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Ex4.xml" ContentType="application/vnd.ms-office.chartex+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https://d.docs.live.net/1148ee6358f6c6c3/Desktop/"/>
    </mc:Choice>
  </mc:AlternateContent>
  <xr:revisionPtr revIDLastSave="3" documentId="14_{FFE0E0F6-5228-498E-8034-CCBF3D564EFD}" xr6:coauthVersionLast="47" xr6:coauthVersionMax="47" xr10:uidLastSave="{078FE360-7D1D-4746-AC79-2C92DBA6C488}"/>
  <bookViews>
    <workbookView xWindow="-108" yWindow="-108" windowWidth="23256" windowHeight="13176" xr2:uid="{00000000-000D-0000-FFFF-FFFF00000000}"/>
  </bookViews>
  <sheets>
    <sheet name="Crime Report" sheetId="3" r:id="rId1"/>
    <sheet name="Sheet1" sheetId="1" r:id="rId2"/>
    <sheet name="Sheet2" sheetId="2" r:id="rId3"/>
  </sheets>
  <definedNames>
    <definedName name="_xlchart.v1.0" hidden="1">Sheet2!$B$243:$B$245</definedName>
    <definedName name="_xlchart.v1.1" hidden="1">Sheet2!$C$243:$C$245</definedName>
    <definedName name="_xlchart.v1.2" hidden="1">Sheet2!$D$223:$D$227</definedName>
    <definedName name="_xlchart.v1.3" hidden="1">Sheet2!$E$223:$E$227</definedName>
    <definedName name="_xlchart.v1.4" hidden="1">Sheet2!$B$243:$B$245</definedName>
    <definedName name="_xlchart.v1.5" hidden="1">Sheet2!$C$243:$C$245</definedName>
    <definedName name="_xlchart.v1.6" hidden="1">Sheet2!$D$223:$D$227</definedName>
    <definedName name="_xlchart.v1.7" hidden="1">Sheet2!$E$223:$E$227</definedName>
    <definedName name="Slicer_AGE_GROUP">#N/A</definedName>
    <definedName name="Slicer_AGE_GROUP1">#N/A</definedName>
    <definedName name="Slicer_ARREST_BORO">#N/A</definedName>
    <definedName name="Slicer_ARREST_BORO1">#N/A</definedName>
    <definedName name="Slicer_ARREST_BORO2">#N/A</definedName>
    <definedName name="Slicer_OFNS_DESC">#N/A</definedName>
    <definedName name="Slicer_OFNS_DESC1">#N/A</definedName>
  </definedNames>
  <calcPr calcId="191029"/>
  <pivotCaches>
    <pivotCache cacheId="46"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2" i="2" l="1"/>
  <c r="C245" i="2"/>
  <c r="C244" i="2"/>
  <c r="C243" i="2"/>
  <c r="D228" i="2"/>
  <c r="D224" i="2"/>
  <c r="D225" i="2"/>
  <c r="D226" i="2"/>
  <c r="D227" i="2"/>
  <c r="D223" i="2"/>
  <c r="B149" i="2"/>
  <c r="B218" i="2"/>
  <c r="E228" i="2"/>
  <c r="E227" i="2"/>
  <c r="E226" i="2"/>
  <c r="E225" i="2"/>
  <c r="E224" i="2"/>
  <c r="E223" i="2"/>
  <c r="C161" i="2"/>
  <c r="C160" i="2"/>
  <c r="C247" i="2" l="1"/>
  <c r="A2" i="3"/>
  <c r="C218" i="2"/>
  <c r="C149" i="2"/>
  <c r="B136" i="2"/>
  <c r="B129" i="2"/>
  <c r="B137" i="2" l="1"/>
</calcChain>
</file>

<file path=xl/sharedStrings.xml><?xml version="1.0" encoding="utf-8"?>
<sst xmlns="http://schemas.openxmlformats.org/spreadsheetml/2006/main" count="25159" uniqueCount="2344">
  <si>
    <t>ARREST_KEY</t>
  </si>
  <si>
    <t>ARREST_DATE</t>
  </si>
  <si>
    <t>PD_CD</t>
  </si>
  <si>
    <t>PD_DESC</t>
  </si>
  <si>
    <t>KY_CD</t>
  </si>
  <si>
    <t>OFNS_DESC</t>
  </si>
  <si>
    <t>LAW_CODE</t>
  </si>
  <si>
    <t>LAW_CAT_CD</t>
  </si>
  <si>
    <t>ARREST_BORO</t>
  </si>
  <si>
    <t>ARREST_PRECINCT</t>
  </si>
  <si>
    <t>JURISDICTION_CODE</t>
  </si>
  <si>
    <t>AGE_GROUP</t>
  </si>
  <si>
    <t>PERP_SEX</t>
  </si>
  <si>
    <t>PERP_RACE</t>
  </si>
  <si>
    <t>X_COORD_CD</t>
  </si>
  <si>
    <t>Y_COORD_CD</t>
  </si>
  <si>
    <t>Latitude</t>
  </si>
  <si>
    <t>Longitude</t>
  </si>
  <si>
    <t>New Georeferenced Column</t>
  </si>
  <si>
    <t>SEXUAL ABUSE</t>
  </si>
  <si>
    <t>STRANGULATION 1ST</t>
  </si>
  <si>
    <t>JOSTLING</t>
  </si>
  <si>
    <t>RAPE 2</t>
  </si>
  <si>
    <t>ARSON 2,3,4</t>
  </si>
  <si>
    <t>RAPE 3</t>
  </si>
  <si>
    <t>(null)</t>
  </si>
  <si>
    <t>SODOMY 3</t>
  </si>
  <si>
    <t>ASSAULT 3</t>
  </si>
  <si>
    <t>RAPE 1</t>
  </si>
  <si>
    <t>SODOMY 1</t>
  </si>
  <si>
    <t>NY STATE LAWS,UNCLASSIFIED VIO</t>
  </si>
  <si>
    <t>SEXUAL ABUSE 3,2</t>
  </si>
  <si>
    <t>ESCAPE 3</t>
  </si>
  <si>
    <t>TRAFFIC,UNCLASSIFIED MISDEMEAN</t>
  </si>
  <si>
    <t>OBSTR BREATH/CIRCUL</t>
  </si>
  <si>
    <t>ASSAULT 2,1,UNCLASSIFIED</t>
  </si>
  <si>
    <t>IMPERSONATION 2, PUBLIC SERVAN</t>
  </si>
  <si>
    <t>LARCENY,GRAND FROM OPEN AREAS, UNATTENDED</t>
  </si>
  <si>
    <t>CRIMINAL CONTEMPT 1</t>
  </si>
  <si>
    <t>UNAUTHORIZED USE VEHICLE 3</t>
  </si>
  <si>
    <t>PUBLIC ADMINISTATION,UNCLASS M</t>
  </si>
  <si>
    <t>CRIMINAL MISCHIEF 4TH, GRAFFIT</t>
  </si>
  <si>
    <t>LARCENY,PETIT FROM OPEN AREAS,</t>
  </si>
  <si>
    <t>TRESPASS 2, CRIMINAL</t>
  </si>
  <si>
    <t>THEFT OF SERVICES, UNCLASSIFIE</t>
  </si>
  <si>
    <t>RESISTING ARREST</t>
  </si>
  <si>
    <t>CONTROLLED SUBSTANCE, POSSESSI</t>
  </si>
  <si>
    <t>CRIMINAL MIS 2 &amp; 3</t>
  </si>
  <si>
    <t>BURGLARY,UNCLASSIFIED,UNKNOWN</t>
  </si>
  <si>
    <t>WEAPONS, POSSESSION, ETC</t>
  </si>
  <si>
    <t>ROBBERY,OPEN AREA UNCLASSIFIED</t>
  </si>
  <si>
    <t>CONTEMPT,CRIMINAL</t>
  </si>
  <si>
    <t>MURDER,UNCLASSIFIED</t>
  </si>
  <si>
    <t>TRAFFIC,UNCLASSIFIED INFRACTIO</t>
  </si>
  <si>
    <t>CRIMINAL MISCHIEF,UNCLASSIFIED 4</t>
  </si>
  <si>
    <t>CONTROLLED SUBSTANCE,SALE 2</t>
  </si>
  <si>
    <t>CRIMINAL POSSESSION WEAPON</t>
  </si>
  <si>
    <t>CONTROLLED SUBSTANCE,INTENT TO</t>
  </si>
  <si>
    <t>LARCENY,GRAND FROM PERSON,UNCL</t>
  </si>
  <si>
    <t>MENACING,UNCLASSIFIED</t>
  </si>
  <si>
    <t>INTOXICATED DRIVING,ALCOHOL</t>
  </si>
  <si>
    <t>CONTROLLED SUBSTANCE,POSSESS.</t>
  </si>
  <si>
    <t>SEX TRAFFICKING</t>
  </si>
  <si>
    <t>PUBLIC ADMINISTRATION,UNCLASSI</t>
  </si>
  <si>
    <t>NY STATE LAWS,UNCLASSIFIED FEL</t>
  </si>
  <si>
    <t>AGGRAVATED HARASSMENT 2</t>
  </si>
  <si>
    <t>FORGERY,ETC.,UNCLASSIFIED-FELO</t>
  </si>
  <si>
    <t>RECKLESS ENDANGERMENT 1</t>
  </si>
  <si>
    <t>MATERIAL              OFFENSIV</t>
  </si>
  <si>
    <t>U.S. CODE UNCLASSIFIED</t>
  </si>
  <si>
    <t>CONTROLLED SUBSTANCE,SALE 3</t>
  </si>
  <si>
    <t>RECKLESS ENDANGERMENT 2</t>
  </si>
  <si>
    <t>LARCENY,GRAND OF AUTO</t>
  </si>
  <si>
    <t>ASSAULT POLICE/PEACE OFFICER</t>
  </si>
  <si>
    <t>BAIL JUMPING 1 &amp; 2</t>
  </si>
  <si>
    <t>BAIL JUMPING 3</t>
  </si>
  <si>
    <t>TRESPASS 4,CRIMINAL SUB 2</t>
  </si>
  <si>
    <t>CHILD, ENDANGERING WELFARE</t>
  </si>
  <si>
    <t>FORGERY,ETC.-MISD.</t>
  </si>
  <si>
    <t>LEAVING THE SCENE / PROPERTY DAMAGE / INJURED ANIMAL</t>
  </si>
  <si>
    <t>DISORDERLY CONDUCT</t>
  </si>
  <si>
    <t>TRESPASS 3, CRIMINAL</t>
  </si>
  <si>
    <t>WEAPONS POSSESSION 3</t>
  </si>
  <si>
    <t>CANNABIS POSSESSION, 3</t>
  </si>
  <si>
    <t>ROBBERY,CAR JACKING</t>
  </si>
  <si>
    <t>NYS UNCLASSIFIED</t>
  </si>
  <si>
    <t>SALE SCHOOL GROUNDS</t>
  </si>
  <si>
    <t>UNAUTHORIZED USE VEHICLE 2</t>
  </si>
  <si>
    <t>STOLEN PROPERTY 2,1,POSSESSION</t>
  </si>
  <si>
    <t>MISCHIEF,CRIMINAL,    UNCL 2ND</t>
  </si>
  <si>
    <t>THEFT OF SERVICES- CABLE TV SE</t>
  </si>
  <si>
    <t>BURGLARY,RESIDENCE,NIGHT</t>
  </si>
  <si>
    <t>LEAVING SCENE-ACCIDENT-PERSONA</t>
  </si>
  <si>
    <t>GAMBLING, DEVICE, POSSESSION</t>
  </si>
  <si>
    <t>PUBLIC SAFETY,UNCLASSIFIED MIS</t>
  </si>
  <si>
    <t>STOLEN PROPERTY 3,POSSESSION</t>
  </si>
  <si>
    <t>CANNABIS POSSESSION, 2&amp;1</t>
  </si>
  <si>
    <t>CONTROLLED SUBSTANCE, INTENT T</t>
  </si>
  <si>
    <t>CONTROLLED SUBSTANCE,SALE 1</t>
  </si>
  <si>
    <t>NY STATE LAWS,UNCLASSIFIED MIS</t>
  </si>
  <si>
    <t>BRIBERY,PUBLIC ADMINISTRATION</t>
  </si>
  <si>
    <t>LEWDNESS,PUBLIC</t>
  </si>
  <si>
    <t>UNAUTH. SALE OF TRANS. SERVICE</t>
  </si>
  <si>
    <t>FORGERY,M.V. REGISTRATION</t>
  </si>
  <si>
    <t>FORGERY-ILLEGAL POSSESSION,VEH</t>
  </si>
  <si>
    <t>PROSTITUTION, PATRONIZING 4, 3</t>
  </si>
  <si>
    <t>FRAUD,UNCLASSIFIED-FELONY</t>
  </si>
  <si>
    <t>BURGLARS TOOLS,UNCLASSIFIED</t>
  </si>
  <si>
    <t>FUGITIVE/OTHER JURISDICTION NYS</t>
  </si>
  <si>
    <t>DRUG PARAPHERNALIA,   POSSESSE</t>
  </si>
  <si>
    <t>TAX LAW</t>
  </si>
  <si>
    <t>STOLEN PROPERTY-MOTOR VEH 2ND,</t>
  </si>
  <si>
    <t>LARCENY,GRAND BY EXTORTION</t>
  </si>
  <si>
    <t>DIS. CON.,AGGRAVATED</t>
  </si>
  <si>
    <t>ALCOHOLIC BEVERAGE CONTROL LAW</t>
  </si>
  <si>
    <t>FALSE REPORT UNCLASSIFIED</t>
  </si>
  <si>
    <t>MENACING 1ST DEGREE (VICT NOT</t>
  </si>
  <si>
    <t>HARASSMENT,SUBD 1,CIVILIAN</t>
  </si>
  <si>
    <t>OBSCENE MATERIAL - UNDER 17 YE</t>
  </si>
  <si>
    <t>TAMPERING 1,CRIMINAL</t>
  </si>
  <si>
    <t>AGGRAVATED CRIMINAL CONTEMPT</t>
  </si>
  <si>
    <t>TAMPERING 3,2, CRIMINAL</t>
  </si>
  <si>
    <t>PROSTITUTION 4,PROMOTING&amp;SECUR</t>
  </si>
  <si>
    <t>GAMBLING 2,PROMOTING,UNCLASSIF</t>
  </si>
  <si>
    <t>AGGRAVATED GRAND LARCENY OF ATM</t>
  </si>
  <si>
    <t>IMPRISONMENT 1,UNLAWFUL</t>
  </si>
  <si>
    <t>FRAUD,UNCLASSIFIED-MISDEMEANOR</t>
  </si>
  <si>
    <t>COURSE OF SEXUAL CONDUCT AGAIN</t>
  </si>
  <si>
    <t>CANNABIS SALE, 3</t>
  </si>
  <si>
    <t>AGGRAVATED SEXUAL ASBUSE</t>
  </si>
  <si>
    <t>PROSTITUTION 3,PROMOTING BUSIN</t>
  </si>
  <si>
    <t>PROSTITUTION</t>
  </si>
  <si>
    <t>INCOMPETENT PERSON,RECKLESSY ENDANGERING</t>
  </si>
  <si>
    <t>CONTROLLED SUBSTANCE, SALE 5</t>
  </si>
  <si>
    <t>PROMOTING A SEXUAL PERFORMANCE</t>
  </si>
  <si>
    <t>IMPRISONMENT 2,UNLAWFUL</t>
  </si>
  <si>
    <t>TORTURE/INJURE ANIMAL CRUELTY</t>
  </si>
  <si>
    <t>MANSLAUGHTER,UNCLASSIFIED - NO</t>
  </si>
  <si>
    <t>MISCHIEF 1,CRIMINAL,EXPLOSIVE</t>
  </si>
  <si>
    <t>RECKLESS DRIVING</t>
  </si>
  <si>
    <t>SEX CRIMES</t>
  </si>
  <si>
    <t>FELONY ASSAULT</t>
  </si>
  <si>
    <t>RAPE</t>
  </si>
  <si>
    <t>ARSON</t>
  </si>
  <si>
    <t>ASSAULT 3 &amp; RELATED OFFENSES</t>
  </si>
  <si>
    <t>OTHER STATE LAWS</t>
  </si>
  <si>
    <t>VEHICLE AND TRAFFIC LAWS</t>
  </si>
  <si>
    <t>FRAUDS</t>
  </si>
  <si>
    <t>GRAND LARCENY</t>
  </si>
  <si>
    <t>MISCELLANEOUS PENAL LAW</t>
  </si>
  <si>
    <t>UNAUTHORIZED USE OF A VEHICLE</t>
  </si>
  <si>
    <t>OFFENSES AGAINST PUBLIC ADMINI</t>
  </si>
  <si>
    <t>CRIMINAL MISCHIEF &amp; RELATED OF</t>
  </si>
  <si>
    <t>PETIT LARCENY</t>
  </si>
  <si>
    <t>CRIMINAL TRESPASS</t>
  </si>
  <si>
    <t>OTHER OFFENSES RELATED TO THEFT</t>
  </si>
  <si>
    <t>DANGEROUS DRUGS</t>
  </si>
  <si>
    <t>BURGLARY</t>
  </si>
  <si>
    <t>DANGEROUS WEAPONS</t>
  </si>
  <si>
    <t>ROBBERY</t>
  </si>
  <si>
    <t>MURDER &amp; NON-NEGL. MANSLAUGHTE</t>
  </si>
  <si>
    <t>OTHER TRAFFIC INFRACTION</t>
  </si>
  <si>
    <t>INTOXICATED &amp; IMPAIRED DRIVING</t>
  </si>
  <si>
    <t>PROSTITUTION &amp; RELATED OFFENSES</t>
  </si>
  <si>
    <t>OFF. AGNST PUB ORD SENSBLTY &amp;</t>
  </si>
  <si>
    <t>FORGERY</t>
  </si>
  <si>
    <t>FOR OTHER AUTHORITIES</t>
  </si>
  <si>
    <t>OFFENSES AGAINST THE PERSON</t>
  </si>
  <si>
    <t>GRAND LARCENY OF MOTOR VEHICLE</t>
  </si>
  <si>
    <t>OFFENSES INVOLVING FRAUD</t>
  </si>
  <si>
    <t>CANNABIS RELATED OFFENSES</t>
  </si>
  <si>
    <t>POSSESSION OF STOLEN PROPERTY</t>
  </si>
  <si>
    <t>GAMBLING</t>
  </si>
  <si>
    <t>OFFENSES AGAINST PUBLIC SAFETY</t>
  </si>
  <si>
    <t>OTHER STATE LAWS (NON PENAL LAW)</t>
  </si>
  <si>
    <t>THEFT-FRAUD</t>
  </si>
  <si>
    <t>BURGLAR'S TOOLS</t>
  </si>
  <si>
    <t>INTOXICATED/IMPAIRED DRIVING</t>
  </si>
  <si>
    <t>DISRUPTION OF A RELIGIOUS SERV</t>
  </si>
  <si>
    <t>HARRASSMENT 2</t>
  </si>
  <si>
    <t>KIDNAPPING &amp; RELATED OFFENSES</t>
  </si>
  <si>
    <t>OFFENSES RELATED TO CHILDREN</t>
  </si>
  <si>
    <t>PL 1306501</t>
  </si>
  <si>
    <t>PL 1211200</t>
  </si>
  <si>
    <t>PL 1652501</t>
  </si>
  <si>
    <t>PL 1303001</t>
  </si>
  <si>
    <t>PL 150150H</t>
  </si>
  <si>
    <t>PL 1302503</t>
  </si>
  <si>
    <t>PL 1950200</t>
  </si>
  <si>
    <t>PL 1211300</t>
  </si>
  <si>
    <t>PL 1304001</t>
  </si>
  <si>
    <t>PL 1200001</t>
  </si>
  <si>
    <t>PL 1501500</t>
  </si>
  <si>
    <t>PL 1303501</t>
  </si>
  <si>
    <t>PL 1305001</t>
  </si>
  <si>
    <t>PL 1302507</t>
  </si>
  <si>
    <t>CPL5700600</t>
  </si>
  <si>
    <t>PL 1305201</t>
  </si>
  <si>
    <t>PL 1303002</t>
  </si>
  <si>
    <t>PL 1302501</t>
  </si>
  <si>
    <t>PL 2050500</t>
  </si>
  <si>
    <t>VTL05110E2</t>
  </si>
  <si>
    <t>PL 130352A</t>
  </si>
  <si>
    <t>PL 1302504</t>
  </si>
  <si>
    <t>PL 1302502</t>
  </si>
  <si>
    <t>VTL05110MU</t>
  </si>
  <si>
    <t>PL 1211100</t>
  </si>
  <si>
    <t>VTL0511001</t>
  </si>
  <si>
    <t>PL 1200502</t>
  </si>
  <si>
    <t>PL 1902300</t>
  </si>
  <si>
    <t>PL 1553501</t>
  </si>
  <si>
    <t>PL 21551B5</t>
  </si>
  <si>
    <t>PL 1650501</t>
  </si>
  <si>
    <t>PL 1950500</t>
  </si>
  <si>
    <t>PL 1200501</t>
  </si>
  <si>
    <t>PL 1456002</t>
  </si>
  <si>
    <t>PL 1552500</t>
  </si>
  <si>
    <t>PL 1401501</t>
  </si>
  <si>
    <t>PL 1651503</t>
  </si>
  <si>
    <t>PL 2053000</t>
  </si>
  <si>
    <t>PL 2200300</t>
  </si>
  <si>
    <t>PL 1450502</t>
  </si>
  <si>
    <t>PL 1402000</t>
  </si>
  <si>
    <t>PL 2650101</t>
  </si>
  <si>
    <t>PL 1553001</t>
  </si>
  <si>
    <t>PL 120001H</t>
  </si>
  <si>
    <t>PL 1600500</t>
  </si>
  <si>
    <t>PL 2155003</t>
  </si>
  <si>
    <t>PL 1252501</t>
  </si>
  <si>
    <t>PL 1651502</t>
  </si>
  <si>
    <t>VTL051101A</t>
  </si>
  <si>
    <t>PL 1450001</t>
  </si>
  <si>
    <t>PL 2204101</t>
  </si>
  <si>
    <t>PL 2651B01</t>
  </si>
  <si>
    <t>PL 2201601</t>
  </si>
  <si>
    <t>PL 1553005</t>
  </si>
  <si>
    <t>PL 1201401</t>
  </si>
  <si>
    <t>PL 1601001</t>
  </si>
  <si>
    <t>VTL1192000</t>
  </si>
  <si>
    <t>PL 2202101</t>
  </si>
  <si>
    <t>PL 2303405</t>
  </si>
  <si>
    <t>PL 265031B</t>
  </si>
  <si>
    <t>PL 215510B</t>
  </si>
  <si>
    <t>COR0168E03</t>
  </si>
  <si>
    <t>PL 2403002</t>
  </si>
  <si>
    <t>PL 1303503</t>
  </si>
  <si>
    <t>PL 1702500</t>
  </si>
  <si>
    <t>PL 1202500</t>
  </si>
  <si>
    <t>PL 2451100</t>
  </si>
  <si>
    <t>FOA9000049</t>
  </si>
  <si>
    <t>PL 1204501</t>
  </si>
  <si>
    <t>PL 2203901</t>
  </si>
  <si>
    <t>PL 1202000</t>
  </si>
  <si>
    <t>PL 1553008</t>
  </si>
  <si>
    <t>PL 1200800</t>
  </si>
  <si>
    <t>PL 160102A</t>
  </si>
  <si>
    <t>VTL11920U2</t>
  </si>
  <si>
    <t>PL 215510D</t>
  </si>
  <si>
    <t>PL 2155600</t>
  </si>
  <si>
    <t>PL 2403001</t>
  </si>
  <si>
    <t>PL 1701003</t>
  </si>
  <si>
    <t>PL 2155500</t>
  </si>
  <si>
    <t>PL 1400500</t>
  </si>
  <si>
    <t>PL 2601001</t>
  </si>
  <si>
    <t>PL 1702000</t>
  </si>
  <si>
    <t>PL 2155006</t>
  </si>
  <si>
    <t>PL 2200605</t>
  </si>
  <si>
    <t>PL 1601503</t>
  </si>
  <si>
    <t>PL 1553004</t>
  </si>
  <si>
    <t>PL 1601501</t>
  </si>
  <si>
    <t>PL 1700500</t>
  </si>
  <si>
    <t>VTL06002AA</t>
  </si>
  <si>
    <t>PL 2402005</t>
  </si>
  <si>
    <t>PL 140100A</t>
  </si>
  <si>
    <t>LOC00000V0</t>
  </si>
  <si>
    <t>PL 1200512</t>
  </si>
  <si>
    <t>PL 1305202</t>
  </si>
  <si>
    <t>PL 2451500</t>
  </si>
  <si>
    <t>PL 1402501</t>
  </si>
  <si>
    <t>PL 2650201</t>
  </si>
  <si>
    <t>VTL0512000</t>
  </si>
  <si>
    <t>PL 1657200</t>
  </si>
  <si>
    <t>PL 2223001</t>
  </si>
  <si>
    <t>PL 1704002</t>
  </si>
  <si>
    <t>PL 2650208</t>
  </si>
  <si>
    <t>PL 1601003</t>
  </si>
  <si>
    <t>FOA9000035</t>
  </si>
  <si>
    <t>PL 2204401</t>
  </si>
  <si>
    <t>PL 1650800</t>
  </si>
  <si>
    <t>PL 1305002</t>
  </si>
  <si>
    <t>PL 1654501</t>
  </si>
  <si>
    <t>PL 140100E</t>
  </si>
  <si>
    <t>VTL05110FE</t>
  </si>
  <si>
    <t>PL 1650600</t>
  </si>
  <si>
    <t>PL 1450501</t>
  </si>
  <si>
    <t>PL 1651512</t>
  </si>
  <si>
    <t>PL 1403003</t>
  </si>
  <si>
    <t>PL 1601002</t>
  </si>
  <si>
    <t>PL 140100G</t>
  </si>
  <si>
    <t>VTL06000AA</t>
  </si>
  <si>
    <t>PL 2253001</t>
  </si>
  <si>
    <t>PL 2702500</t>
  </si>
  <si>
    <t>VTL05110A1</t>
  </si>
  <si>
    <t>PL 2402500</t>
  </si>
  <si>
    <t>PL 1654000</t>
  </si>
  <si>
    <t>PL 2224001</t>
  </si>
  <si>
    <t>PL 2200601</t>
  </si>
  <si>
    <t>PL 1655000</t>
  </si>
  <si>
    <t>PL 1303502</t>
  </si>
  <si>
    <t>PL 2204301</t>
  </si>
  <si>
    <t>VTL0511A01</t>
  </si>
  <si>
    <t>PL 240250H</t>
  </si>
  <si>
    <t>PL 1201500</t>
  </si>
  <si>
    <t>PL 125271A</t>
  </si>
  <si>
    <t>LOC00000MA</t>
  </si>
  <si>
    <t>PL 2200602</t>
  </si>
  <si>
    <t>PL 2201603</t>
  </si>
  <si>
    <t>RR 00000V0</t>
  </si>
  <si>
    <t>PL 2154002</t>
  </si>
  <si>
    <t>PL 24500BI</t>
  </si>
  <si>
    <t>PL 2052001</t>
  </si>
  <si>
    <t>PL 1651601</t>
  </si>
  <si>
    <t>PL 1650503</t>
  </si>
  <si>
    <t>PL 2201602</t>
  </si>
  <si>
    <t>VTL0511002</t>
  </si>
  <si>
    <t>PL 1703000</t>
  </si>
  <si>
    <t>PL 1554200</t>
  </si>
  <si>
    <t>PL 1701002</t>
  </si>
  <si>
    <t>PL 1201001</t>
  </si>
  <si>
    <t>PL 2253002</t>
  </si>
  <si>
    <t>PL 1706502</t>
  </si>
  <si>
    <t>PL 2201802</t>
  </si>
  <si>
    <t>PL 2300400</t>
  </si>
  <si>
    <t>PL 1601502</t>
  </si>
  <si>
    <t>PL 1753501</t>
  </si>
  <si>
    <t>PL 1403500</t>
  </si>
  <si>
    <t>PL 121110A</t>
  </si>
  <si>
    <t>PL 2650302</t>
  </si>
  <si>
    <t>FOA9000015</t>
  </si>
  <si>
    <t>PL 1706501</t>
  </si>
  <si>
    <t>PL 2205002</t>
  </si>
  <si>
    <t>PL 2201801</t>
  </si>
  <si>
    <t>PL 21551B1</t>
  </si>
  <si>
    <t>VTL0392AFE</t>
  </si>
  <si>
    <t>PL 1450003</t>
  </si>
  <si>
    <t>PL 1554001</t>
  </si>
  <si>
    <t>VTL05110A4</t>
  </si>
  <si>
    <t>TAX181400B</t>
  </si>
  <si>
    <t>PL 21551B6</t>
  </si>
  <si>
    <t>PL 2650203</t>
  </si>
  <si>
    <t>PL 1200503</t>
  </si>
  <si>
    <t>VTL11920E2</t>
  </si>
  <si>
    <t>PL 1200002</t>
  </si>
  <si>
    <t>PL 1654505</t>
  </si>
  <si>
    <t>PL 265025B</t>
  </si>
  <si>
    <t>PL 1553006</t>
  </si>
  <si>
    <t>PL 1451000</t>
  </si>
  <si>
    <t>PL 2402100</t>
  </si>
  <si>
    <t>VTL0511003</t>
  </si>
  <si>
    <t>ABC0102000</t>
  </si>
  <si>
    <t>PL 1601504</t>
  </si>
  <si>
    <t>PL 1200003</t>
  </si>
  <si>
    <t>PL 2650303</t>
  </si>
  <si>
    <t>PL 2650102</t>
  </si>
  <si>
    <t>PL 1657100</t>
  </si>
  <si>
    <t>PL 1201402</t>
  </si>
  <si>
    <t>PL 1306502</t>
  </si>
  <si>
    <t>PL 2703000</t>
  </si>
  <si>
    <t>PL 120053C</t>
  </si>
  <si>
    <t>PL 145230A</t>
  </si>
  <si>
    <t>PL 1701501</t>
  </si>
  <si>
    <t>PL 1501001</t>
  </si>
  <si>
    <t>VTL119202Y</t>
  </si>
  <si>
    <t>PL 2405001</t>
  </si>
  <si>
    <t>VTL0392AMU</t>
  </si>
  <si>
    <t>PL 2224002</t>
  </si>
  <si>
    <t>PL 1950001</t>
  </si>
  <si>
    <t>PL 2150000</t>
  </si>
  <si>
    <t>PL 2200603</t>
  </si>
  <si>
    <t>PL 21551B3</t>
  </si>
  <si>
    <t>PL 1402502</t>
  </si>
  <si>
    <t>PL 240301A</t>
  </si>
  <si>
    <t>PL 2205001</t>
  </si>
  <si>
    <t>PL 2154001</t>
  </si>
  <si>
    <t>PL 2450301</t>
  </si>
  <si>
    <t>PL 2201612</t>
  </si>
  <si>
    <t>PL 1201300</t>
  </si>
  <si>
    <t>PL 1201800</t>
  </si>
  <si>
    <t>VTL05110E1</t>
  </si>
  <si>
    <t>VTL11920U3</t>
  </si>
  <si>
    <t>PL 2200901</t>
  </si>
  <si>
    <t>PL 240301B</t>
  </si>
  <si>
    <t>PL 2200604</t>
  </si>
  <si>
    <t>PL 2402601</t>
  </si>
  <si>
    <t>PL 2601002</t>
  </si>
  <si>
    <t>PL 250453A</t>
  </si>
  <si>
    <t>PL 1452000</t>
  </si>
  <si>
    <t>PL 1401502</t>
  </si>
  <si>
    <t>ABC0064B00</t>
  </si>
  <si>
    <t>VTL060001A</t>
  </si>
  <si>
    <t>PL 2155201</t>
  </si>
  <si>
    <t>PL 2201611</t>
  </si>
  <si>
    <t>PL 1654502</t>
  </si>
  <si>
    <t>PL 1451400</t>
  </si>
  <si>
    <t>PL 2302001</t>
  </si>
  <si>
    <t>PL 2504505</t>
  </si>
  <si>
    <t>PL 2250500</t>
  </si>
  <si>
    <t>PL 1200508</t>
  </si>
  <si>
    <t>PL 2205003</t>
  </si>
  <si>
    <t>PL 1553502</t>
  </si>
  <si>
    <t>PL 1351000</t>
  </si>
  <si>
    <t>PL 1200511</t>
  </si>
  <si>
    <t>COR0168E04</t>
  </si>
  <si>
    <t>PL 1907801</t>
  </si>
  <si>
    <t>PL 2403003</t>
  </si>
  <si>
    <t>PL 2223501</t>
  </si>
  <si>
    <t>PL 1303504</t>
  </si>
  <si>
    <t>PL 130801B</t>
  </si>
  <si>
    <t>PL 2201803</t>
  </si>
  <si>
    <t>PL 2200902</t>
  </si>
  <si>
    <t>PL 160102B</t>
  </si>
  <si>
    <t>PL 145004A</t>
  </si>
  <si>
    <t>PL 2225001</t>
  </si>
  <si>
    <t>PL 1306601</t>
  </si>
  <si>
    <t>PL 2302501</t>
  </si>
  <si>
    <t>PL 2204402</t>
  </si>
  <si>
    <t>PL 2403005</t>
  </si>
  <si>
    <t>PL 140100F</t>
  </si>
  <si>
    <t>VTL037501A</t>
  </si>
  <si>
    <t>PL 2300000</t>
  </si>
  <si>
    <t>PL 215510C</t>
  </si>
  <si>
    <t>PL 2602400</t>
  </si>
  <si>
    <t>PL 1201002</t>
  </si>
  <si>
    <t>PL 2203100</t>
  </si>
  <si>
    <t>PL 1902502</t>
  </si>
  <si>
    <t>PL 2631500</t>
  </si>
  <si>
    <t>PL 1350500</t>
  </si>
  <si>
    <t>PL 1200507</t>
  </si>
  <si>
    <t>PL 215510A</t>
  </si>
  <si>
    <t>PL 1306503</t>
  </si>
  <si>
    <t>AM 0353000</t>
  </si>
  <si>
    <t>PL 24030AH</t>
  </si>
  <si>
    <t>PL 1751000</t>
  </si>
  <si>
    <t>PL 21551B4</t>
  </si>
  <si>
    <t>PL 121110B</t>
  </si>
  <si>
    <t>PL 2155700</t>
  </si>
  <si>
    <t>LOC0000000</t>
  </si>
  <si>
    <t>PL 145052H</t>
  </si>
  <si>
    <t>PL 2303401</t>
  </si>
  <si>
    <t>VTL119807A</t>
  </si>
  <si>
    <t>PL 2052002</t>
  </si>
  <si>
    <t>PL 1251501</t>
  </si>
  <si>
    <t>PL 1907802</t>
  </si>
  <si>
    <t>PL 1553007</t>
  </si>
  <si>
    <t>PL 1451200</t>
  </si>
  <si>
    <t>PL 2155203</t>
  </si>
  <si>
    <t>PL 1456500</t>
  </si>
  <si>
    <t>PL 120141H</t>
  </si>
  <si>
    <t>VTL1212000</t>
  </si>
  <si>
    <t>PL 2402002</t>
  </si>
  <si>
    <t>PL 130801A</t>
  </si>
  <si>
    <t>PL 2201806</t>
  </si>
  <si>
    <t>PL 1304003</t>
  </si>
  <si>
    <t>F</t>
  </si>
  <si>
    <t>M</t>
  </si>
  <si>
    <t>9</t>
  </si>
  <si>
    <t>V</t>
  </si>
  <si>
    <t>I</t>
  </si>
  <si>
    <t>B</t>
  </si>
  <si>
    <t>K</t>
  </si>
  <si>
    <t>Q</t>
  </si>
  <si>
    <t>S</t>
  </si>
  <si>
    <t>25-44</t>
  </si>
  <si>
    <t>18-24</t>
  </si>
  <si>
    <t>45-64</t>
  </si>
  <si>
    <t>65+</t>
  </si>
  <si>
    <t>&lt;18</t>
  </si>
  <si>
    <t>BLACK</t>
  </si>
  <si>
    <t>WHITE</t>
  </si>
  <si>
    <t>BLACK HISPANIC</t>
  </si>
  <si>
    <t>WHITE HISPANIC</t>
  </si>
  <si>
    <t>UNKNOWN</t>
  </si>
  <si>
    <t>ASIAN / PACIFIC ISLANDER</t>
  </si>
  <si>
    <t>AMERICAN INDIAN/ALASKAN NATIVE</t>
  </si>
  <si>
    <t>POINT (-73.9410982410066 40.8009303727402)</t>
  </si>
  <si>
    <t>POINT (-73.927554 40.833209)</t>
  </si>
  <si>
    <t>POINT (-73.905128 40.648698)</t>
  </si>
  <si>
    <t>POINT (-73.973717 40.763313)</t>
  </si>
  <si>
    <t>POINT (-73.8515418216779 40.7226409964758)</t>
  </si>
  <si>
    <t>POINT (-74.001412 40.71359)</t>
  </si>
  <si>
    <t>POINT (-73.8960011932583 40.8162058439227)</t>
  </si>
  <si>
    <t>POINT (-73.9973320301008 40.7160120119955)</t>
  </si>
  <si>
    <t>POINT (-73.898482 40.668896)</t>
  </si>
  <si>
    <t>POINT (-73.95082 40.648859)</t>
  </si>
  <si>
    <t>POINT (-73.800465 40.782006)</t>
  </si>
  <si>
    <t>POINT (-73.995253 40.718617)</t>
  </si>
  <si>
    <t>POINT (0 0)</t>
  </si>
  <si>
    <t>POINT (-73.976436 40.577258)</t>
  </si>
  <si>
    <t>POINT (-74.1059144051212 40.5742856881925)</t>
  </si>
  <si>
    <t>POINT (-73.9504006335643 40.7065483947783)</t>
  </si>
  <si>
    <t>POINT (-73.9477648403751 40.664121282631)</t>
  </si>
  <si>
    <t>POINT (-73.906527 40.695766)</t>
  </si>
  <si>
    <t>POINT (-73.924895 40.810391)</t>
  </si>
  <si>
    <t>POINT (-73.941022 40.841616)</t>
  </si>
  <si>
    <t>POINT (-74.0770327198983 40.6447209438691)</t>
  </si>
  <si>
    <t>POINT (-73.864459 40.756805)</t>
  </si>
  <si>
    <t>POINT (-73.875603 40.756585)</t>
  </si>
  <si>
    <t>POINT (-73.951016510623 40.6488507469884)</t>
  </si>
  <si>
    <t>POINT (-73.8740035373971 40.7434812638841)</t>
  </si>
  <si>
    <t>POINT (-73.944984 40.688736)</t>
  </si>
  <si>
    <t>POINT (-73.843908 40.855793)</t>
  </si>
  <si>
    <t>POINT (-73.7762339071953 40.6799807384666)</t>
  </si>
  <si>
    <t>POINT (-73.986499 40.605954)</t>
  </si>
  <si>
    <t>POINT (-73.892054 40.850315)</t>
  </si>
  <si>
    <t>POINT (-73.865086 40.885545)</t>
  </si>
  <si>
    <t>POINT (-73.910542 40.814785)</t>
  </si>
  <si>
    <t>POINT (-73.9305713255961 40.6744956865259)</t>
  </si>
  <si>
    <t>POINT (-73.9524740603515 40.8084177460021)</t>
  </si>
  <si>
    <t>POINT (-73.9005768807295 40.8535983673823)</t>
  </si>
  <si>
    <t>POINT (-73.9711432633524 40.7568201683051)</t>
  </si>
  <si>
    <t>POINT (-73.90332 40.883111)</t>
  </si>
  <si>
    <t>POINT (-74.106113 40.574091)</t>
  </si>
  <si>
    <t>POINT (-73.8472717577564 40.8873136344706)</t>
  </si>
  <si>
    <t>POINT (-73.934411 40.698946)</t>
  </si>
  <si>
    <t>POINT (-73.988371 40.756643)</t>
  </si>
  <si>
    <t>POINT (-74.11226279842101 40.561458669959144)</t>
  </si>
  <si>
    <t>POINT (-73.915756 40.820499)</t>
  </si>
  <si>
    <t>POINT (-73.983411 40.716517)</t>
  </si>
  <si>
    <t>POINT (-73.985702 40.76539)</t>
  </si>
  <si>
    <t>POINT (-73.907529 40.662761)</t>
  </si>
  <si>
    <t>POINT (-73.9397457112116 40.80118489186587)</t>
  </si>
  <si>
    <t>POINT (-73.900591 40.853578)</t>
  </si>
  <si>
    <t>POINT (-73.9183658020352 40.69880633811935)</t>
  </si>
  <si>
    <t>POINT (-73.817769 40.817981)</t>
  </si>
  <si>
    <t>POINT (-74.0021718310637 40.72292879276168)</t>
  </si>
  <si>
    <t>POINT (-73.966322 40.794507)</t>
  </si>
  <si>
    <t>POINT (-73.931611 40.848427)</t>
  </si>
  <si>
    <t>POINT (-73.93149393068829 40.852380210477016)</t>
  </si>
  <si>
    <t>POINT (-73.8694258444689 40.74915777082326)</t>
  </si>
  <si>
    <t>POINT (-73.89139142095587 40.74664168277901)</t>
  </si>
  <si>
    <t>POINT (-73.871197 40.733729)</t>
  </si>
  <si>
    <t>POINT (-74.00954415049303 40.7103272228251)</t>
  </si>
  <si>
    <t>POINT (-74.003045 40.605738)</t>
  </si>
  <si>
    <t>POINT (-73.881509 40.671404)</t>
  </si>
  <si>
    <t>POINT (-73.960148 40.689614)</t>
  </si>
  <si>
    <t>POINT (-73.936097 40.79718)</t>
  </si>
  <si>
    <t>POINT (-74.00520932860381 40.72062858780503)</t>
  </si>
  <si>
    <t>POINT (-73.934972 40.623406)</t>
  </si>
  <si>
    <t>POINT (-73.98629 40.759905)</t>
  </si>
  <si>
    <t>POINT (-74.01823324109252 40.60410866655272)</t>
  </si>
  <si>
    <t>POINT (-73.91479947721821 40.771869117510285)</t>
  </si>
  <si>
    <t>POINT (-73.99786005613711 40.741055152896635)</t>
  </si>
  <si>
    <t>POINT (-73.900499 40.844144)</t>
  </si>
  <si>
    <t>POINT (-73.919455 40.837774)</t>
  </si>
  <si>
    <t>POINT (-73.843421 40.863165)</t>
  </si>
  <si>
    <t>POINT (-73.98837 40.756635)</t>
  </si>
  <si>
    <t>POINT (-73.856878 40.822983)</t>
  </si>
  <si>
    <t>POINT (-73.86569257569388 40.66573452965914)</t>
  </si>
  <si>
    <t>POINT (-73.823134 40.675782)</t>
  </si>
  <si>
    <t>POINT (-73.91786 40.82032)</t>
  </si>
  <si>
    <t>POINT (-73.932678 40.767449)</t>
  </si>
  <si>
    <t>POINT (-73.89347 40.704511)</t>
  </si>
  <si>
    <t>POINT (-73.92731612997096 40.81856005891384)</t>
  </si>
  <si>
    <t>POINT (-73.9556676077586 40.6811367070632)</t>
  </si>
  <si>
    <t>POINT (-73.915361 40.769552)</t>
  </si>
  <si>
    <t>POINT (-73.911436 40.636699)</t>
  </si>
  <si>
    <t>POINT (-73.86446121304567 40.86549001526264)</t>
  </si>
  <si>
    <t>POINT (-73.930572 40.674593)</t>
  </si>
  <si>
    <t>POINT (-73.954588 40.824433)</t>
  </si>
  <si>
    <t>POINT (-73.904233 40.832477)</t>
  </si>
  <si>
    <t>POINT (-73.86916817798817 40.75539355007404)</t>
  </si>
  <si>
    <t>POINT (-73.869986 40.650466)</t>
  </si>
  <si>
    <t>POINT (-73.90049353543833 40.63531376772274)</t>
  </si>
  <si>
    <t>POINT (-73.824438 40.879727)</t>
  </si>
  <si>
    <t>POINT (-73.839165 40.577939)</t>
  </si>
  <si>
    <t>POINT (-73.930942 40.822622)</t>
  </si>
  <si>
    <t>POINT (-73.987241 40.693462)</t>
  </si>
  <si>
    <t>POINT (-73.98795516481685 40.5762744652138)</t>
  </si>
  <si>
    <t>POINT (-73.953115 40.726956)</t>
  </si>
  <si>
    <t>POINT (-73.989341 40.7342)</t>
  </si>
  <si>
    <t>POINT (-73.952707 40.696104)</t>
  </si>
  <si>
    <t>POINT (-73.988192 40.643597)</t>
  </si>
  <si>
    <t>POINT (-73.8759315341335 40.7565675846374)</t>
  </si>
  <si>
    <t>POINT (-73.894658 40.833245)</t>
  </si>
  <si>
    <t>POINT (-73.79152522068924 40.673479602818695)</t>
  </si>
  <si>
    <t>POINT (-73.98236465612318 40.767386916071494)</t>
  </si>
  <si>
    <t>POINT (-73.811018 40.729059)</t>
  </si>
  <si>
    <t>POINT (-73.948832 40.7108)</t>
  </si>
  <si>
    <t>POINT (-73.911552 40.825638)</t>
  </si>
  <si>
    <t>POINT (-74.22214 40.532267)</t>
  </si>
  <si>
    <t>POINT (-73.98979219054627 40.757232265258125)</t>
  </si>
  <si>
    <t>POINT (-73.89848 40.668888)</t>
  </si>
  <si>
    <t>POINT (-73.992138 40.725439)</t>
  </si>
  <si>
    <t>POINT (-73.945476 40.780235)</t>
  </si>
  <si>
    <t>POINT (-73.946995 40.813343)</t>
  </si>
  <si>
    <t>POINT (-73.982362 40.766501)</t>
  </si>
  <si>
    <t>POINT (-73.973274 40.752378)</t>
  </si>
  <si>
    <t>POINT (-73.838342 40.842714)</t>
  </si>
  <si>
    <t>POINT (-74.000504 40.683691)</t>
  </si>
  <si>
    <t>POINT (-73.958206 40.640846)</t>
  </si>
  <si>
    <t>POINT (-73.884123 40.748688)</t>
  </si>
  <si>
    <t>POINT (-73.90351953716879 40.8350109026073)</t>
  </si>
  <si>
    <t>POINT (-73.85616013815266 40.89559748020016)</t>
  </si>
  <si>
    <t>POINT (-73.993222 40.752522)</t>
  </si>
  <si>
    <t>POINT (-73.87632931793175 40.76318007297111)</t>
  </si>
  <si>
    <t>POINT (-73.829709 40.864393)</t>
  </si>
  <si>
    <t>POINT (-73.961597 40.649936)</t>
  </si>
  <si>
    <t>POINT (-73.789945 40.669202)</t>
  </si>
  <si>
    <t>POINT (-74.009474 40.637301)</t>
  </si>
  <si>
    <t>POINT (-73.932613 40.849602)</t>
  </si>
  <si>
    <t>POINT (-73.994805 40.740151)</t>
  </si>
  <si>
    <t>POINT (-73.99097045325654 40.69254941610503)</t>
  </si>
  <si>
    <t>POINT (-73.98209349413949 40.768890992016146)</t>
  </si>
  <si>
    <t>POINT (-73.96577598296834 40.69763622664186)</t>
  </si>
  <si>
    <t>POINT (-73.83789871849564 40.696368866511946)</t>
  </si>
  <si>
    <t>POINT (-73.908424 40.66424)</t>
  </si>
  <si>
    <t>POINT (-73.991784 40.749404)</t>
  </si>
  <si>
    <t>POINT (-73.98239 40.768081)</t>
  </si>
  <si>
    <t>POINT (-73.98990393253564 40.73443438732101)</t>
  </si>
  <si>
    <t>POINT (-73.831128 40.69843)</t>
  </si>
  <si>
    <t>POINT (-74.00095616452742 40.73170654022224)</t>
  </si>
  <si>
    <t>POINT (-73.927964 40.86163)</t>
  </si>
  <si>
    <t>POINT (-73.973423 40.630736)</t>
  </si>
  <si>
    <t>POINT (-74.010609 40.710086)</t>
  </si>
  <si>
    <t>POINT (-74.00171790700652 40.6080022203704)</t>
  </si>
  <si>
    <t>POINT (-73.948359 40.75533)</t>
  </si>
  <si>
    <t>POINT (-73.90698533884958 40.85038137619991)</t>
  </si>
  <si>
    <t>POINT (-73.90699864057031 40.67024109400334)</t>
  </si>
  <si>
    <t>POINT (-73.96095199240847 40.81861203712145)</t>
  </si>
  <si>
    <t>POINT (-73.908161 40.666984)</t>
  </si>
  <si>
    <t>POINT (-73.98928 40.750423)</t>
  </si>
  <si>
    <t>POINT (-73.9311201452519 40.66879784311929)</t>
  </si>
  <si>
    <t>POINT (-73.76974049709979 40.6837858984192)</t>
  </si>
  <si>
    <t>POINT (-73.8937807141634 40.7044350296655)</t>
  </si>
  <si>
    <t>POINT (-73.933078 40.847725)</t>
  </si>
  <si>
    <t>POINT (-74.00187 40.727078)</t>
  </si>
  <si>
    <t>POINT (-73.77028718429715 40.67266787421164)</t>
  </si>
  <si>
    <t>POINT (-74.007141 40.639541)</t>
  </si>
  <si>
    <t>POINT (-73.836979 40.870231)</t>
  </si>
  <si>
    <t>POINT (-73.915811 40.850808)</t>
  </si>
  <si>
    <t>POINT (-73.843196 40.902337)</t>
  </si>
  <si>
    <t>POINT (-73.85876481263608 40.75071793431698)</t>
  </si>
  <si>
    <t>POINT (-73.81125352932969 40.587565897047504)</t>
  </si>
  <si>
    <t>POINT (-73.887451 40.672483)</t>
  </si>
  <si>
    <t>POINT (-73.761706 40.698932)</t>
  </si>
  <si>
    <t>POINT (-73.992841 40.745403)</t>
  </si>
  <si>
    <t>POINT (-74.005654 40.714957)</t>
  </si>
  <si>
    <t>POINT (-73.901582 40.823415)</t>
  </si>
  <si>
    <t>POINT (-73.977424 40.754539)</t>
  </si>
  <si>
    <t>POINT (-74.000634 40.657949)</t>
  </si>
  <si>
    <t>POINT (-73.78434367561663 40.67469602856859)</t>
  </si>
  <si>
    <t>POINT (-73.870144 40.744981)</t>
  </si>
  <si>
    <t>POINT (-73.9476340039424 40.7894632995555)</t>
  </si>
  <si>
    <t>POINT (-73.977713 40.683369)</t>
  </si>
  <si>
    <t>POINT (-74.01563034650034 40.65378150020267)</t>
  </si>
  <si>
    <t>POINT (-74.026995 40.620584)</t>
  </si>
  <si>
    <t>POINT (-73.960754 40.660742)</t>
  </si>
  <si>
    <t>POINT (-73.947891 40.812114)</t>
  </si>
  <si>
    <t>POINT (-73.796082 40.695557)</t>
  </si>
  <si>
    <t>POINT (-73.9212320223012 40.86131040979618)</t>
  </si>
  <si>
    <t>POINT (-73.988402 40.774425)</t>
  </si>
  <si>
    <t>POINT (-73.905274 40.834196)</t>
  </si>
  <si>
    <t>POINT (-73.885796 40.879691)</t>
  </si>
  <si>
    <t>POINT (-74.001236 40.715518)</t>
  </si>
  <si>
    <t>POINT (-73.923441 40.865714)</t>
  </si>
  <si>
    <t>POINT (-73.96983152922184 40.69313319668292)</t>
  </si>
  <si>
    <t>POINT (-73.92940193443754 40.6641992974756)</t>
  </si>
  <si>
    <t>POINT (-73.929887 40.651837)</t>
  </si>
  <si>
    <t>POINT (-73.990501 40.756259)</t>
  </si>
  <si>
    <t>POINT (-73.87365566497989 40.756803870382406)</t>
  </si>
  <si>
    <t>POINT (-73.99276919825392 40.66550803453773)</t>
  </si>
  <si>
    <t>POINT (-73.967348 40.798185)</t>
  </si>
  <si>
    <t>POINT (-73.878874 40.827306)</t>
  </si>
  <si>
    <t>POINT (-73.958614 40.689041)</t>
  </si>
  <si>
    <t>POINT (-73.883928 40.858112)</t>
  </si>
  <si>
    <t>POINT (-73.800305 40.733841)</t>
  </si>
  <si>
    <t>POINT (-73.73476 40.726284)</t>
  </si>
  <si>
    <t>POINT (-73.92318295755098 40.66522734973944)</t>
  </si>
  <si>
    <t>POINT (-73.941107 40.810888)</t>
  </si>
  <si>
    <t>POINT (-73.830675 40.862085)</t>
  </si>
  <si>
    <t>POINT (-73.950017 40.699419)</t>
  </si>
  <si>
    <t>POINT (-73.9832725981497 40.7372030985741)</t>
  </si>
  <si>
    <t>POINT (-73.95188168394864 40.74140193839761)</t>
  </si>
  <si>
    <t>POINT (-74.00346 40.602464)</t>
  </si>
  <si>
    <t>POINT (-73.96373 40.766896)</t>
  </si>
  <si>
    <t>POINT (-73.754846 40.605156)</t>
  </si>
  <si>
    <t>POINT (-73.921665 40.709271)</t>
  </si>
  <si>
    <t>POINT (-73.983984 40.744902)</t>
  </si>
  <si>
    <t>POINT (-73.90494 40.812379)</t>
  </si>
  <si>
    <t>POINT (-73.94723990531908 40.646963398785154)</t>
  </si>
  <si>
    <t>POINT (-73.93363345740731 40.67162644101482)</t>
  </si>
  <si>
    <t>POINT (-74.077263 40.644996)</t>
  </si>
  <si>
    <t>POINT (-73.93399650106521 40.6581195926316)</t>
  </si>
  <si>
    <t>POINT (-73.92592932593037 40.82781161940969)</t>
  </si>
  <si>
    <t>POINT (-73.88810882486644 40.6640485186087)</t>
  </si>
  <si>
    <t>POINT (-73.923759 40.736839)</t>
  </si>
  <si>
    <t>POINT (-73.810166 40.699726)</t>
  </si>
  <si>
    <t>POINT (-73.914003 40.838415)</t>
  </si>
  <si>
    <t>POINT (-73.898497 40.816556)</t>
  </si>
  <si>
    <t>POINT (-74.167396 40.638927)</t>
  </si>
  <si>
    <t>POINT (-73.9444068205819 40.794808485294155)</t>
  </si>
  <si>
    <t>POINT (-73.923996 40.822051)</t>
  </si>
  <si>
    <t>POINT (-73.89031495142463 40.67271591120527)</t>
  </si>
  <si>
    <t>POINT (-73.9911105992578 40.75031835886794)</t>
  </si>
  <si>
    <t>POINT (-73.9832253756043 40.6954388081238)</t>
  </si>
  <si>
    <t>POINT (-73.971484 40.580912)</t>
  </si>
  <si>
    <t>POINT (-73.974111 40.649181)</t>
  </si>
  <si>
    <t>POINT (-73.888694 40.660306)</t>
  </si>
  <si>
    <t>POINT (-73.84539533831932 40.69515775749771)</t>
  </si>
  <si>
    <t>POINT (-73.90817 40.742649)</t>
  </si>
  <si>
    <t>POINT (-73.828967 40.759861)</t>
  </si>
  <si>
    <t>POINT (-73.84874194142502 40.890647562284705)</t>
  </si>
  <si>
    <t>POINT (-73.99062326583427 40.75099078334884)</t>
  </si>
  <si>
    <t>POINT (-73.96130130623588 40.73979706430234)</t>
  </si>
  <si>
    <t>POINT (-73.896509 40.862368)</t>
  </si>
  <si>
    <t>POINT (-73.95932 40.735825)</t>
  </si>
  <si>
    <t>POINT (-73.946512 40.680226)</t>
  </si>
  <si>
    <t>POINT (-73.827328 40.762037)</t>
  </si>
  <si>
    <t>POINT (-73.895785 40.816057)</t>
  </si>
  <si>
    <t>POINT (-73.94365985126629 40.63189831132942)</t>
  </si>
  <si>
    <t>POINT (-73.908047 40.835085)</t>
  </si>
  <si>
    <t>POINT (-73.879766 40.744797)</t>
  </si>
  <si>
    <t>POINT (-73.947351 40.789341)</t>
  </si>
  <si>
    <t>POINT (-73.97758505066066 40.71325409745981)</t>
  </si>
  <si>
    <t>POINT (-73.976873 40.725601)</t>
  </si>
  <si>
    <t>POINT (-73.847247 40.887325)</t>
  </si>
  <si>
    <t>POINT (-73.941384 40.628508)</t>
  </si>
  <si>
    <t>POINT (-73.898544 40.832347)</t>
  </si>
  <si>
    <t>POINT (-73.905249 40.669185)</t>
  </si>
  <si>
    <t>POINT (-74.169067 40.582305)</t>
  </si>
  <si>
    <t>POINT (-74.004355 40.63877)</t>
  </si>
  <si>
    <t>POINT (-73.861636 40.8779)</t>
  </si>
  <si>
    <t>POINT (-73.825952 40.712206)</t>
  </si>
  <si>
    <t>POINT (-73.913562 40.671104)</t>
  </si>
  <si>
    <t>POINT (-73.897981 40.843079)</t>
  </si>
  <si>
    <t>POINT (-73.937922 40.755359)</t>
  </si>
  <si>
    <t>POINT (-74.00032 40.754208)</t>
  </si>
  <si>
    <t>POINT (-73.940928 40.697447)</t>
  </si>
  <si>
    <t>POINT (-73.918348 40.681677)</t>
  </si>
  <si>
    <t>POINT (-73.956509 40.733583)</t>
  </si>
  <si>
    <t>POINT (-73.90278303911055 40.84441640763519)</t>
  </si>
  <si>
    <t>POINT (-73.95246182249925 40.79824299996951)</t>
  </si>
  <si>
    <t>POINT (-73.974365 40.681119)</t>
  </si>
  <si>
    <t>POINT (-73.9848359497083 40.7650240788333)</t>
  </si>
  <si>
    <t>POINT (-74.003474 40.660189)</t>
  </si>
  <si>
    <t>POINT (-73.8798608037303 40.8694704770483)</t>
  </si>
  <si>
    <t>POINT (-73.782303 40.755668)</t>
  </si>
  <si>
    <t>POINT (-73.8974019488641 40.86747548737554)</t>
  </si>
  <si>
    <t>POINT (-74.0655057833242 40.60271904645086)</t>
  </si>
  <si>
    <t>POINT (-74.075658 40.635565)</t>
  </si>
  <si>
    <t>POINT (-73.89717369789707 40.830369597294194)</t>
  </si>
  <si>
    <t>POINT (-73.853194 40.72677)</t>
  </si>
  <si>
    <t>POINT (-73.748153 40.748262)</t>
  </si>
  <si>
    <t>POINT (-74.08373324622873 40.635738054098375)</t>
  </si>
  <si>
    <t>POINT (-73.919382 40.765962)</t>
  </si>
  <si>
    <t>POINT (-73.866377 40.864322)</t>
  </si>
  <si>
    <t>POINT (-73.915879 40.854413)</t>
  </si>
  <si>
    <t>POINT (-73.94408372189042 40.80969298088666)</t>
  </si>
  <si>
    <t>POINT (-73.9882902437563 40.7265156408036)</t>
  </si>
  <si>
    <t>POINT (-73.999811 40.73327)</t>
  </si>
  <si>
    <t>POINT (-74.010965 40.707312)</t>
  </si>
  <si>
    <t>POINT (-73.950468 40.707022)</t>
  </si>
  <si>
    <t>POINT (-73.924051 40.68964)</t>
  </si>
  <si>
    <t>POINT (-73.794094 40.592296)</t>
  </si>
  <si>
    <t>POINT (-73.870515 40.868812)</t>
  </si>
  <si>
    <t>POINT (-73.892484 40.871052)</t>
  </si>
  <si>
    <t>POINT (-73.750609 40.609773)</t>
  </si>
  <si>
    <t>POINT (-73.969075 40.694444)</t>
  </si>
  <si>
    <t>POINT (-73.94528 40.802284)</t>
  </si>
  <si>
    <t>POINT (-74.00288783493667 40.67845807805221)</t>
  </si>
  <si>
    <t>POINT (-73.939058 40.819119)</t>
  </si>
  <si>
    <t>POINT (-73.8806 40.869067)</t>
  </si>
  <si>
    <t>POINT (-73.93976740555671 40.8410766367656)</t>
  </si>
  <si>
    <t>POINT (-73.877422 40.75354)</t>
  </si>
  <si>
    <t>POINT (-73.733986 40.657553)</t>
  </si>
  <si>
    <t>POINT (-73.881841 40.757013)</t>
  </si>
  <si>
    <t>POINT (-73.956275 40.800631)</t>
  </si>
  <si>
    <t>POINT (-73.902353 40.848495)</t>
  </si>
  <si>
    <t>POINT (-73.96544 40.577789)</t>
  </si>
  <si>
    <t>POINT (-73.7501173648331 40.6027762300781)</t>
  </si>
  <si>
    <t>POINT (-73.987071 40.763514)</t>
  </si>
  <si>
    <t>POINT (-73.925057 40.862087)</t>
  </si>
  <si>
    <t>POINT (-73.87742815425175 40.68001498978712)</t>
  </si>
  <si>
    <t>POINT (-73.93039618778353 40.8133030743534)</t>
  </si>
  <si>
    <t>POINT (-73.942071 40.817536)</t>
  </si>
  <si>
    <t>POINT (-73.99070768716442 40.68913764666121)</t>
  </si>
  <si>
    <t>POINT (-73.936253 40.840775)</t>
  </si>
  <si>
    <t>POINT (-73.946316 40.789323)</t>
  </si>
  <si>
    <t>POINT (-73.938313 40.817591)</t>
  </si>
  <si>
    <t>POINT (-73.792139 40.707439)</t>
  </si>
  <si>
    <t>POINT (-73.873827 40.877795)</t>
  </si>
  <si>
    <t>POINT (-73.938595 40.761665)</t>
  </si>
  <si>
    <t>POINT (-73.747412 40.721054)</t>
  </si>
  <si>
    <t>POINT (-73.997351 40.715949)</t>
  </si>
  <si>
    <t>POINT (-73.95980266037375 40.58008059594664)</t>
  </si>
  <si>
    <t>POINT (-74.0003043120176 40.6836512406856)</t>
  </si>
  <si>
    <t>POINT (-73.876382 40.820725)</t>
  </si>
  <si>
    <t>POINT (-73.900516 40.868151)</t>
  </si>
  <si>
    <t>POINT (-73.987127 40.747036)</t>
  </si>
  <si>
    <t>POINT (-73.93329659317037 40.65160582079912)</t>
  </si>
  <si>
    <t>POINT (-73.917495 40.698323)</t>
  </si>
  <si>
    <t>POINT (-73.879836 40.845758)</t>
  </si>
  <si>
    <t>POINT (-73.896254 40.667621)</t>
  </si>
  <si>
    <t>POINT (-73.95436 40.821076)</t>
  </si>
  <si>
    <t>POINT (-73.916084 40.684186)</t>
  </si>
  <si>
    <t>POINT (-73.973508278414 40.67863896437071)</t>
  </si>
  <si>
    <t>POINT (-73.88628975331724 40.65276842332464)</t>
  </si>
  <si>
    <t>POINT (-73.987794 40.726278)</t>
  </si>
  <si>
    <t>POINT (-73.958124 40.647011)</t>
  </si>
  <si>
    <t>POINT (-73.828053 40.754821)</t>
  </si>
  <si>
    <t>POINT (-73.950913 40.640798)</t>
  </si>
  <si>
    <t>POINT (-73.775929 40.680077)</t>
  </si>
  <si>
    <t>POINT (-73.91977780939396 40.76615265051452)</t>
  </si>
  <si>
    <t>POINT (-73.943283 40.836245)</t>
  </si>
  <si>
    <t>POINT (-73.923213 40.656303)</t>
  </si>
  <si>
    <t>POINT (-73.911622 40.75315)</t>
  </si>
  <si>
    <t>POINT (-73.956334 40.721122)</t>
  </si>
  <si>
    <t>POINT (-73.939249 40.696522)</t>
  </si>
  <si>
    <t>POINT (-73.845918 40.695091)</t>
  </si>
  <si>
    <t>POINT (-73.85580684003801 40.734984083187676)</t>
  </si>
  <si>
    <t>POINT (-73.94562665356798 40.64112448913489)</t>
  </si>
  <si>
    <t>POINT (-73.905137 40.846666)</t>
  </si>
  <si>
    <t>POINT (-73.897271 40.84551)</t>
  </si>
  <si>
    <t>POINT (-73.86720685352984 40.823081949961264)</t>
  </si>
  <si>
    <t>POINT (-73.86399 40.865498)</t>
  </si>
  <si>
    <t>POINT (-74.000148 40.646262)</t>
  </si>
  <si>
    <t>POINT (-73.90538470475576 40.839769033141515)</t>
  </si>
  <si>
    <t>POINT (-73.983239 40.695404)</t>
  </si>
  <si>
    <t>POINT (-73.8829509004282 40.82830299113533)</t>
  </si>
  <si>
    <t>POINT (-73.991048 40.625717)</t>
  </si>
  <si>
    <t>POINT (-73.827639 40.753771)</t>
  </si>
  <si>
    <t>POINT (-73.915395 40.817703)</t>
  </si>
  <si>
    <t>POINT (-73.966372 40.630733)</t>
  </si>
  <si>
    <t>POINT (-73.87280571970754 40.84086852850009)</t>
  </si>
  <si>
    <t>POINT (-73.85484089764864 40.68644716906659)</t>
  </si>
  <si>
    <t>POINT (-73.88823 40.747182)</t>
  </si>
  <si>
    <t>POINT (-73.86770486437088 40.825201445705545)</t>
  </si>
  <si>
    <t>POINT (-73.98706066361459 40.69683911564416)</t>
  </si>
  <si>
    <t>POINT (-73.914453 40.848702)</t>
  </si>
  <si>
    <t>POINT (-73.904876 40.815371)</t>
  </si>
  <si>
    <t>POINT (-73.986176 40.717864)</t>
  </si>
  <si>
    <t>POINT (-73.86058022068111 40.83867784202561)</t>
  </si>
  <si>
    <t>POINT (-73.802239 40.596653)</t>
  </si>
  <si>
    <t>POINT (-73.7927267255908 40.7072398161698)</t>
  </si>
  <si>
    <t>POINT (-73.80861379309259 40.71844674206585)</t>
  </si>
  <si>
    <t>POINT (-73.89148 40.815143)</t>
  </si>
  <si>
    <t>POINT (-73.876335 40.74829)</t>
  </si>
  <si>
    <t>POINT (-74.07853 40.594071)</t>
  </si>
  <si>
    <t>POINT (-73.955274 40.742954)</t>
  </si>
  <si>
    <t>POINT (-73.988818 40.720884)</t>
  </si>
  <si>
    <t>POINT (-73.968344 40.803241)</t>
  </si>
  <si>
    <t>POINT (-73.98656074944263 40.76165920558696)</t>
  </si>
  <si>
    <t>POINT (-73.863244 40.822479)</t>
  </si>
  <si>
    <t>POINT (-73.857639 40.861721)</t>
  </si>
  <si>
    <t>POINT (-73.945374 40.634147)</t>
  </si>
  <si>
    <t>POINT (-74.10547146489041 40.568255762850264)</t>
  </si>
  <si>
    <t>POINT (-73.982026 40.738359)</t>
  </si>
  <si>
    <t>POINT (-73.89203149623702 40.81710790764027)</t>
  </si>
  <si>
    <t>POINT (-73.98003670045068 40.765520112238185)</t>
  </si>
  <si>
    <t>POINT (-74.001062 40.59497)</t>
  </si>
  <si>
    <t>POINT (-73.97111 40.756789)</t>
  </si>
  <si>
    <t>POINT (-73.94432217799334 40.78805640569175)</t>
  </si>
  <si>
    <t>POINT (-73.945859 40.693131)</t>
  </si>
  <si>
    <t>POINT (-73.954403 40.641738)</t>
  </si>
  <si>
    <t>POINT (-73.980804 40.682956)</t>
  </si>
  <si>
    <t>POINT (-73.888788 40.863673)</t>
  </si>
  <si>
    <t>POINT (-73.97928616628622 40.75280083555465)</t>
  </si>
  <si>
    <t>POINT (-73.951729 40.69959)</t>
  </si>
  <si>
    <t>POINT (-73.915304 40.674205)</t>
  </si>
  <si>
    <t>POINT (-73.9135020552048 40.6711300016904)</t>
  </si>
  <si>
    <t>POINT (-73.92714381874927 40.81094883779471)</t>
  </si>
  <si>
    <t>POINT (-73.877971 40.833978)</t>
  </si>
  <si>
    <t>POINT (-73.930969 40.810436)</t>
  </si>
  <si>
    <t>POINT (-73.813405 40.584339)</t>
  </si>
  <si>
    <t>POINT (-73.949807 40.677263)</t>
  </si>
  <si>
    <t>POINT (-73.88938249381557 40.66545233321066)</t>
  </si>
  <si>
    <t>POINT (-73.81436734752963 40.587752127094184)</t>
  </si>
  <si>
    <t>POINT (-73.80774181591707 40.70058232906593)</t>
  </si>
  <si>
    <t>POINT (-73.89018461800153 40.745303844553064)</t>
  </si>
  <si>
    <t>POINT (-73.994398 40.753455)</t>
  </si>
  <si>
    <t>POINT (-73.74844220608853 40.7153474242135)</t>
  </si>
  <si>
    <t>POINT (-73.79974992183185 40.693347200185435)</t>
  </si>
  <si>
    <t>POINT (-73.98915628749785 40.71670867825453)</t>
  </si>
  <si>
    <t>POINT (-73.909065740711 40.6241742723207)</t>
  </si>
  <si>
    <t>POINT (-73.9061289409916 40.67858725341521)</t>
  </si>
  <si>
    <t>POINT (-73.916688 40.702726)</t>
  </si>
  <si>
    <t>POINT (-73.87223730184985 40.751063035781016)</t>
  </si>
  <si>
    <t>POINT (-73.97775 40.684454)</t>
  </si>
  <si>
    <t>POINT (-73.90466563151116 40.695933011595315)</t>
  </si>
  <si>
    <t>POINT (-73.902698 40.866155)</t>
  </si>
  <si>
    <t>POINT (-74.004201 40.721869)</t>
  </si>
  <si>
    <t>POINT (-74.139774 40.624418)</t>
  </si>
  <si>
    <t>POINT (-73.78901713401103 40.673159380684034)</t>
  </si>
  <si>
    <t>POINT (-73.90871 40.847643)</t>
  </si>
  <si>
    <t>POINT (-73.90160159492376 40.819693764479865)</t>
  </si>
  <si>
    <t>POINT (-73.947642 40.799045)</t>
  </si>
  <si>
    <t>POINT (-73.932112 40.679426)</t>
  </si>
  <si>
    <t>POINT (-73.895329 40.826121)</t>
  </si>
  <si>
    <t>POINT (-73.929313 40.673181)</t>
  </si>
  <si>
    <t>POINT (-73.959374 40.668112)</t>
  </si>
  <si>
    <t>POINT (-73.986605 40.739853)</t>
  </si>
  <si>
    <t>POINT (-73.878333 40.804008)</t>
  </si>
  <si>
    <t>POINT (-73.984281 40.761108)</t>
  </si>
  <si>
    <t>POINT (-73.807364 40.699795)</t>
  </si>
  <si>
    <t>POINT (-73.960866 40.594054)</t>
  </si>
  <si>
    <t>POINT (-73.940965 40.657688)</t>
  </si>
  <si>
    <t>POINT (-73.90606105192461 40.772853175814646)</t>
  </si>
  <si>
    <t>POINT (-73.97579677061225 40.74064366162007)</t>
  </si>
  <si>
    <t>POINT (-73.826946 40.830792)</t>
  </si>
  <si>
    <t>POINT (-73.973306 40.69513)</t>
  </si>
  <si>
    <t>POINT (-73.949243 40.687121)</t>
  </si>
  <si>
    <t>POINT (-73.80109 40.689821)</t>
  </si>
  <si>
    <t>POINT (-73.936804 40.71777)</t>
  </si>
  <si>
    <t>POINT (-73.945401 40.790574)</t>
  </si>
  <si>
    <t>POINT (-73.903626 40.824977)</t>
  </si>
  <si>
    <t>POINT (-73.999371 40.733875)</t>
  </si>
  <si>
    <t>POINT (-73.99630403340966 40.75338726967988)</t>
  </si>
  <si>
    <t>POINT (-73.942792 40.704828)</t>
  </si>
  <si>
    <t>POINT (-73.89700383932649 40.82805016089974)</t>
  </si>
  <si>
    <t>POINT (-74.007582 40.720528)</t>
  </si>
  <si>
    <t>POINT (-73.950358 40.680435)</t>
  </si>
  <si>
    <t>POINT (-73.910102 40.830604)</t>
  </si>
  <si>
    <t>POINT (-73.9866091271214 40.57489367993109)</t>
  </si>
  <si>
    <t>POINT (-73.911463 40.822355)</t>
  </si>
  <si>
    <t>POINT (-73.98121659125884 40.57556814653694)</t>
  </si>
  <si>
    <t>POINT (-73.89714218131374 40.86244422324732)</t>
  </si>
  <si>
    <t>POINT (-73.94161894101322 40.79862228021883)</t>
  </si>
  <si>
    <t>POINT (-73.9056404608319 40.682382877170305)</t>
  </si>
  <si>
    <t>POINT (-73.935691 40.66457)</t>
  </si>
  <si>
    <t>POINT (-74.011784 40.628923)</t>
  </si>
  <si>
    <t>POINT (-73.91919974106578 40.81414389050948)</t>
  </si>
  <si>
    <t>POINT (-73.929984 40.789593)</t>
  </si>
  <si>
    <t>POINT (-73.936617 40.804037)</t>
  </si>
  <si>
    <t>POINT (-74.149217 40.623238)</t>
  </si>
  <si>
    <t>POINT (-73.987948 40.719955)</t>
  </si>
  <si>
    <t>POINT (-73.950348 40.706283)</t>
  </si>
  <si>
    <t>POINT (-73.9173318702906 40.84915413715124)</t>
  </si>
  <si>
    <t>POINT (-73.96252 40.652814)</t>
  </si>
  <si>
    <t>POINT (-73.97604910329609 40.751441558231285)</t>
  </si>
  <si>
    <t>POINT (-73.904122 40.76441)</t>
  </si>
  <si>
    <t>POINT (-73.936075 40.849855)</t>
  </si>
  <si>
    <t>POINT (-73.92115411196359 40.826397669415435)</t>
  </si>
  <si>
    <t>POINT (-74.076717 40.642699)</t>
  </si>
  <si>
    <t>POINT (-73.88641345947912 40.66477971350937)</t>
  </si>
  <si>
    <t>POINT (-73.947971 40.785522)</t>
  </si>
  <si>
    <t>POINT (-73.88206 40.83602)</t>
  </si>
  <si>
    <t>POINT (-73.935254 40.851104)</t>
  </si>
  <si>
    <t>POINT (-73.904627 40.668621)</t>
  </si>
  <si>
    <t>POINT (-73.985418 40.718403)</t>
  </si>
  <si>
    <t>POINT (-73.902827 40.860115)</t>
  </si>
  <si>
    <t>POINT (-73.98776859948752 40.74978831616354)</t>
  </si>
  <si>
    <t>POINT (-73.756724 40.595261)</t>
  </si>
  <si>
    <t>POINT (-73.840774 40.692642)</t>
  </si>
  <si>
    <t>POINT (-73.9476860633721 40.7903141514773)</t>
  </si>
  <si>
    <t>POINT (-73.89042108518653 40.82314477274874)</t>
  </si>
  <si>
    <t>POINT (-74.16329384801764 40.601682985809326)</t>
  </si>
  <si>
    <t>POINT (-74.006099 40.739946)</t>
  </si>
  <si>
    <t>POINT (-73.840079 40.682389)</t>
  </si>
  <si>
    <t>POINT (-73.918712 40.833448)</t>
  </si>
  <si>
    <t>POINT (-73.889062 40.858976)</t>
  </si>
  <si>
    <t>POINT (-73.987268 40.724883)</t>
  </si>
  <si>
    <t>POINT (-73.90667237059797 40.668975487037144)</t>
  </si>
  <si>
    <t>POINT (-73.93739654434637 40.74891559127928)</t>
  </si>
  <si>
    <t>POINT (-73.980931 40.575561)</t>
  </si>
  <si>
    <t>POINT (-73.816931 40.835044)</t>
  </si>
  <si>
    <t>POINT (-73.915934 40.649775)</t>
  </si>
  <si>
    <t>POINT (-73.90457012340953 40.679516449878804)</t>
  </si>
  <si>
    <t>POINT (-73.854786 40.743008)</t>
  </si>
  <si>
    <t>POINT (-73.840455 40.680096)</t>
  </si>
  <si>
    <t>POINT (-73.956312 40.814845)</t>
  </si>
  <si>
    <t>POINT (-73.97548 40.784499)</t>
  </si>
  <si>
    <t>POINT (-73.96509632673119 40.576826989551115)</t>
  </si>
  <si>
    <t>POINT (-73.868013 40.734478)</t>
  </si>
  <si>
    <t>POINT (-74.01456724453541 40.63757094395079)</t>
  </si>
  <si>
    <t>POINT (-73.988067 40.610954)</t>
  </si>
  <si>
    <t>POINT (-73.95696 40.651315)</t>
  </si>
  <si>
    <t>POINT (-73.750081 40.60274)</t>
  </si>
  <si>
    <t>POINT (-73.91477323078212 40.83751471081265)</t>
  </si>
  <si>
    <t>POINT (-73.96753277726583 40.68176921975292)</t>
  </si>
  <si>
    <t>POINT (-73.848824 40.902711)</t>
  </si>
  <si>
    <t>POINT (-73.891729 40.822031)</t>
  </si>
  <si>
    <t>POINT (-73.978017 40.609567)</t>
  </si>
  <si>
    <t>POINT (-74.01051 40.63975)</t>
  </si>
  <si>
    <t>POINT (-73.960205 40.814857)</t>
  </si>
  <si>
    <t>POINT (-73.813346 40.732054)</t>
  </si>
  <si>
    <t>POINT (-73.93694778537728 40.65869765228226)</t>
  </si>
  <si>
    <t>POINT (-73.85769 40.825847)</t>
  </si>
  <si>
    <t>POINT (-73.964519 40.693571)</t>
  </si>
  <si>
    <t>POINT (-73.954337 40.652402)</t>
  </si>
  <si>
    <t>POINT (-73.8906752472269 40.820188951147415)</t>
  </si>
  <si>
    <t>POINT (-73.91764392674679 40.81606683945181)</t>
  </si>
  <si>
    <t>POINT (-73.984692 40.681261)</t>
  </si>
  <si>
    <t>POINT (-73.874983 40.734955)</t>
  </si>
  <si>
    <t>POINT (-73.86063683487203 40.74781901221923)</t>
  </si>
  <si>
    <t>POINT (-73.96242835469273 40.584149281629095)</t>
  </si>
  <si>
    <t>POINT (-73.992291 40.728865)</t>
  </si>
  <si>
    <t>POINT (-73.940405 40.592746)</t>
  </si>
  <si>
    <t>POINT (-73.975116 40.695068)</t>
  </si>
  <si>
    <t>POINT (-74.022462 40.638659)</t>
  </si>
  <si>
    <t>POINT (-73.80792594429812 40.701765633436125)</t>
  </si>
  <si>
    <t>POINT (-73.91494 40.752425)</t>
  </si>
  <si>
    <t>POINT (-73.878395 40.75629)</t>
  </si>
  <si>
    <t>POINT (-73.87100164443848 40.82256201611437)</t>
  </si>
  <si>
    <t>POINT (-74.001251 40.716337)</t>
  </si>
  <si>
    <t>POINT (-73.884765 40.876546)</t>
  </si>
  <si>
    <t>POINT (-73.940815 40.594864)</t>
  </si>
  <si>
    <t>POINT (-73.998298 40.723628)</t>
  </si>
  <si>
    <t>POINT (-73.954092 40.803881)</t>
  </si>
  <si>
    <t>POINT (-73.897563 40.663437)</t>
  </si>
  <si>
    <t>POINT (-73.915687 40.81867)</t>
  </si>
  <si>
    <t>POINT (-73.93160855913528 40.6635556073933)</t>
  </si>
  <si>
    <t>POINT (-73.922457 40.692678)</t>
  </si>
  <si>
    <t>POINT (-73.88578891484492 40.74744047568427)</t>
  </si>
  <si>
    <t>POINT (-73.945292 40.618409)</t>
  </si>
  <si>
    <t>POINT (-73.903178 40.852951)</t>
  </si>
  <si>
    <t>POINT (-73.888326 40.817209)</t>
  </si>
  <si>
    <t>POINT (-73.870835 40.672935)</t>
  </si>
  <si>
    <t>POINT (-73.91768268616491 40.840225853367535)</t>
  </si>
  <si>
    <t>POINT (-73.886209 40.873152)</t>
  </si>
  <si>
    <t>POINT (-73.90096016530454 40.84770027208888)</t>
  </si>
  <si>
    <t>POINT (-73.94573 40.807435)</t>
  </si>
  <si>
    <t>POINT (-73.96821639187009 40.76796851155636)</t>
  </si>
  <si>
    <t>POINT (-74.076747 40.640746)</t>
  </si>
  <si>
    <t>POINT (-73.904866 40.879645)</t>
  </si>
  <si>
    <t>POINT (-73.86120640477621 40.82608858567661)</t>
  </si>
  <si>
    <t>POINT (-73.833957 40.704702)</t>
  </si>
  <si>
    <t>POINT (-73.981612 40.779954)</t>
  </si>
  <si>
    <t>POINT (-73.94442 40.814322)</t>
  </si>
  <si>
    <t>POINT (-73.861749 40.747488)</t>
  </si>
  <si>
    <t>POINT (-73.75971825118664 40.70644276556945)</t>
  </si>
  <si>
    <t>POINT (-73.9744751162161 40.6807856126343)</t>
  </si>
  <si>
    <t>POINT (-74.0029507988395 40.6022161657077)</t>
  </si>
  <si>
    <t>POINT (-73.90107874094647 40.86275507175744)</t>
  </si>
  <si>
    <t>POINT (-73.89143078866834 40.74684483147316)</t>
  </si>
  <si>
    <t>POINT (-73.90746 40.845975)</t>
  </si>
  <si>
    <t>POINT (-73.850267 40.695081)</t>
  </si>
  <si>
    <t>POINT (-73.93795338515385 40.6974242223652)</t>
  </si>
  <si>
    <t>POINT (-73.863482 40.866665)</t>
  </si>
  <si>
    <t>POINT (-73.88940499679283 40.68014240551119)</t>
  </si>
  <si>
    <t>POINT (-73.982962 40.737074)</t>
  </si>
  <si>
    <t>POINT (-73.891891 40.845787)</t>
  </si>
  <si>
    <t>POINT (-74.023701 40.63417)</t>
  </si>
  <si>
    <t>POINT (-73.885607 40.744195)</t>
  </si>
  <si>
    <t>POINT (-73.987128 40.716074)</t>
  </si>
  <si>
    <t>POINT (-73.91880591445779 40.80826167204479)</t>
  </si>
  <si>
    <t>POINT (-73.91625415962031 40.70606472898492)</t>
  </si>
  <si>
    <t>POINT (-74.136694 40.636797)</t>
  </si>
  <si>
    <t>POINT (-73.958719 40.608565)</t>
  </si>
  <si>
    <t>POINT (-73.9226 40.708776)</t>
  </si>
  <si>
    <t>POINT (-73.91442 40.83012)</t>
  </si>
  <si>
    <t>POINT (-73.94505 40.810915)</t>
  </si>
  <si>
    <t>POINT (-73.85274666955925 40.69756083886478)</t>
  </si>
  <si>
    <t>POINT (-73.87050008492797 40.82036567760838)</t>
  </si>
  <si>
    <t>POINT (-73.932295 40.795572)</t>
  </si>
  <si>
    <t>POINT (-73.87917076783575 40.82858179824758)</t>
  </si>
  <si>
    <t>POINT (-73.813132 40.719406)</t>
  </si>
  <si>
    <t>POINT (-73.883505 40.660583)</t>
  </si>
  <si>
    <t>POINT (-73.776796 40.679794)</t>
  </si>
  <si>
    <t>POINT (-73.9186023598203 40.63206720354542)</t>
  </si>
  <si>
    <t>POINT (-73.98929757361398 40.75790742756201)</t>
  </si>
  <si>
    <t>POINT (-73.935448 40.833452)</t>
  </si>
  <si>
    <t>POINT (-73.94769778544028 40.632885598179925)</t>
  </si>
  <si>
    <t>POINT (-73.955351 40.673902)</t>
  </si>
  <si>
    <t>POINT (-73.910478 40.841567)</t>
  </si>
  <si>
    <t>POINT (-73.99569989814064 40.71877591287335)</t>
  </si>
  <si>
    <t>POINT (-73.945123 40.815904)</t>
  </si>
  <si>
    <t>POINT (-73.832201 40.781659)</t>
  </si>
  <si>
    <t>POINT (-73.86769 40.736534)</t>
  </si>
  <si>
    <t>POINT (-73.923618 40.862003)</t>
  </si>
  <si>
    <t>POINT (-73.914577 40.84297)</t>
  </si>
  <si>
    <t>POINT (-73.919881 40.81978)</t>
  </si>
  <si>
    <t>POINT (-74.069051 40.617341)</t>
  </si>
  <si>
    <t>POINT (-73.949188 40.786816)</t>
  </si>
  <si>
    <t>POINT (-73.871349 40.830435)</t>
  </si>
  <si>
    <t>POINT (-73.925188 40.809185)</t>
  </si>
  <si>
    <t>POINT (-74.082846 40.623132)</t>
  </si>
  <si>
    <t>POINT (-73.850916 40.874029)</t>
  </si>
  <si>
    <t>POINT (-73.81924986090132 40.73127648610907)</t>
  </si>
  <si>
    <t>POINT (-73.888485 40.820254)</t>
  </si>
  <si>
    <t>POINT (-73.942919 40.676499)</t>
  </si>
  <si>
    <t>POINT (-73.97902527873018 40.756031354398026)</t>
  </si>
  <si>
    <t>POINT (-73.95485614370953 40.58562600407377)</t>
  </si>
  <si>
    <t>POINT (-73.795606 40.706592)</t>
  </si>
  <si>
    <t>POINT (-73.806186 40.696319)</t>
  </si>
  <si>
    <t>POINT (-73.783444 40.59778)</t>
  </si>
  <si>
    <t>POINT (-73.922277 40.630307)</t>
  </si>
  <si>
    <t>POINT (-73.8991979239495 40.86332983085671)</t>
  </si>
  <si>
    <t>POINT (-73.967052 40.79605)</t>
  </si>
  <si>
    <t>POINT (-73.95097518576361 40.66390584384186)</t>
  </si>
  <si>
    <t>POINT (-73.988476 40.748822)</t>
  </si>
  <si>
    <t>POINT (-74.009254 40.706659)</t>
  </si>
  <si>
    <t>POINT (-73.98615711072209 40.68901916412364)</t>
  </si>
  <si>
    <t>POINT (-74.076698 40.625399)</t>
  </si>
  <si>
    <t>POINT (-73.984434 40.744285)</t>
  </si>
  <si>
    <t>POINT (-73.969434 40.634401)</t>
  </si>
  <si>
    <t>POINT (-73.87212505796748 40.835858675501605)</t>
  </si>
  <si>
    <t>POINT (-73.95366966707019 40.822018281123995)</t>
  </si>
  <si>
    <t>POINT (-73.989019 40.690115)</t>
  </si>
  <si>
    <t>POINT (-73.836844 40.843093)</t>
  </si>
  <si>
    <t>POINT (-73.92153989245763 40.716794988367646)</t>
  </si>
  <si>
    <t>POINT (-73.86003825135958 40.71493333680585)</t>
  </si>
  <si>
    <t>POINT (-73.98921799361398 40.66975392700596)</t>
  </si>
  <si>
    <t>POINT (-73.93647262894109 40.80567076182473)</t>
  </si>
  <si>
    <t>POINT (-73.8274480018593 40.7623158004241)</t>
  </si>
  <si>
    <t>POINT (-73.91180788979794 40.69993783385083)</t>
  </si>
  <si>
    <t>POINT (-73.9194141830324 40.8637931072617)</t>
  </si>
  <si>
    <t>POINT (-73.75014815237576 40.606687641010765)</t>
  </si>
  <si>
    <t>POINT (-73.991111 40.752877)</t>
  </si>
  <si>
    <t>POINT (-73.761425 40.59971)</t>
  </si>
  <si>
    <t>POINT (-73.91450645776887 40.82294282305163)</t>
  </si>
  <si>
    <t>POINT (-73.907573 40.640483)</t>
  </si>
  <si>
    <t>POINT (-73.902735 40.823691)</t>
  </si>
  <si>
    <t>POINT (-73.952355 40.80855)</t>
  </si>
  <si>
    <t>POINT (-73.984125 40.757372)</t>
  </si>
  <si>
    <t>POINT (-74.008361 40.624579)</t>
  </si>
  <si>
    <t>POINT (-73.92221532041275 40.67279130746592)</t>
  </si>
  <si>
    <t>POINT (-73.90961967833861 40.83228210985579)</t>
  </si>
  <si>
    <t>POINT (-73.934343 40.694456)</t>
  </si>
  <si>
    <t>POINT (-73.880268 40.661976)</t>
  </si>
  <si>
    <t>POINT (-73.90369244582062 40.63816832687201)</t>
  </si>
  <si>
    <t>POINT (-73.89494135468527 40.83214341582064)</t>
  </si>
  <si>
    <t>POINT (-73.998428 40.742827)</t>
  </si>
  <si>
    <t>POINT (-73.87952635069436 40.759917213156044)</t>
  </si>
  <si>
    <t>POINT (-73.872425 40.752102)</t>
  </si>
  <si>
    <t>POINT (-73.92885553712664 40.81488034890377)</t>
  </si>
  <si>
    <t>POINT (-73.905598 40.884487)</t>
  </si>
  <si>
    <t>POINT (-73.92916990035032 40.85555717320811)</t>
  </si>
  <si>
    <t>POINT (-74.116696 40.635477)</t>
  </si>
  <si>
    <t>POINT (-73.927491 40.624692)</t>
  </si>
  <si>
    <t>POINT (-73.912489 40.661224)</t>
  </si>
  <si>
    <t>POINT (-73.983456 40.691005)</t>
  </si>
  <si>
    <t>POINT (-73.954784 40.779159)</t>
  </si>
  <si>
    <t>POINT (-73.945665 40.700653)</t>
  </si>
  <si>
    <t>POINT (-74.001776 40.606728)</t>
  </si>
  <si>
    <t>POINT (-73.792317017677 40.67737313634966)</t>
  </si>
  <si>
    <t>POINT (-73.91446541921991 40.75367670759384)</t>
  </si>
  <si>
    <t>POINT (-73.9006054489734 40.8441566000203)</t>
  </si>
  <si>
    <t>POINT (-73.80315 40.728371)</t>
  </si>
  <si>
    <t>POINT (-73.946814 40.664154)</t>
  </si>
  <si>
    <t>POINT (-73.94781743057193 40.66878467037038)</t>
  </si>
  <si>
    <t>POINT (-73.83621921201588 40.88239365598307)</t>
  </si>
  <si>
    <t>POINT (-73.870168 40.823378)</t>
  </si>
  <si>
    <t>POINT (-73.77616501987316 40.67108474000134)</t>
  </si>
  <si>
    <t>POINT (-74.08177791253532 40.636623283192144)</t>
  </si>
  <si>
    <t>POINT (-74.009187 40.602137)</t>
  </si>
  <si>
    <t>POINT (-73.913334 40.854545)</t>
  </si>
  <si>
    <t>POINT (-73.91631572116309 40.700122354317784)</t>
  </si>
  <si>
    <t>POINT (-73.910541 40.814777)</t>
  </si>
  <si>
    <t>POINT (-73.927963 40.701977)</t>
  </si>
  <si>
    <t>POINT (-74.112884 40.567358)</t>
  </si>
  <si>
    <t>POINT (-73.767422 40.760148)</t>
  </si>
  <si>
    <t>POINT (-73.924165 40.681753)</t>
  </si>
  <si>
    <t>POINT (-73.96035625642878 40.81795859068469)</t>
  </si>
  <si>
    <t>POINT (-73.920047 40.736392)</t>
  </si>
  <si>
    <t>POINT (-73.82684705303028 40.767985510016636)</t>
  </si>
  <si>
    <t>POINT (-74.075977 40.639592)</t>
  </si>
  <si>
    <t>POINT (-73.939224 40.816344)</t>
  </si>
  <si>
    <t>POINT (-73.98410226578491 40.71719391385311)</t>
  </si>
  <si>
    <t>POINT (-73.927405 40.651303)</t>
  </si>
  <si>
    <t>POINT (-73.92308420816626 40.703975239344)</t>
  </si>
  <si>
    <t>POINT (-73.788436 40.676679)</t>
  </si>
  <si>
    <t>POINT (-73.952742 40.639721)</t>
  </si>
  <si>
    <t>POINT (-73.927878 40.694903)</t>
  </si>
  <si>
    <t>POINT (-73.985072 40.688596)</t>
  </si>
  <si>
    <t>POINT (-73.95082706368065 40.82082864113159)</t>
  </si>
  <si>
    <t>POINT (-73.94193187995256 40.700725508650784)</t>
  </si>
  <si>
    <t>POINT (-73.993941 40.754081)</t>
  </si>
  <si>
    <t>POINT (-73.84709796360875 40.68864942978911)</t>
  </si>
  <si>
    <t>POINT (-73.835316 40.884447)</t>
  </si>
  <si>
    <t>POINT (-73.945257 40.655711)</t>
  </si>
  <si>
    <t>POINT (-73.910352 40.762805)</t>
  </si>
  <si>
    <t>POINT (-73.97875956361523 40.68376454457041)</t>
  </si>
  <si>
    <t>POINT (-73.908857 40.770563)</t>
  </si>
  <si>
    <t>POINT (-73.95825747725964 40.598629406629506)</t>
  </si>
  <si>
    <t>POINT (-73.822075 40.764821)</t>
  </si>
  <si>
    <t>POINT (-73.824339 40.701299)</t>
  </si>
  <si>
    <t>POINT (-73.917856 40.846283)</t>
  </si>
  <si>
    <t>POINT (-74.03331146905523 40.61794453950164)</t>
  </si>
  <si>
    <t>POINT (-73.968085 40.800144)</t>
  </si>
  <si>
    <t>POINT (-73.903146 40.856174)</t>
  </si>
  <si>
    <t>POINT (-73.764848 40.711855)</t>
  </si>
  <si>
    <t>POINT (-73.859071 40.84683)</t>
  </si>
  <si>
    <t>POINT (-73.938227 40.804715)</t>
  </si>
  <si>
    <t>POINT (-73.907293 40.667566)</t>
  </si>
  <si>
    <t>POINT (-73.80170812146147 40.66906752384975)</t>
  </si>
  <si>
    <t>POINT (-73.95671 40.77107)</t>
  </si>
  <si>
    <t>POINT (-73.879964 40.825842)</t>
  </si>
  <si>
    <t>POINT (-73.915096 40.843855)</t>
  </si>
  <si>
    <t>POINT (-73.902346 40.857414)</t>
  </si>
  <si>
    <t>POINT (-73.92954593122653 40.80770332256826)</t>
  </si>
  <si>
    <t>POINT (-73.9385423529129 40.805729523018485)</t>
  </si>
  <si>
    <t>POINT (-73.97655 40.719174)</t>
  </si>
  <si>
    <t>POINT (-73.834274 40.75517)</t>
  </si>
  <si>
    <t>POINT (-73.939402 40.796781)</t>
  </si>
  <si>
    <t>POINT (-74.07397651432953 40.62611327824158)</t>
  </si>
  <si>
    <t>POINT (-73.928421 40.852794)</t>
  </si>
  <si>
    <t>POINT (-73.91921496573 40.80755382044926)</t>
  </si>
  <si>
    <t>POINT (-73.94737054134117 40.810276409462034)</t>
  </si>
  <si>
    <t>POINT (-73.99194111309191 40.687315212084435)</t>
  </si>
  <si>
    <t>POINT (-73.83566548974781 40.83867248185437)</t>
  </si>
  <si>
    <t>POINT (-73.945975 40.724062)</t>
  </si>
  <si>
    <t>POINT (-73.951606 40.65617)</t>
  </si>
  <si>
    <t>POINT (-74.001544 40.60489)</t>
  </si>
  <si>
    <t>POINT (-73.73695719095745 40.71793203418544)</t>
  </si>
  <si>
    <t>POINT (-73.952532 40.801108)</t>
  </si>
  <si>
    <t>POINT (-73.8700413043181 40.8229123084767)</t>
  </si>
  <si>
    <t>POINT (-73.98322326081271 40.61212094561858)</t>
  </si>
  <si>
    <t>POINT (-73.854725 40.841423)</t>
  </si>
  <si>
    <t>POINT (-73.934933 40.847678)</t>
  </si>
  <si>
    <t>POINT (-74.007272 40.63597)</t>
  </si>
  <si>
    <t>POINT (-73.772571 40.595813)</t>
  </si>
  <si>
    <t>POINT (-73.867793 40.887049)</t>
  </si>
  <si>
    <t>POINT (-73.826042 40.821015)</t>
  </si>
  <si>
    <t>POINT (-73.89187665421248 40.83013694129822)</t>
  </si>
  <si>
    <t>POINT (-73.807234 40.716019)</t>
  </si>
  <si>
    <t>POINT (-73.98205472388632 40.778794001068604)</t>
  </si>
  <si>
    <t>POINT (-73.937736 40.805388)</t>
  </si>
  <si>
    <t>POINT (-73.93894 40.844311)</t>
  </si>
  <si>
    <t>POINT (-73.90041498507392 40.663807310453066)</t>
  </si>
  <si>
    <t>POINT (-73.941769 40.828135)</t>
  </si>
  <si>
    <t>POINT (-73.98451058946358 40.760794354060074)</t>
  </si>
  <si>
    <t>POINT (-73.92950808747099 40.80932817609806)</t>
  </si>
  <si>
    <t>POINT (-73.885321 40.747487)</t>
  </si>
  <si>
    <t>POINT (-74.155636 40.627286)</t>
  </si>
  <si>
    <t>POINT (-73.9004276901628 40.82915105437171)</t>
  </si>
  <si>
    <t>POINT (-74.076649 40.637257)</t>
  </si>
  <si>
    <t>POINT (-73.890254 40.832247)</t>
  </si>
  <si>
    <t>POINT (-73.7675025349456 40.7603961392658)</t>
  </si>
  <si>
    <t>POINT (-74.141883 40.634352)</t>
  </si>
  <si>
    <t>POINT (-73.80867321594809 40.70025999791232)</t>
  </si>
  <si>
    <t>POINT (-73.849715 40.721971)</t>
  </si>
  <si>
    <t>POINT (-73.879017 40.744059)</t>
  </si>
  <si>
    <t>POINT (-73.984508 40.76448)</t>
  </si>
  <si>
    <t>POINT (-73.92742112212018 40.81504688287429)</t>
  </si>
  <si>
    <t>POINT (-73.882114 40.755903)</t>
  </si>
  <si>
    <t>POINT (-73.756011 40.698528)</t>
  </si>
  <si>
    <t>POINT (-73.896546 40.829589)</t>
  </si>
  <si>
    <t>POINT (-73.92263141434506 40.6683724964266)</t>
  </si>
  <si>
    <t>POINT (-73.786393 40.707037)</t>
  </si>
  <si>
    <t>POINT (-73.848139 40.784806)</t>
  </si>
  <si>
    <t>POINT (-73.886603 40.833979)</t>
  </si>
  <si>
    <t>POINT (-73.86811727861867 40.87781519541155)</t>
  </si>
  <si>
    <t>POINT (-73.869339 40.871038)</t>
  </si>
  <si>
    <t>POINT (-73.952893 40.674017)</t>
  </si>
  <si>
    <t>POINT (-73.917927 40.704425)</t>
  </si>
  <si>
    <t>POINT (-73.924942325642 40.8103518634571)</t>
  </si>
  <si>
    <t>POINT (-73.89438159169373 40.866070221647036)</t>
  </si>
  <si>
    <t>POINT (-74.160892 40.587859)</t>
  </si>
  <si>
    <t>POINT (-73.946475 40.688939)</t>
  </si>
  <si>
    <t>POINT (-73.92254357042302 40.68193437496545)</t>
  </si>
  <si>
    <t>POINT (-73.929446 40.692396)</t>
  </si>
  <si>
    <t>POINT (-73.936999 40.802083)</t>
  </si>
  <si>
    <t>POINT (-73.91676180365536 40.81655751105063)</t>
  </si>
  <si>
    <t>POINT (-73.861614 40.738412)</t>
  </si>
  <si>
    <t>POINT (-73.834734 40.83787)</t>
  </si>
  <si>
    <t>POINT (-74.00649676957691 40.6418837420134)</t>
  </si>
  <si>
    <t>POINT (-73.820038 40.597961)</t>
  </si>
  <si>
    <t>POINT (-73.937524 40.734938)</t>
  </si>
  <si>
    <t>POINT (-73.862392 40.730148)</t>
  </si>
  <si>
    <t>POINT (-73.98411854690194 40.75484094960602)</t>
  </si>
  <si>
    <t>POINT (-73.910181 40.845855)</t>
  </si>
  <si>
    <t>POINT (-73.922871 40.766438)</t>
  </si>
  <si>
    <t>POINT (-73.897321 40.658748)</t>
  </si>
  <si>
    <t>POINT (-73.906951 40.698876)</t>
  </si>
  <si>
    <t>POINT (-73.93803 40.796652)</t>
  </si>
  <si>
    <t>POINT (-73.903197 40.857706)</t>
  </si>
  <si>
    <t>POINT (-74.00037 40.579154)</t>
  </si>
  <si>
    <t>POINT (-73.876987 40.839203)</t>
  </si>
  <si>
    <t>POINT (-73.978279 40.591112)</t>
  </si>
  <si>
    <t>POINT (-73.881595 40.838896)</t>
  </si>
  <si>
    <t>POINT (-73.784558 40.666427)</t>
  </si>
  <si>
    <t>POINT (-73.75527433977965 40.605334501476115)</t>
  </si>
  <si>
    <t>POINT (-73.908352 40.642372)</t>
  </si>
  <si>
    <t>POINT (-73.994399 40.753463)</t>
  </si>
  <si>
    <t>POINT (-73.997946 40.644932)</t>
  </si>
  <si>
    <t>POINT (-73.91246938513645 40.84161907221433)</t>
  </si>
  <si>
    <t>POINT (-73.93759674847603 40.72397961334044)</t>
  </si>
  <si>
    <t>POINT (-73.906516 40.688627)</t>
  </si>
  <si>
    <t>POINT (-73.94895 40.685656)</t>
  </si>
  <si>
    <t>POINT (-73.921623 40.812693)</t>
  </si>
  <si>
    <t>POINT (-73.940744 40.824445)</t>
  </si>
  <si>
    <t>POINT (-73.97876328945328 40.592813307614215)</t>
  </si>
  <si>
    <t>POINT (-73.88977361024146 40.68180060335132)</t>
  </si>
  <si>
    <t>POINT (-73.92764291164407 40.70409073072049)</t>
  </si>
  <si>
    <t>POINT (-73.86649088012618 40.8773933872306)</t>
  </si>
  <si>
    <t>POINT (-73.987072 40.744991)</t>
  </si>
  <si>
    <t>POINT (-74.011992 40.678128)</t>
  </si>
  <si>
    <t>POINT (-73.8976455199499 40.81493371888093)</t>
  </si>
  <si>
    <t>POINT (-73.911091 40.84179)</t>
  </si>
  <si>
    <t>POINT (-73.7844849475331 40.6867596069221)</t>
  </si>
  <si>
    <t>POINT (-73.78807744578582 40.5944918110807)</t>
  </si>
  <si>
    <t>POINT (-73.866684 40.755659)</t>
  </si>
  <si>
    <t>POINT (-73.906891 40.853645)</t>
  </si>
  <si>
    <t>POINT (-74.089363 40.63594)</t>
  </si>
  <si>
    <t>POINT (-73.937876 40.737473)</t>
  </si>
  <si>
    <t>POINT (-73.937711 40.69632)</t>
  </si>
  <si>
    <t>POINT (-73.986362997997 40.74018427922352)</t>
  </si>
  <si>
    <t>POINT (-73.895739 40.831286)</t>
  </si>
  <si>
    <t>POINT (-73.949525 40.762302)</t>
  </si>
  <si>
    <t>POINT (-73.953750184506 40.63858637108338)</t>
  </si>
  <si>
    <t>POINT (-73.82671781811358 40.821817791967376)</t>
  </si>
  <si>
    <t>POINT (-73.868118 40.768671)</t>
  </si>
  <si>
    <t>POINT (-73.961615 40.603838)</t>
  </si>
  <si>
    <t>POINT (-73.940798 40.786582)</t>
  </si>
  <si>
    <t>POINT (-73.989811 40.759759)</t>
  </si>
  <si>
    <t>POINT (-73.923549 40.678975)</t>
  </si>
  <si>
    <t>POINT (-73.748183 40.601494)</t>
  </si>
  <si>
    <t>POINT (-73.94476641096468 40.77493403949557)</t>
  </si>
  <si>
    <t>POINT (-73.974854 40.683299)</t>
  </si>
  <si>
    <t>POINT (-73.910235 40.673015)</t>
  </si>
  <si>
    <t>POINT (-73.897464 40.638192)</t>
  </si>
  <si>
    <t>POINT (-73.929483 40.671398)</t>
  </si>
  <si>
    <t>POINT (-73.91106044150392 40.71684226478109)</t>
  </si>
  <si>
    <t>POINT (-73.98056585004223 40.69650059579026)</t>
  </si>
  <si>
    <t>POINT (-73.82680936662132 40.704735245466004)</t>
  </si>
  <si>
    <t>POINT (-73.868101 40.847971)</t>
  </si>
  <si>
    <t>POINT (-73.91103665226316 40.699531014673724)</t>
  </si>
  <si>
    <t>POINT (-73.942427 40.798965)</t>
  </si>
  <si>
    <t>POINT (-73.90753109698773 40.847815514765855)</t>
  </si>
  <si>
    <t>POINT (-73.938464 40.827565)</t>
  </si>
  <si>
    <t>POINT (-74.0067439741913 40.7204418884676)</t>
  </si>
  <si>
    <t>POINT (-74.08165 40.598833)</t>
  </si>
  <si>
    <t>POINT (-73.858733 40.71635)</t>
  </si>
  <si>
    <t>POINT (-73.855031 40.735982)</t>
  </si>
  <si>
    <t>POINT (-74.156085 40.63507)</t>
  </si>
  <si>
    <t>POINT (-73.9357 40.848832)</t>
  </si>
  <si>
    <t>POINT (-73.908423 40.664231)</t>
  </si>
  <si>
    <t>POINT (-73.94207713934065 40.716178602670766)</t>
  </si>
  <si>
    <t>POINT (-73.762329 40.686163)</t>
  </si>
  <si>
    <t>POINT (-74.001995 40.733736)</t>
  </si>
  <si>
    <t>POINT (-73.93169 40.654508)</t>
  </si>
  <si>
    <t>POINT (-73.90202540077702 40.76741797197245)</t>
  </si>
  <si>
    <t>POINT (-73.79561367518322 40.6886573392923)</t>
  </si>
  <si>
    <t>POINT (-74.00629899581318 40.722549864321365)</t>
  </si>
  <si>
    <t>POINT (-73.96555506857321 40.5807686652589)</t>
  </si>
  <si>
    <t>POINT (-73.919368 40.82272)</t>
  </si>
  <si>
    <t>POINT (-73.977392 40.752001)</t>
  </si>
  <si>
    <t>POINT (-73.87159798076605 40.87864527316689)</t>
  </si>
  <si>
    <t>POINT (-73.951103 40.797671)</t>
  </si>
  <si>
    <t>POINT (-73.74510517091066 40.69278351085235)</t>
  </si>
  <si>
    <t>POINT (-74.003154 40.714862)</t>
  </si>
  <si>
    <t>POINT (-73.915225 40.701832)</t>
  </si>
  <si>
    <t>POINT (-74.08574862455268 40.633955200882994)</t>
  </si>
  <si>
    <t>POINT (-73.884608 40.668553)</t>
  </si>
  <si>
    <t>POINT (-73.912086 40.851132)</t>
  </si>
  <si>
    <t>POINT (-73.887577 40.844233)</t>
  </si>
  <si>
    <t>POINT (-73.982024 40.687025)</t>
  </si>
  <si>
    <t>POINT (-73.89086572534552 40.8472410316859)</t>
  </si>
  <si>
    <t>POINT (-73.932014 40.634977)</t>
  </si>
  <si>
    <t>POINT (-73.930294 40.650921)</t>
  </si>
  <si>
    <t>POINT (-73.874798 40.713166)</t>
  </si>
  <si>
    <t>POINT (-73.989874 40.619435)</t>
  </si>
  <si>
    <t>POINT (-73.97392 40.598052)</t>
  </si>
  <si>
    <t>POINT (-73.948957 40.790028)</t>
  </si>
  <si>
    <t>POINT (-74.14397 40.636953)</t>
  </si>
  <si>
    <t>POINT (-73.808457 40.69293)</t>
  </si>
  <si>
    <t>POINT (-73.92939328566801 40.651938354342576)</t>
  </si>
  <si>
    <t>POINT (-73.90676079150268 40.703713400385766)</t>
  </si>
  <si>
    <t>POINT (-73.98443144128737 40.72876860354676)</t>
  </si>
  <si>
    <t>POINT (-73.89078 40.845818)</t>
  </si>
  <si>
    <t>POINT (-74.001899 40.715452)</t>
  </si>
  <si>
    <t>POINT (-73.906191 40.669045)</t>
  </si>
  <si>
    <t>POINT (-73.894853 40.825092)</t>
  </si>
  <si>
    <t>POINT (-73.924495 40.827377)</t>
  </si>
  <si>
    <t>POINT (-74.074052 40.626466)</t>
  </si>
  <si>
    <t>POINT (-73.954806 40.773679)</t>
  </si>
  <si>
    <t>POINT (-73.913372 40.834495)</t>
  </si>
  <si>
    <t>POINT (-73.90339007949372 40.8768784919647)</t>
  </si>
  <si>
    <t>POINT (-73.922069633838 40.68949041325844)</t>
  </si>
  <si>
    <t>POINT (-74.002242 40.71965)</t>
  </si>
  <si>
    <t>POINT (-73.906691 40.837369)</t>
  </si>
  <si>
    <t>POINT (-73.99392637168326 40.664399211075526)</t>
  </si>
  <si>
    <t>POINT (-73.987955 40.749673)</t>
  </si>
  <si>
    <t>POINT (-73.851298 40.871155)</t>
  </si>
  <si>
    <t>POINT (-73.99994236956995 40.615780979719766)</t>
  </si>
  <si>
    <t>POINT (-73.833714 40.872511)</t>
  </si>
  <si>
    <t>POINT (-73.99547346072606 40.75962604564882)</t>
  </si>
  <si>
    <t>POINT (-74.081548 40.623977)</t>
  </si>
  <si>
    <t>POINT (-73.915101 40.835701)</t>
  </si>
  <si>
    <t>POINT (-73.98463940152868 40.59355259432924)</t>
  </si>
  <si>
    <t>POINT (-73.80449812485688 40.707227447170844)</t>
  </si>
  <si>
    <t>POINT (-73.90733117171573 40.85381528005006)</t>
  </si>
  <si>
    <t>POINT (-73.91632355713314 40.702499328337716)</t>
  </si>
  <si>
    <t>POINT (-73.986068 40.697247)</t>
  </si>
  <si>
    <t>POINT (-73.796548 40.703952)</t>
  </si>
  <si>
    <t>POINT (-73.803822 40.725866)</t>
  </si>
  <si>
    <t>POINT (-73.89891715556348 40.86965885873045)</t>
  </si>
  <si>
    <t>POINT (-73.999734 40.76142)</t>
  </si>
  <si>
    <t>POINT (-73.918838 40.8065)</t>
  </si>
  <si>
    <t>POINT (-74.0007899941752 40.715290145003635)</t>
  </si>
  <si>
    <t>POINT (-73.753287 40.607942)</t>
  </si>
  <si>
    <t>POINT (-73.928798 40.831596)</t>
  </si>
  <si>
    <t>POINT (-73.9622041334255 40.57957087773785)</t>
  </si>
  <si>
    <t>POINT (-73.90186084855698 40.85458750745756)</t>
  </si>
  <si>
    <t>POINT (-73.982204 40.718875)</t>
  </si>
  <si>
    <t>POINT (-73.83245248678148 40.69954774719908)</t>
  </si>
  <si>
    <t>POINT (-74.005341 40.739718)</t>
  </si>
  <si>
    <t>POINT (-73.858657 40.839343)</t>
  </si>
  <si>
    <t>POINT (-73.990264 40.759131)</t>
  </si>
  <si>
    <t>POINT (-73.997278 40.724833)</t>
  </si>
  <si>
    <t>POINT (-73.887294 40.849619)</t>
  </si>
  <si>
    <t>POINT (-73.987568 40.751789)</t>
  </si>
  <si>
    <t>POINT (-73.80958 40.589956)</t>
  </si>
  <si>
    <t>POINT (-73.789484 40.852595)</t>
  </si>
  <si>
    <t>POINT (-73.83695981253422 40.81634053709817)</t>
  </si>
  <si>
    <t>POINT (-73.909787 40.854188)</t>
  </si>
  <si>
    <t>POINT (-73.918909 40.82167)</t>
  </si>
  <si>
    <t>POINT (-73.91212436203266 40.80458707471966)</t>
  </si>
  <si>
    <t>POINT (-73.918502 40.815079)</t>
  </si>
  <si>
    <t>POINT (-74.007225 40.654754)</t>
  </si>
  <si>
    <t>POINT (-73.78730612105711 40.70890421239288)</t>
  </si>
  <si>
    <t>POINT (-73.863538 40.825781)</t>
  </si>
  <si>
    <t>POINT (-73.93945770643693 40.816025462622605)</t>
  </si>
  <si>
    <t>POINT (-73.94706108504172 40.645250571022615)</t>
  </si>
  <si>
    <t>POINT (-73.95740454841642 40.609130685623)</t>
  </si>
  <si>
    <t>POINT (-73.890328 40.822076)</t>
  </si>
  <si>
    <t>POINT (-73.919914 40.66369)</t>
  </si>
  <si>
    <t>POINT (-73.93808663871339 40.806352331744264)</t>
  </si>
  <si>
    <t>POINT (-73.955339 40.779834)</t>
  </si>
  <si>
    <t>POINT (-73.938364 40.800201)</t>
  </si>
  <si>
    <t>POINT (-73.82251946341961 40.58609067628481)</t>
  </si>
  <si>
    <t>POINT (-73.9736473159943 40.79209336274171)</t>
  </si>
  <si>
    <t>POINT (-73.943674 40.836818)</t>
  </si>
  <si>
    <t>POINT (-73.998951 40.717325)</t>
  </si>
  <si>
    <t>POINT (-73.890718 40.670689)</t>
  </si>
  <si>
    <t>POINT (-73.906411 40.90371)</t>
  </si>
  <si>
    <t>POINT (-74.164527 40.587178)</t>
  </si>
  <si>
    <t>POINT (-73.903423 40.8483)</t>
  </si>
  <si>
    <t>POINT (-74.0092559963061 40.71325590754958)</t>
  </si>
  <si>
    <t>POINT (-73.9197796424002 40.80359357564021)</t>
  </si>
  <si>
    <t>POINT (-73.8459566888001 40.82367033775691)</t>
  </si>
  <si>
    <t>POINT (-73.996695 40.722126)</t>
  </si>
  <si>
    <t>POINT (-73.9179 40.866564)</t>
  </si>
  <si>
    <t>POINT (-73.95075289371398 40.6671802695215)</t>
  </si>
  <si>
    <t>POINT (-73.85588536774583 40.88386085071096)</t>
  </si>
  <si>
    <t>POINT (-73.90231306675994 40.64513343313719)</t>
  </si>
  <si>
    <t>POINT (-73.986256 40.756184)</t>
  </si>
  <si>
    <t>POINT (-73.914034 40.692899)</t>
  </si>
  <si>
    <t>POINT (-73.91829498115712 40.65948464652706)</t>
  </si>
  <si>
    <t>POINT (-74.163175 40.580277)</t>
  </si>
  <si>
    <t>POINT (-73.86878617747489 40.727602480838954)</t>
  </si>
  <si>
    <t>POINT (-73.913422 40.833551)</t>
  </si>
  <si>
    <t>POINT (-73.94968150946018 40.802024054077805)</t>
  </si>
  <si>
    <t>POINT (-74.160255 40.635072)</t>
  </si>
  <si>
    <t>POINT (-73.891325 40.846489)</t>
  </si>
  <si>
    <t>POINT (-73.98820001110087 40.71855580770046)</t>
  </si>
  <si>
    <t>POINT (-73.78277097622184 40.695995306138066)</t>
  </si>
  <si>
    <t>POINT (-73.93947116181074 40.84095296978001)</t>
  </si>
  <si>
    <t>POINT (-73.98305130497697 40.63684599387132)</t>
  </si>
  <si>
    <t>POINT (-73.941011 40.800896)</t>
  </si>
  <si>
    <t>POINT (-74.030008 40.618747)</t>
  </si>
  <si>
    <t>POINT (-73.93885334015837 40.844679957645226)</t>
  </si>
  <si>
    <t>POINT (-73.91273754043317 40.838322878409365)</t>
  </si>
  <si>
    <t>POINT (-74.00701665977836 40.617254719333175)</t>
  </si>
  <si>
    <t>POINT (-73.77182079883534 40.75968835572645)</t>
  </si>
  <si>
    <t>POINT (-73.8750134250379 40.750725732542584)</t>
  </si>
  <si>
    <t>POINT (-73.9807514439151 40.603263103688185)</t>
  </si>
  <si>
    <t>POINT (-73.8840980275668 40.66138485443368)</t>
  </si>
  <si>
    <t>POINT (-73.952509 40.605188)</t>
  </si>
  <si>
    <t>POINT (-73.98018 40.757338)</t>
  </si>
  <si>
    <t>POINT (-73.829503 40.763596)</t>
  </si>
  <si>
    <t>POINT (-73.93145544763189 40.665232576338475)</t>
  </si>
  <si>
    <t>POINT (-73.99657888656024 40.742811762496274)</t>
  </si>
  <si>
    <t>POINT (-73.864286 40.816829)</t>
  </si>
  <si>
    <t>POINT (-73.80444093305614 40.70213305410241)</t>
  </si>
  <si>
    <t>POINT (-73.82676 40.678962)</t>
  </si>
  <si>
    <t>POINT (-73.89687933622004 40.82211871477908)</t>
  </si>
  <si>
    <t>POINT (-73.945619 40.838878)</t>
  </si>
  <si>
    <t>POINT (-73.90472 40.846262)</t>
  </si>
  <si>
    <t>POINT (-73.836407 40.823657)</t>
  </si>
  <si>
    <t>POINT (-73.80200705488163 40.69708674427811)</t>
  </si>
  <si>
    <t>POINT (-73.97957783416409 40.660854048982635)</t>
  </si>
  <si>
    <t>POINT (-73.900843 40.819073)</t>
  </si>
  <si>
    <t>POINT (-73.76994132155568 40.76143851483619)</t>
  </si>
  <si>
    <t>POINT (-73.94937174034035 40.64892413280012)</t>
  </si>
  <si>
    <t>POINT (-73.96585 40.628349)</t>
  </si>
  <si>
    <t>POINT (-74.012933 40.623629)</t>
  </si>
  <si>
    <t>POINT (-73.842485 40.786735)</t>
  </si>
  <si>
    <t>POINT (-73.73883713397497 40.6552097872403)</t>
  </si>
  <si>
    <t>POINT (-73.94882 40.828661)</t>
  </si>
  <si>
    <t>POINT (-73.959131 40.71964)</t>
  </si>
  <si>
    <t>POINT (-73.984768 40.690427)</t>
  </si>
  <si>
    <t>POINT (-73.93791211605358 40.803698088389005)</t>
  </si>
  <si>
    <t>POINT (-73.9049634692207 40.861413433932256)</t>
  </si>
  <si>
    <t>POINT (-73.7347 40.732155)</t>
  </si>
  <si>
    <t>POINT (-73.94484675718118 40.79998525481721)</t>
  </si>
  <si>
    <t>POINT (-73.94114966404247 40.70028045914216)</t>
  </si>
  <si>
    <t>POINT (-73.9670667458109 40.7960743128304)</t>
  </si>
  <si>
    <t>POINT (-73.810559 40.587654)</t>
  </si>
  <si>
    <t>POINT (-73.921429 40.841739)</t>
  </si>
  <si>
    <t>POINT (-73.85744348888572 40.69691349679674)</t>
  </si>
  <si>
    <t>POINT (-73.878146 40.835435)</t>
  </si>
  <si>
    <t>POINT (-73.92687791205543 40.61894991756933)</t>
  </si>
  <si>
    <t>POINT (-73.94360553410144 40.649278271774676)</t>
  </si>
  <si>
    <t>POINT (-73.90974617139251 40.84825367743573)</t>
  </si>
  <si>
    <t>POINT (-73.948297 40.77221)</t>
  </si>
  <si>
    <t>POINT (-73.809285 40.713717)</t>
  </si>
  <si>
    <t>POINT (-73.912751 40.660387)</t>
  </si>
  <si>
    <t>POINT (-73.99270080927215 40.7634301172637)</t>
  </si>
  <si>
    <t>POINT (-74.080804 40.645434)</t>
  </si>
  <si>
    <t>POINT (-73.952941 40.729344)</t>
  </si>
  <si>
    <t>POINT (-73.913904 40.656894)</t>
  </si>
  <si>
    <t>POINT (-74.00410729292852 40.63406121046865)</t>
  </si>
  <si>
    <t>POINT (-73.895436 40.817677)</t>
  </si>
  <si>
    <t>POINT (-73.89037706677782 40.67659708527219)</t>
  </si>
  <si>
    <t>POINT (-73.948615 40.675129)</t>
  </si>
  <si>
    <t>POINT (-73.99186927462867 40.74418664617371)</t>
  </si>
  <si>
    <t>POINT (-73.866733 40.88092)</t>
  </si>
  <si>
    <t>POINT (-73.986155 40.764767)</t>
  </si>
  <si>
    <t>POINT (-73.92342691875128 40.650529207665095)</t>
  </si>
  <si>
    <t>POINT (-73.965695 40.598959)</t>
  </si>
  <si>
    <t>POINT (-74.00252241397993 40.73975138823035)</t>
  </si>
  <si>
    <t>POINT (-73.808167 40.71702)</t>
  </si>
  <si>
    <t>POINT (-73.954332 40.665585)</t>
  </si>
  <si>
    <t>POINT (-73.81077133225017 40.73232508802753)</t>
  </si>
  <si>
    <t>POINT (-73.75034100595664 40.67935104467698)</t>
  </si>
  <si>
    <t>POINT (-73.78784512221729 40.711811919199654)</t>
  </si>
  <si>
    <t>POINT (-74.086121 40.638647)</t>
  </si>
  <si>
    <t>POINT (-73.88049664749286 40.70196815932552)</t>
  </si>
  <si>
    <t>POINT (-73.9005 40.844152)</t>
  </si>
  <si>
    <t>POINT (-73.941971 40.791275)</t>
  </si>
  <si>
    <t>POINT (-73.884452 40.63481)</t>
  </si>
  <si>
    <t>POINT (-73.976287 40.787329)</t>
  </si>
  <si>
    <t>POINT (-73.97348455017911 40.61136978280824)</t>
  </si>
  <si>
    <t>POINT (-73.988439 40.761636)</t>
  </si>
  <si>
    <t>POINT (-73.900047 40.86958)</t>
  </si>
  <si>
    <t>POINT (-73.917957 40.670304)</t>
  </si>
  <si>
    <t>POINT (-73.73561124214284 40.665281294111935)</t>
  </si>
  <si>
    <t>POINT (-73.968354 40.639453)</t>
  </si>
  <si>
    <t>POINT (-73.950588 40.600622)</t>
  </si>
  <si>
    <t>POINT (-73.911806532832 40.6927849648184)</t>
  </si>
  <si>
    <t>POINT (-73.982129 40.770157)</t>
  </si>
  <si>
    <t>POINT (-73.943989 40.828666)</t>
  </si>
  <si>
    <t>POINT (-73.98467840396968 40.721731079186185)</t>
  </si>
  <si>
    <t>POINT (-73.91133643550023 40.672075285465226)</t>
  </si>
  <si>
    <t>POINT (-73.92786572532921 40.62816755231231)</t>
  </si>
  <si>
    <t>POINT (-73.90307254290799 40.630841963422334)</t>
  </si>
  <si>
    <t>POINT (-73.924188 40.761413)</t>
  </si>
  <si>
    <t>POINT (-73.9302 40.678019)</t>
  </si>
  <si>
    <t>POINT (-73.78913 40.707345)</t>
  </si>
  <si>
    <t>POINT (-73.896042 40.747013)</t>
  </si>
  <si>
    <t>POINT (-73.991012 40.711053)</t>
  </si>
  <si>
    <t>POINT (-73.9417704531478 40.80708983749398)</t>
  </si>
  <si>
    <t>POINT (-73.9959612673881 40.572786379816144)</t>
  </si>
  <si>
    <t>POINT (-73.94068846295228 40.7119619413068)</t>
  </si>
  <si>
    <t>POINT (-73.893551 40.823826)</t>
  </si>
  <si>
    <t>POINT (-73.981201 40.689417)</t>
  </si>
  <si>
    <t>POINT (-73.98654616696504 40.58365782790439)</t>
  </si>
  <si>
    <t>POINT (-73.94282556397826 40.65110865721168)</t>
  </si>
  <si>
    <t>POINT (-73.88276106658782 40.823249772651764)</t>
  </si>
  <si>
    <t>POINT (-73.91923188033564 40.70431020686872)</t>
  </si>
  <si>
    <t>POINT (-73.870264 40.750579)</t>
  </si>
  <si>
    <t>POINT (-73.91892934529105 40.861141388116756)</t>
  </si>
  <si>
    <t>POINT (-73.96237779787793 40.60998605232017)</t>
  </si>
  <si>
    <t>POINT (-73.952903 40.700849)</t>
  </si>
  <si>
    <t>POINT (-73.922167 40.840736)</t>
  </si>
  <si>
    <t>POINT (-73.958482 40.64946)</t>
  </si>
  <si>
    <t>POINT (-73.96108198384171 40.81873559342207)</t>
  </si>
  <si>
    <t>POINT (-73.8232647786224 40.818702779437615)</t>
  </si>
  <si>
    <t>POINT (-74.000886 40.723175)</t>
  </si>
  <si>
    <t>POINT (-73.949027 40.825831)</t>
  </si>
  <si>
    <t>POINT (-73.8829986241182 40.74773410818245)</t>
  </si>
  <si>
    <t>POINT (-73.828808 40.75809)</t>
  </si>
  <si>
    <t>POINT (-73.922816 40.841303)</t>
  </si>
  <si>
    <t>POINT (-74.0817301809112 40.63001112007016)</t>
  </si>
  <si>
    <t>POINT (-73.936072 40.80128)</t>
  </si>
  <si>
    <t>POINT (-73.886519 40.854483)</t>
  </si>
  <si>
    <t>POINT (-73.872203 40.753234)</t>
  </si>
  <si>
    <t>POINT (-73.867772 40.833818)</t>
  </si>
  <si>
    <t>POINT (-73.940171 40.704725)</t>
  </si>
  <si>
    <t>POINT (-73.720292 40.745375)</t>
  </si>
  <si>
    <t>POINT (-73.85185030661742 40.67249165472245)</t>
  </si>
  <si>
    <t>POINT (-73.975721 40.716872)</t>
  </si>
  <si>
    <t>POINT (-73.88819329677052 40.67171476971844)</t>
  </si>
  <si>
    <t>POINT (-73.939569 40.756979)</t>
  </si>
  <si>
    <t>POINT (-73.91928980240709 40.638594795254164)</t>
  </si>
  <si>
    <t>POINT (-73.998445 40.732414)</t>
  </si>
  <si>
    <t>POINT (-73.89404073362888 40.66475130968086)</t>
  </si>
  <si>
    <t>POINT (-73.85431549191654 40.742088379276154)</t>
  </si>
  <si>
    <t>POINT (-74.02664716073278 40.61650800610342)</t>
  </si>
  <si>
    <t>POINT (-73.99843 40.639296)</t>
  </si>
  <si>
    <t>POINT (-73.857632 40.759543)</t>
  </si>
  <si>
    <t>POINT (-73.98101 40.599642)</t>
  </si>
  <si>
    <t>POINT (-73.94477165687985 40.65106569165134)</t>
  </si>
  <si>
    <t>POINT (-73.996503 40.572769)</t>
  </si>
  <si>
    <t>POINT (-73.922462 40.845188)</t>
  </si>
  <si>
    <t>POINT (-73.80995217762002 40.701994068202566)</t>
  </si>
  <si>
    <t>POINT (-73.888461 40.839983)</t>
  </si>
  <si>
    <t>POINT (-74.07790054905978 40.62693137888209)</t>
  </si>
  <si>
    <t>POINT (-73.957522 40.631705)</t>
  </si>
  <si>
    <t>POINT (-73.806574 40.731764)</t>
  </si>
  <si>
    <t>POINT (-73.896413 40.826963)</t>
  </si>
  <si>
    <t>POINT (-74.074001 40.643566)</t>
  </si>
  <si>
    <t>POINT (-74.0018 40.712806)</t>
  </si>
  <si>
    <t>POINT (-73.99508680987398 40.76525275237906)</t>
  </si>
  <si>
    <t>POINT (-73.99297988521023 40.75285463424627)</t>
  </si>
  <si>
    <t>POINT (-73.831570887672 40.69932415739)</t>
  </si>
  <si>
    <t>POINT (-73.803364 40.702435)</t>
  </si>
  <si>
    <t>POINT (-73.938612 40.674592)</t>
  </si>
  <si>
    <t>POINT (-73.743018 40.707416)</t>
  </si>
  <si>
    <t>POINT (-73.943471 40.746697)</t>
  </si>
  <si>
    <t>POINT (-73.75353771715174 40.604567734251496)</t>
  </si>
  <si>
    <t>POINT (-74.115914 40.564361)</t>
  </si>
  <si>
    <t>POINT (-73.974729 40.7484)</t>
  </si>
  <si>
    <t>POINT (-73.8488335078858 40.68814942897618)</t>
  </si>
  <si>
    <t>POINT (-73.89492982809801 40.81884799357218)</t>
  </si>
  <si>
    <t>POINT (-74.12319404340344 40.59916657809182)</t>
  </si>
  <si>
    <t>POINT (-73.92387 40.829324)</t>
  </si>
  <si>
    <t>POINT (-73.99833216018826 40.62215437494728)</t>
  </si>
  <si>
    <t>POINT (-73.899371 40.642492)</t>
  </si>
  <si>
    <t>POINT (-73.95448371571277 40.77813865136445)</t>
  </si>
  <si>
    <t>POINT (-74.00573208911182 40.67476625002387)</t>
  </si>
  <si>
    <t>POINT (-73.85648799981404 40.6733758625879)</t>
  </si>
  <si>
    <t>POINT (-73.91705152391964 40.702952741740155)</t>
  </si>
  <si>
    <t>POINT (-73.78363 40.685317)</t>
  </si>
  <si>
    <t>POINT (-73.96382476691655 40.77110445426712)</t>
  </si>
  <si>
    <t>POINT (-73.807899 40.732881)</t>
  </si>
  <si>
    <t>POINT (-73.936507 40.696838)</t>
  </si>
  <si>
    <t>POINT (-73.94487994277772 40.834060968396635)</t>
  </si>
  <si>
    <t>POINT (-73.985848 40.690859)</t>
  </si>
  <si>
    <t>POINT (-73.94415543142941 40.629507841630364)</t>
  </si>
  <si>
    <t>POINT (-73.909851 40.823621)</t>
  </si>
  <si>
    <t>POINT (-73.83909673620316 40.82456947230396)</t>
  </si>
  <si>
    <t>POINT (-73.88485401338326 40.74753561113889)</t>
  </si>
  <si>
    <t>POINT (-73.9532 40.634623)</t>
  </si>
  <si>
    <t>POINT (-73.89722598578165 40.677207257649364)</t>
  </si>
  <si>
    <t>POINT (-73.907623 40.67616)</t>
  </si>
  <si>
    <t>POINT (-73.997592 40.646995)</t>
  </si>
  <si>
    <t>POINT (-73.946564 40.696816)</t>
  </si>
  <si>
    <t>POINT (-73.8271260588639 40.8307223277672)</t>
  </si>
  <si>
    <t>POINT (-73.900474 40.74392)</t>
  </si>
  <si>
    <t>POINT (-73.870883 40.771717)</t>
  </si>
  <si>
    <t>POINT (-74.01160234904819 40.722980379065426)</t>
  </si>
  <si>
    <t>POINT (-73.978329 40.77551)</t>
  </si>
  <si>
    <t>POINT (-73.97993524527216 40.75478265723898)</t>
  </si>
  <si>
    <t>POINT (-74.0053958373447 40.7338967584511)</t>
  </si>
  <si>
    <t>POINT (-73.857323 40.84001)</t>
  </si>
  <si>
    <t>POINT (-74.02834994870356 40.62279866219678)</t>
  </si>
  <si>
    <t>POINT (-73.918157 40.81493)</t>
  </si>
  <si>
    <t>POINT (-73.981343 40.773915)</t>
  </si>
  <si>
    <t>POINT (-73.90418129247784 40.812125995016096)</t>
  </si>
  <si>
    <t>POINT (-74.0160677208863 40.629234822998875)</t>
  </si>
  <si>
    <t>POINT (-73.88883653371245 40.848133868691214)</t>
  </si>
  <si>
    <t>POINT (-73.91826222350733 40.6685698438847)</t>
  </si>
  <si>
    <t>POINT (-73.877945 40.827406)</t>
  </si>
  <si>
    <t>POINT (-73.863456 40.749794)</t>
  </si>
  <si>
    <t>POINT (-73.94442409614045 40.83468105455384)</t>
  </si>
  <si>
    <t>POINT (-73.9447581761541 40.82403172341445)</t>
  </si>
  <si>
    <t>POINT (-73.937099 40.795807)</t>
  </si>
  <si>
    <t>POINT (-74.0227120876572 40.6388651705916)</t>
  </si>
  <si>
    <t>POINT (-73.952823 40.811747)</t>
  </si>
  <si>
    <t>POINT (-73.922067 40.766057)</t>
  </si>
  <si>
    <t>POINT (-73.91711885924374 40.698108275841896)</t>
  </si>
  <si>
    <t>POINT (-73.95497746125987 40.68871200953901)</t>
  </si>
  <si>
    <t>POINT (-73.91706434332096 40.863689888315065)</t>
  </si>
  <si>
    <t>POINT (-73.910483 40.813527)</t>
  </si>
  <si>
    <t>POINT (-73.938509 40.692852)</t>
  </si>
  <si>
    <t>POINT (-73.981587 40.746748)</t>
  </si>
  <si>
    <t>POINT (-73.90419 40.664861)</t>
  </si>
  <si>
    <t>POINT (-73.98407437788978 40.743323980565236)</t>
  </si>
  <si>
    <t>POINT (-73.893201 40.865376)</t>
  </si>
  <si>
    <t>POINT (-73.887128 40.671222)</t>
  </si>
  <si>
    <t>POINT (-73.993067 40.621855)</t>
  </si>
  <si>
    <t>POINT (-73.93682277543496 40.7983068522726)</t>
  </si>
  <si>
    <t>POINT (-74.000373 40.647767)</t>
  </si>
  <si>
    <t>POINT (-73.824102 40.82761)</t>
  </si>
  <si>
    <t>POINT (-73.999316 40.728245)</t>
  </si>
  <si>
    <t>POINT (-73.895607 40.666921)</t>
  </si>
  <si>
    <t>POINT (-73.887814 40.654818)</t>
  </si>
  <si>
    <t>POINT (-73.916377 40.816884)</t>
  </si>
  <si>
    <t>POINT (-73.94499507527053 40.808447314831305)</t>
  </si>
  <si>
    <t>POINT (-73.830936 40.70232)</t>
  </si>
  <si>
    <t>POINT (-73.990661 40.753493)</t>
  </si>
  <si>
    <t>POINT (-73.944652 40.83437)</t>
  </si>
  <si>
    <t>POINT (-73.939508 40.818498)</t>
  </si>
  <si>
    <t>POINT (-73.958581 40.642851)</t>
  </si>
  <si>
    <t>POINT (-73.890737 40.863804)</t>
  </si>
  <si>
    <t>POINT (-73.906712 40.844166)</t>
  </si>
  <si>
    <t>POINT (-74.064287 40.609517)</t>
  </si>
  <si>
    <t>POINT (-73.82970516862927 40.693593047850285)</t>
  </si>
  <si>
    <t>POINT (-73.940382 40.718095)</t>
  </si>
  <si>
    <t>POINT (-73.95337129343466 40.680641740225916)</t>
  </si>
  <si>
    <t>POINT (-73.912799 40.698925)</t>
  </si>
  <si>
    <t>POINT (-73.876531 40.831578)</t>
  </si>
  <si>
    <t>POINT (-73.82375960237552 40.67687663901739)</t>
  </si>
  <si>
    <t>POINT (-73.89192891903191 40.824655790865194)</t>
  </si>
  <si>
    <t>POINT (-73.91787 40.639634)</t>
  </si>
  <si>
    <t>POINT (-73.9194794086658 40.836796233267165)</t>
  </si>
  <si>
    <t>POINT (-74.09523042506636 40.57518985577595)</t>
  </si>
  <si>
    <t>POINT (-73.992457 40.608459)</t>
  </si>
  <si>
    <t>POINT (-73.932377 40.656508)</t>
  </si>
  <si>
    <t>POINT (-73.96581527404032 40.57880620894017)</t>
  </si>
  <si>
    <t>POINT (-74.012216 40.711458)</t>
  </si>
  <si>
    <t>POINT (-73.84247604416227 40.68526986705486)</t>
  </si>
  <si>
    <t>POINT (-74.036161 40.634205)</t>
  </si>
  <si>
    <t>POINT (-73.929842 40.853392)</t>
  </si>
  <si>
    <t>POINT (-73.991959 40.682484)</t>
  </si>
  <si>
    <t>POINT (-73.9033 40.818813)</t>
  </si>
  <si>
    <t>POINT (-73.81870464427959 40.708872857477196)</t>
  </si>
  <si>
    <t>POINT (-73.987194 40.694381)</t>
  </si>
  <si>
    <t>POINT (-73.998262 40.737957)</t>
  </si>
  <si>
    <t>POINT (-73.926846 40.613585)</t>
  </si>
  <si>
    <t>POINT (-73.859515 40.868655)</t>
  </si>
  <si>
    <t>POINT (-73.943873 40.807094)</t>
  </si>
  <si>
    <t>POINT (-73.97296 40.637329)</t>
  </si>
  <si>
    <t>POINT (-73.75668109247958 40.664013035559)</t>
  </si>
  <si>
    <t>POINT (-73.866551 40.861903)</t>
  </si>
  <si>
    <t>POINT (-73.828348 40.869482)</t>
  </si>
  <si>
    <t>POINT (-73.8438936779283 40.8565767275976)</t>
  </si>
  <si>
    <t>POINT (-74.147011 40.538196)</t>
  </si>
  <si>
    <t>POINT (-73.782096 40.723599)</t>
  </si>
  <si>
    <t>POINT (-73.874876 40.830633)</t>
  </si>
  <si>
    <t>POINT (-73.9240290899499 40.6894642952604)</t>
  </si>
  <si>
    <t>POINT (-73.885048 40.748593)</t>
  </si>
  <si>
    <t>POINT (-73.849938 40.870328)</t>
  </si>
  <si>
    <t>POINT (-73.90290969188642 40.63629572288765)</t>
  </si>
  <si>
    <t>POINT (-73.96414775528302 40.65399381222298)</t>
  </si>
  <si>
    <t>POINT (-73.91894520045652 40.830334804610466)</t>
  </si>
  <si>
    <t>POINT (-73.87474 40.87321)</t>
  </si>
  <si>
    <t>POINT (-73.763939 40.67324)</t>
  </si>
  <si>
    <t>POINT (-73.89321651600159 40.859874361655585)</t>
  </si>
  <si>
    <t>POINT (-73.927587 40.752449)</t>
  </si>
  <si>
    <t>POINT (-74.021979 40.634744)</t>
  </si>
  <si>
    <t>POINT (-73.986906 40.691281)</t>
  </si>
  <si>
    <t>POINT (-74.086099 40.609898)</t>
  </si>
  <si>
    <t>POINT (-73.9758818809488 40.74478001867378)</t>
  </si>
  <si>
    <t>POINT (-73.879107 40.832374)</t>
  </si>
  <si>
    <t>POINT (-73.936324 40.845769)</t>
  </si>
  <si>
    <t>POINT (-73.92166138746036 40.83133575763835)</t>
  </si>
  <si>
    <t>POINT (-73.79303916334497 40.71070974248954)</t>
  </si>
  <si>
    <t>POINT (-73.944636 40.794494)</t>
  </si>
  <si>
    <t>POINT (-73.8818110231735 40.6713598203364)</t>
  </si>
  <si>
    <t>POINT (-73.88831430132544 40.86854846018634)</t>
  </si>
  <si>
    <t>POINT (-73.80020318978802 40.70334171028012)</t>
  </si>
  <si>
    <t>POINT (-73.941141 40.659983)</t>
  </si>
  <si>
    <t>POINT (-73.961247 40.582901)</t>
  </si>
  <si>
    <t>POINT (-73.90141321320964 40.84686352448671)</t>
  </si>
  <si>
    <t>POINT (-73.986063 40.732821)</t>
  </si>
  <si>
    <t>POINT (-73.99113380923099 40.5759261644496)</t>
  </si>
  <si>
    <t>POINT (-73.953557 40.67884)</t>
  </si>
  <si>
    <t>POINT (-74.01781464949576 40.641435145615965)</t>
  </si>
  <si>
    <t>POINT (-73.85247967199933 40.83778396803399)</t>
  </si>
  <si>
    <t>POINT (-73.948784 40.794596)</t>
  </si>
  <si>
    <t>POINT (-73.93722764250383 40.80176817500745)</t>
  </si>
  <si>
    <t>POINT (-74.003907 40.597467)</t>
  </si>
  <si>
    <t>POINT (-73.984242 40.576685)</t>
  </si>
  <si>
    <t>POINT (-73.709157 40.749988)</t>
  </si>
  <si>
    <t>POINT (-73.97782714048334 40.603586462708485)</t>
  </si>
  <si>
    <t>POINT (-73.890103 40.664545)</t>
  </si>
  <si>
    <t>POINT (-73.98894 40.748204)</t>
  </si>
  <si>
    <t>POINT (-73.883973 40.755706)</t>
  </si>
  <si>
    <t>POINT (-74.015064 40.638818)</t>
  </si>
  <si>
    <t>POINT (-73.90832 40.82242)</t>
  </si>
  <si>
    <t>POINT (-73.94957212385661 40.650807142241206)</t>
  </si>
  <si>
    <t>POINT (-73.94541267496379 40.66043668213685)</t>
  </si>
  <si>
    <t>POINT (-73.959825 40.715878)</t>
  </si>
  <si>
    <t>POINT (-73.948987 40.694271)</t>
  </si>
  <si>
    <t>POINT (-73.88001 40.832171)</t>
  </si>
  <si>
    <t>POINT (-73.95525138753624 40.64053027388)</t>
  </si>
  <si>
    <t>POINT (-73.984282232553 40.764790668378645)</t>
  </si>
  <si>
    <t>POINT (-73.962871 40.673181)</t>
  </si>
  <si>
    <t>POINT (-73.94326223933435 40.68004981796785)</t>
  </si>
  <si>
    <t>POINT (-73.875954 40.829106)</t>
  </si>
  <si>
    <t>POINT (-73.94459845460224 40.8032239133618)</t>
  </si>
  <si>
    <t>POINT (-73.80211196857 40.69454526325203)</t>
  </si>
  <si>
    <t>POINT (-73.894894 40.822061)</t>
  </si>
  <si>
    <t>POINT (-73.971561 40.756161)</t>
  </si>
  <si>
    <t>POINT (-73.98510385556358 40.690561593300316)</t>
  </si>
  <si>
    <t>POINT (-73.989309 40.75535)</t>
  </si>
  <si>
    <t>POINT (-73.847092 40.6736)</t>
  </si>
  <si>
    <t>POINT (-73.814859 40.732918)</t>
  </si>
  <si>
    <t>POINT (-73.816011 40.586222)</t>
  </si>
  <si>
    <t>POINT (-73.93742023722204 40.804375769710255)</t>
  </si>
  <si>
    <t>POINT (-73.934885 40.807857)</t>
  </si>
  <si>
    <t>POINT (-73.99119 40.742229)</t>
  </si>
  <si>
    <t>POINT (-73.88800460429393 40.882837036053566)</t>
  </si>
  <si>
    <t>POINT (-73.799683 40.707565)</t>
  </si>
  <si>
    <t>POINT (-73.834064 40.687663)</t>
  </si>
  <si>
    <t>POINT (-73.888409 40.836291)</t>
  </si>
  <si>
    <t>POINT (-73.88024491986705 40.68148366603264)</t>
  </si>
  <si>
    <t>POINT (-73.950558 40.777375)</t>
  </si>
  <si>
    <t>POINT (-73.775084 40.672608)</t>
  </si>
  <si>
    <t>POINT (-73.8268476319625 40.6858375386772)</t>
  </si>
  <si>
    <t>POINT (-73.92275803797244 40.81738784481628)</t>
  </si>
  <si>
    <t>POINT (-73.951878 40.810469)</t>
  </si>
  <si>
    <t>POINT (-73.756595 40.602605)</t>
  </si>
  <si>
    <t>POINT (-73.89061 40.845156)</t>
  </si>
  <si>
    <t>POINT (-73.97418935732308 40.753993770973054)</t>
  </si>
  <si>
    <t>POINT (-73.937673 40.701728)</t>
  </si>
  <si>
    <t>POINT (-73.781192 40.690858)</t>
  </si>
  <si>
    <t>POINT (-73.96757481807968 40.80292800132608)</t>
  </si>
  <si>
    <t>POINT (-73.977428 40.758225)</t>
  </si>
  <si>
    <t>POINT (-73.966891 40.798819)</t>
  </si>
  <si>
    <t>POINT (-73.819861 40.585031)</t>
  </si>
  <si>
    <t>POINT (-73.80887650995939 40.70105357495816)</t>
  </si>
  <si>
    <t>POINT (-73.90104 40.855675)</t>
  </si>
  <si>
    <t>POINT (-73.914197 40.848286)</t>
  </si>
  <si>
    <t>POINT (-73.883913637557 40.66585317195911)</t>
  </si>
  <si>
    <t>POINT (-74.07646859917087 40.628543532319846)</t>
  </si>
  <si>
    <t>POINT (-73.986226 40.642411)</t>
  </si>
  <si>
    <t>POINT (-73.90018837331198 40.65867437333941)</t>
  </si>
  <si>
    <t>POINT (-73.97503 40.68167)</t>
  </si>
  <si>
    <t>POINT (-73.909659 40.661644)</t>
  </si>
  <si>
    <t>POINT (-74.007023 40.743766)</t>
  </si>
  <si>
    <t>POINT (-73.98235155256397 40.762342078661)</t>
  </si>
  <si>
    <t>POINT (-73.79521316041013 40.69696232044098)</t>
  </si>
  <si>
    <t>POINT (-73.914084 40.804487)</t>
  </si>
  <si>
    <t>POINT (-73.9159010064702 40.82017442745971)</t>
  </si>
  <si>
    <t>POINT (-73.942015 40.809638)</t>
  </si>
  <si>
    <t>POINT (-73.78184638588503 40.766956664212614)</t>
  </si>
  <si>
    <t>POINT (-73.99102396312567 40.72365033469323)</t>
  </si>
  <si>
    <t>POINT (-73.931418 40.66568)</t>
  </si>
  <si>
    <t>POINT (-73.896737 40.652675)</t>
  </si>
  <si>
    <t>POINT (-73.81156599274539 40.69757214785529)</t>
  </si>
  <si>
    <t>POINT (-73.80695652820583 40.69901649400861)</t>
  </si>
  <si>
    <t>POINT (-73.962181 40.711627)</t>
  </si>
  <si>
    <t>POINT (-73.998771 40.733278)</t>
  </si>
  <si>
    <t>POINT (-73.941373 40.798962)</t>
  </si>
  <si>
    <t>POINT (-73.78804090904596 40.70355600679593)</t>
  </si>
  <si>
    <t>POINT (-73.890683 40.864717)</t>
  </si>
  <si>
    <t>POINT (-73.946904 40.808372)</t>
  </si>
  <si>
    <t>POINT (-73.914583 40.671689)</t>
  </si>
  <si>
    <t>POINT (-73.90707408350579 40.833430121886735)</t>
  </si>
  <si>
    <t>POINT (-74.154202 40.633783)</t>
  </si>
  <si>
    <t>POINT (-73.90478656028658 40.87892444816264)</t>
  </si>
  <si>
    <t>POINT (-73.918486 40.863407)</t>
  </si>
  <si>
    <t>POINT (-73.778546 40.690784)</t>
  </si>
  <si>
    <t>POINT (-73.89491715611392 40.82000899871101)</t>
  </si>
  <si>
    <t>POINT (-74.076515 40.628807)</t>
  </si>
  <si>
    <t>POINT (-73.810836 40.731315)</t>
  </si>
  <si>
    <t>POINT (-74.008404 40.710554)</t>
  </si>
  <si>
    <t>POINT (-73.95772467766359 40.717835013083445)</t>
  </si>
  <si>
    <t>POINT (-74.08464758053962 40.6152063440453)</t>
  </si>
  <si>
    <t>POINT (-73.949728 40.678055)</t>
  </si>
  <si>
    <t>POINT (-73.93105191113328 40.692960045455756)</t>
  </si>
  <si>
    <t>POINT (-73.85779447541599 40.67945442336521)</t>
  </si>
  <si>
    <t>POINT (-73.845897 40.782454)</t>
  </si>
  <si>
    <t>POINT (-73.908916 40.699279)</t>
  </si>
  <si>
    <t>POINT (-73.94517303590064 40.65818584815362)</t>
  </si>
  <si>
    <t>POINT (-73.895354 40.86478)</t>
  </si>
  <si>
    <t>POINT (-73.85736207903054 40.893411457088085)</t>
  </si>
  <si>
    <t>POINT (-73.86853026923187 40.74758949904127)</t>
  </si>
  <si>
    <t>POINT (-73.900503 40.75505)</t>
  </si>
  <si>
    <t>POINT (-73.917625 40.816431)</t>
  </si>
  <si>
    <t>POINT (-73.928083 40.65764)</t>
  </si>
  <si>
    <t>POINT (-73.998408 40.647942)</t>
  </si>
  <si>
    <t>POINT (-73.76288698183299 40.67750289555995)</t>
  </si>
  <si>
    <t>POINT (-73.93038095615559 40.65173309769204)</t>
  </si>
  <si>
    <t>POINT (-73.916616 40.810024)</t>
  </si>
  <si>
    <t>POINT (-74.02297847700227 40.621430210448246)</t>
  </si>
  <si>
    <t>POINT (-74.098495 40.612676)</t>
  </si>
  <si>
    <t>POINT (-73.858971 40.751122)</t>
  </si>
  <si>
    <t>POINT (-73.839665 40.658337)</t>
  </si>
  <si>
    <t>POINT (-73.98452924098595 40.69603458629444)</t>
  </si>
  <si>
    <t>POINT (-73.93575420224671 40.85016768534703)</t>
  </si>
  <si>
    <t>POINT (-74.00208983703274 40.63922420911485)</t>
  </si>
  <si>
    <t>POINT (-73.90390861279158 40.85836868681552)</t>
  </si>
  <si>
    <t>POINT (-73.73357034989087 40.673576828555746)</t>
  </si>
  <si>
    <t>POINT (-73.988543 40.766588)</t>
  </si>
  <si>
    <t>POINT (-74.01170429833229 40.70775518040479)</t>
  </si>
  <si>
    <t>POINT (-73.798163 40.593094)</t>
  </si>
  <si>
    <t>POINT (-73.92388719130786 40.70195836987762)</t>
  </si>
  <si>
    <t>POINT (-73.939909 40.844314)</t>
  </si>
  <si>
    <t>POINT (-73.880074 40.742819)</t>
  </si>
  <si>
    <t>POINT (-73.911672 40.83392)</t>
  </si>
  <si>
    <t>POINT (-73.795961 40.680735)</t>
  </si>
  <si>
    <t>POINT (-73.9988526204318 40.73066902110869)</t>
  </si>
  <si>
    <t>POINT (-73.899463 40.823348)</t>
  </si>
  <si>
    <t>POINT (-73.91564 40.698423)</t>
  </si>
  <si>
    <t>POINT (-73.796062 40.712656)</t>
  </si>
  <si>
    <t>POINT (-73.92284807681267 40.65246389318341)</t>
  </si>
  <si>
    <t>POINT (-73.98157172697513 40.749666722517375)</t>
  </si>
  <si>
    <t>POINT (-73.929829 40.859724)</t>
  </si>
  <si>
    <t>POINT (-73.986542 40.748398)</t>
  </si>
  <si>
    <t>POINT (-73.912598 40.8052)</t>
  </si>
  <si>
    <t>POINT (-73.986398 40.691077)</t>
  </si>
  <si>
    <t>POINT (-73.910192 40.705017)</t>
  </si>
  <si>
    <t>POINT (-73.917815 40.692628)</t>
  </si>
  <si>
    <t>POINT (-73.959779 40.655237)</t>
  </si>
  <si>
    <t>POINT (-73.93653 40.800652)</t>
  </si>
  <si>
    <t>POINT (-73.989392 40.747586)</t>
  </si>
  <si>
    <t>POINT (-73.969239 40.592817)</t>
  </si>
  <si>
    <t>POINT (-73.763155 40.683314)</t>
  </si>
  <si>
    <t>POINT (-73.847223 40.68392)</t>
  </si>
  <si>
    <t>POINT (-73.87502 40.876021)</t>
  </si>
  <si>
    <t>POINT (-73.96247352925953 40.80488618755857)</t>
  </si>
  <si>
    <t>POINT (-73.850005 40.896997)</t>
  </si>
  <si>
    <t>POINT (-73.83775493421894 40.842885829989896)</t>
  </si>
  <si>
    <t>POINT (-73.99941536887154 40.744005778184714)</t>
  </si>
  <si>
    <t>POINT (-73.9150241703895 40.7694951184418)</t>
  </si>
  <si>
    <t>POINT (-73.879842 40.843558)</t>
  </si>
  <si>
    <t>POINT (-73.854694 40.735315)</t>
  </si>
  <si>
    <t>POINT (-73.9999459243641 40.67393198117489)</t>
  </si>
  <si>
    <t>POINT (-73.96760481618082 40.7561330091721)</t>
  </si>
  <si>
    <t>POINT (-73.823742 40.705367)</t>
  </si>
  <si>
    <t>POINT (-74.087278 40.644797)</t>
  </si>
  <si>
    <t>POINT (-73.878963 40.882652)</t>
  </si>
  <si>
    <t>POINT (-73.95462144244738 40.6820036475192)</t>
  </si>
  <si>
    <t>POINT (-73.994224 40.743504)</t>
  </si>
  <si>
    <t>POINT (-73.864931 40.86548)</t>
  </si>
  <si>
    <t>POINT (-74.111943 40.638872)</t>
  </si>
  <si>
    <t>POINT (-73.8334272500382 40.74532632112337)</t>
  </si>
  <si>
    <t>POINT (-73.858163 40.755283)</t>
  </si>
  <si>
    <t>POINT (-74.00507966736947 40.676067303903274)</t>
  </si>
  <si>
    <t>POINT (-73.91377061389228 40.83872163845646)</t>
  </si>
  <si>
    <t>POINT (-74.0041 40.645911)</t>
  </si>
  <si>
    <t>POINT (-73.981129 40.753147)</t>
  </si>
  <si>
    <t>POINT (-73.895026 40.668602)</t>
  </si>
  <si>
    <t>POINT (-73.980172 40.630546)</t>
  </si>
  <si>
    <t>POINT (-73.939859 40.698695)</t>
  </si>
  <si>
    <t>POINT (-73.96061397738974 40.66330295170342)</t>
  </si>
  <si>
    <t>POINT (-73.958912 40.683384)</t>
  </si>
  <si>
    <t>POINT (-73.998837 40.756131)</t>
  </si>
  <si>
    <t>POINT (-73.786215 40.711283)</t>
  </si>
  <si>
    <t>POINT (-73.999507 40.577315)</t>
  </si>
  <si>
    <t>POINT (-73.989955 40.734878)</t>
  </si>
  <si>
    <t>POINT (-73.949259 40.810242)</t>
  </si>
  <si>
    <t>POINT (-74.131496 40.631381)</t>
  </si>
  <si>
    <t>POINT (-73.936805 40.818148)</t>
  </si>
  <si>
    <t>POINT (-73.99032932220675 40.73713251623451)</t>
  </si>
  <si>
    <t>POINT (-73.860308 40.678641)</t>
  </si>
  <si>
    <t>POINT (-73.872322 40.667365)</t>
  </si>
  <si>
    <t>POINT (-74.01960137248646 40.63970838464349)</t>
  </si>
  <si>
    <t>POINT (-73.894505 40.746529)</t>
  </si>
  <si>
    <t>POINT (-74.07694038166075 40.63778217753459)</t>
  </si>
  <si>
    <t>POINT (-73.856098 40.893896)</t>
  </si>
  <si>
    <t>POINT (-74.081909 40.626749)</t>
  </si>
  <si>
    <t>POINT (-73.82408028131425 40.81635179744981)</t>
  </si>
  <si>
    <t>POINT (-73.895828 40.827582)</t>
  </si>
  <si>
    <t>POINT (-73.890222 40.833231)</t>
  </si>
  <si>
    <t>POINT (-73.8734281439394 40.67518534145511)</t>
  </si>
  <si>
    <t>POINT (-74.013789 40.70978)</t>
  </si>
  <si>
    <t>POINT (-73.86540126732976 40.86546915806874)</t>
  </si>
  <si>
    <t>POINT (-73.994639 40.671097)</t>
  </si>
  <si>
    <t>POINT (-73.992521 40.717068)</t>
  </si>
  <si>
    <t>POINT (-73.89758305781577 40.63719688220877)</t>
  </si>
  <si>
    <t>POINT (-73.93617619127897 40.65146747087207)</t>
  </si>
  <si>
    <t>POINT (-73.964221 40.682923)</t>
  </si>
  <si>
    <t>POINT (-73.933414 40.772921)</t>
  </si>
  <si>
    <t>POINT (-73.854965 40.706694)</t>
  </si>
  <si>
    <t>POINT (-73.935162 40.796343)</t>
  </si>
  <si>
    <t>POINT (-73.93704875160898 40.69302112211433)</t>
  </si>
  <si>
    <t>POINT (-73.9088 40.83557)</t>
  </si>
  <si>
    <t>POINT (-73.95308011382814 40.63842690199066)</t>
  </si>
  <si>
    <t>POINT (-73.836296 40.71797)</t>
  </si>
  <si>
    <t>POINT (-73.886496 40.664744)</t>
  </si>
  <si>
    <t>POINT (-74.012382 40.704031)</t>
  </si>
  <si>
    <t>POINT (-73.963014 40.654438)</t>
  </si>
  <si>
    <t>POINT (-73.92834824119656 40.66864793209544)</t>
  </si>
  <si>
    <t>POINT (-73.992598 40.755929)</t>
  </si>
  <si>
    <t>POINT (-73.75466825018304 40.697747640833526)</t>
  </si>
  <si>
    <t>POINT (-73.834115 40.757691)</t>
  </si>
  <si>
    <t>POINT (-73.884707 40.746713)</t>
  </si>
  <si>
    <t>POINT (-73.885192 40.843072)</t>
  </si>
  <si>
    <t>POINT (-73.942878 40.655857)</t>
  </si>
  <si>
    <t>POINT (-73.86741 40.819684)</t>
  </si>
  <si>
    <t>POINT (-74.181611 40.635284)</t>
  </si>
  <si>
    <t>POINT (-74.005428 40.733876)</t>
  </si>
  <si>
    <t>POINT (-73.879558 40.748093)</t>
  </si>
  <si>
    <t>POINT (-73.919628 40.6617)</t>
  </si>
  <si>
    <t>POINT (-73.910948 40.824741)</t>
  </si>
  <si>
    <t>POINT (-73.951531 40.666327)</t>
  </si>
  <si>
    <t>POINT (-73.90153297121594 40.82944568796397)</t>
  </si>
  <si>
    <t>POINT (-73.862098 40.867799)</t>
  </si>
  <si>
    <t>POINT (-73.89356 40.854745)</t>
  </si>
  <si>
    <t>POINT (-73.945863 40.629327)</t>
  </si>
  <si>
    <t>POINT (-73.807458 40.701768)</t>
  </si>
  <si>
    <t>POINT (-73.98966288520413 40.729858860026525)</t>
  </si>
  <si>
    <t>POINT (-73.848185 40.819689)</t>
  </si>
  <si>
    <t>POINT (-73.919644 40.842694)</t>
  </si>
  <si>
    <t>POINT (-73.94992 40.798794)</t>
  </si>
  <si>
    <t>POINT (-73.90467626613615 40.872619796907976)</t>
  </si>
  <si>
    <t>POINT (-73.940842 40.838069)</t>
  </si>
  <si>
    <t>POINT (-73.91181386455017 40.86173176894093)</t>
  </si>
  <si>
    <t>POINT (-74.15782408341884 40.6262181421036)</t>
  </si>
  <si>
    <t>POINT (-73.98744633280812 40.75537384099699)</t>
  </si>
  <si>
    <t>POINT (-73.983212974684 40.695993230314855)</t>
  </si>
  <si>
    <t>POINT (-73.904672 40.859017)</t>
  </si>
  <si>
    <t>POINT (-73.946544 40.757138)</t>
  </si>
  <si>
    <t>POINT (-74.076476 40.63776)</t>
  </si>
  <si>
    <t>POINT (-73.95463 40.655149)</t>
  </si>
  <si>
    <t>POINT (-73.884396 40.747583)</t>
  </si>
  <si>
    <t>POINT (-74.00999147807475 40.63852387352196)</t>
  </si>
  <si>
    <t>POINT (-73.961787 40.761986)</t>
  </si>
  <si>
    <t>POINT (-73.9058 40.63329)</t>
  </si>
  <si>
    <t>POINT (-73.921751 40.834943)</t>
  </si>
  <si>
    <t>POINT (-73.985234 40.690614)</t>
  </si>
  <si>
    <t>POINT (-74.00297997118642 40.72330755128076)</t>
  </si>
  <si>
    <t>POINT (-74.00915300534044 40.64622581072458)</t>
  </si>
  <si>
    <t>POINT (-73.991745 40.60393)</t>
  </si>
  <si>
    <t>POINT (-73.872612 40.746051)</t>
  </si>
  <si>
    <t>POINT (-73.987199 40.75325)</t>
  </si>
  <si>
    <t>POINT (-73.889311 40.866993)</t>
  </si>
  <si>
    <t>POINT (-74.081664 40.615478)</t>
  </si>
  <si>
    <t>POINT (-73.78902853064962 40.70032722270453)</t>
  </si>
  <si>
    <t>POINT (-74.004922 40.720991)</t>
  </si>
  <si>
    <t>POINT (-73.999435 40.738898)</t>
  </si>
  <si>
    <t>POINT (-74.20256315737286 40.53718326472479)</t>
  </si>
  <si>
    <t>POINT (-73.870215 40.674337)</t>
  </si>
  <si>
    <t>POINT (-73.877133 40.754562)</t>
  </si>
  <si>
    <t>POINT (-73.90753 40.662769)</t>
  </si>
  <si>
    <t>POINT (-73.988734 40.720192)</t>
  </si>
  <si>
    <t>POINT (-73.909523 40.839323)</t>
  </si>
  <si>
    <t>POINT (-73.90560443639926 40.70019092151998)</t>
  </si>
  <si>
    <t>POINT (-73.93020606777756 40.65010807987878)</t>
  </si>
  <si>
    <t>POINT (-73.99329 40.744784)</t>
  </si>
  <si>
    <t>POINT (-73.874733 40.682926)</t>
  </si>
  <si>
    <t>POINT (-73.991911 40.759417)</t>
  </si>
  <si>
    <t>POINT (-73.94418492387305 40.6847054041859)</t>
  </si>
  <si>
    <t>POINT (-73.8109089148815 40.7301130668694)</t>
  </si>
  <si>
    <t>POINT (-73.908788 40.873944)</t>
  </si>
  <si>
    <t>POINT (-73.96100738418168 40.65008147535721)</t>
  </si>
  <si>
    <t>POINT (-73.985147 40.746198)</t>
  </si>
  <si>
    <t>POINT (-73.91364550464145 40.81816911491967)</t>
  </si>
  <si>
    <t>POINT (-73.83012719388093 40.83225554580419)</t>
  </si>
  <si>
    <t>POINT (-73.869466 40.834783)</t>
  </si>
  <si>
    <t>POINT (-73.824999 40.829371)</t>
  </si>
  <si>
    <t>POINT (-73.854821 40.746363)</t>
  </si>
  <si>
    <t>POINT (-73.942438 40.7027)</t>
  </si>
  <si>
    <t>POINT (-73.899919 40.82377)</t>
  </si>
  <si>
    <t>POINT (-74.004048 40.752951)</t>
  </si>
  <si>
    <t>POINT (-73.99825336989451 40.6046096524987)</t>
  </si>
  <si>
    <t>POINT (-73.95664927888708 40.74616322891197)</t>
  </si>
  <si>
    <t>POINT (-73.986834 40.71222)</t>
  </si>
  <si>
    <t>POINT (-73.982214 40.774278)</t>
  </si>
  <si>
    <t>POINT (-73.947398 40.807698)</t>
  </si>
  <si>
    <t>POINT (-74.001654 40.719667)</t>
  </si>
  <si>
    <t>POINT (-73.91130864517733 40.84478283472937)</t>
  </si>
  <si>
    <t>POINT (-73.85958432997329 40.75232187060822)</t>
  </si>
  <si>
    <t>POINT (-73.93400838176787 40.69711735874491)</t>
  </si>
  <si>
    <t>POINT (-73.89294867750611 40.82413799033059)</t>
  </si>
  <si>
    <t>POINT (-73.79489490941515 40.70545957223821)</t>
  </si>
  <si>
    <t>POINT (-73.918393 40.854625)</t>
  </si>
  <si>
    <t>POINT (-74.011724 40.672688)</t>
  </si>
  <si>
    <t>POINT (-73.9034961826548 40.818723734779034)</t>
  </si>
  <si>
    <t>POINT (-74.083121 40.612606)</t>
  </si>
  <si>
    <t>POINT (-74.000249 40.628931)</t>
  </si>
  <si>
    <t>POINT (-73.889576 40.666221)</t>
  </si>
  <si>
    <t>POINT (-73.939093 40.695783)</t>
  </si>
  <si>
    <t>POINT (-73.969437 40.792783)</t>
  </si>
  <si>
    <t>POINT (-73.88315248942894 40.666181774985766)</t>
  </si>
  <si>
    <t>POINT (-73.937364 40.602076)</t>
  </si>
  <si>
    <t>POINT (-74.087825 40.641246)</t>
  </si>
  <si>
    <t>POINT (-73.946395 40.783069)</t>
  </si>
  <si>
    <t>POINT (-73.929987 40.657522)</t>
  </si>
  <si>
    <t>POINT (-73.89294 40.825463)</t>
  </si>
  <si>
    <t>POINT (-73.98664829377326 40.703099880629594)</t>
  </si>
  <si>
    <t>POINT (-73.9941183677841 40.735313000825194)</t>
  </si>
  <si>
    <t>POINT (-73.9834 40.744252)</t>
  </si>
  <si>
    <t>POINT (-73.954883 40.61772)</t>
  </si>
  <si>
    <t>POINT (-73.889807 40.863284)</t>
  </si>
  <si>
    <t>POINT (-73.964364 40.635894)</t>
  </si>
  <si>
    <t>POINT (-73.78808751750873 40.673009453858576)</t>
  </si>
  <si>
    <t>POINT (-73.77469851373817 40.680485506325496)</t>
  </si>
  <si>
    <t>POINT (-73.911326 40.836258)</t>
  </si>
  <si>
    <t>POINT (-73.927465 40.737464)</t>
  </si>
  <si>
    <t>POINT (-74.19174423330368 40.531918064353796)</t>
  </si>
  <si>
    <t>POINT (-73.865242 40.755266)</t>
  </si>
  <si>
    <t>POINT (-73.854952 40.837517)</t>
  </si>
  <si>
    <t>POINT (-73.885123 40.85044)</t>
  </si>
  <si>
    <t>POINT (-73.84841 40.875027)</t>
  </si>
  <si>
    <t>POINT (-73.826686 40.823762)</t>
  </si>
  <si>
    <t>POINT (-73.939965 40.701178)</t>
  </si>
  <si>
    <t>POINT (-73.891251 40.745922)</t>
  </si>
  <si>
    <t>POINT (-73.95897801142875 40.64496723691052)</t>
  </si>
  <si>
    <t>POINT (-73.865716 40.658491)</t>
  </si>
  <si>
    <t>POINT (-73.727613 40.692012)</t>
  </si>
  <si>
    <t>POINT (-73.90834332158904 40.76986873612991)</t>
  </si>
  <si>
    <t>POINT (-73.89656145046006 40.86856438182134)</t>
  </si>
  <si>
    <t>POINT (-73.841081 40.579557)</t>
  </si>
  <si>
    <t>POINT (-73.88865605702503 40.817755196454925)</t>
  </si>
  <si>
    <t>POINT (-73.94026393975003 40.750967441069946)</t>
  </si>
  <si>
    <t>POINT (-73.82589045061074 40.79557145152748)</t>
  </si>
  <si>
    <t>POINT (-73.8625040953918 40.86780422606781)</t>
  </si>
  <si>
    <t>POINT (-73.843448 40.648271)</t>
  </si>
  <si>
    <t>POINT (-73.92668763169792 40.64461357678141)</t>
  </si>
  <si>
    <t>POINT (-73.937932 40.836849)</t>
  </si>
  <si>
    <t>POINT (-73.986824 40.725485)</t>
  </si>
  <si>
    <t>POINT (-73.858227 40.89919)</t>
  </si>
  <si>
    <t>POINT (-74.083902 40.646645)</t>
  </si>
  <si>
    <t>POINT (-74.173478 40.552009)</t>
  </si>
  <si>
    <t>POINT (-73.79018505354088 40.76945065910491)</t>
  </si>
  <si>
    <t>POINT (-73.741631 40.707213)</t>
  </si>
  <si>
    <t>POINT (-73.82309663534687 40.79225430217044)</t>
  </si>
  <si>
    <t>POINT (-73.822736 40.683313)</t>
  </si>
  <si>
    <t>POINT (-74.15805 40.630709)</t>
  </si>
  <si>
    <t>POINT (-73.88510844674222 40.83647617665542)</t>
  </si>
  <si>
    <t>POINT (-73.840957 40.781692)</t>
  </si>
  <si>
    <t>POINT (-73.91118 40.805858)</t>
  </si>
  <si>
    <t>POINT (-73.9453483433252 40.69056604902634)</t>
  </si>
  <si>
    <t>POINT (-73.90815742217148 40.81304322369569)</t>
  </si>
  <si>
    <t>POINT (-73.80788072037542 40.70118915575413)</t>
  </si>
  <si>
    <t>POINT (-74.145113 40.539296)</t>
  </si>
  <si>
    <t>POINT (-73.940324 40.798963)</t>
  </si>
  <si>
    <t>POINT (-73.892433 40.656636)</t>
  </si>
  <si>
    <t>POINT (-73.97769410162702 40.59218729076775)</t>
  </si>
  <si>
    <t>POINT (-73.854826 40.737685)</t>
  </si>
  <si>
    <t>POINT (-74.05787171643803 40.60741949108078)</t>
  </si>
  <si>
    <t>POINT (-73.902116 40.851308)</t>
  </si>
  <si>
    <t>POINT (-73.940677 40.707573)</t>
  </si>
  <si>
    <t>POINT (-73.85604057157163 40.75707140240363)</t>
  </si>
  <si>
    <t>POINT (-73.987147 40.719713)</t>
  </si>
  <si>
    <t>POINT (-73.828216 40.677597)</t>
  </si>
  <si>
    <t>POINT (-74.00662301600624 40.60689588986186)</t>
  </si>
  <si>
    <t>POINT (-73.841397 40.889454)</t>
  </si>
  <si>
    <t>POINT (-74.08617689729331 40.61406062832266)</t>
  </si>
  <si>
    <t>POINT (-73.951898 40.736909)</t>
  </si>
  <si>
    <t>POINT (-73.94661039438611 40.641064564776876)</t>
  </si>
  <si>
    <t>POINT (-73.78847498184797 40.671327614408966)</t>
  </si>
  <si>
    <t>POINT (-74.092017 40.637799)</t>
  </si>
  <si>
    <t>POINT (-73.7820142868053 40.68256916355605)</t>
  </si>
  <si>
    <t>POINT (-73.8075836597636 40.70414752375049)</t>
  </si>
  <si>
    <t>POINT (-73.896468 40.86333)</t>
  </si>
  <si>
    <t>POINT (-73.9764803960699 40.5766459780433)</t>
  </si>
  <si>
    <t>POINT (-73.898787 40.857782)</t>
  </si>
  <si>
    <t>POINT (-73.80753 40.714675)</t>
  </si>
  <si>
    <t>POINT (-73.930709 40.650079)</t>
  </si>
  <si>
    <t>POINT (-73.985236 40.750403)</t>
  </si>
  <si>
    <t>POINT (-73.912606 40.824504)</t>
  </si>
  <si>
    <t>POINT (-73.944515 40.789781)</t>
  </si>
  <si>
    <t>POINT (-73.9989812476835 40.577389482287835)</t>
  </si>
  <si>
    <t>POINT (-73.89651898202584 40.67048191989779)</t>
  </si>
  <si>
    <t>POINT (-73.7849 40.665503)</t>
  </si>
  <si>
    <t>POINT (-74.000902 40.718696)</t>
  </si>
  <si>
    <t>POINT (-73.991405 40.755018)</t>
  </si>
  <si>
    <t>POINT (-73.985776 40.757656)</t>
  </si>
  <si>
    <t>POINT (-73.945447 40.639476)</t>
  </si>
  <si>
    <t>POINT (-73.9078565281775 40.67811654854111)</t>
  </si>
  <si>
    <t>POINT (-73.990289 40.5772)</t>
  </si>
  <si>
    <t>POINT (-73.98193000771825 40.71945802022442)</t>
  </si>
  <si>
    <t>POINT (-73.75088324658823 40.71371135848333)</t>
  </si>
  <si>
    <t>POINT (-73.982968 40.617576)</t>
  </si>
  <si>
    <t>POINT (-73.870397 40.864316)</t>
  </si>
  <si>
    <t>POINT (-73.886907 40.748398)</t>
  </si>
  <si>
    <t>POINT (-73.871451 40.673496)</t>
  </si>
  <si>
    <t>POINT (-74.100935 40.58662)</t>
  </si>
  <si>
    <t>POINT (-74.01439507659205 40.641185849030464)</t>
  </si>
  <si>
    <t>POINT (-73.786144 40.5937)</t>
  </si>
  <si>
    <t>POINT (-73.91779200840796 40.81609988178049)</t>
  </si>
  <si>
    <t>POINT (-73.95720761647762 40.663518572512935)</t>
  </si>
  <si>
    <t>POINT (-73.965869 40.708549)</t>
  </si>
  <si>
    <t>POINT (-73.88112 40.669867)</t>
  </si>
  <si>
    <t>POINT (-73.90703591556115 40.886608668092656)</t>
  </si>
  <si>
    <t>POINT (-73.892584 40.750956)</t>
  </si>
  <si>
    <t>POINT (-73.95368823469578 40.66554834569211)</t>
  </si>
  <si>
    <t>POINT (-73.830285 40.73982)</t>
  </si>
  <si>
    <t>POINT (-73.85701 40.738392)</t>
  </si>
  <si>
    <t>POINT (-73.923916 40.607528)</t>
  </si>
  <si>
    <t>POINT (-73.72826176861953 40.71122007888434)</t>
  </si>
  <si>
    <t>POINT (-74.0106725455461 40.729112255902166)</t>
  </si>
  <si>
    <t>POINT (-73.9147304972265 40.64810218906405)</t>
  </si>
  <si>
    <t>POINT (-73.86736090787606 40.86543025685776)</t>
  </si>
  <si>
    <t>POINT (-73.82337040132576 40.676815657037324)</t>
  </si>
  <si>
    <t>POINT (-73.94955696438568 40.680390356887045)</t>
  </si>
  <si>
    <t>POINT (-73.798027 40.667421)</t>
  </si>
  <si>
    <t>POINT (-73.9075067551117 40.70415590963351)</t>
  </si>
  <si>
    <t>POINT (-73.91572512729603 40.81640854306095)</t>
  </si>
  <si>
    <t>POINT (-73.88042604648486 40.825780750224084)</t>
  </si>
  <si>
    <t>POINT (-73.911698 40.876494)</t>
  </si>
  <si>
    <t>POINT (-73.939965 40.817876)</t>
  </si>
  <si>
    <t>POINT (-73.97228140520521 40.793981416649686)</t>
  </si>
  <si>
    <t>POINT (-73.79329130571162 40.69570177770523)</t>
  </si>
  <si>
    <t>POINT (-73.926748 40.686337)</t>
  </si>
  <si>
    <t>POINT (-73.914272 40.83655)</t>
  </si>
  <si>
    <t>POINT (-73.989447 40.741731)</t>
  </si>
  <si>
    <t>POINT (-73.919276 40.676401)</t>
  </si>
  <si>
    <t>POINT (-73.868018 40.694047)</t>
  </si>
  <si>
    <t>POINT (-73.907384 40.86141)</t>
  </si>
  <si>
    <t>POINT (-73.910949 40.831781)</t>
  </si>
  <si>
    <t>POINT (-73.943421 40.755434)</t>
  </si>
  <si>
    <t>POINT (-73.93301142911773 40.59463750486992)</t>
  </si>
  <si>
    <t>POINT (-73.973413 40.639719)</t>
  </si>
  <si>
    <t>POINT (-73.867704 40.831492)</t>
  </si>
  <si>
    <t>POINT (-73.85034060870207 40.90348104720813)</t>
  </si>
  <si>
    <t>POINT (-73.915863 40.815318)</t>
  </si>
  <si>
    <t>POINT (-73.928416 40.840548)</t>
  </si>
  <si>
    <t>POINT (-73.94187 40.798284)</t>
  </si>
  <si>
    <t>POINT (-73.859597 40.710136)</t>
  </si>
  <si>
    <t>POINT (-73.92972466709739 40.8573799945321)</t>
  </si>
  <si>
    <t>POINT (-73.978195 40.724993)</t>
  </si>
  <si>
    <t>POINT (-73.98632977549417 40.69105031443663)</t>
  </si>
  <si>
    <t>POINT (-73.998437 40.755561)</t>
  </si>
  <si>
    <t>POINT (-73.99581107566262 40.729181293196135)</t>
  </si>
  <si>
    <t>POINT (-73.93056951768436 40.81337454163256)</t>
  </si>
  <si>
    <t>POINT (-73.97426 40.644109)</t>
  </si>
  <si>
    <t>POINT (-73.79318146609546 40.691584416076445)</t>
  </si>
  <si>
    <t>POINT (-73.94188947010828 40.60042837284481)</t>
  </si>
  <si>
    <t>POINT (-73.863283 40.760378)</t>
  </si>
  <si>
    <t>POINT (-73.926141 40.810504)</t>
  </si>
  <si>
    <t>POINT (-73.922632 40.675142)</t>
  </si>
  <si>
    <t>POINT (-73.938359 40.635726)</t>
  </si>
  <si>
    <t>POINT (-73.914505 40.837811)</t>
  </si>
  <si>
    <t>POINT (-73.890368 40.66371)</t>
  </si>
  <si>
    <t>POINT (-74.0159246007903 40.63336300496054)</t>
  </si>
  <si>
    <t>POINT (-73.94396217298979 40.75240480260291)</t>
  </si>
  <si>
    <t>POINT (-73.741006 40.659413)</t>
  </si>
  <si>
    <t>POINT (-73.8913806653553 40.86170061882349)</t>
  </si>
  <si>
    <t>POINT (-74.137746 40.624221)</t>
  </si>
  <si>
    <t>POINT (-73.940891 40.834423)</t>
  </si>
  <si>
    <t>POINT (-74.07595732750009 40.63196936901318)</t>
  </si>
  <si>
    <t>POINT (-73.914346 40.764686)</t>
  </si>
  <si>
    <t>POINT (-73.9940762557878 40.64076939002195)</t>
  </si>
  <si>
    <t>POINT (-73.936821 40.843844)</t>
  </si>
  <si>
    <t>POINT (-73.895638 40.867894)</t>
  </si>
  <si>
    <t>POINT (-73.909763 40.861496)</t>
  </si>
  <si>
    <t>POINT (-73.91663 40.844829)</t>
  </si>
  <si>
    <t>POINT (-73.85373155436113 40.80753050664152)</t>
  </si>
  <si>
    <t>POINT (-74.191891 40.55325)</t>
  </si>
  <si>
    <t>POINT (-73.79914881533699 40.703751591100364)</t>
  </si>
  <si>
    <t>POINT (-73.979999 40.604275)</t>
  </si>
  <si>
    <t>POINT (-73.97636210296194 40.744099420244)</t>
  </si>
  <si>
    <t>POINT (-73.9560680726795 40.7431245994984)</t>
  </si>
  <si>
    <t>POINT (-73.880008 40.832163)</t>
  </si>
  <si>
    <t>POINT (-73.86473874514611 40.691712725259904)</t>
  </si>
  <si>
    <t>POINT (-73.98976918244128 40.71902531172449)</t>
  </si>
  <si>
    <t>POINT (-73.8617511818965 40.749966750834645)</t>
  </si>
  <si>
    <t>POINT (-73.98317401491664 40.75034217566378)</t>
  </si>
  <si>
    <t>POINT (-73.920761 40.610931)</t>
  </si>
  <si>
    <t>POINT (-73.90437689480486 40.67598376327182)</t>
  </si>
  <si>
    <t>POINT (-73.904985 40.770444)</t>
  </si>
  <si>
    <t>POINT (-73.856192 40.833723)</t>
  </si>
  <si>
    <t>POINT (-73.88684233399772 40.84329849815354)</t>
  </si>
  <si>
    <t>POINT (-74.00778620782995 40.637195567271625)</t>
  </si>
  <si>
    <t>POINT (-73.917453 40.823107)</t>
  </si>
  <si>
    <t>POINT (-73.91547740408284 40.66157413366839)</t>
  </si>
  <si>
    <t>POINT (-73.97918 40.729942)</t>
  </si>
  <si>
    <t>POINT (-73.863072 40.88615)</t>
  </si>
  <si>
    <t>POINT (-73.91001737542345 40.81343169619346)</t>
  </si>
  <si>
    <t>POINT (-74.006204 40.650829)</t>
  </si>
  <si>
    <t>POINT (-73.95033740246885 40.77981122818911)</t>
  </si>
  <si>
    <t>POINT (-73.98210906235143 40.69749994137578)</t>
  </si>
  <si>
    <t>POINT (-73.99968596112708 40.758920734944724)</t>
  </si>
  <si>
    <t>POINT (-73.99171521010928 40.73521404188881)</t>
  </si>
  <si>
    <t>POINT (-73.980298 40.593752)</t>
  </si>
  <si>
    <t>POINT (-73.888498 40.865114)</t>
  </si>
  <si>
    <t>POINT (-73.907505 40.812127)</t>
  </si>
  <si>
    <t>POINT (-73.94381403937298 40.825332262878135)</t>
  </si>
  <si>
    <t>POINT (-74.00633852144266 40.682948388285155)</t>
  </si>
  <si>
    <t>POINT (-73.91526450366901 40.81782448132022)</t>
  </si>
  <si>
    <t>POINT (-73.929387 40.854016)</t>
  </si>
  <si>
    <t>POINT (-73.869794 40.670704)</t>
  </si>
  <si>
    <t>POINT (-73.90119 40.851843)</t>
  </si>
  <si>
    <t>POINT (-73.92843327593755 40.841363845093106)</t>
  </si>
  <si>
    <t>POINT (-73.960873 40.649363)</t>
  </si>
  <si>
    <t>POINT (-73.94548329252599 40.807772344649756)</t>
  </si>
  <si>
    <t>POINT (-73.959195 40.81445)</t>
  </si>
  <si>
    <t>POINT (-74.119341 40.633374)</t>
  </si>
  <si>
    <t>POINT (-73.996447 40.628043)</t>
  </si>
  <si>
    <t>POINT (-73.944946 40.695867)</t>
  </si>
  <si>
    <t>POINT (-73.952951 40.694948)</t>
  </si>
  <si>
    <t>POINT (-73.949765 40.709619)</t>
  </si>
  <si>
    <t>POINT (-73.932337 40.857279)</t>
  </si>
  <si>
    <t>POINT (-73.77189536218215 40.76532073447996)</t>
  </si>
  <si>
    <t>POINT (-74.00898782924529 40.70408567476818)</t>
  </si>
  <si>
    <t>POINT (-73.919019 40.660127)</t>
  </si>
  <si>
    <t>POINT (-73.906035 40.846711)</t>
  </si>
  <si>
    <t>POINT (-73.910286 40.849249)</t>
  </si>
  <si>
    <t>POINT (-73.80466859428807 40.722905849911974)</t>
  </si>
  <si>
    <t>POINT (-73.91194304491894 40.81604615818014)</t>
  </si>
  <si>
    <t>POINT (-73.889236 40.834882)</t>
  </si>
  <si>
    <t>POINT (-73.95835 40.73449)</t>
  </si>
  <si>
    <t>POINT (-73.819213 40.709906)</t>
  </si>
  <si>
    <t>POINT (-73.94419156349609 40.81463353299426)</t>
  </si>
  <si>
    <t>POINT (-73.939746 40.70399)</t>
  </si>
  <si>
    <t>POINT (-74.080076 40.621409)</t>
  </si>
  <si>
    <t>POINT (-73.922038 40.762024)</t>
  </si>
  <si>
    <t>POINT (-73.87166305633058 40.75126001941782)</t>
  </si>
  <si>
    <t>POINT (-73.867198 40.854491)</t>
  </si>
  <si>
    <t>POINT (-73.93967921077531 40.69121921719643)</t>
  </si>
  <si>
    <t>POINT (-73.86559117503457 40.6874346226042)</t>
  </si>
  <si>
    <t>POINT (-74.0067518822527 40.634744537711306)</t>
  </si>
  <si>
    <t>POINT (-73.83013930521312 40.759569525960025)</t>
  </si>
  <si>
    <t>POINT (-73.779579 40.691511)</t>
  </si>
  <si>
    <t>POINT (-73.94832523425542 40.80897309780793)</t>
  </si>
  <si>
    <t>POINT (-73.990742 40.745731)</t>
  </si>
  <si>
    <t>POINT (-73.973243 40.579889)</t>
  </si>
  <si>
    <t>POINT (-73.93863577031274 40.59860962518686)</t>
  </si>
  <si>
    <t>POINT (-73.89395683927789 40.67217585964225)</t>
  </si>
  <si>
    <t>POINT (-73.930699 40.854569)</t>
  </si>
  <si>
    <t>POINT (-73.925469 40.805562)</t>
  </si>
  <si>
    <t>POINT (-73.78416308413662 40.69707936697335)</t>
  </si>
  <si>
    <t>POINT (-73.89388 40.862222)</t>
  </si>
  <si>
    <t>POINT (-73.95268575347822 40.727099357553456)</t>
  </si>
  <si>
    <t>POINT (-73.9505021789545 40.66986455425322)</t>
  </si>
  <si>
    <t>POINT (-73.84091 40.663358)</t>
  </si>
  <si>
    <t>POINT (-73.942066 40.700808)</t>
  </si>
  <si>
    <t>POINT (-73.867333 40.664694)</t>
  </si>
  <si>
    <t>POINT (-73.897349 40.675705)</t>
  </si>
  <si>
    <t>POINT (-73.89009610058542 40.8449018096486)</t>
  </si>
  <si>
    <t>POINT (-74.01382 40.705233)</t>
  </si>
  <si>
    <t>POINT (-73.86664951109836 40.749618452980094)</t>
  </si>
  <si>
    <t>POINT (-73.920705 40.826275)</t>
  </si>
  <si>
    <t>POINT (-73.92443828253907 40.69304098102311)</t>
  </si>
  <si>
    <t>POINT (-73.90624 40.674889)</t>
  </si>
  <si>
    <t>POINT (-73.916225 40.816035)</t>
  </si>
  <si>
    <t>POINT (-73.7348645378882 40.7265293769835)</t>
  </si>
  <si>
    <t>POINT (-73.996442 40.759179)</t>
  </si>
  <si>
    <t>POINT (-73.798848 40.703871)</t>
  </si>
  <si>
    <t>POINT (-73.913466 40.742556)</t>
  </si>
  <si>
    <t>POINT (-73.86176 40.88242)</t>
  </si>
  <si>
    <t>POINT (-73.943549 40.820606)</t>
  </si>
  <si>
    <t>POINT (-73.9945368920152 40.7535327012632)</t>
  </si>
  <si>
    <t>POINT (-73.900958 40.861369)</t>
  </si>
  <si>
    <t>POINT (-73.90380268978873 40.81413207211551)</t>
  </si>
  <si>
    <t>POINT (-73.807752 40.698725)</t>
  </si>
  <si>
    <t>POINT (-73.944651 40.754155)</t>
  </si>
  <si>
    <t>POINT (-73.88291140202963 40.65978069999854)</t>
  </si>
  <si>
    <t>POINT (-73.81399506978967 40.76277241582362)</t>
  </si>
  <si>
    <t>Row Labels</t>
  </si>
  <si>
    <t>Grand Total</t>
  </si>
  <si>
    <t>Jan</t>
  </si>
  <si>
    <t>Feb</t>
  </si>
  <si>
    <t>Mar</t>
  </si>
  <si>
    <t>Apr</t>
  </si>
  <si>
    <t>Dec</t>
  </si>
  <si>
    <t>Sum of ARREST_KEY</t>
  </si>
  <si>
    <t>(All)</t>
  </si>
  <si>
    <t>NYPD Arrest Intelligence Dashboard Suite</t>
  </si>
  <si>
    <t>Count of ARREST_KEY</t>
  </si>
  <si>
    <t>(Multiple Items)</t>
  </si>
  <si>
    <t>Column Labels</t>
  </si>
  <si>
    <t>F Total</t>
  </si>
  <si>
    <t>M Total</t>
  </si>
  <si>
    <t>(blank)</t>
  </si>
  <si>
    <t>Max of ARREST_DATE</t>
  </si>
  <si>
    <t>Male</t>
  </si>
  <si>
    <t>Female</t>
  </si>
  <si>
    <t>Column1</t>
  </si>
  <si>
    <t>Column2</t>
  </si>
  <si>
    <t>Felony</t>
  </si>
  <si>
    <t>Misdemeanor</t>
  </si>
  <si>
    <t>Violation</t>
  </si>
  <si>
    <t>Total</t>
  </si>
  <si>
    <t>Arrest Trends Over Time</t>
  </si>
  <si>
    <t>Crime Type Distribution</t>
  </si>
  <si>
    <t>Fennel Arrest Demographics by Race, Sex, Age</t>
  </si>
  <si>
    <t>Arrests by Borough</t>
  </si>
  <si>
    <t>Total Arrests</t>
  </si>
  <si>
    <t>Busiest Day</t>
  </si>
  <si>
    <t>Gender Split</t>
  </si>
  <si>
    <t>Most Arrested Age Group</t>
  </si>
  <si>
    <t>Most Arrested offense</t>
  </si>
  <si>
    <t>Relative Arrest Frequency Across Boroughs</t>
  </si>
  <si>
    <t>Arrest Classification Funnel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</si>
</sst>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hh:mm:ss"/>
    <numFmt numFmtId="165" formatCode="[$-F800]dddd\,\ mmmm\ dd\,\ yyyy"/>
  </numFmts>
  <fonts count="7" x14ac:knownFonts="1">
    <font>
      <sz val="11"/>
      <color theme="1"/>
      <name val="Calibri"/>
      <family val="2"/>
      <scheme val="minor"/>
    </font>
    <font>
      <b/>
      <sz val="11"/>
      <color theme="1"/>
      <name val="Calibri"/>
      <family val="2"/>
      <scheme val="minor"/>
    </font>
    <font>
      <sz val="28"/>
      <color theme="0"/>
      <name val="Cooper Black"/>
      <family val="1"/>
    </font>
    <font>
      <sz val="11"/>
      <color theme="1"/>
      <name val="Calibri"/>
      <family val="2"/>
      <scheme val="minor"/>
    </font>
    <font>
      <b/>
      <sz val="16"/>
      <color theme="1"/>
      <name val="Calibri"/>
      <family val="2"/>
      <scheme val="minor"/>
    </font>
    <font>
      <b/>
      <sz val="14"/>
      <color rgb="FF000000"/>
      <name val="Calibri"/>
      <family val="2"/>
      <scheme val="minor"/>
    </font>
    <font>
      <b/>
      <sz val="14"/>
      <color theme="1"/>
      <name val="Calibri"/>
      <family val="2"/>
      <scheme val="minor"/>
    </font>
  </fonts>
  <fills count="4">
    <fill>
      <patternFill patternType="none"/>
    </fill>
    <fill>
      <patternFill patternType="gray125"/>
    </fill>
    <fill>
      <patternFill patternType="solid">
        <fgColor rgb="FFF9F9F9"/>
        <bgColor indexed="64"/>
      </patternFill>
    </fill>
    <fill>
      <patternFill patternType="solid">
        <fgColor theme="0"/>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9" fontId="3" fillId="0" borderId="0" applyFont="0" applyFill="0" applyBorder="0" applyAlignment="0" applyProtection="0"/>
  </cellStyleXfs>
  <cellXfs count="20">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xf numFmtId="14" fontId="0" fillId="0" borderId="0" xfId="0" applyNumberFormat="1"/>
    <xf numFmtId="9" fontId="0" fillId="0" borderId="0" xfId="1" applyFont="1"/>
    <xf numFmtId="49" fontId="0" fillId="0" borderId="0" xfId="0" applyNumberFormat="1"/>
    <xf numFmtId="3" fontId="0" fillId="0" borderId="0" xfId="0" applyNumberFormat="1"/>
    <xf numFmtId="165" fontId="0" fillId="0" borderId="0" xfId="0" applyNumberFormat="1"/>
    <xf numFmtId="0" fontId="1" fillId="0" borderId="1" xfId="0" applyFont="1" applyBorder="1" applyAlignment="1">
      <alignment horizontal="center" vertical="top"/>
    </xf>
    <xf numFmtId="0" fontId="4" fillId="0" borderId="0" xfId="0" applyFont="1"/>
    <xf numFmtId="0" fontId="5"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165" fontId="0" fillId="0" borderId="0" xfId="0" applyNumberFormat="1" applyAlignment="1">
      <alignment horizontal="center"/>
    </xf>
    <xf numFmtId="0" fontId="6" fillId="0" borderId="0" xfId="0" applyFont="1"/>
    <xf numFmtId="0" fontId="5" fillId="0" borderId="0" xfId="0" applyFont="1" applyAlignment="1">
      <alignment horizontal="left" vertical="center"/>
    </xf>
    <xf numFmtId="0" fontId="2" fillId="3" borderId="0" xfId="0" applyFont="1" applyFill="1" applyAlignment="1">
      <alignment horizontal="center"/>
    </xf>
  </cellXfs>
  <cellStyles count="2">
    <cellStyle name="Normal" xfId="0" builtinId="0"/>
    <cellStyle name="Percent" xfId="1" builtinId="5"/>
  </cellStyles>
  <dxfs count="5">
    <dxf>
      <numFmt numFmtId="19" formatCode="dd/mm/yyyy"/>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1" defaultTableStyle="TableStyleMedium9" defaultPivotStyle="PivotStyleLight16">
    <tableStyle name="Slicer Style 1" pivot="0" table="0" count="0" xr9:uid="{5CBEDCD3-DD89-49A3-84F1-3469771C0693}"/>
  </tableStyles>
  <colors>
    <mruColors>
      <color rgb="FFF6F10F"/>
      <color rgb="FF3FC1F2"/>
      <color rgb="FFE70752"/>
      <color rgb="FFEF4A1D"/>
      <color rgb="FFFF5252"/>
      <color rgb="FF2222DE"/>
      <color rgb="FFFF4E50"/>
      <color rgb="FFF9F9F9"/>
      <color rgb="FFE75EFA"/>
      <color rgb="FFA259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microsoft.com/office/2017/10/relationships/person" Target="persons/perso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Dashboard.xlsx]Sheet2!PivotTable3</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FC1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70752"/>
          </a:solidFill>
          <a:ln>
            <a:noFill/>
          </a:ln>
          <a:effectLst/>
        </c:spPr>
      </c:pivotFmt>
      <c:pivotFmt>
        <c:idx val="4"/>
        <c:spPr>
          <a:solidFill>
            <a:srgbClr val="92D050"/>
          </a:solidFill>
          <a:ln>
            <a:noFill/>
          </a:ln>
          <a:effectLst/>
        </c:spPr>
      </c:pivotFmt>
      <c:pivotFmt>
        <c:idx val="5"/>
        <c:spPr>
          <a:solidFill>
            <a:srgbClr val="F6F10F"/>
          </a:solidFill>
          <a:ln>
            <a:noFill/>
          </a:ln>
          <a:effectLst/>
        </c:spPr>
      </c:pivotFmt>
      <c:pivotFmt>
        <c:idx val="6"/>
        <c:spPr>
          <a:solidFill>
            <a:srgbClr val="FF0000"/>
          </a:solidFill>
          <a:ln>
            <a:noFill/>
          </a:ln>
          <a:effectLst/>
        </c:spPr>
      </c:pivotFmt>
      <c:pivotFmt>
        <c:idx val="7"/>
        <c:spPr>
          <a:solidFill>
            <a:srgbClr val="3FC1F2"/>
          </a:solidFill>
          <a:ln>
            <a:noFill/>
          </a:ln>
          <a:effectLst/>
        </c:spPr>
      </c:pivotFmt>
    </c:pivotFmts>
    <c:plotArea>
      <c:layout/>
      <c:barChart>
        <c:barDir val="col"/>
        <c:grouping val="clustered"/>
        <c:varyColors val="0"/>
        <c:ser>
          <c:idx val="0"/>
          <c:order val="0"/>
          <c:tx>
            <c:strRef>
              <c:f>Sheet2!$C$5</c:f>
              <c:strCache>
                <c:ptCount val="1"/>
                <c:pt idx="0">
                  <c:v>Total</c:v>
                </c:pt>
              </c:strCache>
            </c:strRef>
          </c:tx>
          <c:spPr>
            <a:solidFill>
              <a:srgbClr val="3FC1F2"/>
            </a:solidFill>
            <a:ln>
              <a:noFill/>
            </a:ln>
            <a:effectLst/>
          </c:spPr>
          <c:invertIfNegative val="0"/>
          <c:dPt>
            <c:idx val="0"/>
            <c:invertIfNegative val="0"/>
            <c:bubble3D val="0"/>
            <c:spPr>
              <a:solidFill>
                <a:srgbClr val="F6F10F"/>
              </a:solidFill>
              <a:ln>
                <a:noFill/>
              </a:ln>
              <a:effectLst/>
            </c:spPr>
            <c:extLst>
              <c:ext xmlns:c16="http://schemas.microsoft.com/office/drawing/2014/chart" uri="{C3380CC4-5D6E-409C-BE32-E72D297353CC}">
                <c16:uniqueId val="{00000003-1B08-4D3C-9E3D-7C4E9D496B8A}"/>
              </c:ext>
            </c:extLst>
          </c:dPt>
          <c:dPt>
            <c:idx val="1"/>
            <c:invertIfNegative val="0"/>
            <c:bubble3D val="0"/>
            <c:spPr>
              <a:solidFill>
                <a:srgbClr val="92D050"/>
              </a:solidFill>
              <a:ln>
                <a:noFill/>
              </a:ln>
              <a:effectLst/>
            </c:spPr>
            <c:extLst>
              <c:ext xmlns:c16="http://schemas.microsoft.com/office/drawing/2014/chart" uri="{C3380CC4-5D6E-409C-BE32-E72D297353CC}">
                <c16:uniqueId val="{00000002-1B08-4D3C-9E3D-7C4E9D496B8A}"/>
              </c:ext>
            </c:extLst>
          </c:dPt>
          <c:dPt>
            <c:idx val="2"/>
            <c:invertIfNegative val="0"/>
            <c:bubble3D val="0"/>
            <c:spPr>
              <a:solidFill>
                <a:srgbClr val="E70752"/>
              </a:solidFill>
              <a:ln>
                <a:noFill/>
              </a:ln>
              <a:effectLst/>
            </c:spPr>
            <c:extLst>
              <c:ext xmlns:c16="http://schemas.microsoft.com/office/drawing/2014/chart" uri="{C3380CC4-5D6E-409C-BE32-E72D297353CC}">
                <c16:uniqueId val="{00000001-1B08-4D3C-9E3D-7C4E9D496B8A}"/>
              </c:ext>
            </c:extLst>
          </c:dPt>
          <c:dPt>
            <c:idx val="3"/>
            <c:invertIfNegative val="0"/>
            <c:bubble3D val="0"/>
            <c:spPr>
              <a:solidFill>
                <a:srgbClr val="FF0000"/>
              </a:solidFill>
              <a:ln>
                <a:noFill/>
              </a:ln>
              <a:effectLst/>
            </c:spPr>
            <c:extLst>
              <c:ext xmlns:c16="http://schemas.microsoft.com/office/drawing/2014/chart" uri="{C3380CC4-5D6E-409C-BE32-E72D297353CC}">
                <c16:uniqueId val="{00000004-1B08-4D3C-9E3D-7C4E9D496B8A}"/>
              </c:ext>
            </c:extLst>
          </c:dPt>
          <c:cat>
            <c:strRef>
              <c:f>Sheet2!$B$6:$B$11</c:f>
              <c:strCache>
                <c:ptCount val="5"/>
                <c:pt idx="0">
                  <c:v>Jan</c:v>
                </c:pt>
                <c:pt idx="1">
                  <c:v>Feb</c:v>
                </c:pt>
                <c:pt idx="2">
                  <c:v>Mar</c:v>
                </c:pt>
                <c:pt idx="3">
                  <c:v>Apr</c:v>
                </c:pt>
                <c:pt idx="4">
                  <c:v>Dec</c:v>
                </c:pt>
              </c:strCache>
            </c:strRef>
          </c:cat>
          <c:val>
            <c:numRef>
              <c:f>Sheet2!$C$6:$C$11</c:f>
              <c:numCache>
                <c:formatCode>General</c:formatCode>
                <c:ptCount val="5"/>
                <c:pt idx="0">
                  <c:v>8147795600</c:v>
                </c:pt>
                <c:pt idx="1">
                  <c:v>6216571687</c:v>
                </c:pt>
                <c:pt idx="2">
                  <c:v>8523657538</c:v>
                </c:pt>
                <c:pt idx="3">
                  <c:v>856291470</c:v>
                </c:pt>
                <c:pt idx="4">
                  <c:v>298572175</c:v>
                </c:pt>
              </c:numCache>
            </c:numRef>
          </c:val>
          <c:extLst>
            <c:ext xmlns:c16="http://schemas.microsoft.com/office/drawing/2014/chart" uri="{C3380CC4-5D6E-409C-BE32-E72D297353CC}">
              <c16:uniqueId val="{00000000-1B08-4D3C-9E3D-7C4E9D496B8A}"/>
            </c:ext>
          </c:extLst>
        </c:ser>
        <c:dLbls>
          <c:showLegendKey val="0"/>
          <c:showVal val="0"/>
          <c:showCatName val="0"/>
          <c:showSerName val="0"/>
          <c:showPercent val="0"/>
          <c:showBubbleSize val="0"/>
        </c:dLbls>
        <c:gapWidth val="150"/>
        <c:axId val="1898103311"/>
        <c:axId val="1898108111"/>
      </c:barChart>
      <c:catAx>
        <c:axId val="1898103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08111"/>
        <c:crosses val="autoZero"/>
        <c:auto val="1"/>
        <c:lblAlgn val="ctr"/>
        <c:lblOffset val="100"/>
        <c:noMultiLvlLbl val="0"/>
      </c:catAx>
      <c:valAx>
        <c:axId val="189810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0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Sheet2!$C$95:$C$96</c:f>
              <c:strCache>
                <c:ptCount val="1"/>
                <c:pt idx="0">
                  <c:v>F</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85-4BEE-A1DB-C48D2BF91F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85-4BEE-A1DB-C48D2BF91F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85-4BEE-A1DB-C48D2BF91F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85-4BEE-A1DB-C48D2BF91F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985-4BEE-A1DB-C48D2BF91F3C}"/>
              </c:ext>
            </c:extLst>
          </c:dPt>
          <c:cat>
            <c:strRef>
              <c:f>Sheet2!$B$97:$B$102</c:f>
              <c:strCache>
                <c:ptCount val="5"/>
                <c:pt idx="0">
                  <c:v>B</c:v>
                </c:pt>
                <c:pt idx="1">
                  <c:v>K</c:v>
                </c:pt>
                <c:pt idx="2">
                  <c:v>M</c:v>
                </c:pt>
                <c:pt idx="3">
                  <c:v>Q</c:v>
                </c:pt>
                <c:pt idx="4">
                  <c:v>S</c:v>
                </c:pt>
              </c:strCache>
            </c:strRef>
          </c:cat>
          <c:val>
            <c:numRef>
              <c:f>Sheet2!$C$97:$C$102</c:f>
              <c:numCache>
                <c:formatCode>General</c:formatCode>
                <c:ptCount val="5"/>
                <c:pt idx="0">
                  <c:v>3</c:v>
                </c:pt>
                <c:pt idx="1">
                  <c:v>3</c:v>
                </c:pt>
                <c:pt idx="2">
                  <c:v>1</c:v>
                </c:pt>
                <c:pt idx="3">
                  <c:v>2</c:v>
                </c:pt>
              </c:numCache>
            </c:numRef>
          </c:val>
          <c:extLst>
            <c:ext xmlns:c16="http://schemas.microsoft.com/office/drawing/2014/chart" uri="{C3380CC4-5D6E-409C-BE32-E72D297353CC}">
              <c16:uniqueId val="{00000000-4416-47FA-9C4F-8F6DBF651611}"/>
            </c:ext>
          </c:extLst>
        </c:ser>
        <c:ser>
          <c:idx val="1"/>
          <c:order val="1"/>
          <c:tx>
            <c:strRef>
              <c:f>Sheet2!$D$95:$D$96</c:f>
              <c:strCache>
                <c:ptCount val="1"/>
                <c:pt idx="0">
                  <c:v>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B985-4BEE-A1DB-C48D2BF91F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B985-4BEE-A1DB-C48D2BF91F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B985-4BEE-A1DB-C48D2BF91F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B985-4BEE-A1DB-C48D2BF91F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B985-4BEE-A1DB-C48D2BF91F3C}"/>
              </c:ext>
            </c:extLst>
          </c:dPt>
          <c:cat>
            <c:strRef>
              <c:f>Sheet2!$B$97:$B$102</c:f>
              <c:strCache>
                <c:ptCount val="5"/>
                <c:pt idx="0">
                  <c:v>B</c:v>
                </c:pt>
                <c:pt idx="1">
                  <c:v>K</c:v>
                </c:pt>
                <c:pt idx="2">
                  <c:v>M</c:v>
                </c:pt>
                <c:pt idx="3">
                  <c:v>Q</c:v>
                </c:pt>
                <c:pt idx="4">
                  <c:v>S</c:v>
                </c:pt>
              </c:strCache>
            </c:strRef>
          </c:cat>
          <c:val>
            <c:numRef>
              <c:f>Sheet2!$D$97:$D$102</c:f>
              <c:numCache>
                <c:formatCode>General</c:formatCode>
                <c:ptCount val="5"/>
                <c:pt idx="0">
                  <c:v>109</c:v>
                </c:pt>
                <c:pt idx="1">
                  <c:v>119</c:v>
                </c:pt>
                <c:pt idx="2">
                  <c:v>85</c:v>
                </c:pt>
                <c:pt idx="3">
                  <c:v>91</c:v>
                </c:pt>
                <c:pt idx="4">
                  <c:v>16</c:v>
                </c:pt>
              </c:numCache>
            </c:numRef>
          </c:val>
          <c:extLst>
            <c:ext xmlns:c16="http://schemas.microsoft.com/office/drawing/2014/chart" uri="{C3380CC4-5D6E-409C-BE32-E72D297353CC}">
              <c16:uniqueId val="{00000001-4416-47FA-9C4F-8F6DBF651611}"/>
            </c:ext>
          </c:extLst>
        </c:ser>
        <c:ser>
          <c:idx val="2"/>
          <c:order val="2"/>
          <c:tx>
            <c:strRef>
              <c:f>Sheet2!$E$95:$E$96</c:f>
              <c:strCache>
                <c:ptCount val="1"/>
                <c:pt idx="0">
                  <c:v>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B985-4BEE-A1DB-C48D2BF91F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B985-4BEE-A1DB-C48D2BF91F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B985-4BEE-A1DB-C48D2BF91F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B985-4BEE-A1DB-C48D2BF91F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B985-4BEE-A1DB-C48D2BF91F3C}"/>
              </c:ext>
            </c:extLst>
          </c:dPt>
          <c:cat>
            <c:strRef>
              <c:f>Sheet2!$B$97:$B$102</c:f>
              <c:strCache>
                <c:ptCount val="5"/>
                <c:pt idx="0">
                  <c:v>B</c:v>
                </c:pt>
                <c:pt idx="1">
                  <c:v>K</c:v>
                </c:pt>
                <c:pt idx="2">
                  <c:v>M</c:v>
                </c:pt>
                <c:pt idx="3">
                  <c:v>Q</c:v>
                </c:pt>
                <c:pt idx="4">
                  <c:v>S</c:v>
                </c:pt>
              </c:strCache>
            </c:strRef>
          </c:cat>
          <c:val>
            <c:numRef>
              <c:f>Sheet2!$E$97:$E$102</c:f>
              <c:numCache>
                <c:formatCode>General</c:formatCode>
                <c:ptCount val="5"/>
                <c:pt idx="1">
                  <c:v>1</c:v>
                </c:pt>
                <c:pt idx="2">
                  <c:v>7</c:v>
                </c:pt>
              </c:numCache>
            </c:numRef>
          </c:val>
          <c:extLst>
            <c:ext xmlns:c16="http://schemas.microsoft.com/office/drawing/2014/chart" uri="{C3380CC4-5D6E-409C-BE32-E72D297353CC}">
              <c16:uniqueId val="{00000002-4416-47FA-9C4F-8F6DBF65161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D12-4F22-8831-65690C0DAC2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D12-4F22-8831-65690C0DAC2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Sheet2!$B$160:$B$161</c:f>
              <c:strCache>
                <c:ptCount val="2"/>
                <c:pt idx="0">
                  <c:v>Male</c:v>
                </c:pt>
                <c:pt idx="1">
                  <c:v>Female</c:v>
                </c:pt>
              </c:strCache>
            </c:strRef>
          </c:cat>
          <c:val>
            <c:numRef>
              <c:f>Sheet2!$C$160:$C$161</c:f>
              <c:numCache>
                <c:formatCode>0%</c:formatCode>
                <c:ptCount val="2"/>
                <c:pt idx="0">
                  <c:v>0.82624369142033161</c:v>
                </c:pt>
                <c:pt idx="1">
                  <c:v>0.17375630857966834</c:v>
                </c:pt>
              </c:numCache>
            </c:numRef>
          </c:val>
          <c:extLst>
            <c:ext xmlns:c16="http://schemas.microsoft.com/office/drawing/2014/chart" uri="{C3380CC4-5D6E-409C-BE32-E72D297353CC}">
              <c16:uniqueId val="{00000000-17FE-4181-AEAA-9393630E03F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Dashboard.xlsx]Sheet2!PivotTable3</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FC1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70752"/>
          </a:solidFill>
          <a:ln>
            <a:noFill/>
          </a:ln>
          <a:effectLst/>
        </c:spPr>
      </c:pivotFmt>
      <c:pivotFmt>
        <c:idx val="4"/>
        <c:spPr>
          <a:solidFill>
            <a:srgbClr val="92D050"/>
          </a:solidFill>
          <a:ln>
            <a:noFill/>
          </a:ln>
          <a:effectLst/>
        </c:spPr>
      </c:pivotFmt>
      <c:pivotFmt>
        <c:idx val="5"/>
        <c:spPr>
          <a:solidFill>
            <a:srgbClr val="F6F10F"/>
          </a:solidFill>
          <a:ln>
            <a:noFill/>
          </a:ln>
          <a:effectLst/>
        </c:spPr>
      </c:pivotFmt>
      <c:pivotFmt>
        <c:idx val="6"/>
        <c:spPr>
          <a:solidFill>
            <a:srgbClr val="FF0000"/>
          </a:solidFill>
          <a:ln>
            <a:noFill/>
          </a:ln>
          <a:effectLst/>
        </c:spPr>
      </c:pivotFmt>
      <c:pivotFmt>
        <c:idx val="7"/>
      </c:pivotFmt>
      <c:pivotFmt>
        <c:idx val="8"/>
        <c:spPr>
          <a:solidFill>
            <a:srgbClr val="3FC1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6F10F"/>
          </a:solidFill>
          <a:ln>
            <a:noFill/>
          </a:ln>
          <a:effectLst/>
        </c:spPr>
      </c:pivotFmt>
      <c:pivotFmt>
        <c:idx val="10"/>
        <c:spPr>
          <a:solidFill>
            <a:srgbClr val="92D050"/>
          </a:solidFill>
          <a:ln>
            <a:noFill/>
          </a:ln>
          <a:effectLst/>
        </c:spPr>
      </c:pivotFmt>
      <c:pivotFmt>
        <c:idx val="11"/>
        <c:spPr>
          <a:solidFill>
            <a:srgbClr val="E70752"/>
          </a:solidFill>
          <a:ln>
            <a:noFill/>
          </a:ln>
          <a:effectLst/>
        </c:spPr>
      </c:pivotFmt>
      <c:pivotFmt>
        <c:idx val="12"/>
        <c:spPr>
          <a:solidFill>
            <a:srgbClr val="FF0000"/>
          </a:solidFill>
          <a:ln>
            <a:noFill/>
          </a:ln>
          <a:effectLst/>
        </c:spPr>
      </c:pivotFmt>
      <c:pivotFmt>
        <c:idx val="13"/>
        <c:spPr>
          <a:solidFill>
            <a:srgbClr val="3FC1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6F10F"/>
          </a:solidFill>
          <a:ln>
            <a:noFill/>
          </a:ln>
          <a:effectLst/>
        </c:spPr>
      </c:pivotFmt>
      <c:pivotFmt>
        <c:idx val="15"/>
        <c:spPr>
          <a:solidFill>
            <a:srgbClr val="92D050"/>
          </a:solidFill>
          <a:ln>
            <a:noFill/>
          </a:ln>
          <a:effectLst/>
        </c:spPr>
      </c:pivotFmt>
      <c:pivotFmt>
        <c:idx val="16"/>
        <c:spPr>
          <a:solidFill>
            <a:srgbClr val="E70752"/>
          </a:solidFill>
          <a:ln>
            <a:noFill/>
          </a:ln>
          <a:effectLst/>
        </c:spPr>
      </c:pivotFmt>
      <c:pivotFmt>
        <c:idx val="17"/>
        <c:spPr>
          <a:solidFill>
            <a:srgbClr val="FF0000"/>
          </a:solidFill>
          <a:ln>
            <a:noFill/>
          </a:ln>
          <a:effectLst/>
        </c:spPr>
      </c:pivotFmt>
    </c:pivotFmts>
    <c:plotArea>
      <c:layout/>
      <c:barChart>
        <c:barDir val="col"/>
        <c:grouping val="clustered"/>
        <c:varyColors val="0"/>
        <c:ser>
          <c:idx val="0"/>
          <c:order val="0"/>
          <c:tx>
            <c:strRef>
              <c:f>Sheet2!$C$5</c:f>
              <c:strCache>
                <c:ptCount val="1"/>
                <c:pt idx="0">
                  <c:v>Total</c:v>
                </c:pt>
              </c:strCache>
            </c:strRef>
          </c:tx>
          <c:spPr>
            <a:solidFill>
              <a:srgbClr val="3FC1F2"/>
            </a:solidFill>
            <a:ln>
              <a:noFill/>
            </a:ln>
            <a:effectLst/>
          </c:spPr>
          <c:invertIfNegative val="0"/>
          <c:dPt>
            <c:idx val="0"/>
            <c:invertIfNegative val="0"/>
            <c:bubble3D val="0"/>
            <c:spPr>
              <a:solidFill>
                <a:srgbClr val="F6F10F"/>
              </a:solidFill>
              <a:ln>
                <a:noFill/>
              </a:ln>
              <a:effectLst/>
            </c:spPr>
            <c:extLst>
              <c:ext xmlns:c16="http://schemas.microsoft.com/office/drawing/2014/chart" uri="{C3380CC4-5D6E-409C-BE32-E72D297353CC}">
                <c16:uniqueId val="{00000001-39B4-40B9-A72B-A08D56898E27}"/>
              </c:ext>
            </c:extLst>
          </c:dPt>
          <c:dPt>
            <c:idx val="1"/>
            <c:invertIfNegative val="0"/>
            <c:bubble3D val="0"/>
            <c:spPr>
              <a:solidFill>
                <a:srgbClr val="92D050"/>
              </a:solidFill>
              <a:ln>
                <a:noFill/>
              </a:ln>
              <a:effectLst/>
            </c:spPr>
            <c:extLst>
              <c:ext xmlns:c16="http://schemas.microsoft.com/office/drawing/2014/chart" uri="{C3380CC4-5D6E-409C-BE32-E72D297353CC}">
                <c16:uniqueId val="{00000003-39B4-40B9-A72B-A08D56898E27}"/>
              </c:ext>
            </c:extLst>
          </c:dPt>
          <c:dPt>
            <c:idx val="2"/>
            <c:invertIfNegative val="0"/>
            <c:bubble3D val="0"/>
            <c:spPr>
              <a:solidFill>
                <a:srgbClr val="E70752"/>
              </a:solidFill>
              <a:ln>
                <a:noFill/>
              </a:ln>
              <a:effectLst/>
            </c:spPr>
            <c:extLst>
              <c:ext xmlns:c16="http://schemas.microsoft.com/office/drawing/2014/chart" uri="{C3380CC4-5D6E-409C-BE32-E72D297353CC}">
                <c16:uniqueId val="{00000005-39B4-40B9-A72B-A08D56898E27}"/>
              </c:ext>
            </c:extLst>
          </c:dPt>
          <c:dPt>
            <c:idx val="3"/>
            <c:invertIfNegative val="0"/>
            <c:bubble3D val="0"/>
            <c:spPr>
              <a:solidFill>
                <a:srgbClr val="FF0000"/>
              </a:solidFill>
              <a:ln>
                <a:noFill/>
              </a:ln>
              <a:effectLst/>
            </c:spPr>
            <c:extLst>
              <c:ext xmlns:c16="http://schemas.microsoft.com/office/drawing/2014/chart" uri="{C3380CC4-5D6E-409C-BE32-E72D297353CC}">
                <c16:uniqueId val="{00000007-39B4-40B9-A72B-A08D56898E27}"/>
              </c:ext>
            </c:extLst>
          </c:dPt>
          <c:cat>
            <c:strRef>
              <c:f>Sheet2!$B$6:$B$11</c:f>
              <c:strCache>
                <c:ptCount val="5"/>
                <c:pt idx="0">
                  <c:v>Jan</c:v>
                </c:pt>
                <c:pt idx="1">
                  <c:v>Feb</c:v>
                </c:pt>
                <c:pt idx="2">
                  <c:v>Mar</c:v>
                </c:pt>
                <c:pt idx="3">
                  <c:v>Apr</c:v>
                </c:pt>
                <c:pt idx="4">
                  <c:v>Dec</c:v>
                </c:pt>
              </c:strCache>
            </c:strRef>
          </c:cat>
          <c:val>
            <c:numRef>
              <c:f>Sheet2!$C$6:$C$11</c:f>
              <c:numCache>
                <c:formatCode>General</c:formatCode>
                <c:ptCount val="5"/>
                <c:pt idx="0">
                  <c:v>8147795600</c:v>
                </c:pt>
                <c:pt idx="1">
                  <c:v>6216571687</c:v>
                </c:pt>
                <c:pt idx="2">
                  <c:v>8523657538</c:v>
                </c:pt>
                <c:pt idx="3">
                  <c:v>856291470</c:v>
                </c:pt>
                <c:pt idx="4">
                  <c:v>298572175</c:v>
                </c:pt>
              </c:numCache>
            </c:numRef>
          </c:val>
          <c:extLst>
            <c:ext xmlns:c16="http://schemas.microsoft.com/office/drawing/2014/chart" uri="{C3380CC4-5D6E-409C-BE32-E72D297353CC}">
              <c16:uniqueId val="{00000008-39B4-40B9-A72B-A08D56898E27}"/>
            </c:ext>
          </c:extLst>
        </c:ser>
        <c:dLbls>
          <c:showLegendKey val="0"/>
          <c:showVal val="0"/>
          <c:showCatName val="0"/>
          <c:showSerName val="0"/>
          <c:showPercent val="0"/>
          <c:showBubbleSize val="0"/>
        </c:dLbls>
        <c:gapWidth val="150"/>
        <c:axId val="1898103311"/>
        <c:axId val="1898108111"/>
      </c:barChart>
      <c:catAx>
        <c:axId val="1898103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08111"/>
        <c:crosses val="autoZero"/>
        <c:auto val="1"/>
        <c:lblAlgn val="ctr"/>
        <c:lblOffset val="100"/>
        <c:noMultiLvlLbl val="0"/>
      </c:catAx>
      <c:valAx>
        <c:axId val="189810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0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Dashboard.xlsx]Sheet2!PivotTable5</c:name>
    <c:fmtId val="12"/>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19050">
            <a:solidFill>
              <a:schemeClr val="lt1"/>
            </a:solidFill>
          </a:ln>
          <a:effectLst/>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19050">
            <a:solidFill>
              <a:schemeClr val="lt1"/>
            </a:solidFill>
          </a:ln>
          <a:effectLst/>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19050">
            <a:solidFill>
              <a:schemeClr val="lt1"/>
            </a:solidFill>
          </a:ln>
          <a:effectLst/>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19050">
            <a:solidFill>
              <a:schemeClr val="lt1"/>
            </a:solidFill>
          </a:ln>
          <a:effectLst/>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19050">
            <a:solidFill>
              <a:schemeClr val="lt1"/>
            </a:solidFill>
          </a:ln>
          <a:effectLst/>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19050">
            <a:solidFill>
              <a:schemeClr val="lt1"/>
            </a:solidFill>
          </a:ln>
          <a:effectLst/>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s>
    <c:plotArea>
      <c:layout/>
      <c:doughnutChart>
        <c:varyColors val="1"/>
        <c:ser>
          <c:idx val="0"/>
          <c:order val="0"/>
          <c:tx>
            <c:strRef>
              <c:f>Sheet2!$C$42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B13-4F96-B56A-FE66438FBF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13-4F96-B56A-FE66438FBF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13-4F96-B56A-FE66438FBF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B13-4F96-B56A-FE66438FBF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B13-4F96-B56A-FE66438FBF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B13-4F96-B56A-FE66438FBF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B13-4F96-B56A-FE66438FBF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B13-4F96-B56A-FE66438FBFF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B13-4F96-B56A-FE66438FBFF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B13-4F96-B56A-FE66438FBFF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B13-4F96-B56A-FE66438FBFF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B13-4F96-B56A-FE66438FBFF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B13-4F96-B56A-FE66438FBFF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B13-4F96-B56A-FE66438FBFF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B13-4F96-B56A-FE66438FBFF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B13-4F96-B56A-FE66438FBFF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B13-4F96-B56A-FE66438FBFF9}"/>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3B13-4F96-B56A-FE66438FBFF9}"/>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3B13-4F96-B56A-FE66438FBFF9}"/>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3B13-4F96-B56A-FE66438FBFF9}"/>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3B13-4F96-B56A-FE66438FBFF9}"/>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3B13-4F96-B56A-FE66438FBFF9}"/>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3B13-4F96-B56A-FE66438FBFF9}"/>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3B13-4F96-B56A-FE66438FBFF9}"/>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3B13-4F96-B56A-FE66438FBFF9}"/>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3B13-4F96-B56A-FE66438FBFF9}"/>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3B13-4F96-B56A-FE66438FBFF9}"/>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3B13-4F96-B56A-FE66438FBFF9}"/>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3B13-4F96-B56A-FE66438FBFF9}"/>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3B13-4F96-B56A-FE66438FBFF9}"/>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3B13-4F96-B56A-FE66438FBFF9}"/>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3B13-4F96-B56A-FE66438FBFF9}"/>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3B13-4F96-B56A-FE66438FBFF9}"/>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3B13-4F96-B56A-FE66438FBFF9}"/>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3B13-4F96-B56A-FE66438FBFF9}"/>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3B13-4F96-B56A-FE66438FBFF9}"/>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3B13-4F96-B56A-FE66438FBFF9}"/>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3B13-4F96-B56A-FE66438FBFF9}"/>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3B13-4F96-B56A-FE66438FBFF9}"/>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3B13-4F96-B56A-FE66438FBFF9}"/>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3B13-4F96-B56A-FE66438FBFF9}"/>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3B13-4F96-B56A-FE66438FBFF9}"/>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3B13-4F96-B56A-FE66438FBFF9}"/>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3B13-4F96-B56A-FE66438FBFF9}"/>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3B13-4F96-B56A-FE66438FBFF9}"/>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3B13-4F96-B56A-FE66438FBFF9}"/>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3B13-4F96-B56A-FE66438FBF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Sheet2!$B$43:$B$62</c:f>
              <c:strCache>
                <c:ptCount val="19"/>
                <c:pt idx="0">
                  <c:v>ARSON</c:v>
                </c:pt>
                <c:pt idx="1">
                  <c:v>BURGLARY</c:v>
                </c:pt>
                <c:pt idx="2">
                  <c:v>CRIMINAL MISCHIEF &amp; RELATED OF</c:v>
                </c:pt>
                <c:pt idx="3">
                  <c:v>DANGEROUS DRUGS</c:v>
                </c:pt>
                <c:pt idx="4">
                  <c:v>DANGEROUS WEAPONS</c:v>
                </c:pt>
                <c:pt idx="5">
                  <c:v>FELONY ASSAULT</c:v>
                </c:pt>
                <c:pt idx="6">
                  <c:v>FORGERY</c:v>
                </c:pt>
                <c:pt idx="7">
                  <c:v>GRAND LARCENY</c:v>
                </c:pt>
                <c:pt idx="8">
                  <c:v>GRAND LARCENY OF MOTOR VEHICLE</c:v>
                </c:pt>
                <c:pt idx="9">
                  <c:v>MISCELLANEOUS PENAL LAW</c:v>
                </c:pt>
                <c:pt idx="10">
                  <c:v>MURDER &amp; NON-NEGL. MANSLAUGHTE</c:v>
                </c:pt>
                <c:pt idx="11">
                  <c:v>OFF. AGNST PUB ORD SENSBLTY &amp;</c:v>
                </c:pt>
                <c:pt idx="12">
                  <c:v>OTHER STATE LAWS</c:v>
                </c:pt>
                <c:pt idx="13">
                  <c:v>POSSESSION OF STOLEN PROPERTY</c:v>
                </c:pt>
                <c:pt idx="14">
                  <c:v>PROSTITUTION &amp; RELATED OFFENSES</c:v>
                </c:pt>
                <c:pt idx="15">
                  <c:v>RAPE</c:v>
                </c:pt>
                <c:pt idx="16">
                  <c:v>ROBBERY</c:v>
                </c:pt>
                <c:pt idx="17">
                  <c:v>SEX CRIMES</c:v>
                </c:pt>
                <c:pt idx="18">
                  <c:v>VEHICLE AND TRAFFIC LAWS</c:v>
                </c:pt>
              </c:strCache>
            </c:strRef>
          </c:cat>
          <c:val>
            <c:numRef>
              <c:f>Sheet2!$C$43:$C$62</c:f>
              <c:numCache>
                <c:formatCode>General</c:formatCode>
                <c:ptCount val="19"/>
                <c:pt idx="0">
                  <c:v>4</c:v>
                </c:pt>
                <c:pt idx="1">
                  <c:v>25</c:v>
                </c:pt>
                <c:pt idx="2">
                  <c:v>29</c:v>
                </c:pt>
                <c:pt idx="3">
                  <c:v>50</c:v>
                </c:pt>
                <c:pt idx="4">
                  <c:v>49</c:v>
                </c:pt>
                <c:pt idx="5">
                  <c:v>117</c:v>
                </c:pt>
                <c:pt idx="6">
                  <c:v>30</c:v>
                </c:pt>
                <c:pt idx="7">
                  <c:v>69</c:v>
                </c:pt>
                <c:pt idx="8">
                  <c:v>7</c:v>
                </c:pt>
                <c:pt idx="9">
                  <c:v>65</c:v>
                </c:pt>
                <c:pt idx="10">
                  <c:v>7</c:v>
                </c:pt>
                <c:pt idx="11">
                  <c:v>1</c:v>
                </c:pt>
                <c:pt idx="12">
                  <c:v>11</c:v>
                </c:pt>
                <c:pt idx="13">
                  <c:v>10</c:v>
                </c:pt>
                <c:pt idx="14">
                  <c:v>3</c:v>
                </c:pt>
                <c:pt idx="15">
                  <c:v>10</c:v>
                </c:pt>
                <c:pt idx="16">
                  <c:v>49</c:v>
                </c:pt>
                <c:pt idx="17">
                  <c:v>5</c:v>
                </c:pt>
                <c:pt idx="18">
                  <c:v>2</c:v>
                </c:pt>
              </c:numCache>
            </c:numRef>
          </c:val>
          <c:extLst>
            <c:ext xmlns:c16="http://schemas.microsoft.com/office/drawing/2014/chart" uri="{C3380CC4-5D6E-409C-BE32-E72D297353CC}">
              <c16:uniqueId val="{00000000-5B0F-4F77-95B0-A09166C1E8A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Dashboard.xlsx]Sheet2!PivotTable1</c:name>
    <c:fmtId val="2"/>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3"/>
      </c:pivotFmt>
      <c:pivotFmt>
        <c:idx val="44"/>
      </c:pivotFmt>
      <c:pivotFmt>
        <c:idx val="45"/>
      </c:pivotFmt>
      <c:pivotFmt>
        <c:idx val="46"/>
      </c:pivotFmt>
      <c:pivotFmt>
        <c:idx val="47"/>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pivotFmt>
      <c:pivotFmt>
        <c:idx val="56"/>
      </c:pivotFmt>
      <c:pivotFmt>
        <c:idx val="57"/>
      </c:pivotFmt>
      <c:pivotFmt>
        <c:idx val="58"/>
      </c:pivotFmt>
      <c:pivotFmt>
        <c:idx val="59"/>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pivotFmt>
      <c:pivotFmt>
        <c:idx val="74"/>
      </c:pivotFmt>
      <c:pivotFmt>
        <c:idx val="75"/>
      </c:pivotFmt>
      <c:pivotFmt>
        <c:idx val="76"/>
      </c:pivotFmt>
      <c:pivotFmt>
        <c:idx val="77"/>
      </c:pivotFmt>
    </c:pivotFmts>
    <c:plotArea>
      <c:layout/>
      <c:pieChart>
        <c:varyColors val="1"/>
        <c:ser>
          <c:idx val="0"/>
          <c:order val="0"/>
          <c:tx>
            <c:strRef>
              <c:f>Sheet2!$C$95:$C$96</c:f>
              <c:strCache>
                <c:ptCount val="1"/>
                <c:pt idx="0">
                  <c:v>F</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F44F-41C9-BD62-4235420C08C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F44F-41C9-BD62-4235420C08C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F44F-41C9-BD62-4235420C08C4}"/>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F44F-41C9-BD62-4235420C08C4}"/>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F44F-41C9-BD62-4235420C08C4}"/>
              </c:ext>
            </c:extLst>
          </c:dPt>
          <c:cat>
            <c:strRef>
              <c:f>Sheet2!$B$97:$B$102</c:f>
              <c:strCache>
                <c:ptCount val="5"/>
                <c:pt idx="0">
                  <c:v>B</c:v>
                </c:pt>
                <c:pt idx="1">
                  <c:v>K</c:v>
                </c:pt>
                <c:pt idx="2">
                  <c:v>M</c:v>
                </c:pt>
                <c:pt idx="3">
                  <c:v>Q</c:v>
                </c:pt>
                <c:pt idx="4">
                  <c:v>S</c:v>
                </c:pt>
              </c:strCache>
            </c:strRef>
          </c:cat>
          <c:val>
            <c:numRef>
              <c:f>Sheet2!$C$97:$C$102</c:f>
              <c:numCache>
                <c:formatCode>General</c:formatCode>
                <c:ptCount val="5"/>
                <c:pt idx="0">
                  <c:v>3</c:v>
                </c:pt>
                <c:pt idx="1">
                  <c:v>3</c:v>
                </c:pt>
                <c:pt idx="2">
                  <c:v>1</c:v>
                </c:pt>
                <c:pt idx="3">
                  <c:v>2</c:v>
                </c:pt>
              </c:numCache>
            </c:numRef>
          </c:val>
          <c:extLst>
            <c:ext xmlns:c16="http://schemas.microsoft.com/office/drawing/2014/chart" uri="{C3380CC4-5D6E-409C-BE32-E72D297353CC}">
              <c16:uniqueId val="{0000000A-F44F-41C9-BD62-4235420C08C4}"/>
            </c:ext>
          </c:extLst>
        </c:ser>
        <c:ser>
          <c:idx val="1"/>
          <c:order val="1"/>
          <c:tx>
            <c:strRef>
              <c:f>Sheet2!$D$95:$D$96</c:f>
              <c:strCache>
                <c:ptCount val="1"/>
                <c:pt idx="0">
                  <c:v>M</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C-F44F-41C9-BD62-4235420C08C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E-F44F-41C9-BD62-4235420C08C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0-F44F-41C9-BD62-4235420C08C4}"/>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2-F44F-41C9-BD62-4235420C08C4}"/>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4-F44F-41C9-BD62-4235420C08C4}"/>
              </c:ext>
            </c:extLst>
          </c:dPt>
          <c:cat>
            <c:strRef>
              <c:f>Sheet2!$B$97:$B$102</c:f>
              <c:strCache>
                <c:ptCount val="5"/>
                <c:pt idx="0">
                  <c:v>B</c:v>
                </c:pt>
                <c:pt idx="1">
                  <c:v>K</c:v>
                </c:pt>
                <c:pt idx="2">
                  <c:v>M</c:v>
                </c:pt>
                <c:pt idx="3">
                  <c:v>Q</c:v>
                </c:pt>
                <c:pt idx="4">
                  <c:v>S</c:v>
                </c:pt>
              </c:strCache>
            </c:strRef>
          </c:cat>
          <c:val>
            <c:numRef>
              <c:f>Sheet2!$D$97:$D$102</c:f>
              <c:numCache>
                <c:formatCode>General</c:formatCode>
                <c:ptCount val="5"/>
                <c:pt idx="0">
                  <c:v>109</c:v>
                </c:pt>
                <c:pt idx="1">
                  <c:v>119</c:v>
                </c:pt>
                <c:pt idx="2">
                  <c:v>85</c:v>
                </c:pt>
                <c:pt idx="3">
                  <c:v>91</c:v>
                </c:pt>
                <c:pt idx="4">
                  <c:v>16</c:v>
                </c:pt>
              </c:numCache>
            </c:numRef>
          </c:val>
          <c:extLst>
            <c:ext xmlns:c16="http://schemas.microsoft.com/office/drawing/2014/chart" uri="{C3380CC4-5D6E-409C-BE32-E72D297353CC}">
              <c16:uniqueId val="{00000015-F44F-41C9-BD62-4235420C08C4}"/>
            </c:ext>
          </c:extLst>
        </c:ser>
        <c:ser>
          <c:idx val="2"/>
          <c:order val="2"/>
          <c:tx>
            <c:strRef>
              <c:f>Sheet2!$E$95:$E$96</c:f>
              <c:strCache>
                <c:ptCount val="1"/>
                <c:pt idx="0">
                  <c:v>V</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F44F-41C9-BD62-4235420C08C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F44F-41C9-BD62-4235420C08C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F44F-41C9-BD62-4235420C08C4}"/>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F44F-41C9-BD62-4235420C08C4}"/>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F44F-41C9-BD62-4235420C08C4}"/>
              </c:ext>
            </c:extLst>
          </c:dPt>
          <c:cat>
            <c:strRef>
              <c:f>Sheet2!$B$97:$B$102</c:f>
              <c:strCache>
                <c:ptCount val="5"/>
                <c:pt idx="0">
                  <c:v>B</c:v>
                </c:pt>
                <c:pt idx="1">
                  <c:v>K</c:v>
                </c:pt>
                <c:pt idx="2">
                  <c:v>M</c:v>
                </c:pt>
                <c:pt idx="3">
                  <c:v>Q</c:v>
                </c:pt>
                <c:pt idx="4">
                  <c:v>S</c:v>
                </c:pt>
              </c:strCache>
            </c:strRef>
          </c:cat>
          <c:val>
            <c:numRef>
              <c:f>Sheet2!$E$97:$E$102</c:f>
              <c:numCache>
                <c:formatCode>General</c:formatCode>
                <c:ptCount val="5"/>
                <c:pt idx="1">
                  <c:v>1</c:v>
                </c:pt>
                <c:pt idx="2">
                  <c:v>7</c:v>
                </c:pt>
              </c:numCache>
            </c:numRef>
          </c:val>
          <c:extLst>
            <c:ext xmlns:c16="http://schemas.microsoft.com/office/drawing/2014/chart" uri="{C3380CC4-5D6E-409C-BE32-E72D297353CC}">
              <c16:uniqueId val="{00000020-F44F-41C9-BD62-4235420C08C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Dashboard.xlsx]Sheet2!PivotTable6</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Sheet2!$C$75:$C$77</c:f>
              <c:strCache>
                <c:ptCount val="1"/>
                <c:pt idx="0">
                  <c:v>F - &lt;18</c:v>
                </c:pt>
              </c:strCache>
            </c:strRef>
          </c:tx>
          <c:spPr>
            <a:solidFill>
              <a:schemeClr val="accent1"/>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Sheet2!$C$78:$C$85</c:f>
              <c:numCache>
                <c:formatCode>General</c:formatCode>
                <c:ptCount val="7"/>
                <c:pt idx="2">
                  <c:v>3</c:v>
                </c:pt>
                <c:pt idx="3">
                  <c:v>2</c:v>
                </c:pt>
                <c:pt idx="6">
                  <c:v>1</c:v>
                </c:pt>
              </c:numCache>
            </c:numRef>
          </c:val>
          <c:extLst>
            <c:ext xmlns:c16="http://schemas.microsoft.com/office/drawing/2014/chart" uri="{C3380CC4-5D6E-409C-BE32-E72D297353CC}">
              <c16:uniqueId val="{00000000-028E-4855-A13F-8961944BE4EA}"/>
            </c:ext>
          </c:extLst>
        </c:ser>
        <c:ser>
          <c:idx val="1"/>
          <c:order val="1"/>
          <c:tx>
            <c:strRef>
              <c:f>Sheet2!$D$75:$D$77</c:f>
              <c:strCache>
                <c:ptCount val="1"/>
                <c:pt idx="0">
                  <c:v>F - 18-24</c:v>
                </c:pt>
              </c:strCache>
            </c:strRef>
          </c:tx>
          <c:spPr>
            <a:solidFill>
              <a:schemeClr val="accent2"/>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Sheet2!$D$78:$D$85</c:f>
              <c:numCache>
                <c:formatCode>General</c:formatCode>
                <c:ptCount val="7"/>
                <c:pt idx="0">
                  <c:v>1</c:v>
                </c:pt>
                <c:pt idx="1">
                  <c:v>3</c:v>
                </c:pt>
                <c:pt idx="2">
                  <c:v>26</c:v>
                </c:pt>
                <c:pt idx="3">
                  <c:v>1</c:v>
                </c:pt>
                <c:pt idx="5">
                  <c:v>8</c:v>
                </c:pt>
                <c:pt idx="6">
                  <c:v>15</c:v>
                </c:pt>
              </c:numCache>
            </c:numRef>
          </c:val>
          <c:extLst>
            <c:ext xmlns:c16="http://schemas.microsoft.com/office/drawing/2014/chart" uri="{C3380CC4-5D6E-409C-BE32-E72D297353CC}">
              <c16:uniqueId val="{00000001-028E-4855-A13F-8961944BE4EA}"/>
            </c:ext>
          </c:extLst>
        </c:ser>
        <c:ser>
          <c:idx val="2"/>
          <c:order val="2"/>
          <c:tx>
            <c:strRef>
              <c:f>Sheet2!$E$75:$E$77</c:f>
              <c:strCache>
                <c:ptCount val="1"/>
                <c:pt idx="0">
                  <c:v>F - 25-44</c:v>
                </c:pt>
              </c:strCache>
            </c:strRef>
          </c:tx>
          <c:spPr>
            <a:solidFill>
              <a:schemeClr val="accent3"/>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Sheet2!$E$78:$E$85</c:f>
              <c:numCache>
                <c:formatCode>General</c:formatCode>
                <c:ptCount val="7"/>
                <c:pt idx="1">
                  <c:v>3</c:v>
                </c:pt>
                <c:pt idx="2">
                  <c:v>62</c:v>
                </c:pt>
                <c:pt idx="3">
                  <c:v>3</c:v>
                </c:pt>
                <c:pt idx="5">
                  <c:v>21</c:v>
                </c:pt>
                <c:pt idx="6">
                  <c:v>25</c:v>
                </c:pt>
              </c:numCache>
            </c:numRef>
          </c:val>
          <c:extLst>
            <c:ext xmlns:c16="http://schemas.microsoft.com/office/drawing/2014/chart" uri="{C3380CC4-5D6E-409C-BE32-E72D297353CC}">
              <c16:uniqueId val="{00000002-028E-4855-A13F-8961944BE4EA}"/>
            </c:ext>
          </c:extLst>
        </c:ser>
        <c:ser>
          <c:idx val="3"/>
          <c:order val="3"/>
          <c:tx>
            <c:strRef>
              <c:f>Sheet2!$F$75:$F$77</c:f>
              <c:strCache>
                <c:ptCount val="1"/>
                <c:pt idx="0">
                  <c:v>F - 45-64</c:v>
                </c:pt>
              </c:strCache>
            </c:strRef>
          </c:tx>
          <c:spPr>
            <a:solidFill>
              <a:schemeClr val="accent4"/>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Sheet2!$F$78:$F$85</c:f>
              <c:numCache>
                <c:formatCode>General</c:formatCode>
                <c:ptCount val="7"/>
                <c:pt idx="1">
                  <c:v>2</c:v>
                </c:pt>
                <c:pt idx="2">
                  <c:v>18</c:v>
                </c:pt>
                <c:pt idx="3">
                  <c:v>1</c:v>
                </c:pt>
                <c:pt idx="5">
                  <c:v>7</c:v>
                </c:pt>
                <c:pt idx="6">
                  <c:v>6</c:v>
                </c:pt>
              </c:numCache>
            </c:numRef>
          </c:val>
          <c:extLst>
            <c:ext xmlns:c16="http://schemas.microsoft.com/office/drawing/2014/chart" uri="{C3380CC4-5D6E-409C-BE32-E72D297353CC}">
              <c16:uniqueId val="{00000003-028E-4855-A13F-8961944BE4EA}"/>
            </c:ext>
          </c:extLst>
        </c:ser>
        <c:ser>
          <c:idx val="4"/>
          <c:order val="4"/>
          <c:tx>
            <c:strRef>
              <c:f>Sheet2!$G$75:$G$77</c:f>
              <c:strCache>
                <c:ptCount val="1"/>
                <c:pt idx="0">
                  <c:v>F - 65+</c:v>
                </c:pt>
              </c:strCache>
            </c:strRef>
          </c:tx>
          <c:spPr>
            <a:solidFill>
              <a:schemeClr val="accent5"/>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Sheet2!$G$78:$G$85</c:f>
              <c:numCache>
                <c:formatCode>General</c:formatCode>
                <c:ptCount val="7"/>
                <c:pt idx="2">
                  <c:v>1</c:v>
                </c:pt>
                <c:pt idx="6">
                  <c:v>4</c:v>
                </c:pt>
              </c:numCache>
            </c:numRef>
          </c:val>
          <c:extLst>
            <c:ext xmlns:c16="http://schemas.microsoft.com/office/drawing/2014/chart" uri="{C3380CC4-5D6E-409C-BE32-E72D297353CC}">
              <c16:uniqueId val="{00000004-028E-4855-A13F-8961944BE4EA}"/>
            </c:ext>
          </c:extLst>
        </c:ser>
        <c:ser>
          <c:idx val="5"/>
          <c:order val="5"/>
          <c:tx>
            <c:strRef>
              <c:f>Sheet2!$I$75:$I$77</c:f>
              <c:strCache>
                <c:ptCount val="1"/>
                <c:pt idx="0">
                  <c:v>M - &lt;18</c:v>
                </c:pt>
              </c:strCache>
            </c:strRef>
          </c:tx>
          <c:spPr>
            <a:solidFill>
              <a:schemeClr val="accent6"/>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Sheet2!$I$78:$I$85</c:f>
              <c:numCache>
                <c:formatCode>General</c:formatCode>
                <c:ptCount val="7"/>
                <c:pt idx="2">
                  <c:v>29</c:v>
                </c:pt>
                <c:pt idx="3">
                  <c:v>3</c:v>
                </c:pt>
                <c:pt idx="5">
                  <c:v>1</c:v>
                </c:pt>
                <c:pt idx="6">
                  <c:v>7</c:v>
                </c:pt>
              </c:numCache>
            </c:numRef>
          </c:val>
          <c:extLst>
            <c:ext xmlns:c16="http://schemas.microsoft.com/office/drawing/2014/chart" uri="{C3380CC4-5D6E-409C-BE32-E72D297353CC}">
              <c16:uniqueId val="{00000005-028E-4855-A13F-8961944BE4EA}"/>
            </c:ext>
          </c:extLst>
        </c:ser>
        <c:ser>
          <c:idx val="6"/>
          <c:order val="6"/>
          <c:tx>
            <c:strRef>
              <c:f>Sheet2!$J$75:$J$77</c:f>
              <c:strCache>
                <c:ptCount val="1"/>
                <c:pt idx="0">
                  <c:v>M - 18-24</c:v>
                </c:pt>
              </c:strCache>
            </c:strRef>
          </c:tx>
          <c:spPr>
            <a:solidFill>
              <a:schemeClr val="accent1">
                <a:lumMod val="60000"/>
              </a:schemeClr>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Sheet2!$J$78:$J$85</c:f>
              <c:numCache>
                <c:formatCode>General</c:formatCode>
                <c:ptCount val="7"/>
                <c:pt idx="0">
                  <c:v>1</c:v>
                </c:pt>
                <c:pt idx="1">
                  <c:v>8</c:v>
                </c:pt>
                <c:pt idx="2">
                  <c:v>76</c:v>
                </c:pt>
                <c:pt idx="3">
                  <c:v>17</c:v>
                </c:pt>
                <c:pt idx="5">
                  <c:v>19</c:v>
                </c:pt>
                <c:pt idx="6">
                  <c:v>42</c:v>
                </c:pt>
              </c:numCache>
            </c:numRef>
          </c:val>
          <c:extLst>
            <c:ext xmlns:c16="http://schemas.microsoft.com/office/drawing/2014/chart" uri="{C3380CC4-5D6E-409C-BE32-E72D297353CC}">
              <c16:uniqueId val="{00000006-028E-4855-A13F-8961944BE4EA}"/>
            </c:ext>
          </c:extLst>
        </c:ser>
        <c:ser>
          <c:idx val="7"/>
          <c:order val="7"/>
          <c:tx>
            <c:strRef>
              <c:f>Sheet2!$K$75:$K$77</c:f>
              <c:strCache>
                <c:ptCount val="1"/>
                <c:pt idx="0">
                  <c:v>M - 25-44</c:v>
                </c:pt>
              </c:strCache>
            </c:strRef>
          </c:tx>
          <c:spPr>
            <a:solidFill>
              <a:schemeClr val="accent2">
                <a:lumMod val="60000"/>
              </a:schemeClr>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Sheet2!$K$78:$K$85</c:f>
              <c:numCache>
                <c:formatCode>General</c:formatCode>
                <c:ptCount val="7"/>
                <c:pt idx="1">
                  <c:v>19</c:v>
                </c:pt>
                <c:pt idx="2">
                  <c:v>270</c:v>
                </c:pt>
                <c:pt idx="3">
                  <c:v>43</c:v>
                </c:pt>
                <c:pt idx="4">
                  <c:v>1</c:v>
                </c:pt>
                <c:pt idx="5">
                  <c:v>92</c:v>
                </c:pt>
                <c:pt idx="6">
                  <c:v>128</c:v>
                </c:pt>
              </c:numCache>
            </c:numRef>
          </c:val>
          <c:extLst>
            <c:ext xmlns:c16="http://schemas.microsoft.com/office/drawing/2014/chart" uri="{C3380CC4-5D6E-409C-BE32-E72D297353CC}">
              <c16:uniqueId val="{00000007-028E-4855-A13F-8961944BE4EA}"/>
            </c:ext>
          </c:extLst>
        </c:ser>
        <c:ser>
          <c:idx val="8"/>
          <c:order val="8"/>
          <c:tx>
            <c:strRef>
              <c:f>Sheet2!$L$75:$L$77</c:f>
              <c:strCache>
                <c:ptCount val="1"/>
                <c:pt idx="0">
                  <c:v>M - 45-64</c:v>
                </c:pt>
              </c:strCache>
            </c:strRef>
          </c:tx>
          <c:spPr>
            <a:solidFill>
              <a:schemeClr val="accent3">
                <a:lumMod val="60000"/>
              </a:schemeClr>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Sheet2!$L$78:$L$85</c:f>
              <c:numCache>
                <c:formatCode>General</c:formatCode>
                <c:ptCount val="7"/>
                <c:pt idx="0">
                  <c:v>2</c:v>
                </c:pt>
                <c:pt idx="1">
                  <c:v>6</c:v>
                </c:pt>
                <c:pt idx="2">
                  <c:v>99</c:v>
                </c:pt>
                <c:pt idx="3">
                  <c:v>10</c:v>
                </c:pt>
                <c:pt idx="4">
                  <c:v>1</c:v>
                </c:pt>
                <c:pt idx="5">
                  <c:v>20</c:v>
                </c:pt>
                <c:pt idx="6">
                  <c:v>45</c:v>
                </c:pt>
              </c:numCache>
            </c:numRef>
          </c:val>
          <c:extLst>
            <c:ext xmlns:c16="http://schemas.microsoft.com/office/drawing/2014/chart" uri="{C3380CC4-5D6E-409C-BE32-E72D297353CC}">
              <c16:uniqueId val="{00000008-D0A3-47E2-B301-C0DEAE6CB8E1}"/>
            </c:ext>
          </c:extLst>
        </c:ser>
        <c:ser>
          <c:idx val="9"/>
          <c:order val="9"/>
          <c:tx>
            <c:strRef>
              <c:f>Sheet2!$M$75:$M$77</c:f>
              <c:strCache>
                <c:ptCount val="1"/>
                <c:pt idx="0">
                  <c:v>M - 65+</c:v>
                </c:pt>
              </c:strCache>
            </c:strRef>
          </c:tx>
          <c:spPr>
            <a:solidFill>
              <a:schemeClr val="accent4">
                <a:lumMod val="60000"/>
              </a:schemeClr>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Sheet2!$M$78:$M$85</c:f>
              <c:numCache>
                <c:formatCode>General</c:formatCode>
                <c:ptCount val="7"/>
                <c:pt idx="2">
                  <c:v>8</c:v>
                </c:pt>
                <c:pt idx="5">
                  <c:v>2</c:v>
                </c:pt>
                <c:pt idx="6">
                  <c:v>2</c:v>
                </c:pt>
              </c:numCache>
            </c:numRef>
          </c:val>
          <c:extLst>
            <c:ext xmlns:c16="http://schemas.microsoft.com/office/drawing/2014/chart" uri="{C3380CC4-5D6E-409C-BE32-E72D297353CC}">
              <c16:uniqueId val="{0000000D-D0A3-47E2-B301-C0DEAE6CB8E1}"/>
            </c:ext>
          </c:extLst>
        </c:ser>
        <c:dLbls>
          <c:showLegendKey val="0"/>
          <c:showVal val="0"/>
          <c:showCatName val="0"/>
          <c:showSerName val="0"/>
          <c:showPercent val="0"/>
          <c:showBubbleSize val="0"/>
        </c:dLbls>
        <c:gapWidth val="150"/>
        <c:shape val="box"/>
        <c:axId val="1884740511"/>
        <c:axId val="1884760191"/>
        <c:axId val="0"/>
      </c:bar3DChart>
      <c:catAx>
        <c:axId val="1884740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60191"/>
        <c:crosses val="autoZero"/>
        <c:auto val="1"/>
        <c:lblAlgn val="ctr"/>
        <c:lblOffset val="100"/>
        <c:noMultiLvlLbl val="0"/>
      </c:catAx>
      <c:valAx>
        <c:axId val="1884760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4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Dashboard.xlsx]Sheet2!PivotTable5</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Sheet2!$C$42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Sheet2!$B$43:$B$62</c:f>
              <c:strCache>
                <c:ptCount val="19"/>
                <c:pt idx="0">
                  <c:v>ARSON</c:v>
                </c:pt>
                <c:pt idx="1">
                  <c:v>BURGLARY</c:v>
                </c:pt>
                <c:pt idx="2">
                  <c:v>CRIMINAL MISCHIEF &amp; RELATED OF</c:v>
                </c:pt>
                <c:pt idx="3">
                  <c:v>DANGEROUS DRUGS</c:v>
                </c:pt>
                <c:pt idx="4">
                  <c:v>DANGEROUS WEAPONS</c:v>
                </c:pt>
                <c:pt idx="5">
                  <c:v>FELONY ASSAULT</c:v>
                </c:pt>
                <c:pt idx="6">
                  <c:v>FORGERY</c:v>
                </c:pt>
                <c:pt idx="7">
                  <c:v>GRAND LARCENY</c:v>
                </c:pt>
                <c:pt idx="8">
                  <c:v>GRAND LARCENY OF MOTOR VEHICLE</c:v>
                </c:pt>
                <c:pt idx="9">
                  <c:v>MISCELLANEOUS PENAL LAW</c:v>
                </c:pt>
                <c:pt idx="10">
                  <c:v>MURDER &amp; NON-NEGL. MANSLAUGHTE</c:v>
                </c:pt>
                <c:pt idx="11">
                  <c:v>OFF. AGNST PUB ORD SENSBLTY &amp;</c:v>
                </c:pt>
                <c:pt idx="12">
                  <c:v>OTHER STATE LAWS</c:v>
                </c:pt>
                <c:pt idx="13">
                  <c:v>POSSESSION OF STOLEN PROPERTY</c:v>
                </c:pt>
                <c:pt idx="14">
                  <c:v>PROSTITUTION &amp; RELATED OFFENSES</c:v>
                </c:pt>
                <c:pt idx="15">
                  <c:v>RAPE</c:v>
                </c:pt>
                <c:pt idx="16">
                  <c:v>ROBBERY</c:v>
                </c:pt>
                <c:pt idx="17">
                  <c:v>SEX CRIMES</c:v>
                </c:pt>
                <c:pt idx="18">
                  <c:v>VEHICLE AND TRAFFIC LAWS</c:v>
                </c:pt>
              </c:strCache>
            </c:strRef>
          </c:cat>
          <c:val>
            <c:numRef>
              <c:f>Sheet2!$C$43:$C$62</c:f>
              <c:numCache>
                <c:formatCode>General</c:formatCode>
                <c:ptCount val="19"/>
                <c:pt idx="0">
                  <c:v>4</c:v>
                </c:pt>
                <c:pt idx="1">
                  <c:v>25</c:v>
                </c:pt>
                <c:pt idx="2">
                  <c:v>29</c:v>
                </c:pt>
                <c:pt idx="3">
                  <c:v>50</c:v>
                </c:pt>
                <c:pt idx="4">
                  <c:v>49</c:v>
                </c:pt>
                <c:pt idx="5">
                  <c:v>117</c:v>
                </c:pt>
                <c:pt idx="6">
                  <c:v>30</c:v>
                </c:pt>
                <c:pt idx="7">
                  <c:v>69</c:v>
                </c:pt>
                <c:pt idx="8">
                  <c:v>7</c:v>
                </c:pt>
                <c:pt idx="9">
                  <c:v>65</c:v>
                </c:pt>
                <c:pt idx="10">
                  <c:v>7</c:v>
                </c:pt>
                <c:pt idx="11">
                  <c:v>1</c:v>
                </c:pt>
                <c:pt idx="12">
                  <c:v>11</c:v>
                </c:pt>
                <c:pt idx="13">
                  <c:v>10</c:v>
                </c:pt>
                <c:pt idx="14">
                  <c:v>3</c:v>
                </c:pt>
                <c:pt idx="15">
                  <c:v>10</c:v>
                </c:pt>
                <c:pt idx="16">
                  <c:v>49</c:v>
                </c:pt>
                <c:pt idx="17">
                  <c:v>5</c:v>
                </c:pt>
                <c:pt idx="18">
                  <c:v>2</c:v>
                </c:pt>
              </c:numCache>
            </c:numRef>
          </c:val>
          <c:smooth val="0"/>
          <c:extLst>
            <c:ext xmlns:c16="http://schemas.microsoft.com/office/drawing/2014/chart" uri="{C3380CC4-5D6E-409C-BE32-E72D297353CC}">
              <c16:uniqueId val="{00000000-BBF7-49EE-86CB-C82C8F10108C}"/>
            </c:ext>
          </c:extLst>
        </c:ser>
        <c:dLbls>
          <c:showLegendKey val="0"/>
          <c:showVal val="0"/>
          <c:showCatName val="0"/>
          <c:showSerName val="0"/>
          <c:showPercent val="0"/>
          <c:showBubbleSize val="0"/>
        </c:dLbls>
        <c:marker val="1"/>
        <c:smooth val="0"/>
        <c:axId val="1884726111"/>
        <c:axId val="1884725151"/>
      </c:lineChart>
      <c:catAx>
        <c:axId val="188472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25151"/>
        <c:crosses val="autoZero"/>
        <c:auto val="1"/>
        <c:lblAlgn val="ctr"/>
        <c:lblOffset val="100"/>
        <c:noMultiLvlLbl val="0"/>
      </c:catAx>
      <c:valAx>
        <c:axId val="188472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2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6301161538524768"/>
          <c:y val="0.3131970989474156"/>
          <c:w val="0.50365395523185563"/>
          <c:h val="0.68680290105258435"/>
        </c:manualLayout>
      </c:layout>
      <c:pieChart>
        <c:varyColors val="1"/>
        <c:ser>
          <c:idx val="0"/>
          <c:order val="0"/>
          <c:explosion val="3"/>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B3F-483C-8A81-02AFE971B68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B3F-483C-8A81-02AFE971B684}"/>
              </c:ext>
            </c:extLst>
          </c:dPt>
          <c:dLbls>
            <c:delete val="1"/>
          </c:dLbls>
          <c:cat>
            <c:strRef>
              <c:f>Sheet2!$B$160:$B$161</c:f>
              <c:strCache>
                <c:ptCount val="2"/>
                <c:pt idx="0">
                  <c:v>Male</c:v>
                </c:pt>
                <c:pt idx="1">
                  <c:v>Female</c:v>
                </c:pt>
              </c:strCache>
            </c:strRef>
          </c:cat>
          <c:val>
            <c:numRef>
              <c:f>Sheet2!$C$160:$C$161</c:f>
              <c:numCache>
                <c:formatCode>0%</c:formatCode>
                <c:ptCount val="2"/>
                <c:pt idx="0">
                  <c:v>0.82624369142033161</c:v>
                </c:pt>
                <c:pt idx="1">
                  <c:v>0.17375630857966834</c:v>
                </c:pt>
              </c:numCache>
            </c:numRef>
          </c:val>
          <c:extLst>
            <c:ext xmlns:c16="http://schemas.microsoft.com/office/drawing/2014/chart" uri="{C3380CC4-5D6E-409C-BE32-E72D297353CC}">
              <c16:uniqueId val="{00000004-8B3F-483C-8A81-02AFE971B684}"/>
            </c:ext>
          </c:extLst>
        </c:ser>
        <c:dLbls>
          <c:dLblPos val="ctr"/>
          <c:showLegendKey val="0"/>
          <c:showVal val="0"/>
          <c:showCatName val="0"/>
          <c:showSerName val="0"/>
          <c:showPercent val="1"/>
          <c:showBubbleSize val="0"/>
          <c:showLeaderLines val="1"/>
        </c:dLbls>
        <c:firstSliceAng val="259"/>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Sheet2!$C$42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Sheet2!$B$43:$B$62</c:f>
              <c:strCache>
                <c:ptCount val="19"/>
                <c:pt idx="0">
                  <c:v>ARSON</c:v>
                </c:pt>
                <c:pt idx="1">
                  <c:v>BURGLARY</c:v>
                </c:pt>
                <c:pt idx="2">
                  <c:v>CRIMINAL MISCHIEF &amp; RELATED OF</c:v>
                </c:pt>
                <c:pt idx="3">
                  <c:v>DANGEROUS DRUGS</c:v>
                </c:pt>
                <c:pt idx="4">
                  <c:v>DANGEROUS WEAPONS</c:v>
                </c:pt>
                <c:pt idx="5">
                  <c:v>FELONY ASSAULT</c:v>
                </c:pt>
                <c:pt idx="6">
                  <c:v>FORGERY</c:v>
                </c:pt>
                <c:pt idx="7">
                  <c:v>GRAND LARCENY</c:v>
                </c:pt>
                <c:pt idx="8">
                  <c:v>GRAND LARCENY OF MOTOR VEHICLE</c:v>
                </c:pt>
                <c:pt idx="9">
                  <c:v>MISCELLANEOUS PENAL LAW</c:v>
                </c:pt>
                <c:pt idx="10">
                  <c:v>MURDER &amp; NON-NEGL. MANSLAUGHTE</c:v>
                </c:pt>
                <c:pt idx="11">
                  <c:v>OFF. AGNST PUB ORD SENSBLTY &amp;</c:v>
                </c:pt>
                <c:pt idx="12">
                  <c:v>OTHER STATE LAWS</c:v>
                </c:pt>
                <c:pt idx="13">
                  <c:v>POSSESSION OF STOLEN PROPERTY</c:v>
                </c:pt>
                <c:pt idx="14">
                  <c:v>PROSTITUTION &amp; RELATED OFFENSES</c:v>
                </c:pt>
                <c:pt idx="15">
                  <c:v>RAPE</c:v>
                </c:pt>
                <c:pt idx="16">
                  <c:v>ROBBERY</c:v>
                </c:pt>
                <c:pt idx="17">
                  <c:v>SEX CRIMES</c:v>
                </c:pt>
                <c:pt idx="18">
                  <c:v>VEHICLE AND TRAFFIC LAWS</c:v>
                </c:pt>
              </c:strCache>
            </c:strRef>
          </c:cat>
          <c:val>
            <c:numRef>
              <c:f>Sheet2!$C$43:$C$62</c:f>
              <c:numCache>
                <c:formatCode>General</c:formatCode>
                <c:ptCount val="19"/>
                <c:pt idx="0">
                  <c:v>4</c:v>
                </c:pt>
                <c:pt idx="1">
                  <c:v>25</c:v>
                </c:pt>
                <c:pt idx="2">
                  <c:v>29</c:v>
                </c:pt>
                <c:pt idx="3">
                  <c:v>50</c:v>
                </c:pt>
                <c:pt idx="4">
                  <c:v>49</c:v>
                </c:pt>
                <c:pt idx="5">
                  <c:v>117</c:v>
                </c:pt>
                <c:pt idx="6">
                  <c:v>30</c:v>
                </c:pt>
                <c:pt idx="7">
                  <c:v>69</c:v>
                </c:pt>
                <c:pt idx="8">
                  <c:v>7</c:v>
                </c:pt>
                <c:pt idx="9">
                  <c:v>65</c:v>
                </c:pt>
                <c:pt idx="10">
                  <c:v>7</c:v>
                </c:pt>
                <c:pt idx="11">
                  <c:v>1</c:v>
                </c:pt>
                <c:pt idx="12">
                  <c:v>11</c:v>
                </c:pt>
                <c:pt idx="13">
                  <c:v>10</c:v>
                </c:pt>
                <c:pt idx="14">
                  <c:v>3</c:v>
                </c:pt>
                <c:pt idx="15">
                  <c:v>10</c:v>
                </c:pt>
                <c:pt idx="16">
                  <c:v>49</c:v>
                </c:pt>
                <c:pt idx="17">
                  <c:v>5</c:v>
                </c:pt>
                <c:pt idx="18">
                  <c:v>2</c:v>
                </c:pt>
              </c:numCache>
            </c:numRef>
          </c:val>
          <c:smooth val="0"/>
          <c:extLst>
            <c:ext xmlns:c16="http://schemas.microsoft.com/office/drawing/2014/chart" uri="{C3380CC4-5D6E-409C-BE32-E72D297353CC}">
              <c16:uniqueId val="{00000000-8CB2-4785-A336-AC45077E22C9}"/>
            </c:ext>
          </c:extLst>
        </c:ser>
        <c:dLbls>
          <c:showLegendKey val="0"/>
          <c:showVal val="0"/>
          <c:showCatName val="0"/>
          <c:showSerName val="0"/>
          <c:showPercent val="0"/>
          <c:showBubbleSize val="0"/>
        </c:dLbls>
        <c:marker val="1"/>
        <c:smooth val="0"/>
        <c:axId val="1884726111"/>
        <c:axId val="1884725151"/>
      </c:lineChart>
      <c:catAx>
        <c:axId val="188472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25151"/>
        <c:crosses val="autoZero"/>
        <c:auto val="1"/>
        <c:lblAlgn val="ctr"/>
        <c:lblOffset val="100"/>
        <c:noMultiLvlLbl val="0"/>
      </c:catAx>
      <c:valAx>
        <c:axId val="188472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2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Dashboard.xlsx]Sheet2!PivotTable5</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doughnutChart>
        <c:varyColors val="1"/>
        <c:ser>
          <c:idx val="0"/>
          <c:order val="0"/>
          <c:tx>
            <c:strRef>
              <c:f>Sheet2!$C$42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AE-42D7-AFE6-46B8FC82F2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AE-42D7-AFE6-46B8FC82F2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AE-42D7-AFE6-46B8FC82F2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AE-42D7-AFE6-46B8FC82F22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AE-42D7-AFE6-46B8FC82F22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CAE-42D7-AFE6-46B8FC82F22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CAE-42D7-AFE6-46B8FC82F22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CAE-42D7-AFE6-46B8FC82F22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CAE-42D7-AFE6-46B8FC82F22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CAE-42D7-AFE6-46B8FC82F22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CAE-42D7-AFE6-46B8FC82F22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CAE-42D7-AFE6-46B8FC82F22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CAE-42D7-AFE6-46B8FC82F22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CAE-42D7-AFE6-46B8FC82F22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CAE-42D7-AFE6-46B8FC82F22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51E-4E55-93E4-DDD1E6A45163}"/>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51E-4E55-93E4-DDD1E6A45163}"/>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51E-4E55-93E4-DDD1E6A45163}"/>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51E-4E55-93E4-DDD1E6A45163}"/>
              </c:ext>
            </c:extLst>
          </c:dPt>
          <c:cat>
            <c:strRef>
              <c:f>Sheet2!$B$43:$B$62</c:f>
              <c:strCache>
                <c:ptCount val="19"/>
                <c:pt idx="0">
                  <c:v>ARSON</c:v>
                </c:pt>
                <c:pt idx="1">
                  <c:v>BURGLARY</c:v>
                </c:pt>
                <c:pt idx="2">
                  <c:v>CRIMINAL MISCHIEF &amp; RELATED OF</c:v>
                </c:pt>
                <c:pt idx="3">
                  <c:v>DANGEROUS DRUGS</c:v>
                </c:pt>
                <c:pt idx="4">
                  <c:v>DANGEROUS WEAPONS</c:v>
                </c:pt>
                <c:pt idx="5">
                  <c:v>FELONY ASSAULT</c:v>
                </c:pt>
                <c:pt idx="6">
                  <c:v>FORGERY</c:v>
                </c:pt>
                <c:pt idx="7">
                  <c:v>GRAND LARCENY</c:v>
                </c:pt>
                <c:pt idx="8">
                  <c:v>GRAND LARCENY OF MOTOR VEHICLE</c:v>
                </c:pt>
                <c:pt idx="9">
                  <c:v>MISCELLANEOUS PENAL LAW</c:v>
                </c:pt>
                <c:pt idx="10">
                  <c:v>MURDER &amp; NON-NEGL. MANSLAUGHTE</c:v>
                </c:pt>
                <c:pt idx="11">
                  <c:v>OFF. AGNST PUB ORD SENSBLTY &amp;</c:v>
                </c:pt>
                <c:pt idx="12">
                  <c:v>OTHER STATE LAWS</c:v>
                </c:pt>
                <c:pt idx="13">
                  <c:v>POSSESSION OF STOLEN PROPERTY</c:v>
                </c:pt>
                <c:pt idx="14">
                  <c:v>PROSTITUTION &amp; RELATED OFFENSES</c:v>
                </c:pt>
                <c:pt idx="15">
                  <c:v>RAPE</c:v>
                </c:pt>
                <c:pt idx="16">
                  <c:v>ROBBERY</c:v>
                </c:pt>
                <c:pt idx="17">
                  <c:v>SEX CRIMES</c:v>
                </c:pt>
                <c:pt idx="18">
                  <c:v>VEHICLE AND TRAFFIC LAWS</c:v>
                </c:pt>
              </c:strCache>
            </c:strRef>
          </c:cat>
          <c:val>
            <c:numRef>
              <c:f>Sheet2!$C$43:$C$62</c:f>
              <c:numCache>
                <c:formatCode>General</c:formatCode>
                <c:ptCount val="19"/>
                <c:pt idx="0">
                  <c:v>4</c:v>
                </c:pt>
                <c:pt idx="1">
                  <c:v>25</c:v>
                </c:pt>
                <c:pt idx="2">
                  <c:v>29</c:v>
                </c:pt>
                <c:pt idx="3">
                  <c:v>50</c:v>
                </c:pt>
                <c:pt idx="4">
                  <c:v>49</c:v>
                </c:pt>
                <c:pt idx="5">
                  <c:v>117</c:v>
                </c:pt>
                <c:pt idx="6">
                  <c:v>30</c:v>
                </c:pt>
                <c:pt idx="7">
                  <c:v>69</c:v>
                </c:pt>
                <c:pt idx="8">
                  <c:v>7</c:v>
                </c:pt>
                <c:pt idx="9">
                  <c:v>65</c:v>
                </c:pt>
                <c:pt idx="10">
                  <c:v>7</c:v>
                </c:pt>
                <c:pt idx="11">
                  <c:v>1</c:v>
                </c:pt>
                <c:pt idx="12">
                  <c:v>11</c:v>
                </c:pt>
                <c:pt idx="13">
                  <c:v>10</c:v>
                </c:pt>
                <c:pt idx="14">
                  <c:v>3</c:v>
                </c:pt>
                <c:pt idx="15">
                  <c:v>10</c:v>
                </c:pt>
                <c:pt idx="16">
                  <c:v>49</c:v>
                </c:pt>
                <c:pt idx="17">
                  <c:v>5</c:v>
                </c:pt>
                <c:pt idx="18">
                  <c:v>2</c:v>
                </c:pt>
              </c:numCache>
            </c:numRef>
          </c:val>
          <c:extLst>
            <c:ext xmlns:c16="http://schemas.microsoft.com/office/drawing/2014/chart" uri="{C3380CC4-5D6E-409C-BE32-E72D297353CC}">
              <c16:uniqueId val="{00000000-5B0F-4F77-95B0-A09166C1E8A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Dashboard.xlsx]Sheet2!PivotTable6</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Sheet2!$C$75:$C$77</c:f>
              <c:strCache>
                <c:ptCount val="1"/>
                <c:pt idx="0">
                  <c:v>F - &lt;18</c:v>
                </c:pt>
              </c:strCache>
            </c:strRef>
          </c:tx>
          <c:spPr>
            <a:solidFill>
              <a:schemeClr val="accent1"/>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Sheet2!$C$78:$C$85</c:f>
              <c:numCache>
                <c:formatCode>General</c:formatCode>
                <c:ptCount val="7"/>
                <c:pt idx="2">
                  <c:v>3</c:v>
                </c:pt>
                <c:pt idx="3">
                  <c:v>2</c:v>
                </c:pt>
                <c:pt idx="6">
                  <c:v>1</c:v>
                </c:pt>
              </c:numCache>
            </c:numRef>
          </c:val>
          <c:extLst>
            <c:ext xmlns:c16="http://schemas.microsoft.com/office/drawing/2014/chart" uri="{C3380CC4-5D6E-409C-BE32-E72D297353CC}">
              <c16:uniqueId val="{00000000-FF14-4FFA-9E70-0954459D6A5D}"/>
            </c:ext>
          </c:extLst>
        </c:ser>
        <c:ser>
          <c:idx val="1"/>
          <c:order val="1"/>
          <c:tx>
            <c:strRef>
              <c:f>Sheet2!$D$75:$D$77</c:f>
              <c:strCache>
                <c:ptCount val="1"/>
                <c:pt idx="0">
                  <c:v>F - 18-24</c:v>
                </c:pt>
              </c:strCache>
            </c:strRef>
          </c:tx>
          <c:spPr>
            <a:solidFill>
              <a:schemeClr val="accent2"/>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Sheet2!$D$78:$D$85</c:f>
              <c:numCache>
                <c:formatCode>General</c:formatCode>
                <c:ptCount val="7"/>
                <c:pt idx="0">
                  <c:v>1</c:v>
                </c:pt>
                <c:pt idx="1">
                  <c:v>3</c:v>
                </c:pt>
                <c:pt idx="2">
                  <c:v>26</c:v>
                </c:pt>
                <c:pt idx="3">
                  <c:v>1</c:v>
                </c:pt>
                <c:pt idx="5">
                  <c:v>8</c:v>
                </c:pt>
                <c:pt idx="6">
                  <c:v>15</c:v>
                </c:pt>
              </c:numCache>
            </c:numRef>
          </c:val>
          <c:extLst>
            <c:ext xmlns:c16="http://schemas.microsoft.com/office/drawing/2014/chart" uri="{C3380CC4-5D6E-409C-BE32-E72D297353CC}">
              <c16:uniqueId val="{00000001-FF14-4FFA-9E70-0954459D6A5D}"/>
            </c:ext>
          </c:extLst>
        </c:ser>
        <c:ser>
          <c:idx val="2"/>
          <c:order val="2"/>
          <c:tx>
            <c:strRef>
              <c:f>Sheet2!$E$75:$E$77</c:f>
              <c:strCache>
                <c:ptCount val="1"/>
                <c:pt idx="0">
                  <c:v>F - 25-44</c:v>
                </c:pt>
              </c:strCache>
            </c:strRef>
          </c:tx>
          <c:spPr>
            <a:solidFill>
              <a:schemeClr val="accent3"/>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Sheet2!$E$78:$E$85</c:f>
              <c:numCache>
                <c:formatCode>General</c:formatCode>
                <c:ptCount val="7"/>
                <c:pt idx="1">
                  <c:v>3</c:v>
                </c:pt>
                <c:pt idx="2">
                  <c:v>62</c:v>
                </c:pt>
                <c:pt idx="3">
                  <c:v>3</c:v>
                </c:pt>
                <c:pt idx="5">
                  <c:v>21</c:v>
                </c:pt>
                <c:pt idx="6">
                  <c:v>25</c:v>
                </c:pt>
              </c:numCache>
            </c:numRef>
          </c:val>
          <c:extLst>
            <c:ext xmlns:c16="http://schemas.microsoft.com/office/drawing/2014/chart" uri="{C3380CC4-5D6E-409C-BE32-E72D297353CC}">
              <c16:uniqueId val="{00000002-FF14-4FFA-9E70-0954459D6A5D}"/>
            </c:ext>
          </c:extLst>
        </c:ser>
        <c:ser>
          <c:idx val="3"/>
          <c:order val="3"/>
          <c:tx>
            <c:strRef>
              <c:f>Sheet2!$F$75:$F$77</c:f>
              <c:strCache>
                <c:ptCount val="1"/>
                <c:pt idx="0">
                  <c:v>F - 45-64</c:v>
                </c:pt>
              </c:strCache>
            </c:strRef>
          </c:tx>
          <c:spPr>
            <a:solidFill>
              <a:schemeClr val="accent4"/>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Sheet2!$F$78:$F$85</c:f>
              <c:numCache>
                <c:formatCode>General</c:formatCode>
                <c:ptCount val="7"/>
                <c:pt idx="1">
                  <c:v>2</c:v>
                </c:pt>
                <c:pt idx="2">
                  <c:v>18</c:v>
                </c:pt>
                <c:pt idx="3">
                  <c:v>1</c:v>
                </c:pt>
                <c:pt idx="5">
                  <c:v>7</c:v>
                </c:pt>
                <c:pt idx="6">
                  <c:v>6</c:v>
                </c:pt>
              </c:numCache>
            </c:numRef>
          </c:val>
          <c:extLst>
            <c:ext xmlns:c16="http://schemas.microsoft.com/office/drawing/2014/chart" uri="{C3380CC4-5D6E-409C-BE32-E72D297353CC}">
              <c16:uniqueId val="{00000003-FF14-4FFA-9E70-0954459D6A5D}"/>
            </c:ext>
          </c:extLst>
        </c:ser>
        <c:ser>
          <c:idx val="4"/>
          <c:order val="4"/>
          <c:tx>
            <c:strRef>
              <c:f>Sheet2!$G$75:$G$77</c:f>
              <c:strCache>
                <c:ptCount val="1"/>
                <c:pt idx="0">
                  <c:v>F - 65+</c:v>
                </c:pt>
              </c:strCache>
            </c:strRef>
          </c:tx>
          <c:spPr>
            <a:solidFill>
              <a:schemeClr val="accent5"/>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Sheet2!$G$78:$G$85</c:f>
              <c:numCache>
                <c:formatCode>General</c:formatCode>
                <c:ptCount val="7"/>
                <c:pt idx="2">
                  <c:v>1</c:v>
                </c:pt>
                <c:pt idx="6">
                  <c:v>4</c:v>
                </c:pt>
              </c:numCache>
            </c:numRef>
          </c:val>
          <c:extLst>
            <c:ext xmlns:c16="http://schemas.microsoft.com/office/drawing/2014/chart" uri="{C3380CC4-5D6E-409C-BE32-E72D297353CC}">
              <c16:uniqueId val="{00000004-FF14-4FFA-9E70-0954459D6A5D}"/>
            </c:ext>
          </c:extLst>
        </c:ser>
        <c:ser>
          <c:idx val="5"/>
          <c:order val="5"/>
          <c:tx>
            <c:strRef>
              <c:f>Sheet2!$I$75:$I$77</c:f>
              <c:strCache>
                <c:ptCount val="1"/>
                <c:pt idx="0">
                  <c:v>M - &lt;18</c:v>
                </c:pt>
              </c:strCache>
            </c:strRef>
          </c:tx>
          <c:spPr>
            <a:solidFill>
              <a:schemeClr val="accent6"/>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Sheet2!$I$78:$I$85</c:f>
              <c:numCache>
                <c:formatCode>General</c:formatCode>
                <c:ptCount val="7"/>
                <c:pt idx="2">
                  <c:v>29</c:v>
                </c:pt>
                <c:pt idx="3">
                  <c:v>3</c:v>
                </c:pt>
                <c:pt idx="5">
                  <c:v>1</c:v>
                </c:pt>
                <c:pt idx="6">
                  <c:v>7</c:v>
                </c:pt>
              </c:numCache>
            </c:numRef>
          </c:val>
          <c:extLst>
            <c:ext xmlns:c16="http://schemas.microsoft.com/office/drawing/2014/chart" uri="{C3380CC4-5D6E-409C-BE32-E72D297353CC}">
              <c16:uniqueId val="{00000005-FF14-4FFA-9E70-0954459D6A5D}"/>
            </c:ext>
          </c:extLst>
        </c:ser>
        <c:ser>
          <c:idx val="6"/>
          <c:order val="6"/>
          <c:tx>
            <c:strRef>
              <c:f>Sheet2!$J$75:$J$77</c:f>
              <c:strCache>
                <c:ptCount val="1"/>
                <c:pt idx="0">
                  <c:v>M - 18-24</c:v>
                </c:pt>
              </c:strCache>
            </c:strRef>
          </c:tx>
          <c:spPr>
            <a:solidFill>
              <a:schemeClr val="accent1">
                <a:lumMod val="60000"/>
              </a:schemeClr>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Sheet2!$J$78:$J$85</c:f>
              <c:numCache>
                <c:formatCode>General</c:formatCode>
                <c:ptCount val="7"/>
                <c:pt idx="0">
                  <c:v>1</c:v>
                </c:pt>
                <c:pt idx="1">
                  <c:v>8</c:v>
                </c:pt>
                <c:pt idx="2">
                  <c:v>76</c:v>
                </c:pt>
                <c:pt idx="3">
                  <c:v>17</c:v>
                </c:pt>
                <c:pt idx="5">
                  <c:v>19</c:v>
                </c:pt>
                <c:pt idx="6">
                  <c:v>42</c:v>
                </c:pt>
              </c:numCache>
            </c:numRef>
          </c:val>
          <c:extLst>
            <c:ext xmlns:c16="http://schemas.microsoft.com/office/drawing/2014/chart" uri="{C3380CC4-5D6E-409C-BE32-E72D297353CC}">
              <c16:uniqueId val="{00000006-FF14-4FFA-9E70-0954459D6A5D}"/>
            </c:ext>
          </c:extLst>
        </c:ser>
        <c:ser>
          <c:idx val="7"/>
          <c:order val="7"/>
          <c:tx>
            <c:strRef>
              <c:f>Sheet2!$K$75:$K$77</c:f>
              <c:strCache>
                <c:ptCount val="1"/>
                <c:pt idx="0">
                  <c:v>M - 25-44</c:v>
                </c:pt>
              </c:strCache>
            </c:strRef>
          </c:tx>
          <c:spPr>
            <a:solidFill>
              <a:schemeClr val="accent2">
                <a:lumMod val="60000"/>
              </a:schemeClr>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Sheet2!$K$78:$K$85</c:f>
              <c:numCache>
                <c:formatCode>General</c:formatCode>
                <c:ptCount val="7"/>
                <c:pt idx="1">
                  <c:v>19</c:v>
                </c:pt>
                <c:pt idx="2">
                  <c:v>270</c:v>
                </c:pt>
                <c:pt idx="3">
                  <c:v>43</c:v>
                </c:pt>
                <c:pt idx="4">
                  <c:v>1</c:v>
                </c:pt>
                <c:pt idx="5">
                  <c:v>92</c:v>
                </c:pt>
                <c:pt idx="6">
                  <c:v>128</c:v>
                </c:pt>
              </c:numCache>
            </c:numRef>
          </c:val>
          <c:extLst>
            <c:ext xmlns:c16="http://schemas.microsoft.com/office/drawing/2014/chart" uri="{C3380CC4-5D6E-409C-BE32-E72D297353CC}">
              <c16:uniqueId val="{00000007-FF14-4FFA-9E70-0954459D6A5D}"/>
            </c:ext>
          </c:extLst>
        </c:ser>
        <c:ser>
          <c:idx val="8"/>
          <c:order val="8"/>
          <c:tx>
            <c:strRef>
              <c:f>Sheet2!$L$75:$L$77</c:f>
              <c:strCache>
                <c:ptCount val="1"/>
                <c:pt idx="0">
                  <c:v>M - 45-64</c:v>
                </c:pt>
              </c:strCache>
            </c:strRef>
          </c:tx>
          <c:spPr>
            <a:solidFill>
              <a:schemeClr val="accent3">
                <a:lumMod val="60000"/>
              </a:schemeClr>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Sheet2!$L$78:$L$85</c:f>
              <c:numCache>
                <c:formatCode>General</c:formatCode>
                <c:ptCount val="7"/>
                <c:pt idx="0">
                  <c:v>2</c:v>
                </c:pt>
                <c:pt idx="1">
                  <c:v>6</c:v>
                </c:pt>
                <c:pt idx="2">
                  <c:v>99</c:v>
                </c:pt>
                <c:pt idx="3">
                  <c:v>10</c:v>
                </c:pt>
                <c:pt idx="4">
                  <c:v>1</c:v>
                </c:pt>
                <c:pt idx="5">
                  <c:v>20</c:v>
                </c:pt>
                <c:pt idx="6">
                  <c:v>45</c:v>
                </c:pt>
              </c:numCache>
            </c:numRef>
          </c:val>
          <c:extLst>
            <c:ext xmlns:c16="http://schemas.microsoft.com/office/drawing/2014/chart" uri="{C3380CC4-5D6E-409C-BE32-E72D297353CC}">
              <c16:uniqueId val="{00000008-E8A9-46A0-96BC-F795E4539C77}"/>
            </c:ext>
          </c:extLst>
        </c:ser>
        <c:ser>
          <c:idx val="9"/>
          <c:order val="9"/>
          <c:tx>
            <c:strRef>
              <c:f>Sheet2!$M$75:$M$77</c:f>
              <c:strCache>
                <c:ptCount val="1"/>
                <c:pt idx="0">
                  <c:v>M - 65+</c:v>
                </c:pt>
              </c:strCache>
            </c:strRef>
          </c:tx>
          <c:spPr>
            <a:solidFill>
              <a:schemeClr val="accent4">
                <a:lumMod val="60000"/>
              </a:schemeClr>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Sheet2!$M$78:$M$85</c:f>
              <c:numCache>
                <c:formatCode>General</c:formatCode>
                <c:ptCount val="7"/>
                <c:pt idx="2">
                  <c:v>8</c:v>
                </c:pt>
                <c:pt idx="5">
                  <c:v>2</c:v>
                </c:pt>
                <c:pt idx="6">
                  <c:v>2</c:v>
                </c:pt>
              </c:numCache>
            </c:numRef>
          </c:val>
          <c:extLst>
            <c:ext xmlns:c16="http://schemas.microsoft.com/office/drawing/2014/chart" uri="{C3380CC4-5D6E-409C-BE32-E72D297353CC}">
              <c16:uniqueId val="{0000000D-E8A9-46A0-96BC-F795E4539C77}"/>
            </c:ext>
          </c:extLst>
        </c:ser>
        <c:dLbls>
          <c:showLegendKey val="0"/>
          <c:showVal val="0"/>
          <c:showCatName val="0"/>
          <c:showSerName val="0"/>
          <c:showPercent val="0"/>
          <c:showBubbleSize val="0"/>
        </c:dLbls>
        <c:gapWidth val="150"/>
        <c:shape val="box"/>
        <c:axId val="1884740511"/>
        <c:axId val="1884760191"/>
        <c:axId val="0"/>
      </c:bar3DChart>
      <c:catAx>
        <c:axId val="1884740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60191"/>
        <c:crosses val="autoZero"/>
        <c:auto val="1"/>
        <c:lblAlgn val="ctr"/>
        <c:lblOffset val="100"/>
        <c:noMultiLvlLbl val="0"/>
      </c:catAx>
      <c:valAx>
        <c:axId val="1884760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4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3160F435-4071-4424-BC43-947427B1C380}" formatIdx="0">
          <cx:dataLabels pos="inEnd">
            <cx:visibility seriesName="0" categoryName="1" value="0"/>
          </cx:dataLabels>
          <cx:dataId val="0"/>
          <cx:layoutPr>
            <cx:parentLabelLayout val="overlapping"/>
          </cx:layoutPr>
        </cx:series>
      </cx:plotAreaRegion>
    </cx:plotArea>
    <cx:legend pos="t" align="ctr" overlay="0"/>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451F4F98-822E-47E4-A6F8-D12A33DCC4BC}">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plotArea>
      <cx:plotAreaRegion>
        <cx:series layoutId="treemap" uniqueId="{3160F435-4071-4424-BC43-947427B1C380}" formatIdx="0">
          <cx:dataLabels pos="inEnd">
            <cx:visibility seriesName="0" categoryName="1" value="0"/>
          </cx:dataLabels>
          <cx:dataId val="0"/>
          <cx:layoutPr>
            <cx:parentLabelLayout val="overlapping"/>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451F4F98-822E-47E4-A6F8-D12A33DCC4BC}">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4.svg"/><Relationship Id="rId18" Type="http://schemas.microsoft.com/office/2014/relationships/chartEx" Target="../charts/chartEx2.xml"/><Relationship Id="rId3" Type="http://schemas.openxmlformats.org/officeDocument/2006/relationships/chart" Target="../charts/chart3.xml"/><Relationship Id="rId21" Type="http://schemas.openxmlformats.org/officeDocument/2006/relationships/hyperlink" Target="https://svgsilh.com/image/2029247.html" TargetMode="External"/><Relationship Id="rId7" Type="http://schemas.openxmlformats.org/officeDocument/2006/relationships/image" Target="../media/image1.png"/><Relationship Id="rId12" Type="http://schemas.openxmlformats.org/officeDocument/2006/relationships/image" Target="../media/image3.png"/><Relationship Id="rId17" Type="http://schemas.openxmlformats.org/officeDocument/2006/relationships/image" Target="../media/image6.png"/><Relationship Id="rId2" Type="http://schemas.openxmlformats.org/officeDocument/2006/relationships/chart" Target="../charts/chart2.xml"/><Relationship Id="rId16" Type="http://schemas.openxmlformats.org/officeDocument/2006/relationships/hyperlink" Target="https://www.linkedin.com/feed/update/urn:li:activity:7316546147542568961/" TargetMode="External"/><Relationship Id="rId20" Type="http://schemas.openxmlformats.org/officeDocument/2006/relationships/image" Target="../media/image8.svg"/><Relationship Id="rId1" Type="http://schemas.openxmlformats.org/officeDocument/2006/relationships/chart" Target="../charts/chart1.xml"/><Relationship Id="rId6" Type="http://schemas.openxmlformats.org/officeDocument/2006/relationships/hyperlink" Target="#Sheet1!A1"/><Relationship Id="rId11" Type="http://schemas.openxmlformats.org/officeDocument/2006/relationships/hyperlink" Target="#Sheet2!A1"/><Relationship Id="rId5" Type="http://schemas.openxmlformats.org/officeDocument/2006/relationships/chart" Target="../charts/chart5.xml"/><Relationship Id="rId15" Type="http://schemas.openxmlformats.org/officeDocument/2006/relationships/image" Target="../media/image5.png"/><Relationship Id="rId10" Type="http://schemas.openxmlformats.org/officeDocument/2006/relationships/chart" Target="../charts/chart6.xml"/><Relationship Id="rId19" Type="http://schemas.openxmlformats.org/officeDocument/2006/relationships/image" Target="../media/image7.png"/><Relationship Id="rId4" Type="http://schemas.openxmlformats.org/officeDocument/2006/relationships/chart" Target="../charts/chart4.xml"/><Relationship Id="rId9" Type="http://schemas.microsoft.com/office/2014/relationships/chartEx" Target="../charts/chartEx1.xml"/><Relationship Id="rId14" Type="http://schemas.openxmlformats.org/officeDocument/2006/relationships/hyperlink" Target="https://github.com/Snehatiwarideepti/Criminal-Arrest-Excel-Dashboard" TargetMode="Externa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9.xml"/><Relationship Id="rId7" Type="http://schemas.microsoft.com/office/2014/relationships/chartEx" Target="../charts/chartEx4.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microsoft.com/office/2014/relationships/chartEx" Target="../charts/chartEx3.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32</xdr:col>
      <xdr:colOff>215348</xdr:colOff>
      <xdr:row>45</xdr:row>
      <xdr:rowOff>33131</xdr:rowOff>
    </xdr:to>
    <xdr:sp macro="" textlink="">
      <xdr:nvSpPr>
        <xdr:cNvPr id="6" name="Rectangle 5">
          <a:extLst>
            <a:ext uri="{FF2B5EF4-FFF2-40B4-BE49-F238E27FC236}">
              <a16:creationId xmlns:a16="http://schemas.microsoft.com/office/drawing/2014/main" id="{934EF530-23AD-4891-D080-9FB79E6B8CCD}"/>
            </a:ext>
          </a:extLst>
        </xdr:cNvPr>
        <xdr:cNvSpPr/>
      </xdr:nvSpPr>
      <xdr:spPr>
        <a:xfrm>
          <a:off x="0" y="1"/>
          <a:ext cx="19828565" cy="8382000"/>
        </a:xfrm>
        <a:prstGeom prst="rect">
          <a:avLst/>
        </a:prstGeom>
        <a:gradFill flip="none" rotWithShape="1">
          <a:gsLst>
            <a:gs pos="64000">
              <a:schemeClr val="accent6">
                <a:lumMod val="89000"/>
              </a:schemeClr>
            </a:gs>
            <a:gs pos="0">
              <a:srgbClr val="E70752"/>
            </a:gs>
          </a:gsLst>
          <a:path path="circle">
            <a:fillToRect r="100000" b="100000"/>
          </a:path>
          <a:tileRect l="-100000" t="-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6</xdr:col>
      <xdr:colOff>137583</xdr:colOff>
      <xdr:row>3</xdr:row>
      <xdr:rowOff>94027</xdr:rowOff>
    </xdr:from>
    <xdr:to>
      <xdr:col>8</xdr:col>
      <xdr:colOff>471121</xdr:colOff>
      <xdr:row>8</xdr:row>
      <xdr:rowOff>29176</xdr:rowOff>
    </xdr:to>
    <xdr:sp macro="" textlink="">
      <xdr:nvSpPr>
        <xdr:cNvPr id="18" name="Rectangle: Rounded Corners 17">
          <a:extLst>
            <a:ext uri="{FF2B5EF4-FFF2-40B4-BE49-F238E27FC236}">
              <a16:creationId xmlns:a16="http://schemas.microsoft.com/office/drawing/2014/main" id="{A2160F60-2CDE-D350-88E4-387C7BDE0F8D}"/>
            </a:ext>
          </a:extLst>
        </xdr:cNvPr>
        <xdr:cNvSpPr/>
      </xdr:nvSpPr>
      <xdr:spPr>
        <a:xfrm>
          <a:off x="3820583" y="919527"/>
          <a:ext cx="1561205" cy="834732"/>
        </a:xfrm>
        <a:prstGeom prst="roundRect">
          <a:avLst/>
        </a:prstGeom>
        <a:solidFill>
          <a:schemeClr val="bg1"/>
        </a:solidFill>
        <a:ln w="28575"/>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a:t>🚨</a:t>
          </a:r>
          <a:endParaRPr lang="en-IN" sz="3600">
            <a:solidFill>
              <a:sysClr val="windowText" lastClr="000000"/>
            </a:solidFill>
          </a:endParaRPr>
        </a:p>
      </xdr:txBody>
    </xdr:sp>
    <xdr:clientData/>
  </xdr:twoCellAnchor>
  <xdr:twoCellAnchor>
    <xdr:from>
      <xdr:col>28</xdr:col>
      <xdr:colOff>317501</xdr:colOff>
      <xdr:row>3</xdr:row>
      <xdr:rowOff>131315</xdr:rowOff>
    </xdr:from>
    <xdr:to>
      <xdr:col>31</xdr:col>
      <xdr:colOff>587933</xdr:colOff>
      <xdr:row>8</xdr:row>
      <xdr:rowOff>21168</xdr:rowOff>
    </xdr:to>
    <xdr:sp macro="" textlink="">
      <xdr:nvSpPr>
        <xdr:cNvPr id="19" name="Rectangle: Rounded Corners 18">
          <a:extLst>
            <a:ext uri="{FF2B5EF4-FFF2-40B4-BE49-F238E27FC236}">
              <a16:creationId xmlns:a16="http://schemas.microsoft.com/office/drawing/2014/main" id="{40ECAD21-E542-41A8-A069-3EF1C14BFA9A}"/>
            </a:ext>
          </a:extLst>
        </xdr:cNvPr>
        <xdr:cNvSpPr/>
      </xdr:nvSpPr>
      <xdr:spPr>
        <a:xfrm>
          <a:off x="17338355" y="953248"/>
          <a:ext cx="2094095" cy="788841"/>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a:solidFill>
                <a:schemeClr val="lt1"/>
              </a:solidFill>
              <a:effectLst/>
              <a:latin typeface="+mn-lt"/>
              <a:ea typeface="+mn-ea"/>
              <a:cs typeface="+mn-cs"/>
            </a:rPr>
            <a:t>👥</a:t>
          </a:r>
          <a:endParaRPr lang="en-IN" sz="3600"/>
        </a:p>
      </xdr:txBody>
    </xdr:sp>
    <xdr:clientData/>
  </xdr:twoCellAnchor>
  <xdr:twoCellAnchor>
    <xdr:from>
      <xdr:col>21</xdr:col>
      <xdr:colOff>102816</xdr:colOff>
      <xdr:row>3</xdr:row>
      <xdr:rowOff>110922</xdr:rowOff>
    </xdr:from>
    <xdr:to>
      <xdr:col>28</xdr:col>
      <xdr:colOff>138484</xdr:colOff>
      <xdr:row>8</xdr:row>
      <xdr:rowOff>46071</xdr:rowOff>
    </xdr:to>
    <xdr:sp macro="" textlink="">
      <xdr:nvSpPr>
        <xdr:cNvPr id="20" name="Rectangle: Rounded Corners 19">
          <a:extLst>
            <a:ext uri="{FF2B5EF4-FFF2-40B4-BE49-F238E27FC236}">
              <a16:creationId xmlns:a16="http://schemas.microsoft.com/office/drawing/2014/main" id="{FCA03C09-53DF-40C8-BD99-BC63AEC3BB57}"/>
            </a:ext>
          </a:extLst>
        </xdr:cNvPr>
        <xdr:cNvSpPr/>
      </xdr:nvSpPr>
      <xdr:spPr>
        <a:xfrm>
          <a:off x="12993316" y="936422"/>
          <a:ext cx="4332501" cy="834732"/>
        </a:xfrm>
        <a:prstGeom prst="roundRect">
          <a:avLst/>
        </a:prstGeom>
        <a:solidFill>
          <a:schemeClr val="bg1"/>
        </a:solidFill>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3600">
              <a:solidFill>
                <a:schemeClr val="dk1"/>
              </a:solidFill>
              <a:effectLst/>
              <a:latin typeface="+mn-lt"/>
              <a:ea typeface="+mn-ea"/>
              <a:cs typeface="+mn-cs"/>
            </a:rPr>
            <a:t>🔎</a:t>
          </a:r>
          <a:endParaRPr lang="en-IN" sz="3600">
            <a:effectLst/>
          </a:endParaRPr>
        </a:p>
        <a:p>
          <a:pPr algn="l"/>
          <a:endParaRPr lang="en-IN" sz="3600"/>
        </a:p>
      </xdr:txBody>
    </xdr:sp>
    <xdr:clientData/>
  </xdr:twoCellAnchor>
  <xdr:twoCellAnchor>
    <xdr:from>
      <xdr:col>13</xdr:col>
      <xdr:colOff>412750</xdr:colOff>
      <xdr:row>3</xdr:row>
      <xdr:rowOff>106754</xdr:rowOff>
    </xdr:from>
    <xdr:to>
      <xdr:col>20</xdr:col>
      <xdr:colOff>519033</xdr:colOff>
      <xdr:row>8</xdr:row>
      <xdr:rowOff>58188</xdr:rowOff>
    </xdr:to>
    <xdr:sp macro="" textlink="">
      <xdr:nvSpPr>
        <xdr:cNvPr id="21" name="Rectangle: Rounded Corners 20">
          <a:extLst>
            <a:ext uri="{FF2B5EF4-FFF2-40B4-BE49-F238E27FC236}">
              <a16:creationId xmlns:a16="http://schemas.microsoft.com/office/drawing/2014/main" id="{6674A7B5-CD9C-49A6-A7F7-3537F3E736FA}"/>
            </a:ext>
          </a:extLst>
        </xdr:cNvPr>
        <xdr:cNvSpPr/>
      </xdr:nvSpPr>
      <xdr:spPr>
        <a:xfrm>
          <a:off x="8392583" y="932254"/>
          <a:ext cx="4403117" cy="851017"/>
        </a:xfrm>
        <a:prstGeom prst="roundRect">
          <a:avLst/>
        </a:prstGeom>
        <a:solidFill>
          <a:schemeClr val="bg1"/>
        </a:solid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3600"/>
            <a:t>🚻</a:t>
          </a:r>
        </a:p>
      </xdr:txBody>
    </xdr:sp>
    <xdr:clientData/>
  </xdr:twoCellAnchor>
  <xdr:twoCellAnchor>
    <xdr:from>
      <xdr:col>8</xdr:col>
      <xdr:colOff>603250</xdr:colOff>
      <xdr:row>3</xdr:row>
      <xdr:rowOff>113309</xdr:rowOff>
    </xdr:from>
    <xdr:to>
      <xdr:col>13</xdr:col>
      <xdr:colOff>169334</xdr:colOff>
      <xdr:row>8</xdr:row>
      <xdr:rowOff>48458</xdr:rowOff>
    </xdr:to>
    <xdr:sp macro="" textlink="">
      <xdr:nvSpPr>
        <xdr:cNvPr id="22" name="Rectangle: Rounded Corners 21">
          <a:extLst>
            <a:ext uri="{FF2B5EF4-FFF2-40B4-BE49-F238E27FC236}">
              <a16:creationId xmlns:a16="http://schemas.microsoft.com/office/drawing/2014/main" id="{FB864FBA-8C00-4CDC-8632-FAF554DA67E0}"/>
            </a:ext>
          </a:extLst>
        </xdr:cNvPr>
        <xdr:cNvSpPr/>
      </xdr:nvSpPr>
      <xdr:spPr>
        <a:xfrm>
          <a:off x="5444191" y="931338"/>
          <a:ext cx="2591672" cy="831620"/>
        </a:xfrm>
        <a:prstGeom prst="roundRect">
          <a:avLst/>
        </a:prstGeom>
        <a:solidFill>
          <a:schemeClr val="bg1"/>
        </a:solidFill>
        <a:ln w="28575"/>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3600"/>
            <a:t>📅</a:t>
          </a:r>
        </a:p>
      </xdr:txBody>
    </xdr:sp>
    <xdr:clientData/>
  </xdr:twoCellAnchor>
  <xdr:twoCellAnchor>
    <xdr:from>
      <xdr:col>6</xdr:col>
      <xdr:colOff>199222</xdr:colOff>
      <xdr:row>3</xdr:row>
      <xdr:rowOff>35568</xdr:rowOff>
    </xdr:from>
    <xdr:to>
      <xdr:col>8</xdr:col>
      <xdr:colOff>475690</xdr:colOff>
      <xdr:row>4</xdr:row>
      <xdr:rowOff>129073</xdr:rowOff>
    </xdr:to>
    <xdr:sp macro="" textlink="">
      <xdr:nvSpPr>
        <xdr:cNvPr id="24" name="TextBox 23">
          <a:extLst>
            <a:ext uri="{FF2B5EF4-FFF2-40B4-BE49-F238E27FC236}">
              <a16:creationId xmlns:a16="http://schemas.microsoft.com/office/drawing/2014/main" id="{CF708FDA-0CF9-FE63-09F8-27B532B3AFAB}"/>
            </a:ext>
          </a:extLst>
        </xdr:cNvPr>
        <xdr:cNvSpPr txBox="1"/>
      </xdr:nvSpPr>
      <xdr:spPr>
        <a:xfrm>
          <a:off x="3882222" y="861068"/>
          <a:ext cx="1504135" cy="273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rial Black" panose="020B0A04020102020204" pitchFamily="34" charset="0"/>
            </a:rPr>
            <a:t>Total Arrests</a:t>
          </a:r>
          <a:endParaRPr lang="en-IN" sz="1200">
            <a:latin typeface="Arial Black" panose="020B0A04020102020204" pitchFamily="34" charset="0"/>
          </a:endParaRPr>
        </a:p>
      </xdr:txBody>
    </xdr:sp>
    <xdr:clientData/>
  </xdr:twoCellAnchor>
  <xdr:twoCellAnchor>
    <xdr:from>
      <xdr:col>9</xdr:col>
      <xdr:colOff>234323</xdr:colOff>
      <xdr:row>3</xdr:row>
      <xdr:rowOff>51861</xdr:rowOff>
    </xdr:from>
    <xdr:to>
      <xdr:col>12</xdr:col>
      <xdr:colOff>498722</xdr:colOff>
      <xdr:row>5</xdr:row>
      <xdr:rowOff>32221</xdr:rowOff>
    </xdr:to>
    <xdr:sp macro="" textlink="">
      <xdr:nvSpPr>
        <xdr:cNvPr id="25" name="TextBox 24">
          <a:extLst>
            <a:ext uri="{FF2B5EF4-FFF2-40B4-BE49-F238E27FC236}">
              <a16:creationId xmlns:a16="http://schemas.microsoft.com/office/drawing/2014/main" id="{7ECA0BA0-3FD0-F8F5-C094-F230B376FE8D}"/>
            </a:ext>
          </a:extLst>
        </xdr:cNvPr>
        <xdr:cNvSpPr txBox="1"/>
      </xdr:nvSpPr>
      <xdr:spPr>
        <a:xfrm>
          <a:off x="5761666" y="882100"/>
          <a:ext cx="2106847" cy="34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latin typeface="Arial Black" panose="020B0A04020102020204" pitchFamily="34" charset="0"/>
            </a:rPr>
            <a:t>Busiest Day</a:t>
          </a:r>
        </a:p>
      </xdr:txBody>
    </xdr:sp>
    <xdr:clientData/>
  </xdr:twoCellAnchor>
  <xdr:twoCellAnchor>
    <xdr:from>
      <xdr:col>15</xdr:col>
      <xdr:colOff>569768</xdr:colOff>
      <xdr:row>3</xdr:row>
      <xdr:rowOff>75462</xdr:rowOff>
    </xdr:from>
    <xdr:to>
      <xdr:col>18</xdr:col>
      <xdr:colOff>495223</xdr:colOff>
      <xdr:row>4</xdr:row>
      <xdr:rowOff>165806</xdr:rowOff>
    </xdr:to>
    <xdr:sp macro="" textlink="">
      <xdr:nvSpPr>
        <xdr:cNvPr id="26" name="TextBox 25">
          <a:extLst>
            <a:ext uri="{FF2B5EF4-FFF2-40B4-BE49-F238E27FC236}">
              <a16:creationId xmlns:a16="http://schemas.microsoft.com/office/drawing/2014/main" id="{CD865524-9D56-8CBB-75AA-511C1E29AF20}"/>
            </a:ext>
          </a:extLst>
        </xdr:cNvPr>
        <xdr:cNvSpPr txBox="1"/>
      </xdr:nvSpPr>
      <xdr:spPr>
        <a:xfrm>
          <a:off x="9777268" y="900962"/>
          <a:ext cx="1766955" cy="270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Arial Black" panose="020B0A04020102020204" pitchFamily="34" charset="0"/>
            </a:rPr>
            <a:t>Gender Split</a:t>
          </a:r>
        </a:p>
      </xdr:txBody>
    </xdr:sp>
    <xdr:clientData/>
  </xdr:twoCellAnchor>
  <xdr:twoCellAnchor>
    <xdr:from>
      <xdr:col>28</xdr:col>
      <xdr:colOff>165646</xdr:colOff>
      <xdr:row>3</xdr:row>
      <xdr:rowOff>99396</xdr:rowOff>
    </xdr:from>
    <xdr:to>
      <xdr:col>32</xdr:col>
      <xdr:colOff>147403</xdr:colOff>
      <xdr:row>5</xdr:row>
      <xdr:rowOff>44406</xdr:rowOff>
    </xdr:to>
    <xdr:sp macro="" textlink="">
      <xdr:nvSpPr>
        <xdr:cNvPr id="27" name="TextBox 26">
          <a:extLst>
            <a:ext uri="{FF2B5EF4-FFF2-40B4-BE49-F238E27FC236}">
              <a16:creationId xmlns:a16="http://schemas.microsoft.com/office/drawing/2014/main" id="{12FE7D75-1711-826F-84F3-D72F7A7CB3A4}"/>
            </a:ext>
          </a:extLst>
        </xdr:cNvPr>
        <xdr:cNvSpPr txBox="1"/>
      </xdr:nvSpPr>
      <xdr:spPr>
        <a:xfrm>
          <a:off x="17352979" y="924896"/>
          <a:ext cx="2437091" cy="304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Arial Black" panose="020B0A04020102020204" pitchFamily="34" charset="0"/>
            </a:rPr>
            <a:t>Most Arrested Age Group</a:t>
          </a:r>
        </a:p>
      </xdr:txBody>
    </xdr:sp>
    <xdr:clientData/>
  </xdr:twoCellAnchor>
  <xdr:twoCellAnchor>
    <xdr:from>
      <xdr:col>22</xdr:col>
      <xdr:colOff>222778</xdr:colOff>
      <xdr:row>3</xdr:row>
      <xdr:rowOff>40464</xdr:rowOff>
    </xdr:from>
    <xdr:to>
      <xdr:col>27</xdr:col>
      <xdr:colOff>72991</xdr:colOff>
      <xdr:row>5</xdr:row>
      <xdr:rowOff>49536</xdr:rowOff>
    </xdr:to>
    <xdr:sp macro="" textlink="">
      <xdr:nvSpPr>
        <xdr:cNvPr id="28" name="TextBox 27">
          <a:extLst>
            <a:ext uri="{FF2B5EF4-FFF2-40B4-BE49-F238E27FC236}">
              <a16:creationId xmlns:a16="http://schemas.microsoft.com/office/drawing/2014/main" id="{84A019D2-AC1C-6511-740C-E2DCC4342EDB}"/>
            </a:ext>
          </a:extLst>
        </xdr:cNvPr>
        <xdr:cNvSpPr txBox="1"/>
      </xdr:nvSpPr>
      <xdr:spPr>
        <a:xfrm>
          <a:off x="13727111" y="865964"/>
          <a:ext cx="2919380" cy="368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rial Black" panose="020B0A04020102020204" pitchFamily="34" charset="0"/>
            </a:rPr>
            <a:t>Most Arrested</a:t>
          </a:r>
          <a:r>
            <a:rPr lang="en-IN" sz="1200" b="1" baseline="0">
              <a:latin typeface="Arial Black" panose="020B0A04020102020204" pitchFamily="34" charset="0"/>
            </a:rPr>
            <a:t> offense</a:t>
          </a:r>
          <a:endParaRPr lang="en-IN" sz="1200">
            <a:latin typeface="Arial Black" panose="020B0A04020102020204" pitchFamily="34" charset="0"/>
          </a:endParaRPr>
        </a:p>
      </xdr:txBody>
    </xdr:sp>
    <xdr:clientData/>
  </xdr:twoCellAnchor>
  <xdr:twoCellAnchor>
    <xdr:from>
      <xdr:col>7</xdr:col>
      <xdr:colOff>243252</xdr:colOff>
      <xdr:row>4</xdr:row>
      <xdr:rowOff>139984</xdr:rowOff>
    </xdr:from>
    <xdr:to>
      <xdr:col>9</xdr:col>
      <xdr:colOff>237852</xdr:colOff>
      <xdr:row>7</xdr:row>
      <xdr:rowOff>54007</xdr:rowOff>
    </xdr:to>
    <xdr:sp macro="" textlink="Sheet2!B129">
      <xdr:nvSpPr>
        <xdr:cNvPr id="30" name="TextBox 29">
          <a:extLst>
            <a:ext uri="{FF2B5EF4-FFF2-40B4-BE49-F238E27FC236}">
              <a16:creationId xmlns:a16="http://schemas.microsoft.com/office/drawing/2014/main" id="{826769B4-2422-551D-A470-0F00A44B7ED0}"/>
            </a:ext>
          </a:extLst>
        </xdr:cNvPr>
        <xdr:cNvSpPr txBox="1"/>
      </xdr:nvSpPr>
      <xdr:spPr>
        <a:xfrm>
          <a:off x="4540085" y="1145401"/>
          <a:ext cx="1222267" cy="453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855F82-F643-484F-9DC9-5CEF5C51FD42}" type="TxLink">
            <a:rPr lang="en-US" sz="2000" b="0" i="0" u="none" strike="noStrike">
              <a:solidFill>
                <a:srgbClr val="000000"/>
              </a:solidFill>
              <a:latin typeface="Bahnschrift Condensed" panose="020B0502040204020203" pitchFamily="34" charset="0"/>
              <a:ea typeface="Calibri"/>
              <a:cs typeface="Calibri"/>
            </a:rPr>
            <a:pPr/>
            <a:t>2,774</a:t>
          </a:fld>
          <a:endParaRPr lang="en-US" sz="2000">
            <a:latin typeface="Bahnschrift Condensed" panose="020B0502040204020203" pitchFamily="34" charset="0"/>
          </a:endParaRPr>
        </a:p>
      </xdr:txBody>
    </xdr:sp>
    <xdr:clientData/>
  </xdr:twoCellAnchor>
  <xdr:twoCellAnchor>
    <xdr:from>
      <xdr:col>10</xdr:col>
      <xdr:colOff>272823</xdr:colOff>
      <xdr:row>4</xdr:row>
      <xdr:rowOff>126671</xdr:rowOff>
    </xdr:from>
    <xdr:to>
      <xdr:col>13</xdr:col>
      <xdr:colOff>268942</xdr:colOff>
      <xdr:row>6</xdr:row>
      <xdr:rowOff>112059</xdr:rowOff>
    </xdr:to>
    <xdr:sp macro="" textlink="Sheet2!B136">
      <xdr:nvSpPr>
        <xdr:cNvPr id="31" name="TextBox 30">
          <a:extLst>
            <a:ext uri="{FF2B5EF4-FFF2-40B4-BE49-F238E27FC236}">
              <a16:creationId xmlns:a16="http://schemas.microsoft.com/office/drawing/2014/main" id="{E8C55397-C585-55BE-3199-33639160C094}"/>
            </a:ext>
          </a:extLst>
        </xdr:cNvPr>
        <xdr:cNvSpPr txBox="1"/>
      </xdr:nvSpPr>
      <xdr:spPr>
        <a:xfrm>
          <a:off x="6323999" y="1123995"/>
          <a:ext cx="1811472" cy="343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98D993-F1D6-4169-87C7-A4D1A8A14D87}" type="TxLink">
            <a:rPr lang="en-US" sz="2000" b="0" i="0" u="none" strike="noStrike">
              <a:solidFill>
                <a:srgbClr val="000000"/>
              </a:solidFill>
              <a:latin typeface="Bahnschrift Condensed" panose="020B0502040204020203" pitchFamily="34" charset="0"/>
              <a:ea typeface="Calibri"/>
              <a:cs typeface="Calibri"/>
            </a:rPr>
            <a:pPr/>
            <a:t>31 December 2024</a:t>
          </a:fld>
          <a:endParaRPr lang="en-IN" sz="2000">
            <a:latin typeface="Bahnschrift Condensed" panose="020B0502040204020203" pitchFamily="34" charset="0"/>
          </a:endParaRPr>
        </a:p>
      </xdr:txBody>
    </xdr:sp>
    <xdr:clientData/>
  </xdr:twoCellAnchor>
  <xdr:twoCellAnchor>
    <xdr:from>
      <xdr:col>17</xdr:col>
      <xdr:colOff>429656</xdr:colOff>
      <xdr:row>5</xdr:row>
      <xdr:rowOff>114508</xdr:rowOff>
    </xdr:from>
    <xdr:to>
      <xdr:col>18</xdr:col>
      <xdr:colOff>476788</xdr:colOff>
      <xdr:row>7</xdr:row>
      <xdr:rowOff>68137</xdr:rowOff>
    </xdr:to>
    <xdr:sp macro="" textlink="Sheet2!C161">
      <xdr:nvSpPr>
        <xdr:cNvPr id="32" name="TextBox 31">
          <a:extLst>
            <a:ext uri="{FF2B5EF4-FFF2-40B4-BE49-F238E27FC236}">
              <a16:creationId xmlns:a16="http://schemas.microsoft.com/office/drawing/2014/main" id="{602B7B77-550E-6E42-6857-2227060DE740}"/>
            </a:ext>
          </a:extLst>
        </xdr:cNvPr>
        <xdr:cNvSpPr txBox="1"/>
      </xdr:nvSpPr>
      <xdr:spPr>
        <a:xfrm>
          <a:off x="10870193" y="1308687"/>
          <a:ext cx="661282" cy="3175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9F4485-400D-486F-8FA6-2A86B7D463B4}" type="TxLink">
            <a:rPr lang="en-US" sz="2000" b="0" i="0" u="none" strike="noStrike">
              <a:solidFill>
                <a:srgbClr val="000000"/>
              </a:solidFill>
              <a:latin typeface="Bahnschrift Condensed" panose="020B0502040204020203" pitchFamily="34" charset="0"/>
              <a:ea typeface="Calibri"/>
              <a:cs typeface="Calibri"/>
            </a:rPr>
            <a:pPr/>
            <a:t>17%</a:t>
          </a:fld>
          <a:endParaRPr lang="en-IN" sz="2000">
            <a:latin typeface="Bahnschrift Condensed" panose="020B0502040204020203" pitchFamily="34" charset="0"/>
          </a:endParaRPr>
        </a:p>
      </xdr:txBody>
    </xdr:sp>
    <xdr:clientData/>
  </xdr:twoCellAnchor>
  <xdr:twoCellAnchor>
    <xdr:from>
      <xdr:col>17</xdr:col>
      <xdr:colOff>426929</xdr:colOff>
      <xdr:row>4</xdr:row>
      <xdr:rowOff>58672</xdr:rowOff>
    </xdr:from>
    <xdr:to>
      <xdr:col>19</xdr:col>
      <xdr:colOff>56620</xdr:colOff>
      <xdr:row>6</xdr:row>
      <xdr:rowOff>50818</xdr:rowOff>
    </xdr:to>
    <xdr:sp macro="" textlink="Sheet2!C160">
      <xdr:nvSpPr>
        <xdr:cNvPr id="33" name="TextBox 32">
          <a:extLst>
            <a:ext uri="{FF2B5EF4-FFF2-40B4-BE49-F238E27FC236}">
              <a16:creationId xmlns:a16="http://schemas.microsoft.com/office/drawing/2014/main" id="{E468A2A7-C037-83BE-B31D-12E0173B4003}"/>
            </a:ext>
          </a:extLst>
        </xdr:cNvPr>
        <xdr:cNvSpPr txBox="1"/>
      </xdr:nvSpPr>
      <xdr:spPr>
        <a:xfrm>
          <a:off x="10867466" y="1070881"/>
          <a:ext cx="857990" cy="356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16B67F-40C8-4909-853B-3E5576439A15}" type="TxLink">
            <a:rPr lang="en-US" sz="2000" b="0" i="0" u="none" strike="noStrike">
              <a:solidFill>
                <a:srgbClr val="000000"/>
              </a:solidFill>
              <a:latin typeface="Bahnschrift Condensed" panose="020B0502040204020203" pitchFamily="34" charset="0"/>
              <a:ea typeface="Calibri"/>
              <a:cs typeface="Calibri"/>
            </a:rPr>
            <a:pPr/>
            <a:t>83%</a:t>
          </a:fld>
          <a:endParaRPr lang="en-IN" sz="2000">
            <a:latin typeface="Bahnschrift Condensed" panose="020B0502040204020203" pitchFamily="34" charset="0"/>
          </a:endParaRPr>
        </a:p>
      </xdr:txBody>
    </xdr:sp>
    <xdr:clientData/>
  </xdr:twoCellAnchor>
  <xdr:twoCellAnchor>
    <xdr:from>
      <xdr:col>30</xdr:col>
      <xdr:colOff>575483</xdr:colOff>
      <xdr:row>5</xdr:row>
      <xdr:rowOff>19906</xdr:rowOff>
    </xdr:from>
    <xdr:to>
      <xdr:col>32</xdr:col>
      <xdr:colOff>276969</xdr:colOff>
      <xdr:row>7</xdr:row>
      <xdr:rowOff>43472</xdr:rowOff>
    </xdr:to>
    <xdr:sp macro="" textlink="Sheet2!C149">
      <xdr:nvSpPr>
        <xdr:cNvPr id="34" name="TextBox 33">
          <a:extLst>
            <a:ext uri="{FF2B5EF4-FFF2-40B4-BE49-F238E27FC236}">
              <a16:creationId xmlns:a16="http://schemas.microsoft.com/office/drawing/2014/main" id="{8285D269-4496-22C4-7EB5-DC0D6C1B49B4}"/>
            </a:ext>
          </a:extLst>
        </xdr:cNvPr>
        <xdr:cNvSpPr txBox="1"/>
      </xdr:nvSpPr>
      <xdr:spPr>
        <a:xfrm>
          <a:off x="18948941" y="1223439"/>
          <a:ext cx="926383" cy="393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F7D1CD-3AFB-4051-AA9B-E53A2B8F5414}" type="TxLink">
            <a:rPr lang="en-US" sz="2000" b="0" i="0" u="none" strike="noStrike">
              <a:solidFill>
                <a:srgbClr val="000000"/>
              </a:solidFill>
              <a:latin typeface="Bahnschrift Condensed" panose="020B0502040204020203" pitchFamily="34" charset="0"/>
              <a:ea typeface="Calibri"/>
              <a:cs typeface="Calibri"/>
            </a:rPr>
            <a:pPr/>
            <a:t>1,651</a:t>
          </a:fld>
          <a:endParaRPr lang="en-IN" sz="2000">
            <a:latin typeface="Bahnschrift Condensed" panose="020B0502040204020203" pitchFamily="34" charset="0"/>
          </a:endParaRPr>
        </a:p>
      </xdr:txBody>
    </xdr:sp>
    <xdr:clientData/>
  </xdr:twoCellAnchor>
  <xdr:oneCellAnchor>
    <xdr:from>
      <xdr:col>27</xdr:col>
      <xdr:colOff>112845</xdr:colOff>
      <xdr:row>4</xdr:row>
      <xdr:rowOff>147020</xdr:rowOff>
    </xdr:from>
    <xdr:ext cx="1107650" cy="424206"/>
    <xdr:sp macro="" textlink="Sheet2!C218">
      <xdr:nvSpPr>
        <xdr:cNvPr id="35" name="TextBox 34">
          <a:extLst>
            <a:ext uri="{FF2B5EF4-FFF2-40B4-BE49-F238E27FC236}">
              <a16:creationId xmlns:a16="http://schemas.microsoft.com/office/drawing/2014/main" id="{5DE16B8E-3E8A-AD0B-9FB5-E8C50A8C2521}"/>
            </a:ext>
          </a:extLst>
        </xdr:cNvPr>
        <xdr:cNvSpPr txBox="1"/>
      </xdr:nvSpPr>
      <xdr:spPr>
        <a:xfrm>
          <a:off x="16694875" y="1159229"/>
          <a:ext cx="1107650" cy="4242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7B799FF-BB1D-4C05-8B24-CC496E90DA47}" type="TxLink">
            <a:rPr lang="en-US" sz="2000" b="0" i="0" u="none" strike="noStrike">
              <a:solidFill>
                <a:srgbClr val="000000"/>
              </a:solidFill>
              <a:latin typeface="Bahnschrift Condensed" panose="020B0502040204020203" pitchFamily="34" charset="0"/>
              <a:ea typeface="Calibri"/>
              <a:cs typeface="Calibri"/>
            </a:rPr>
            <a:pPr/>
            <a:t>413</a:t>
          </a:fld>
          <a:endParaRPr lang="en-IN" sz="2000">
            <a:latin typeface="Bahnschrift Condensed" panose="020B0502040204020203" pitchFamily="34" charset="0"/>
          </a:endParaRPr>
        </a:p>
      </xdr:txBody>
    </xdr:sp>
    <xdr:clientData/>
  </xdr:oneCellAnchor>
  <xdr:twoCellAnchor>
    <xdr:from>
      <xdr:col>15</xdr:col>
      <xdr:colOff>492699</xdr:colOff>
      <xdr:row>4</xdr:row>
      <xdr:rowOff>50985</xdr:rowOff>
    </xdr:from>
    <xdr:to>
      <xdr:col>17</xdr:col>
      <xdr:colOff>60407</xdr:colOff>
      <xdr:row>6</xdr:row>
      <xdr:rowOff>58841</xdr:rowOff>
    </xdr:to>
    <xdr:sp macro="" textlink="Sheet2!B160">
      <xdr:nvSpPr>
        <xdr:cNvPr id="36" name="TextBox 35">
          <a:extLst>
            <a:ext uri="{FF2B5EF4-FFF2-40B4-BE49-F238E27FC236}">
              <a16:creationId xmlns:a16="http://schemas.microsoft.com/office/drawing/2014/main" id="{4CF76CC0-C71B-18F4-4A37-4961FCEA8150}"/>
            </a:ext>
          </a:extLst>
        </xdr:cNvPr>
        <xdr:cNvSpPr txBox="1"/>
      </xdr:nvSpPr>
      <xdr:spPr>
        <a:xfrm>
          <a:off x="9569464" y="1048309"/>
          <a:ext cx="777943" cy="366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85DAA7-0E48-42BA-9A62-F2D8A526703C}" type="TxLink">
            <a:rPr lang="en-US" sz="2000" b="0" i="0" u="none" strike="noStrike">
              <a:solidFill>
                <a:srgbClr val="000000"/>
              </a:solidFill>
              <a:latin typeface="Bahnschrift Condensed" panose="020B0502040204020203" pitchFamily="34" charset="0"/>
              <a:ea typeface="Calibri"/>
              <a:cs typeface="Calibri"/>
            </a:rPr>
            <a:pPr/>
            <a:t>Male</a:t>
          </a:fld>
          <a:endParaRPr lang="en-IN" sz="2000" b="0">
            <a:latin typeface="Bahnschrift Condensed" panose="020B0502040204020203" pitchFamily="34" charset="0"/>
          </a:endParaRPr>
        </a:p>
      </xdr:txBody>
    </xdr:sp>
    <xdr:clientData/>
  </xdr:twoCellAnchor>
  <xdr:oneCellAnchor>
    <xdr:from>
      <xdr:col>15</xdr:col>
      <xdr:colOff>477353</xdr:colOff>
      <xdr:row>5</xdr:row>
      <xdr:rowOff>137879</xdr:rowOff>
    </xdr:from>
    <xdr:ext cx="1036949" cy="353504"/>
    <xdr:sp macro="" textlink="Sheet2!B161">
      <xdr:nvSpPr>
        <xdr:cNvPr id="37" name="TextBox 36">
          <a:extLst>
            <a:ext uri="{FF2B5EF4-FFF2-40B4-BE49-F238E27FC236}">
              <a16:creationId xmlns:a16="http://schemas.microsoft.com/office/drawing/2014/main" id="{4E288BFE-E3E0-0F11-4359-56CB5034FFB9}"/>
            </a:ext>
          </a:extLst>
        </xdr:cNvPr>
        <xdr:cNvSpPr txBox="1"/>
      </xdr:nvSpPr>
      <xdr:spPr>
        <a:xfrm>
          <a:off x="9554118" y="1314497"/>
          <a:ext cx="1036949" cy="3535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1A2ABEB-0A13-46B5-8965-C58755533260}" type="TxLink">
            <a:rPr lang="en-US" sz="2000" b="0" i="0" u="none" strike="noStrike">
              <a:solidFill>
                <a:srgbClr val="000000"/>
              </a:solidFill>
              <a:latin typeface="Bahnschrift Condensed" panose="020B0502040204020203" pitchFamily="34" charset="0"/>
              <a:ea typeface="Calibri"/>
              <a:cs typeface="Calibri"/>
            </a:rPr>
            <a:pPr/>
            <a:t>Female</a:t>
          </a:fld>
          <a:endParaRPr lang="en-IN" sz="2000" b="0">
            <a:latin typeface="Bahnschrift Condensed" panose="020B0502040204020203" pitchFamily="34" charset="0"/>
          </a:endParaRPr>
        </a:p>
      </xdr:txBody>
    </xdr:sp>
    <xdr:clientData/>
  </xdr:oneCellAnchor>
  <xdr:oneCellAnchor>
    <xdr:from>
      <xdr:col>22</xdr:col>
      <xdr:colOff>503397</xdr:colOff>
      <xdr:row>5</xdr:row>
      <xdr:rowOff>26738</xdr:rowOff>
    </xdr:from>
    <xdr:ext cx="3127309" cy="365468"/>
    <xdr:sp macro="" textlink="Sheet2!B218">
      <xdr:nvSpPr>
        <xdr:cNvPr id="38" name="TextBox 37">
          <a:extLst>
            <a:ext uri="{FF2B5EF4-FFF2-40B4-BE49-F238E27FC236}">
              <a16:creationId xmlns:a16="http://schemas.microsoft.com/office/drawing/2014/main" id="{2C6C1AC2-F34D-1E7D-F2DA-15BB672E0A2F}"/>
            </a:ext>
          </a:extLst>
        </xdr:cNvPr>
        <xdr:cNvSpPr txBox="1"/>
      </xdr:nvSpPr>
      <xdr:spPr>
        <a:xfrm>
          <a:off x="13815985" y="1203356"/>
          <a:ext cx="3127309" cy="36546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fld id="{285DF2B6-BA03-410C-A9EF-E13CFACC8F03}" type="TxLink">
            <a:rPr lang="en-US" sz="1600" b="0" i="0" u="none" strike="noStrike">
              <a:solidFill>
                <a:srgbClr val="000000"/>
              </a:solidFill>
              <a:latin typeface="Bahnschrift Condensed" panose="020B0502040204020203" pitchFamily="34" charset="0"/>
              <a:ea typeface="Calibri"/>
              <a:cs typeface="Calibri"/>
            </a:rPr>
            <a:pPr/>
            <a:t>ASSAULT 3 &amp; RELATED OFFENSES</a:t>
          </a:fld>
          <a:endParaRPr lang="en-IN" sz="1600" b="0">
            <a:latin typeface="Bahnschrift Condensed" panose="020B0502040204020203" pitchFamily="34" charset="0"/>
          </a:endParaRPr>
        </a:p>
      </xdr:txBody>
    </xdr:sp>
    <xdr:clientData/>
  </xdr:oneCellAnchor>
  <xdr:twoCellAnchor>
    <xdr:from>
      <xdr:col>29</xdr:col>
      <xdr:colOff>392020</xdr:colOff>
      <xdr:row>4</xdr:row>
      <xdr:rowOff>118816</xdr:rowOff>
    </xdr:from>
    <xdr:to>
      <xdr:col>30</xdr:col>
      <xdr:colOff>611979</xdr:colOff>
      <xdr:row>7</xdr:row>
      <xdr:rowOff>1744</xdr:rowOff>
    </xdr:to>
    <xdr:sp macro="" textlink="Sheet2!B149">
      <xdr:nvSpPr>
        <xdr:cNvPr id="39" name="TextBox 38">
          <a:extLst>
            <a:ext uri="{FF2B5EF4-FFF2-40B4-BE49-F238E27FC236}">
              <a16:creationId xmlns:a16="http://schemas.microsoft.com/office/drawing/2014/main" id="{B5C3FB79-B589-8474-D25A-2F0F7EA552F0}"/>
            </a:ext>
          </a:extLst>
        </xdr:cNvPr>
        <xdr:cNvSpPr txBox="1"/>
      </xdr:nvSpPr>
      <xdr:spPr>
        <a:xfrm>
          <a:off x="18193187" y="1124233"/>
          <a:ext cx="833792" cy="42267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AC5216-0A9F-4B9A-B23C-29F6D7CC1B68}" type="TxLink">
            <a:rPr lang="en-US" sz="2000" b="0" i="0" u="none" strike="noStrike">
              <a:solidFill>
                <a:srgbClr val="000000"/>
              </a:solidFill>
              <a:latin typeface="Calibri"/>
              <a:ea typeface="Calibri"/>
              <a:cs typeface="Calibri"/>
            </a:rPr>
            <a:pPr/>
            <a:t>25-44</a:t>
          </a:fld>
          <a:endParaRPr lang="en-IN" sz="2000"/>
        </a:p>
      </xdr:txBody>
    </xdr:sp>
    <xdr:clientData/>
  </xdr:twoCellAnchor>
  <xdr:twoCellAnchor>
    <xdr:from>
      <xdr:col>6</xdr:col>
      <xdr:colOff>137584</xdr:colOff>
      <xdr:row>9</xdr:row>
      <xdr:rowOff>63173</xdr:rowOff>
    </xdr:from>
    <xdr:to>
      <xdr:col>13</xdr:col>
      <xdr:colOff>187227</xdr:colOff>
      <xdr:row>24</xdr:row>
      <xdr:rowOff>141730</xdr:rowOff>
    </xdr:to>
    <xdr:sp macro="" textlink="">
      <xdr:nvSpPr>
        <xdr:cNvPr id="41" name="Rectangle: Rounded Corners 40">
          <a:extLst>
            <a:ext uri="{FF2B5EF4-FFF2-40B4-BE49-F238E27FC236}">
              <a16:creationId xmlns:a16="http://schemas.microsoft.com/office/drawing/2014/main" id="{DCB9F276-9870-0326-0EA9-FA334F526245}"/>
            </a:ext>
          </a:extLst>
        </xdr:cNvPr>
        <xdr:cNvSpPr/>
      </xdr:nvSpPr>
      <xdr:spPr>
        <a:xfrm>
          <a:off x="3820584" y="1968173"/>
          <a:ext cx="4346476" cy="2777307"/>
        </a:xfrm>
        <a:prstGeom prst="roundRect">
          <a:avLst>
            <a:gd name="adj" fmla="val 6759"/>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29</xdr:col>
      <xdr:colOff>450063</xdr:colOff>
      <xdr:row>5</xdr:row>
      <xdr:rowOff>174134</xdr:rowOff>
    </xdr:from>
    <xdr:ext cx="950537" cy="282804"/>
    <xdr:sp macro="" textlink="">
      <xdr:nvSpPr>
        <xdr:cNvPr id="40" name="TextBox 39">
          <a:extLst>
            <a:ext uri="{FF2B5EF4-FFF2-40B4-BE49-F238E27FC236}">
              <a16:creationId xmlns:a16="http://schemas.microsoft.com/office/drawing/2014/main" id="{62C2BEDA-DD5E-9C69-0B2E-ABA9A38890F3}"/>
            </a:ext>
          </a:extLst>
        </xdr:cNvPr>
        <xdr:cNvSpPr txBox="1"/>
      </xdr:nvSpPr>
      <xdr:spPr>
        <a:xfrm>
          <a:off x="18078805" y="1355662"/>
          <a:ext cx="950537" cy="2828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800"/>
            <a:t>Years</a:t>
          </a:r>
        </a:p>
      </xdr:txBody>
    </xdr:sp>
    <xdr:clientData/>
  </xdr:oneCellAnchor>
  <xdr:twoCellAnchor>
    <xdr:from>
      <xdr:col>6</xdr:col>
      <xdr:colOff>173481</xdr:colOff>
      <xdr:row>10</xdr:row>
      <xdr:rowOff>66994</xdr:rowOff>
    </xdr:from>
    <xdr:to>
      <xdr:col>13</xdr:col>
      <xdr:colOff>148168</xdr:colOff>
      <xdr:row>23</xdr:row>
      <xdr:rowOff>169334</xdr:rowOff>
    </xdr:to>
    <xdr:graphicFrame macro="">
      <xdr:nvGraphicFramePr>
        <xdr:cNvPr id="2" name="Chart 1">
          <a:extLst>
            <a:ext uri="{FF2B5EF4-FFF2-40B4-BE49-F238E27FC236}">
              <a16:creationId xmlns:a16="http://schemas.microsoft.com/office/drawing/2014/main" id="{8E8242CE-6148-44E5-9E45-203069DCB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76200</xdr:colOff>
      <xdr:row>9</xdr:row>
      <xdr:rowOff>65250</xdr:rowOff>
    </xdr:from>
    <xdr:to>
      <xdr:col>28</xdr:col>
      <xdr:colOff>118534</xdr:colOff>
      <xdr:row>24</xdr:row>
      <xdr:rowOff>116417</xdr:rowOff>
    </xdr:to>
    <xdr:sp macro="" textlink="">
      <xdr:nvSpPr>
        <xdr:cNvPr id="42" name="Rectangle: Rounded Corners 41">
          <a:extLst>
            <a:ext uri="{FF2B5EF4-FFF2-40B4-BE49-F238E27FC236}">
              <a16:creationId xmlns:a16="http://schemas.microsoft.com/office/drawing/2014/main" id="{6829D485-0B40-4AB9-B1E7-C50884D117F4}"/>
            </a:ext>
          </a:extLst>
        </xdr:cNvPr>
        <xdr:cNvSpPr/>
      </xdr:nvSpPr>
      <xdr:spPr>
        <a:xfrm>
          <a:off x="12966700" y="1970250"/>
          <a:ext cx="4339167" cy="2749917"/>
        </a:xfrm>
        <a:prstGeom prst="roundRect">
          <a:avLst>
            <a:gd name="adj" fmla="val 8284"/>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172913</xdr:colOff>
      <xdr:row>10</xdr:row>
      <xdr:rowOff>122114</xdr:rowOff>
    </xdr:from>
    <xdr:to>
      <xdr:col>28</xdr:col>
      <xdr:colOff>84013</xdr:colOff>
      <xdr:row>25</xdr:row>
      <xdr:rowOff>79781</xdr:rowOff>
    </xdr:to>
    <xdr:graphicFrame macro="">
      <xdr:nvGraphicFramePr>
        <xdr:cNvPr id="10" name="Chart 9">
          <a:extLst>
            <a:ext uri="{FF2B5EF4-FFF2-40B4-BE49-F238E27FC236}">
              <a16:creationId xmlns:a16="http://schemas.microsoft.com/office/drawing/2014/main" id="{D8D8FE5E-474D-42CA-B777-0914DA40D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414866</xdr:colOff>
      <xdr:row>9</xdr:row>
      <xdr:rowOff>61014</xdr:rowOff>
    </xdr:from>
    <xdr:to>
      <xdr:col>20</xdr:col>
      <xdr:colOff>482598</xdr:colOff>
      <xdr:row>24</xdr:row>
      <xdr:rowOff>139571</xdr:rowOff>
    </xdr:to>
    <xdr:sp macro="" textlink="">
      <xdr:nvSpPr>
        <xdr:cNvPr id="44" name="Rectangle: Rounded Corners 43">
          <a:extLst>
            <a:ext uri="{FF2B5EF4-FFF2-40B4-BE49-F238E27FC236}">
              <a16:creationId xmlns:a16="http://schemas.microsoft.com/office/drawing/2014/main" id="{92B7F3A3-BC0F-4864-8AE0-03ABFF89860F}"/>
            </a:ext>
          </a:extLst>
        </xdr:cNvPr>
        <xdr:cNvSpPr/>
      </xdr:nvSpPr>
      <xdr:spPr>
        <a:xfrm>
          <a:off x="8394699" y="1966014"/>
          <a:ext cx="4364566" cy="2777307"/>
        </a:xfrm>
        <a:prstGeom prst="roundRect">
          <a:avLst>
            <a:gd name="adj" fmla="val 7903"/>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423334</xdr:colOff>
      <xdr:row>26</xdr:row>
      <xdr:rowOff>20798</xdr:rowOff>
    </xdr:from>
    <xdr:to>
      <xdr:col>20</xdr:col>
      <xdr:colOff>497416</xdr:colOff>
      <xdr:row>42</xdr:row>
      <xdr:rowOff>57021</xdr:rowOff>
    </xdr:to>
    <xdr:sp macro="" textlink="">
      <xdr:nvSpPr>
        <xdr:cNvPr id="45" name="Rectangle: Rounded Corners 44">
          <a:extLst>
            <a:ext uri="{FF2B5EF4-FFF2-40B4-BE49-F238E27FC236}">
              <a16:creationId xmlns:a16="http://schemas.microsoft.com/office/drawing/2014/main" id="{E26D1EA0-8B3D-43F8-B1D9-17B9BB278FDE}"/>
            </a:ext>
          </a:extLst>
        </xdr:cNvPr>
        <xdr:cNvSpPr/>
      </xdr:nvSpPr>
      <xdr:spPr>
        <a:xfrm>
          <a:off x="8403167" y="4984381"/>
          <a:ext cx="4370916" cy="2777307"/>
        </a:xfrm>
        <a:prstGeom prst="roundRect">
          <a:avLst>
            <a:gd name="adj" fmla="val 8284"/>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137582</xdr:colOff>
      <xdr:row>26</xdr:row>
      <xdr:rowOff>12332</xdr:rowOff>
    </xdr:from>
    <xdr:to>
      <xdr:col>13</xdr:col>
      <xdr:colOff>222250</xdr:colOff>
      <xdr:row>42</xdr:row>
      <xdr:rowOff>48555</xdr:rowOff>
    </xdr:to>
    <xdr:sp macro="" textlink="">
      <xdr:nvSpPr>
        <xdr:cNvPr id="46" name="Rectangle: Rounded Corners 45">
          <a:extLst>
            <a:ext uri="{FF2B5EF4-FFF2-40B4-BE49-F238E27FC236}">
              <a16:creationId xmlns:a16="http://schemas.microsoft.com/office/drawing/2014/main" id="{EA45BCA2-A98A-4B02-9F08-5A90545D2E94}"/>
            </a:ext>
          </a:extLst>
        </xdr:cNvPr>
        <xdr:cNvSpPr/>
      </xdr:nvSpPr>
      <xdr:spPr>
        <a:xfrm>
          <a:off x="3820582" y="4975915"/>
          <a:ext cx="4381501" cy="2777307"/>
        </a:xfrm>
        <a:prstGeom prst="roundRect">
          <a:avLst>
            <a:gd name="adj" fmla="val 9427"/>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68385</xdr:colOff>
      <xdr:row>10</xdr:row>
      <xdr:rowOff>72617</xdr:rowOff>
    </xdr:from>
    <xdr:to>
      <xdr:col>20</xdr:col>
      <xdr:colOff>312615</xdr:colOff>
      <xdr:row>24</xdr:row>
      <xdr:rowOff>146538</xdr:rowOff>
    </xdr:to>
    <xdr:graphicFrame macro="">
      <xdr:nvGraphicFramePr>
        <xdr:cNvPr id="16" name="Chart 15">
          <a:extLst>
            <a:ext uri="{FF2B5EF4-FFF2-40B4-BE49-F238E27FC236}">
              <a16:creationId xmlns:a16="http://schemas.microsoft.com/office/drawing/2014/main" id="{9F54F297-90FC-4929-8858-0EDE6CC4E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273540</xdr:colOff>
      <xdr:row>28</xdr:row>
      <xdr:rowOff>37450</xdr:rowOff>
    </xdr:from>
    <xdr:to>
      <xdr:col>13</xdr:col>
      <xdr:colOff>68385</xdr:colOff>
      <xdr:row>42</xdr:row>
      <xdr:rowOff>58616</xdr:rowOff>
    </xdr:to>
    <xdr:graphicFrame macro="">
      <xdr:nvGraphicFramePr>
        <xdr:cNvPr id="9" name="Chart 13">
          <a:extLst>
            <a:ext uri="{FF2B5EF4-FFF2-40B4-BE49-F238E27FC236}">
              <a16:creationId xmlns:a16="http://schemas.microsoft.com/office/drawing/2014/main" id="{C825F0AC-E54C-4564-AD30-0F7D6DDDC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17991</xdr:colOff>
      <xdr:row>28</xdr:row>
      <xdr:rowOff>19052</xdr:rowOff>
    </xdr:from>
    <xdr:to>
      <xdr:col>20</xdr:col>
      <xdr:colOff>439616</xdr:colOff>
      <xdr:row>42</xdr:row>
      <xdr:rowOff>29308</xdr:rowOff>
    </xdr:to>
    <xdr:graphicFrame macro="">
      <xdr:nvGraphicFramePr>
        <xdr:cNvPr id="8" name="Chart 7">
          <a:extLst>
            <a:ext uri="{FF2B5EF4-FFF2-40B4-BE49-F238E27FC236}">
              <a16:creationId xmlns:a16="http://schemas.microsoft.com/office/drawing/2014/main" id="{820B485E-2F36-4C6C-8A9D-09542527FC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148167</xdr:colOff>
      <xdr:row>0</xdr:row>
      <xdr:rowOff>63500</xdr:rowOff>
    </xdr:from>
    <xdr:to>
      <xdr:col>28</xdr:col>
      <xdr:colOff>135466</xdr:colOff>
      <xdr:row>2</xdr:row>
      <xdr:rowOff>148167</xdr:rowOff>
    </xdr:to>
    <xdr:sp macro="" textlink="">
      <xdr:nvSpPr>
        <xdr:cNvPr id="48" name="Rectangle: Rounded Corners 47">
          <a:extLst>
            <a:ext uri="{FF2B5EF4-FFF2-40B4-BE49-F238E27FC236}">
              <a16:creationId xmlns:a16="http://schemas.microsoft.com/office/drawing/2014/main" id="{5661CCB4-37E2-9CA5-4DD6-301633563E5D}"/>
            </a:ext>
          </a:extLst>
        </xdr:cNvPr>
        <xdr:cNvSpPr/>
      </xdr:nvSpPr>
      <xdr:spPr>
        <a:xfrm>
          <a:off x="3805767" y="63500"/>
          <a:ext cx="13398499" cy="728134"/>
        </a:xfrm>
        <a:prstGeom prst="roundRect">
          <a:avLst/>
        </a:prstGeom>
        <a:solidFill>
          <a:srgbClr val="FFC00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296333</xdr:colOff>
      <xdr:row>0</xdr:row>
      <xdr:rowOff>21166</xdr:rowOff>
    </xdr:from>
    <xdr:to>
      <xdr:col>27</xdr:col>
      <xdr:colOff>201083</xdr:colOff>
      <xdr:row>2</xdr:row>
      <xdr:rowOff>127001</xdr:rowOff>
    </xdr:to>
    <xdr:sp macro="" textlink="">
      <xdr:nvSpPr>
        <xdr:cNvPr id="49" name="TextBox 48">
          <a:extLst>
            <a:ext uri="{FF2B5EF4-FFF2-40B4-BE49-F238E27FC236}">
              <a16:creationId xmlns:a16="http://schemas.microsoft.com/office/drawing/2014/main" id="{CCD2CCB5-D262-6A3F-E3C3-22187B06646E}"/>
            </a:ext>
          </a:extLst>
        </xdr:cNvPr>
        <xdr:cNvSpPr txBox="1"/>
      </xdr:nvSpPr>
      <xdr:spPr>
        <a:xfrm>
          <a:off x="6434666" y="21166"/>
          <a:ext cx="10339917" cy="751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400" b="1">
              <a:solidFill>
                <a:schemeClr val="tx1"/>
              </a:solidFill>
              <a:latin typeface="Candara" panose="020E0502030303020204" pitchFamily="34" charset="0"/>
            </a:rPr>
            <a:t>NYPD Arrest Intelligence Dashboard Suite</a:t>
          </a:r>
        </a:p>
      </xdr:txBody>
    </xdr:sp>
    <xdr:clientData/>
  </xdr:twoCellAnchor>
  <xdr:twoCellAnchor>
    <xdr:from>
      <xdr:col>0</xdr:col>
      <xdr:colOff>190500</xdr:colOff>
      <xdr:row>1</xdr:row>
      <xdr:rowOff>42334</xdr:rowOff>
    </xdr:from>
    <xdr:to>
      <xdr:col>5</xdr:col>
      <xdr:colOff>497416</xdr:colOff>
      <xdr:row>42</xdr:row>
      <xdr:rowOff>108857</xdr:rowOff>
    </xdr:to>
    <xdr:sp macro="" textlink="">
      <xdr:nvSpPr>
        <xdr:cNvPr id="51" name="Rectangle: Rounded Corners 50">
          <a:extLst>
            <a:ext uri="{FF2B5EF4-FFF2-40B4-BE49-F238E27FC236}">
              <a16:creationId xmlns:a16="http://schemas.microsoft.com/office/drawing/2014/main" id="{532C093B-437D-A647-292F-E5CDC64FA4FB}"/>
            </a:ext>
          </a:extLst>
        </xdr:cNvPr>
        <xdr:cNvSpPr/>
      </xdr:nvSpPr>
      <xdr:spPr>
        <a:xfrm>
          <a:off x="190500" y="504977"/>
          <a:ext cx="3368523" cy="7183059"/>
        </a:xfrm>
        <a:prstGeom prst="roundRect">
          <a:avLst>
            <a:gd name="adj" fmla="val 5487"/>
          </a:avLst>
        </a:prstGeom>
        <a:solidFill>
          <a:srgbClr val="FFC000"/>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242171</xdr:colOff>
      <xdr:row>11</xdr:row>
      <xdr:rowOff>59142</xdr:rowOff>
    </xdr:from>
    <xdr:to>
      <xdr:col>3</xdr:col>
      <xdr:colOff>41088</xdr:colOff>
      <xdr:row>17</xdr:row>
      <xdr:rowOff>174937</xdr:rowOff>
    </xdr:to>
    <mc:AlternateContent xmlns:mc="http://schemas.openxmlformats.org/markup-compatibility/2006" xmlns:a14="http://schemas.microsoft.com/office/drawing/2010/main">
      <mc:Choice Requires="a14">
        <xdr:graphicFrame macro="">
          <xdr:nvGraphicFramePr>
            <xdr:cNvPr id="4" name="ARREST_BORO 1">
              <a:extLst>
                <a:ext uri="{FF2B5EF4-FFF2-40B4-BE49-F238E27FC236}">
                  <a16:creationId xmlns:a16="http://schemas.microsoft.com/office/drawing/2014/main" id="{B280297A-6CA9-4CD2-B71C-FEF29DA28B9F}"/>
                </a:ext>
              </a:extLst>
            </xdr:cNvPr>
            <xdr:cNvGraphicFramePr/>
          </xdr:nvGraphicFramePr>
          <xdr:xfrm>
            <a:off x="0" y="0"/>
            <a:ext cx="0" cy="0"/>
          </xdr:xfrm>
          <a:graphic>
            <a:graphicData uri="http://schemas.microsoft.com/office/drawing/2010/slicer">
              <sle:slicer xmlns:sle="http://schemas.microsoft.com/office/drawing/2010/slicer" name="ARREST_BORO 1"/>
            </a:graphicData>
          </a:graphic>
        </xdr:graphicFrame>
      </mc:Choice>
      <mc:Fallback xmlns="">
        <xdr:sp macro="" textlink="">
          <xdr:nvSpPr>
            <xdr:cNvPr id="0" name=""/>
            <xdr:cNvSpPr>
              <a:spLocks noTextEdit="1"/>
            </xdr:cNvSpPr>
          </xdr:nvSpPr>
          <xdr:spPr>
            <a:xfrm>
              <a:off x="242171" y="2407772"/>
              <a:ext cx="1615191" cy="12431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105212</xdr:colOff>
      <xdr:row>11</xdr:row>
      <xdr:rowOff>58520</xdr:rowOff>
    </xdr:from>
    <xdr:to>
      <xdr:col>5</xdr:col>
      <xdr:colOff>443876</xdr:colOff>
      <xdr:row>17</xdr:row>
      <xdr:rowOff>163730</xdr:rowOff>
    </xdr:to>
    <mc:AlternateContent xmlns:mc="http://schemas.openxmlformats.org/markup-compatibility/2006" xmlns:a14="http://schemas.microsoft.com/office/drawing/2010/main">
      <mc:Choice Requires="a14">
        <xdr:graphicFrame macro="">
          <xdr:nvGraphicFramePr>
            <xdr:cNvPr id="5" name="AGE_GROUP 1">
              <a:extLst>
                <a:ext uri="{FF2B5EF4-FFF2-40B4-BE49-F238E27FC236}">
                  <a16:creationId xmlns:a16="http://schemas.microsoft.com/office/drawing/2014/main" id="{7F570F1E-BDC1-4C30-B48A-3BB9C86A8D9E}"/>
                </a:ext>
              </a:extLst>
            </xdr:cNvPr>
            <xdr:cNvGraphicFramePr/>
          </xdr:nvGraphicFramePr>
          <xdr:xfrm>
            <a:off x="0" y="0"/>
            <a:ext cx="0" cy="0"/>
          </xdr:xfrm>
          <a:graphic>
            <a:graphicData uri="http://schemas.microsoft.com/office/drawing/2010/slicer">
              <sle:slicer xmlns:sle="http://schemas.microsoft.com/office/drawing/2010/slicer" name="AGE_GROUP 1"/>
            </a:graphicData>
          </a:graphic>
        </xdr:graphicFrame>
      </mc:Choice>
      <mc:Fallback xmlns="">
        <xdr:sp macro="" textlink="">
          <xdr:nvSpPr>
            <xdr:cNvPr id="0" name=""/>
            <xdr:cNvSpPr>
              <a:spLocks noTextEdit="1"/>
            </xdr:cNvSpPr>
          </xdr:nvSpPr>
          <xdr:spPr>
            <a:xfrm>
              <a:off x="1921486" y="2407150"/>
              <a:ext cx="1549513" cy="12325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243417</xdr:colOff>
      <xdr:row>18</xdr:row>
      <xdr:rowOff>56029</xdr:rowOff>
    </xdr:from>
    <xdr:to>
      <xdr:col>5</xdr:col>
      <xdr:colOff>433916</xdr:colOff>
      <xdr:row>24</xdr:row>
      <xdr:rowOff>31749</xdr:rowOff>
    </xdr:to>
    <mc:AlternateContent xmlns:mc="http://schemas.openxmlformats.org/markup-compatibility/2006" xmlns:a14="http://schemas.microsoft.com/office/drawing/2010/main">
      <mc:Choice Requires="a14">
        <xdr:graphicFrame macro="">
          <xdr:nvGraphicFramePr>
            <xdr:cNvPr id="3" name="OFNS_DESC 1">
              <a:extLst>
                <a:ext uri="{FF2B5EF4-FFF2-40B4-BE49-F238E27FC236}">
                  <a16:creationId xmlns:a16="http://schemas.microsoft.com/office/drawing/2014/main" id="{9A4A1A56-FBA9-4722-9DEE-484F5D235C92}"/>
                </a:ext>
              </a:extLst>
            </xdr:cNvPr>
            <xdr:cNvGraphicFramePr/>
          </xdr:nvGraphicFramePr>
          <xdr:xfrm>
            <a:off x="0" y="0"/>
            <a:ext cx="0" cy="0"/>
          </xdr:xfrm>
          <a:graphic>
            <a:graphicData uri="http://schemas.microsoft.com/office/drawing/2010/slicer">
              <sle:slicer xmlns:sle="http://schemas.microsoft.com/office/drawing/2010/slicer" name="OFNS_DESC 1"/>
            </a:graphicData>
          </a:graphic>
        </xdr:graphicFrame>
      </mc:Choice>
      <mc:Fallback xmlns="">
        <xdr:sp macro="" textlink="">
          <xdr:nvSpPr>
            <xdr:cNvPr id="0" name=""/>
            <xdr:cNvSpPr>
              <a:spLocks noTextEdit="1"/>
            </xdr:cNvSpPr>
          </xdr:nvSpPr>
          <xdr:spPr>
            <a:xfrm>
              <a:off x="243417" y="3719892"/>
              <a:ext cx="3217622" cy="1103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237939</xdr:colOff>
      <xdr:row>26</xdr:row>
      <xdr:rowOff>56030</xdr:rowOff>
    </xdr:from>
    <xdr:to>
      <xdr:col>3</xdr:col>
      <xdr:colOff>51671</xdr:colOff>
      <xdr:row>33</xdr:row>
      <xdr:rowOff>38349</xdr:rowOff>
    </xdr:to>
    <mc:AlternateContent xmlns:mc="http://schemas.openxmlformats.org/markup-compatibility/2006" xmlns:a14="http://schemas.microsoft.com/office/drawing/2010/main">
      <mc:Choice Requires="a14">
        <xdr:graphicFrame macro="">
          <xdr:nvGraphicFramePr>
            <xdr:cNvPr id="12" name="OFNS_DESC 3">
              <a:extLst>
                <a:ext uri="{FF2B5EF4-FFF2-40B4-BE49-F238E27FC236}">
                  <a16:creationId xmlns:a16="http://schemas.microsoft.com/office/drawing/2014/main" id="{B4140112-8795-422E-9311-60C21BB4EEAD}"/>
                </a:ext>
              </a:extLst>
            </xdr:cNvPr>
            <xdr:cNvGraphicFramePr/>
          </xdr:nvGraphicFramePr>
          <xdr:xfrm>
            <a:off x="0" y="0"/>
            <a:ext cx="0" cy="0"/>
          </xdr:xfrm>
          <a:graphic>
            <a:graphicData uri="http://schemas.microsoft.com/office/drawing/2010/slicer">
              <sle:slicer xmlns:sle="http://schemas.microsoft.com/office/drawing/2010/slicer" name="OFNS_DESC 3"/>
            </a:graphicData>
          </a:graphic>
        </xdr:graphicFrame>
      </mc:Choice>
      <mc:Fallback xmlns="">
        <xdr:sp macro="" textlink="">
          <xdr:nvSpPr>
            <xdr:cNvPr id="0" name=""/>
            <xdr:cNvSpPr>
              <a:spLocks noTextEdit="1"/>
            </xdr:cNvSpPr>
          </xdr:nvSpPr>
          <xdr:spPr>
            <a:xfrm>
              <a:off x="237939" y="5223016"/>
              <a:ext cx="1630006" cy="1151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126376</xdr:colOff>
      <xdr:row>26</xdr:row>
      <xdr:rowOff>61010</xdr:rowOff>
    </xdr:from>
    <xdr:to>
      <xdr:col>5</xdr:col>
      <xdr:colOff>412126</xdr:colOff>
      <xdr:row>33</xdr:row>
      <xdr:rowOff>33618</xdr:rowOff>
    </xdr:to>
    <mc:AlternateContent xmlns:mc="http://schemas.openxmlformats.org/markup-compatibility/2006" xmlns:a14="http://schemas.microsoft.com/office/drawing/2010/main">
      <mc:Choice Requires="a14">
        <xdr:graphicFrame macro="">
          <xdr:nvGraphicFramePr>
            <xdr:cNvPr id="11" name="ARREST_BORO 3">
              <a:extLst>
                <a:ext uri="{FF2B5EF4-FFF2-40B4-BE49-F238E27FC236}">
                  <a16:creationId xmlns:a16="http://schemas.microsoft.com/office/drawing/2014/main" id="{FF92518F-4D6F-4326-B5BD-C761FC1286C0}"/>
                </a:ext>
              </a:extLst>
            </xdr:cNvPr>
            <xdr:cNvGraphicFramePr/>
          </xdr:nvGraphicFramePr>
          <xdr:xfrm>
            <a:off x="0" y="0"/>
            <a:ext cx="0" cy="0"/>
          </xdr:xfrm>
          <a:graphic>
            <a:graphicData uri="http://schemas.microsoft.com/office/drawing/2010/slicer">
              <sle:slicer xmlns:sle="http://schemas.microsoft.com/office/drawing/2010/slicer" name="ARREST_BORO 3"/>
            </a:graphicData>
          </a:graphic>
        </xdr:graphicFrame>
      </mc:Choice>
      <mc:Fallback xmlns="">
        <xdr:sp macro="" textlink="">
          <xdr:nvSpPr>
            <xdr:cNvPr id="0" name=""/>
            <xdr:cNvSpPr>
              <a:spLocks noTextEdit="1"/>
            </xdr:cNvSpPr>
          </xdr:nvSpPr>
          <xdr:spPr>
            <a:xfrm>
              <a:off x="1942650" y="5227996"/>
              <a:ext cx="1496599" cy="11417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260349</xdr:colOff>
      <xdr:row>1</xdr:row>
      <xdr:rowOff>141816</xdr:rowOff>
    </xdr:from>
    <xdr:to>
      <xdr:col>5</xdr:col>
      <xdr:colOff>423333</xdr:colOff>
      <xdr:row>5</xdr:row>
      <xdr:rowOff>75142</xdr:rowOff>
    </xdr:to>
    <xdr:sp macro="" textlink="">
      <xdr:nvSpPr>
        <xdr:cNvPr id="53" name="Rectangle: Rounded Corners 52">
          <a:hlinkClick xmlns:r="http://schemas.openxmlformats.org/officeDocument/2006/relationships" r:id="rId6"/>
          <a:extLst>
            <a:ext uri="{FF2B5EF4-FFF2-40B4-BE49-F238E27FC236}">
              <a16:creationId xmlns:a16="http://schemas.microsoft.com/office/drawing/2014/main" id="{24F2C9E4-B9D6-5F84-6F50-2D2667A7F631}"/>
            </a:ext>
          </a:extLst>
        </xdr:cNvPr>
        <xdr:cNvSpPr/>
      </xdr:nvSpPr>
      <xdr:spPr>
        <a:xfrm>
          <a:off x="260349" y="607483"/>
          <a:ext cx="3232151" cy="65299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31751</xdr:colOff>
      <xdr:row>2</xdr:row>
      <xdr:rowOff>38101</xdr:rowOff>
    </xdr:from>
    <xdr:to>
      <xdr:col>5</xdr:col>
      <xdr:colOff>243417</xdr:colOff>
      <xdr:row>4</xdr:row>
      <xdr:rowOff>175684</xdr:rowOff>
    </xdr:to>
    <xdr:sp macro="" textlink="">
      <xdr:nvSpPr>
        <xdr:cNvPr id="54" name="TextBox 53">
          <a:extLst>
            <a:ext uri="{FF2B5EF4-FFF2-40B4-BE49-F238E27FC236}">
              <a16:creationId xmlns:a16="http://schemas.microsoft.com/office/drawing/2014/main" id="{D383173B-7AEC-73AE-6C98-3D1DE8FA5F0E}"/>
            </a:ext>
          </a:extLst>
        </xdr:cNvPr>
        <xdr:cNvSpPr txBox="1"/>
      </xdr:nvSpPr>
      <xdr:spPr>
        <a:xfrm>
          <a:off x="1259418" y="683684"/>
          <a:ext cx="2053166" cy="497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Raw</a:t>
          </a:r>
          <a:r>
            <a:rPr lang="en-IN" sz="2400" b="1" baseline="0"/>
            <a:t> Dataset</a:t>
          </a:r>
          <a:endParaRPr lang="en-IN" sz="2400" b="1"/>
        </a:p>
      </xdr:txBody>
    </xdr:sp>
    <xdr:clientData/>
  </xdr:twoCellAnchor>
  <xdr:twoCellAnchor editAs="oneCell">
    <xdr:from>
      <xdr:col>0</xdr:col>
      <xdr:colOff>452966</xdr:colOff>
      <xdr:row>1</xdr:row>
      <xdr:rowOff>178858</xdr:rowOff>
    </xdr:from>
    <xdr:to>
      <xdr:col>1</xdr:col>
      <xdr:colOff>557741</xdr:colOff>
      <xdr:row>5</xdr:row>
      <xdr:rowOff>35669</xdr:rowOff>
    </xdr:to>
    <xdr:pic>
      <xdr:nvPicPr>
        <xdr:cNvPr id="57" name="Graphic 56" descr="Document with solid fill">
          <a:extLst>
            <a:ext uri="{FF2B5EF4-FFF2-40B4-BE49-F238E27FC236}">
              <a16:creationId xmlns:a16="http://schemas.microsoft.com/office/drawing/2014/main" id="{09619D87-AD4E-7B17-DF98-4ECFB61FC94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52966" y="644525"/>
          <a:ext cx="718608" cy="576477"/>
        </a:xfrm>
        <a:prstGeom prst="rect">
          <a:avLst/>
        </a:prstGeom>
      </xdr:spPr>
    </xdr:pic>
    <xdr:clientData/>
  </xdr:twoCellAnchor>
  <xdr:twoCellAnchor>
    <xdr:from>
      <xdr:col>21</xdr:col>
      <xdr:colOff>105834</xdr:colOff>
      <xdr:row>26</xdr:row>
      <xdr:rowOff>0</xdr:rowOff>
    </xdr:from>
    <xdr:to>
      <xdr:col>28</xdr:col>
      <xdr:colOff>148168</xdr:colOff>
      <xdr:row>42</xdr:row>
      <xdr:rowOff>36223</xdr:rowOff>
    </xdr:to>
    <xdr:sp macro="" textlink="">
      <xdr:nvSpPr>
        <xdr:cNvPr id="59" name="Rectangle: Rounded Corners 58">
          <a:extLst>
            <a:ext uri="{FF2B5EF4-FFF2-40B4-BE49-F238E27FC236}">
              <a16:creationId xmlns:a16="http://schemas.microsoft.com/office/drawing/2014/main" id="{983810D5-B193-4F68-8104-A29F603C03EF}"/>
            </a:ext>
          </a:extLst>
        </xdr:cNvPr>
        <xdr:cNvSpPr/>
      </xdr:nvSpPr>
      <xdr:spPr>
        <a:xfrm>
          <a:off x="12996334" y="4963583"/>
          <a:ext cx="4339167" cy="2777307"/>
        </a:xfrm>
        <a:prstGeom prst="roundRect">
          <a:avLst>
            <a:gd name="adj" fmla="val 9046"/>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232835</xdr:colOff>
      <xdr:row>28</xdr:row>
      <xdr:rowOff>63500</xdr:rowOff>
    </xdr:from>
    <xdr:to>
      <xdr:col>27</xdr:col>
      <xdr:colOff>571502</xdr:colOff>
      <xdr:row>41</xdr:row>
      <xdr:rowOff>107949</xdr:rowOff>
    </xdr:to>
    <mc:AlternateContent xmlns:mc="http://schemas.openxmlformats.org/markup-compatibility/2006">
      <mc:Choice xmlns:cx1="http://schemas.microsoft.com/office/drawing/2015/9/8/chartex" Requires="cx1">
        <xdr:graphicFrame macro="">
          <xdr:nvGraphicFramePr>
            <xdr:cNvPr id="58" name="Chart 57">
              <a:extLst>
                <a:ext uri="{FF2B5EF4-FFF2-40B4-BE49-F238E27FC236}">
                  <a16:creationId xmlns:a16="http://schemas.microsoft.com/office/drawing/2014/main" id="{97EFE2D1-2094-4F2C-962F-349FCC8127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3034435" y="5328920"/>
              <a:ext cx="3996267" cy="242188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169332</xdr:colOff>
      <xdr:row>0</xdr:row>
      <xdr:rowOff>81491</xdr:rowOff>
    </xdr:from>
    <xdr:to>
      <xdr:col>5</xdr:col>
      <xdr:colOff>464607</xdr:colOff>
      <xdr:row>0</xdr:row>
      <xdr:rowOff>404283</xdr:rowOff>
    </xdr:to>
    <xdr:sp macro="" textlink="">
      <xdr:nvSpPr>
        <xdr:cNvPr id="60" name="Rectangle: Rounded Corners 59">
          <a:extLst>
            <a:ext uri="{FF2B5EF4-FFF2-40B4-BE49-F238E27FC236}">
              <a16:creationId xmlns:a16="http://schemas.microsoft.com/office/drawing/2014/main" id="{8519C322-1070-7CAE-0999-A6DD333D58D9}"/>
            </a:ext>
          </a:extLst>
        </xdr:cNvPr>
        <xdr:cNvSpPr/>
      </xdr:nvSpPr>
      <xdr:spPr>
        <a:xfrm>
          <a:off x="169332" y="81491"/>
          <a:ext cx="3364442" cy="322792"/>
        </a:xfrm>
        <a:prstGeom prst="roundRect">
          <a:avLst/>
        </a:prstGeom>
        <a:solidFill>
          <a:srgbClr val="FFC00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101601</xdr:colOff>
      <xdr:row>0</xdr:row>
      <xdr:rowOff>45508</xdr:rowOff>
    </xdr:from>
    <xdr:to>
      <xdr:col>6</xdr:col>
      <xdr:colOff>101601</xdr:colOff>
      <xdr:row>0</xdr:row>
      <xdr:rowOff>442383</xdr:rowOff>
    </xdr:to>
    <xdr:sp macro="" textlink="">
      <xdr:nvSpPr>
        <xdr:cNvPr id="61" name="TextBox 60">
          <a:extLst>
            <a:ext uri="{FF2B5EF4-FFF2-40B4-BE49-F238E27FC236}">
              <a16:creationId xmlns:a16="http://schemas.microsoft.com/office/drawing/2014/main" id="{FCD98029-39E8-FE8E-A87D-C4B5A026704E}"/>
            </a:ext>
          </a:extLst>
        </xdr:cNvPr>
        <xdr:cNvSpPr txBox="1"/>
      </xdr:nvSpPr>
      <xdr:spPr>
        <a:xfrm>
          <a:off x="1329268" y="45508"/>
          <a:ext cx="2455333"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Filters</a:t>
          </a:r>
        </a:p>
      </xdr:txBody>
    </xdr:sp>
    <xdr:clientData/>
  </xdr:twoCellAnchor>
  <xdr:twoCellAnchor editAs="oneCell">
    <xdr:from>
      <xdr:col>0</xdr:col>
      <xdr:colOff>263568</xdr:colOff>
      <xdr:row>35</xdr:row>
      <xdr:rowOff>56028</xdr:rowOff>
    </xdr:from>
    <xdr:to>
      <xdr:col>3</xdr:col>
      <xdr:colOff>83507</xdr:colOff>
      <xdr:row>41</xdr:row>
      <xdr:rowOff>149677</xdr:rowOff>
    </xdr:to>
    <mc:AlternateContent xmlns:mc="http://schemas.openxmlformats.org/markup-compatibility/2006" xmlns:a14="http://schemas.microsoft.com/office/drawing/2010/main">
      <mc:Choice Requires="a14">
        <xdr:graphicFrame macro="">
          <xdr:nvGraphicFramePr>
            <xdr:cNvPr id="62" name="ARREST_BORO 5">
              <a:extLst>
                <a:ext uri="{FF2B5EF4-FFF2-40B4-BE49-F238E27FC236}">
                  <a16:creationId xmlns:a16="http://schemas.microsoft.com/office/drawing/2014/main" id="{ED6B4B4D-0D71-4452-9463-A76B3177717F}"/>
                </a:ext>
              </a:extLst>
            </xdr:cNvPr>
            <xdr:cNvGraphicFramePr/>
          </xdr:nvGraphicFramePr>
          <xdr:xfrm>
            <a:off x="0" y="0"/>
            <a:ext cx="0" cy="0"/>
          </xdr:xfrm>
          <a:graphic>
            <a:graphicData uri="http://schemas.microsoft.com/office/drawing/2010/slicer">
              <sle:slicer xmlns:sle="http://schemas.microsoft.com/office/drawing/2010/slicer" name="ARREST_BORO 5"/>
            </a:graphicData>
          </a:graphic>
        </xdr:graphicFrame>
      </mc:Choice>
      <mc:Fallback xmlns="">
        <xdr:sp macro="" textlink="">
          <xdr:nvSpPr>
            <xdr:cNvPr id="0" name=""/>
            <xdr:cNvSpPr>
              <a:spLocks noTextEdit="1"/>
            </xdr:cNvSpPr>
          </xdr:nvSpPr>
          <xdr:spPr>
            <a:xfrm>
              <a:off x="263568" y="6767891"/>
              <a:ext cx="1636213" cy="12209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138308</xdr:colOff>
      <xdr:row>35</xdr:row>
      <xdr:rowOff>44822</xdr:rowOff>
    </xdr:from>
    <xdr:to>
      <xdr:col>5</xdr:col>
      <xdr:colOff>417535</xdr:colOff>
      <xdr:row>41</xdr:row>
      <xdr:rowOff>136071</xdr:rowOff>
    </xdr:to>
    <mc:AlternateContent xmlns:mc="http://schemas.openxmlformats.org/markup-compatibility/2006" xmlns:a14="http://schemas.microsoft.com/office/drawing/2010/main">
      <mc:Choice Requires="a14">
        <xdr:graphicFrame macro="">
          <xdr:nvGraphicFramePr>
            <xdr:cNvPr id="63" name="AGE_GROUP 3">
              <a:extLst>
                <a:ext uri="{FF2B5EF4-FFF2-40B4-BE49-F238E27FC236}">
                  <a16:creationId xmlns:a16="http://schemas.microsoft.com/office/drawing/2014/main" id="{1AE6E0A8-87FC-472D-8909-97E6C3561CD8}"/>
                </a:ext>
              </a:extLst>
            </xdr:cNvPr>
            <xdr:cNvGraphicFramePr/>
          </xdr:nvGraphicFramePr>
          <xdr:xfrm>
            <a:off x="0" y="0"/>
            <a:ext cx="0" cy="0"/>
          </xdr:xfrm>
          <a:graphic>
            <a:graphicData uri="http://schemas.microsoft.com/office/drawing/2010/slicer">
              <sle:slicer xmlns:sle="http://schemas.microsoft.com/office/drawing/2010/slicer" name="AGE_GROUP 3"/>
            </a:graphicData>
          </a:graphic>
        </xdr:graphicFrame>
      </mc:Choice>
      <mc:Fallback xmlns="">
        <xdr:sp macro="" textlink="">
          <xdr:nvSpPr>
            <xdr:cNvPr id="0" name=""/>
            <xdr:cNvSpPr>
              <a:spLocks noTextEdit="1"/>
            </xdr:cNvSpPr>
          </xdr:nvSpPr>
          <xdr:spPr>
            <a:xfrm>
              <a:off x="1954582" y="6756685"/>
              <a:ext cx="1490076" cy="12185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127678</xdr:colOff>
      <xdr:row>9</xdr:row>
      <xdr:rowOff>17814</xdr:rowOff>
    </xdr:from>
    <xdr:to>
      <xdr:col>11</xdr:col>
      <xdr:colOff>414131</xdr:colOff>
      <xdr:row>10</xdr:row>
      <xdr:rowOff>57977</xdr:rowOff>
    </xdr:to>
    <xdr:sp macro="" textlink="">
      <xdr:nvSpPr>
        <xdr:cNvPr id="1024" name="TextBox 1023">
          <a:extLst>
            <a:ext uri="{FF2B5EF4-FFF2-40B4-BE49-F238E27FC236}">
              <a16:creationId xmlns:a16="http://schemas.microsoft.com/office/drawing/2014/main" id="{C29DDBCE-8995-9A1D-0FAF-F7DD512FEB05}"/>
            </a:ext>
          </a:extLst>
        </xdr:cNvPr>
        <xdr:cNvSpPr txBox="1"/>
      </xdr:nvSpPr>
      <xdr:spPr>
        <a:xfrm>
          <a:off x="5030982" y="1939379"/>
          <a:ext cx="2125192" cy="222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Arrest Trends Over Time</a:t>
          </a:r>
        </a:p>
      </xdr:txBody>
    </xdr:sp>
    <xdr:clientData/>
  </xdr:twoCellAnchor>
  <xdr:twoCellAnchor>
    <xdr:from>
      <xdr:col>23</xdr:col>
      <xdr:colOff>136770</xdr:colOff>
      <xdr:row>9</xdr:row>
      <xdr:rowOff>29307</xdr:rowOff>
    </xdr:from>
    <xdr:to>
      <xdr:col>27</xdr:col>
      <xdr:colOff>420076</xdr:colOff>
      <xdr:row>10</xdr:row>
      <xdr:rowOff>126999</xdr:rowOff>
    </xdr:to>
    <xdr:sp macro="" textlink="">
      <xdr:nvSpPr>
        <xdr:cNvPr id="1026" name="TextBox 1025">
          <a:extLst>
            <a:ext uri="{FF2B5EF4-FFF2-40B4-BE49-F238E27FC236}">
              <a16:creationId xmlns:a16="http://schemas.microsoft.com/office/drawing/2014/main" id="{11C4FDF5-028A-AD95-4D2D-E1BBDFC853B5}"/>
            </a:ext>
          </a:extLst>
        </xdr:cNvPr>
        <xdr:cNvSpPr txBox="1"/>
      </xdr:nvSpPr>
      <xdr:spPr>
        <a:xfrm>
          <a:off x="14067693" y="1983153"/>
          <a:ext cx="2706075" cy="283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Crime Type Distribution</a:t>
          </a:r>
        </a:p>
      </xdr:txBody>
    </xdr:sp>
    <xdr:clientData/>
  </xdr:twoCellAnchor>
  <xdr:twoCellAnchor>
    <xdr:from>
      <xdr:col>15</xdr:col>
      <xdr:colOff>380999</xdr:colOff>
      <xdr:row>25</xdr:row>
      <xdr:rowOff>185615</xdr:rowOff>
    </xdr:from>
    <xdr:to>
      <xdr:col>19</xdr:col>
      <xdr:colOff>205153</xdr:colOff>
      <xdr:row>28</xdr:row>
      <xdr:rowOff>78153</xdr:rowOff>
    </xdr:to>
    <xdr:sp macro="" textlink="">
      <xdr:nvSpPr>
        <xdr:cNvPr id="1028" name="TextBox 1027">
          <a:extLst>
            <a:ext uri="{FF2B5EF4-FFF2-40B4-BE49-F238E27FC236}">
              <a16:creationId xmlns:a16="http://schemas.microsoft.com/office/drawing/2014/main" id="{7767D599-B091-6D74-46FF-43775C147E7E}"/>
            </a:ext>
          </a:extLst>
        </xdr:cNvPr>
        <xdr:cNvSpPr txBox="1"/>
      </xdr:nvSpPr>
      <xdr:spPr>
        <a:xfrm>
          <a:off x="9466384" y="5109307"/>
          <a:ext cx="2246923" cy="312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Crime Type Distribution</a:t>
          </a:r>
        </a:p>
      </xdr:txBody>
    </xdr:sp>
    <xdr:clientData/>
  </xdr:twoCellAnchor>
  <xdr:twoCellAnchor>
    <xdr:from>
      <xdr:col>6</xdr:col>
      <xdr:colOff>561888</xdr:colOff>
      <xdr:row>25</xdr:row>
      <xdr:rowOff>175844</xdr:rowOff>
    </xdr:from>
    <xdr:to>
      <xdr:col>12</xdr:col>
      <xdr:colOff>491613</xdr:colOff>
      <xdr:row>28</xdr:row>
      <xdr:rowOff>24581</xdr:rowOff>
    </xdr:to>
    <xdr:sp macro="" textlink="">
      <xdr:nvSpPr>
        <xdr:cNvPr id="1029" name="TextBox 1028">
          <a:extLst>
            <a:ext uri="{FF2B5EF4-FFF2-40B4-BE49-F238E27FC236}">
              <a16:creationId xmlns:a16="http://schemas.microsoft.com/office/drawing/2014/main" id="{DC8A6C68-C000-FC4A-E538-34AB3467E7DF}"/>
            </a:ext>
          </a:extLst>
        </xdr:cNvPr>
        <xdr:cNvSpPr txBox="1"/>
      </xdr:nvSpPr>
      <xdr:spPr>
        <a:xfrm>
          <a:off x="4248985" y="5067392"/>
          <a:ext cx="3616822" cy="266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Fennel Arrest Demographics by Race, Sex, Age</a:t>
          </a:r>
        </a:p>
      </xdr:txBody>
    </xdr:sp>
    <xdr:clientData/>
  </xdr:twoCellAnchor>
  <xdr:twoCellAnchor>
    <xdr:from>
      <xdr:col>16</xdr:col>
      <xdr:colOff>58615</xdr:colOff>
      <xdr:row>9</xdr:row>
      <xdr:rowOff>19539</xdr:rowOff>
    </xdr:from>
    <xdr:to>
      <xdr:col>18</xdr:col>
      <xdr:colOff>478692</xdr:colOff>
      <xdr:row>10</xdr:row>
      <xdr:rowOff>146539</xdr:rowOff>
    </xdr:to>
    <xdr:sp macro="" textlink="">
      <xdr:nvSpPr>
        <xdr:cNvPr id="1030" name="TextBox 1029">
          <a:extLst>
            <a:ext uri="{FF2B5EF4-FFF2-40B4-BE49-F238E27FC236}">
              <a16:creationId xmlns:a16="http://schemas.microsoft.com/office/drawing/2014/main" id="{8AF3F68F-1737-35D1-0AED-864BAEEF43C9}"/>
            </a:ext>
          </a:extLst>
        </xdr:cNvPr>
        <xdr:cNvSpPr txBox="1"/>
      </xdr:nvSpPr>
      <xdr:spPr>
        <a:xfrm>
          <a:off x="9749692" y="1973385"/>
          <a:ext cx="1631462" cy="312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Arrests by Borough</a:t>
          </a:r>
        </a:p>
      </xdr:txBody>
    </xdr:sp>
    <xdr:clientData/>
  </xdr:twoCellAnchor>
  <xdr:twoCellAnchor>
    <xdr:from>
      <xdr:col>18</xdr:col>
      <xdr:colOff>455360</xdr:colOff>
      <xdr:row>2</xdr:row>
      <xdr:rowOff>131493</xdr:rowOff>
    </xdr:from>
    <xdr:to>
      <xdr:col>20</xdr:col>
      <xdr:colOff>443552</xdr:colOff>
      <xdr:row>7</xdr:row>
      <xdr:rowOff>113733</xdr:rowOff>
    </xdr:to>
    <xdr:graphicFrame macro="">
      <xdr:nvGraphicFramePr>
        <xdr:cNvPr id="1031" name="Chart 1030">
          <a:extLst>
            <a:ext uri="{FF2B5EF4-FFF2-40B4-BE49-F238E27FC236}">
              <a16:creationId xmlns:a16="http://schemas.microsoft.com/office/drawing/2014/main" id="{EDA9F9A8-F062-47F5-8948-9EEA8D73A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264583</xdr:colOff>
      <xdr:row>5</xdr:row>
      <xdr:rowOff>137583</xdr:rowOff>
    </xdr:from>
    <xdr:to>
      <xdr:col>5</xdr:col>
      <xdr:colOff>444499</xdr:colOff>
      <xdr:row>9</xdr:row>
      <xdr:rowOff>52916</xdr:rowOff>
    </xdr:to>
    <xdr:sp macro="" textlink="">
      <xdr:nvSpPr>
        <xdr:cNvPr id="1032" name="Rectangle: Rounded Corners 1031">
          <a:hlinkClick xmlns:r="http://schemas.openxmlformats.org/officeDocument/2006/relationships" r:id="rId11"/>
          <a:extLst>
            <a:ext uri="{FF2B5EF4-FFF2-40B4-BE49-F238E27FC236}">
              <a16:creationId xmlns:a16="http://schemas.microsoft.com/office/drawing/2014/main" id="{F3AF9365-BA50-C517-95AD-F20410851B2D}"/>
            </a:ext>
          </a:extLst>
        </xdr:cNvPr>
        <xdr:cNvSpPr/>
      </xdr:nvSpPr>
      <xdr:spPr>
        <a:xfrm>
          <a:off x="264583" y="1322916"/>
          <a:ext cx="3249083" cy="6350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433917</xdr:colOff>
      <xdr:row>5</xdr:row>
      <xdr:rowOff>52915</xdr:rowOff>
    </xdr:from>
    <xdr:to>
      <xdr:col>5</xdr:col>
      <xdr:colOff>338667</xdr:colOff>
      <xdr:row>10</xdr:row>
      <xdr:rowOff>158748</xdr:rowOff>
    </xdr:to>
    <xdr:sp macro="" textlink="">
      <xdr:nvSpPr>
        <xdr:cNvPr id="1033" name="TextBox 1032">
          <a:extLst>
            <a:ext uri="{FF2B5EF4-FFF2-40B4-BE49-F238E27FC236}">
              <a16:creationId xmlns:a16="http://schemas.microsoft.com/office/drawing/2014/main" id="{49614DAB-65CD-E303-6B90-0E7A9D3ED2D1}"/>
            </a:ext>
          </a:extLst>
        </xdr:cNvPr>
        <xdr:cNvSpPr txBox="1"/>
      </xdr:nvSpPr>
      <xdr:spPr>
        <a:xfrm>
          <a:off x="1047750" y="1238248"/>
          <a:ext cx="2360084" cy="1005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t>Pivot</a:t>
          </a:r>
          <a:r>
            <a:rPr lang="en-IN" sz="2400" b="1" baseline="0"/>
            <a:t> Tables &amp; Charts</a:t>
          </a:r>
          <a:endParaRPr lang="en-IN" sz="2400" b="1"/>
        </a:p>
      </xdr:txBody>
    </xdr:sp>
    <xdr:clientData/>
  </xdr:twoCellAnchor>
  <xdr:twoCellAnchor editAs="oneCell">
    <xdr:from>
      <xdr:col>0</xdr:col>
      <xdr:colOff>349249</xdr:colOff>
      <xdr:row>5</xdr:row>
      <xdr:rowOff>127000</xdr:rowOff>
    </xdr:from>
    <xdr:to>
      <xdr:col>2</xdr:col>
      <xdr:colOff>35982</xdr:colOff>
      <xdr:row>9</xdr:row>
      <xdr:rowOff>42333</xdr:rowOff>
    </xdr:to>
    <xdr:pic>
      <xdr:nvPicPr>
        <xdr:cNvPr id="1035" name="Graphic 1034" descr="Database with solid fill">
          <a:extLst>
            <a:ext uri="{FF2B5EF4-FFF2-40B4-BE49-F238E27FC236}">
              <a16:creationId xmlns:a16="http://schemas.microsoft.com/office/drawing/2014/main" id="{D8C0210C-C777-6C7E-778A-36B94CEE80C1}"/>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49249" y="1312333"/>
          <a:ext cx="914400" cy="635000"/>
        </a:xfrm>
        <a:prstGeom prst="rect">
          <a:avLst/>
        </a:prstGeom>
      </xdr:spPr>
    </xdr:pic>
    <xdr:clientData/>
  </xdr:twoCellAnchor>
  <xdr:twoCellAnchor>
    <xdr:from>
      <xdr:col>21</xdr:col>
      <xdr:colOff>613832</xdr:colOff>
      <xdr:row>25</xdr:row>
      <xdr:rowOff>158750</xdr:rowOff>
    </xdr:from>
    <xdr:to>
      <xdr:col>27</xdr:col>
      <xdr:colOff>359832</xdr:colOff>
      <xdr:row>28</xdr:row>
      <xdr:rowOff>0</xdr:rowOff>
    </xdr:to>
    <xdr:sp macro="" textlink="">
      <xdr:nvSpPr>
        <xdr:cNvPr id="1036" name="TextBox 1035">
          <a:extLst>
            <a:ext uri="{FF2B5EF4-FFF2-40B4-BE49-F238E27FC236}">
              <a16:creationId xmlns:a16="http://schemas.microsoft.com/office/drawing/2014/main" id="{22DD3C98-4899-E043-FFE0-86B86B19CD96}"/>
            </a:ext>
          </a:extLst>
        </xdr:cNvPr>
        <xdr:cNvSpPr txBox="1"/>
      </xdr:nvSpPr>
      <xdr:spPr>
        <a:xfrm>
          <a:off x="13504332" y="4942417"/>
          <a:ext cx="3429000" cy="243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Relative Arrest Frequency Across Boroughs</a:t>
          </a:r>
        </a:p>
      </xdr:txBody>
    </xdr:sp>
    <xdr:clientData/>
  </xdr:twoCellAnchor>
  <xdr:twoCellAnchor>
    <xdr:from>
      <xdr:col>28</xdr:col>
      <xdr:colOff>266700</xdr:colOff>
      <xdr:row>0</xdr:row>
      <xdr:rowOff>80212</xdr:rowOff>
    </xdr:from>
    <xdr:to>
      <xdr:col>31</xdr:col>
      <xdr:colOff>558800</xdr:colOff>
      <xdr:row>2</xdr:row>
      <xdr:rowOff>147053</xdr:rowOff>
    </xdr:to>
    <xdr:sp macro="" textlink="">
      <xdr:nvSpPr>
        <xdr:cNvPr id="1037" name="Rectangle: Rounded Corners 1036">
          <a:extLst>
            <a:ext uri="{FF2B5EF4-FFF2-40B4-BE49-F238E27FC236}">
              <a16:creationId xmlns:a16="http://schemas.microsoft.com/office/drawing/2014/main" id="{2B1606AA-319B-4BEA-B7D2-7C9906524400}"/>
            </a:ext>
          </a:extLst>
        </xdr:cNvPr>
        <xdr:cNvSpPr/>
      </xdr:nvSpPr>
      <xdr:spPr>
        <a:xfrm>
          <a:off x="17485226" y="80212"/>
          <a:ext cx="2136942" cy="721894"/>
        </a:xfrm>
        <a:prstGeom prst="roundRect">
          <a:avLst>
            <a:gd name="adj" fmla="val 6759"/>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30</xdr:col>
      <xdr:colOff>238835</xdr:colOff>
      <xdr:row>0</xdr:row>
      <xdr:rowOff>159223</xdr:rowOff>
    </xdr:from>
    <xdr:to>
      <xdr:col>31</xdr:col>
      <xdr:colOff>466298</xdr:colOff>
      <xdr:row>2</xdr:row>
      <xdr:rowOff>78665</xdr:rowOff>
    </xdr:to>
    <xdr:pic>
      <xdr:nvPicPr>
        <xdr:cNvPr id="1040" name="Picture 1039">
          <a:hlinkClick xmlns:r="http://schemas.openxmlformats.org/officeDocument/2006/relationships" r:id="rId14"/>
          <a:extLst>
            <a:ext uri="{FF2B5EF4-FFF2-40B4-BE49-F238E27FC236}">
              <a16:creationId xmlns:a16="http://schemas.microsoft.com/office/drawing/2014/main" id="{06E26A42-3118-7EE0-D69D-61E9ECCC08AE}"/>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8663313" y="159223"/>
          <a:ext cx="841612" cy="567711"/>
        </a:xfrm>
        <a:prstGeom prst="rect">
          <a:avLst/>
        </a:prstGeom>
      </xdr:spPr>
    </xdr:pic>
    <xdr:clientData/>
  </xdr:twoCellAnchor>
  <xdr:twoCellAnchor editAs="oneCell">
    <xdr:from>
      <xdr:col>28</xdr:col>
      <xdr:colOff>400210</xdr:colOff>
      <xdr:row>0</xdr:row>
      <xdr:rowOff>159224</xdr:rowOff>
    </xdr:from>
    <xdr:to>
      <xdr:col>30</xdr:col>
      <xdr:colOff>68238</xdr:colOff>
      <xdr:row>2</xdr:row>
      <xdr:rowOff>79613</xdr:rowOff>
    </xdr:to>
    <xdr:pic>
      <xdr:nvPicPr>
        <xdr:cNvPr id="1042" name="Picture 1041">
          <a:hlinkClick xmlns:r="http://schemas.openxmlformats.org/officeDocument/2006/relationships" r:id="rId16"/>
          <a:extLst>
            <a:ext uri="{FF2B5EF4-FFF2-40B4-BE49-F238E27FC236}">
              <a16:creationId xmlns:a16="http://schemas.microsoft.com/office/drawing/2014/main" id="{2E5EDA45-9297-DF56-328F-CE5DD68B2B65}"/>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7596389" y="159224"/>
          <a:ext cx="896327" cy="568658"/>
        </a:xfrm>
        <a:prstGeom prst="rect">
          <a:avLst/>
        </a:prstGeom>
      </xdr:spPr>
    </xdr:pic>
    <xdr:clientData/>
  </xdr:twoCellAnchor>
  <xdr:twoCellAnchor>
    <xdr:from>
      <xdr:col>28</xdr:col>
      <xdr:colOff>342522</xdr:colOff>
      <xdr:row>9</xdr:row>
      <xdr:rowOff>59563</xdr:rowOff>
    </xdr:from>
    <xdr:to>
      <xdr:col>31</xdr:col>
      <xdr:colOff>602775</xdr:colOff>
      <xdr:row>24</xdr:row>
      <xdr:rowOff>87086</xdr:rowOff>
    </xdr:to>
    <xdr:sp macro="" textlink="">
      <xdr:nvSpPr>
        <xdr:cNvPr id="1043" name="Rectangle: Rounded Corners 1042">
          <a:extLst>
            <a:ext uri="{FF2B5EF4-FFF2-40B4-BE49-F238E27FC236}">
              <a16:creationId xmlns:a16="http://schemas.microsoft.com/office/drawing/2014/main" id="{903800AB-CD70-4DCA-B378-300A90626588}"/>
            </a:ext>
          </a:extLst>
        </xdr:cNvPr>
        <xdr:cNvSpPr/>
      </xdr:nvSpPr>
      <xdr:spPr>
        <a:xfrm>
          <a:off x="17411322" y="1910134"/>
          <a:ext cx="2089053" cy="2640095"/>
        </a:xfrm>
        <a:prstGeom prst="roundRect">
          <a:avLst>
            <a:gd name="adj" fmla="val 8284"/>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28</xdr:col>
      <xdr:colOff>445212</xdr:colOff>
      <xdr:row>11</xdr:row>
      <xdr:rowOff>111303</xdr:rowOff>
    </xdr:from>
    <xdr:to>
      <xdr:col>31</xdr:col>
      <xdr:colOff>477670</xdr:colOff>
      <xdr:row>24</xdr:row>
      <xdr:rowOff>147850</xdr:rowOff>
    </xdr:to>
    <mc:AlternateContent xmlns:mc="http://schemas.openxmlformats.org/markup-compatibility/2006">
      <mc:Choice xmlns:cx1="http://schemas.microsoft.com/office/drawing/2015/9/8/chartex" Requires="cx1">
        <xdr:graphicFrame macro="">
          <xdr:nvGraphicFramePr>
            <xdr:cNvPr id="1044" name="Chart 1043">
              <a:extLst>
                <a:ext uri="{FF2B5EF4-FFF2-40B4-BE49-F238E27FC236}">
                  <a16:creationId xmlns:a16="http://schemas.microsoft.com/office/drawing/2014/main" id="{94551A3D-2BE8-46EC-91C5-044D36AEFC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17514012" y="2404923"/>
              <a:ext cx="1861258" cy="241398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29</xdr:col>
      <xdr:colOff>241610</xdr:colOff>
      <xdr:row>9</xdr:row>
      <xdr:rowOff>167269</xdr:rowOff>
    </xdr:from>
    <xdr:ext cx="1561171" cy="394657"/>
    <xdr:sp macro="" textlink="">
      <xdr:nvSpPr>
        <xdr:cNvPr id="1045" name="TextBox 1044">
          <a:extLst>
            <a:ext uri="{FF2B5EF4-FFF2-40B4-BE49-F238E27FC236}">
              <a16:creationId xmlns:a16="http://schemas.microsoft.com/office/drawing/2014/main" id="{49B370DD-084E-354B-7334-523B53FEC9FD}"/>
            </a:ext>
          </a:extLst>
        </xdr:cNvPr>
        <xdr:cNvSpPr txBox="1"/>
      </xdr:nvSpPr>
      <xdr:spPr>
        <a:xfrm>
          <a:off x="18027805" y="2118732"/>
          <a:ext cx="1561171" cy="394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28</xdr:col>
      <xdr:colOff>445214</xdr:colOff>
      <xdr:row>9</xdr:row>
      <xdr:rowOff>34248</xdr:rowOff>
    </xdr:from>
    <xdr:to>
      <xdr:col>31</xdr:col>
      <xdr:colOff>547955</xdr:colOff>
      <xdr:row>12</xdr:row>
      <xdr:rowOff>68495</xdr:rowOff>
    </xdr:to>
    <xdr:sp macro="" textlink="">
      <xdr:nvSpPr>
        <xdr:cNvPr id="1048" name="TextBox 1047">
          <a:extLst>
            <a:ext uri="{FF2B5EF4-FFF2-40B4-BE49-F238E27FC236}">
              <a16:creationId xmlns:a16="http://schemas.microsoft.com/office/drawing/2014/main" id="{5914267B-5190-875E-6C0C-EEBA97C9DC81}"/>
            </a:ext>
          </a:extLst>
        </xdr:cNvPr>
        <xdr:cNvSpPr txBox="1"/>
      </xdr:nvSpPr>
      <xdr:spPr>
        <a:xfrm>
          <a:off x="17466068" y="1934967"/>
          <a:ext cx="1926404" cy="573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Arrest Classification Funnel</a:t>
          </a:r>
        </a:p>
      </xdr:txBody>
    </xdr:sp>
    <xdr:clientData/>
  </xdr:twoCellAnchor>
  <xdr:twoCellAnchor>
    <xdr:from>
      <xdr:col>28</xdr:col>
      <xdr:colOff>347382</xdr:colOff>
      <xdr:row>26</xdr:row>
      <xdr:rowOff>11206</xdr:rowOff>
    </xdr:from>
    <xdr:to>
      <xdr:col>32</xdr:col>
      <xdr:colOff>33616</xdr:colOff>
      <xdr:row>34</xdr:row>
      <xdr:rowOff>33618</xdr:rowOff>
    </xdr:to>
    <xdr:sp macro="" textlink="">
      <xdr:nvSpPr>
        <xdr:cNvPr id="1049" name="Rectangle: Rounded Corners 1048">
          <a:extLst>
            <a:ext uri="{FF2B5EF4-FFF2-40B4-BE49-F238E27FC236}">
              <a16:creationId xmlns:a16="http://schemas.microsoft.com/office/drawing/2014/main" id="{26F5D3FF-135D-7D3F-0C6B-ECC608971F57}"/>
            </a:ext>
          </a:extLst>
        </xdr:cNvPr>
        <xdr:cNvSpPr/>
      </xdr:nvSpPr>
      <xdr:spPr>
        <a:xfrm>
          <a:off x="17290676" y="4953000"/>
          <a:ext cx="2106705" cy="1322294"/>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28</xdr:col>
      <xdr:colOff>347382</xdr:colOff>
      <xdr:row>34</xdr:row>
      <xdr:rowOff>156882</xdr:rowOff>
    </xdr:from>
    <xdr:to>
      <xdr:col>32</xdr:col>
      <xdr:colOff>44823</xdr:colOff>
      <xdr:row>41</xdr:row>
      <xdr:rowOff>168088</xdr:rowOff>
    </xdr:to>
    <xdr:sp macro="" textlink="">
      <xdr:nvSpPr>
        <xdr:cNvPr id="1050" name="Rectangle: Rounded Corners 1049">
          <a:extLst>
            <a:ext uri="{FF2B5EF4-FFF2-40B4-BE49-F238E27FC236}">
              <a16:creationId xmlns:a16="http://schemas.microsoft.com/office/drawing/2014/main" id="{2C6AADE9-DCD2-4983-A912-CF7ACF6449F3}"/>
            </a:ext>
          </a:extLst>
        </xdr:cNvPr>
        <xdr:cNvSpPr/>
      </xdr:nvSpPr>
      <xdr:spPr>
        <a:xfrm>
          <a:off x="17290676" y="6398558"/>
          <a:ext cx="2117912" cy="126626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28</xdr:col>
      <xdr:colOff>549811</xdr:colOff>
      <xdr:row>25</xdr:row>
      <xdr:rowOff>134109</xdr:rowOff>
    </xdr:from>
    <xdr:to>
      <xdr:col>31</xdr:col>
      <xdr:colOff>525231</xdr:colOff>
      <xdr:row>32</xdr:row>
      <xdr:rowOff>22412</xdr:rowOff>
    </xdr:to>
    <xdr:sp macro="" textlink="">
      <xdr:nvSpPr>
        <xdr:cNvPr id="1051" name="TextBox 1050">
          <a:extLst>
            <a:ext uri="{FF2B5EF4-FFF2-40B4-BE49-F238E27FC236}">
              <a16:creationId xmlns:a16="http://schemas.microsoft.com/office/drawing/2014/main" id="{6BADE412-A46A-9FB7-881C-8AA7634BE0FC}"/>
            </a:ext>
          </a:extLst>
        </xdr:cNvPr>
        <xdr:cNvSpPr txBox="1"/>
      </xdr:nvSpPr>
      <xdr:spPr>
        <a:xfrm>
          <a:off x="17493105" y="4896609"/>
          <a:ext cx="1790773" cy="1008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latin typeface="Arial Black" panose="020B0A04020102020204" pitchFamily="34" charset="0"/>
            </a:rPr>
            <a:t>Total</a:t>
          </a:r>
          <a:r>
            <a:rPr lang="en-IN" sz="1600" baseline="0">
              <a:latin typeface="Arial Black" panose="020B0A04020102020204" pitchFamily="34" charset="0"/>
            </a:rPr>
            <a:t> Arrest</a:t>
          </a:r>
        </a:p>
        <a:p>
          <a:pPr algn="ctr"/>
          <a:r>
            <a:rPr lang="en-IN" sz="1600" baseline="0">
              <a:latin typeface="Arial Black" panose="020B0A04020102020204" pitchFamily="34" charset="0"/>
            </a:rPr>
            <a:t>Classification</a:t>
          </a:r>
          <a:r>
            <a:rPr lang="en-IN" sz="1400"/>
            <a:t> </a:t>
          </a:r>
          <a:endParaRPr lang="en-IN" sz="1100"/>
        </a:p>
      </xdr:txBody>
    </xdr:sp>
    <xdr:clientData/>
  </xdr:twoCellAnchor>
  <xdr:twoCellAnchor>
    <xdr:from>
      <xdr:col>28</xdr:col>
      <xdr:colOff>470647</xdr:colOff>
      <xdr:row>34</xdr:row>
      <xdr:rowOff>135558</xdr:rowOff>
    </xdr:from>
    <xdr:to>
      <xdr:col>31</xdr:col>
      <xdr:colOff>582345</xdr:colOff>
      <xdr:row>37</xdr:row>
      <xdr:rowOff>0</xdr:rowOff>
    </xdr:to>
    <xdr:sp macro="" textlink="">
      <xdr:nvSpPr>
        <xdr:cNvPr id="1052" name="TextBox 1051">
          <a:extLst>
            <a:ext uri="{FF2B5EF4-FFF2-40B4-BE49-F238E27FC236}">
              <a16:creationId xmlns:a16="http://schemas.microsoft.com/office/drawing/2014/main" id="{8BB2D8EE-7787-5D8F-107F-D8BCFE893FDE}"/>
            </a:ext>
          </a:extLst>
        </xdr:cNvPr>
        <xdr:cNvSpPr txBox="1"/>
      </xdr:nvSpPr>
      <xdr:spPr>
        <a:xfrm>
          <a:off x="17413941" y="6377234"/>
          <a:ext cx="1927051" cy="40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0">
              <a:latin typeface="Arial Black" panose="020B0A04020102020204" pitchFamily="34" charset="0"/>
            </a:rPr>
            <a:t>Most Arrest</a:t>
          </a:r>
          <a:r>
            <a:rPr lang="en-IN" sz="1600" b="0" baseline="0">
              <a:latin typeface="Arial Black" panose="020B0A04020102020204" pitchFamily="34" charset="0"/>
            </a:rPr>
            <a:t> </a:t>
          </a:r>
          <a:endParaRPr lang="en-IN" sz="2800">
            <a:latin typeface="Bahnschrift Condensed" panose="020B0502040204020203" pitchFamily="34" charset="0"/>
          </a:endParaRPr>
        </a:p>
      </xdr:txBody>
    </xdr:sp>
    <xdr:clientData/>
  </xdr:twoCellAnchor>
  <xdr:twoCellAnchor>
    <xdr:from>
      <xdr:col>11</xdr:col>
      <xdr:colOff>2</xdr:colOff>
      <xdr:row>6</xdr:row>
      <xdr:rowOff>8909</xdr:rowOff>
    </xdr:from>
    <xdr:to>
      <xdr:col>12</xdr:col>
      <xdr:colOff>381002</xdr:colOff>
      <xdr:row>8</xdr:row>
      <xdr:rowOff>21012</xdr:rowOff>
    </xdr:to>
    <xdr:sp macro="" textlink="Sheet2!B137">
      <xdr:nvSpPr>
        <xdr:cNvPr id="1053" name="TextBox 1052">
          <a:extLst>
            <a:ext uri="{FF2B5EF4-FFF2-40B4-BE49-F238E27FC236}">
              <a16:creationId xmlns:a16="http://schemas.microsoft.com/office/drawing/2014/main" id="{E94ECE7A-5716-BDFA-ED3C-9ADE09125D61}"/>
            </a:ext>
          </a:extLst>
        </xdr:cNvPr>
        <xdr:cNvSpPr txBox="1"/>
      </xdr:nvSpPr>
      <xdr:spPr>
        <a:xfrm>
          <a:off x="6679408" y="1366222"/>
          <a:ext cx="988219" cy="369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9F6C770-2457-4839-8A1B-E029BA5EA62B}" type="TxLink">
            <a:rPr lang="en-US" sz="2000" b="0" i="0" u="none" strike="noStrike">
              <a:solidFill>
                <a:srgbClr val="000000"/>
              </a:solidFill>
              <a:latin typeface="Bahnschrift Condensed" panose="020B0502040204020203" pitchFamily="34" charset="0"/>
              <a:ea typeface="Calibri"/>
              <a:cs typeface="Calibri"/>
            </a:rPr>
            <a:pPr/>
            <a:t>Tuesday</a:t>
          </a:fld>
          <a:endParaRPr lang="en-IN" sz="2000">
            <a:latin typeface="Bahnschrift Condensed" panose="020B0502040204020203" pitchFamily="34" charset="0"/>
          </a:endParaRPr>
        </a:p>
      </xdr:txBody>
    </xdr:sp>
    <xdr:clientData/>
  </xdr:twoCellAnchor>
  <xdr:twoCellAnchor editAs="oneCell">
    <xdr:from>
      <xdr:col>28</xdr:col>
      <xdr:colOff>403412</xdr:colOff>
      <xdr:row>30</xdr:row>
      <xdr:rowOff>41562</xdr:rowOff>
    </xdr:from>
    <xdr:to>
      <xdr:col>29</xdr:col>
      <xdr:colOff>595745</xdr:colOff>
      <xdr:row>33</xdr:row>
      <xdr:rowOff>138544</xdr:rowOff>
    </xdr:to>
    <xdr:pic>
      <xdr:nvPicPr>
        <xdr:cNvPr id="1055" name="Graphic 1054">
          <a:extLst>
            <a:ext uri="{FF2B5EF4-FFF2-40B4-BE49-F238E27FC236}">
              <a16:creationId xmlns:a16="http://schemas.microsoft.com/office/drawing/2014/main" id="{BA01567A-8237-F2DC-AEC7-09BE9FE7CFEA}"/>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 uri="{837473B0-CC2E-450A-ABE3-18F120FF3D39}">
              <a1611:picAttrSrcUrl xmlns:a1611="http://schemas.microsoft.com/office/drawing/2016/11/main" r:id="rId21"/>
            </a:ext>
          </a:extLst>
        </a:blip>
        <a:stretch>
          <a:fillRect/>
        </a:stretch>
      </xdr:blipFill>
      <xdr:spPr>
        <a:xfrm>
          <a:off x="17472212" y="5597235"/>
          <a:ext cx="801933" cy="637309"/>
        </a:xfrm>
        <a:prstGeom prst="rect">
          <a:avLst/>
        </a:prstGeom>
      </xdr:spPr>
    </xdr:pic>
    <xdr:clientData/>
  </xdr:twoCellAnchor>
  <xdr:twoCellAnchor>
    <xdr:from>
      <xdr:col>30</xdr:col>
      <xdr:colOff>156883</xdr:colOff>
      <xdr:row>29</xdr:row>
      <xdr:rowOff>145677</xdr:rowOff>
    </xdr:from>
    <xdr:to>
      <xdr:col>31</xdr:col>
      <xdr:colOff>392206</xdr:colOff>
      <xdr:row>32</xdr:row>
      <xdr:rowOff>22412</xdr:rowOff>
    </xdr:to>
    <xdr:sp macro="" textlink="">
      <xdr:nvSpPr>
        <xdr:cNvPr id="1056" name="TextBox 1055">
          <a:extLst>
            <a:ext uri="{FF2B5EF4-FFF2-40B4-BE49-F238E27FC236}">
              <a16:creationId xmlns:a16="http://schemas.microsoft.com/office/drawing/2014/main" id="{C6E87D67-78D4-7D57-E18D-456708263906}"/>
            </a:ext>
          </a:extLst>
        </xdr:cNvPr>
        <xdr:cNvSpPr txBox="1"/>
      </xdr:nvSpPr>
      <xdr:spPr>
        <a:xfrm>
          <a:off x="18310412" y="5490883"/>
          <a:ext cx="840441" cy="414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800">
              <a:solidFill>
                <a:schemeClr val="dk1"/>
              </a:solidFill>
              <a:effectLst/>
              <a:latin typeface="Bahnschrift Condensed" panose="020B0502040204020203" pitchFamily="34" charset="0"/>
              <a:ea typeface="+mn-ea"/>
              <a:cs typeface="+mn-cs"/>
            </a:rPr>
            <a:t>2,671</a:t>
          </a:r>
          <a:endParaRPr lang="en-IN" sz="2800">
            <a:effectLst/>
            <a:latin typeface="Bahnschrift Condensed" panose="020B0502040204020203" pitchFamily="34" charset="0"/>
          </a:endParaRPr>
        </a:p>
        <a:p>
          <a:endParaRPr lang="en-IN" sz="1100"/>
        </a:p>
      </xdr:txBody>
    </xdr:sp>
    <xdr:clientData/>
  </xdr:twoCellAnchor>
  <xdr:twoCellAnchor>
    <xdr:from>
      <xdr:col>28</xdr:col>
      <xdr:colOff>403411</xdr:colOff>
      <xdr:row>37</xdr:row>
      <xdr:rowOff>89646</xdr:rowOff>
    </xdr:from>
    <xdr:to>
      <xdr:col>31</xdr:col>
      <xdr:colOff>380999</xdr:colOff>
      <xdr:row>40</xdr:row>
      <xdr:rowOff>22412</xdr:rowOff>
    </xdr:to>
    <xdr:sp macro="" textlink="">
      <xdr:nvSpPr>
        <xdr:cNvPr id="1057" name="TextBox 1056">
          <a:extLst>
            <a:ext uri="{FF2B5EF4-FFF2-40B4-BE49-F238E27FC236}">
              <a16:creationId xmlns:a16="http://schemas.microsoft.com/office/drawing/2014/main" id="{2DED60BA-5AA6-31A5-9BD9-003D7703E40A}"/>
            </a:ext>
          </a:extLst>
        </xdr:cNvPr>
        <xdr:cNvSpPr txBox="1"/>
      </xdr:nvSpPr>
      <xdr:spPr>
        <a:xfrm>
          <a:off x="17346705" y="6869205"/>
          <a:ext cx="1792941" cy="470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baseline="0">
              <a:solidFill>
                <a:schemeClr val="dk1"/>
              </a:solidFill>
              <a:effectLst/>
              <a:latin typeface="Bahnschrift Condensed" panose="020B0502040204020203" pitchFamily="34" charset="0"/>
              <a:ea typeface="+mn-ea"/>
              <a:cs typeface="+mn-cs"/>
            </a:rPr>
            <a:t>Misdemeanor </a:t>
          </a:r>
          <a:endParaRPr lang="en-IN" sz="2000">
            <a:effectLst/>
            <a:latin typeface="Bahnschrift Condensed" panose="020B0502040204020203" pitchFamily="34" charset="0"/>
          </a:endParaRPr>
        </a:p>
        <a:p>
          <a:endParaRPr lang="en-IN" sz="1100"/>
        </a:p>
      </xdr:txBody>
    </xdr:sp>
    <xdr:clientData/>
  </xdr:twoCellAnchor>
  <xdr:twoCellAnchor>
    <xdr:from>
      <xdr:col>30</xdr:col>
      <xdr:colOff>526676</xdr:colOff>
      <xdr:row>37</xdr:row>
      <xdr:rowOff>33617</xdr:rowOff>
    </xdr:from>
    <xdr:to>
      <xdr:col>32</xdr:col>
      <xdr:colOff>56029</xdr:colOff>
      <xdr:row>40</xdr:row>
      <xdr:rowOff>67235</xdr:rowOff>
    </xdr:to>
    <xdr:sp macro="" textlink="Sheet2!C247">
      <xdr:nvSpPr>
        <xdr:cNvPr id="1058" name="TextBox 1057">
          <a:extLst>
            <a:ext uri="{FF2B5EF4-FFF2-40B4-BE49-F238E27FC236}">
              <a16:creationId xmlns:a16="http://schemas.microsoft.com/office/drawing/2014/main" id="{36E7AA68-07AC-8F33-A30D-9C4DA235C1E1}"/>
            </a:ext>
          </a:extLst>
        </xdr:cNvPr>
        <xdr:cNvSpPr txBox="1"/>
      </xdr:nvSpPr>
      <xdr:spPr>
        <a:xfrm>
          <a:off x="18680205" y="6813176"/>
          <a:ext cx="739589"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B72D07-3CC9-4B15-AD51-AA8C1C71E29B}" type="TxLink">
            <a:rPr lang="en-US" sz="2800" b="0" i="0" u="none" strike="noStrike">
              <a:solidFill>
                <a:srgbClr val="000000"/>
              </a:solidFill>
              <a:latin typeface="Bahnschrift Condensed" panose="020B0502040204020203" pitchFamily="34" charset="0"/>
              <a:ea typeface="Calibri"/>
              <a:cs typeface="Calibri"/>
            </a:rPr>
            <a:pPr/>
            <a:t>56%</a:t>
          </a:fld>
          <a:endParaRPr lang="en-IN" sz="2800">
            <a:latin typeface="Bahnschrift Condensed" panose="020B0502040204020203" pitchFamily="34" charset="0"/>
          </a:endParaRPr>
        </a:p>
      </xdr:txBody>
    </xdr:sp>
    <xdr:clientData/>
  </xdr:twoCellAnchor>
  <xdr:twoCellAnchor>
    <xdr:from>
      <xdr:col>0</xdr:col>
      <xdr:colOff>257736</xdr:colOff>
      <xdr:row>9</xdr:row>
      <xdr:rowOff>123265</xdr:rowOff>
    </xdr:from>
    <xdr:to>
      <xdr:col>5</xdr:col>
      <xdr:colOff>425825</xdr:colOff>
      <xdr:row>11</xdr:row>
      <xdr:rowOff>33618</xdr:rowOff>
    </xdr:to>
    <xdr:sp macro="" textlink="">
      <xdr:nvSpPr>
        <xdr:cNvPr id="1059" name="Rectangle: Rounded Corners 1058">
          <a:extLst>
            <a:ext uri="{FF2B5EF4-FFF2-40B4-BE49-F238E27FC236}">
              <a16:creationId xmlns:a16="http://schemas.microsoft.com/office/drawing/2014/main" id="{A3D1C9B4-874A-5E77-0FCC-CC501C0A9A1B}"/>
            </a:ext>
          </a:extLst>
        </xdr:cNvPr>
        <xdr:cNvSpPr/>
      </xdr:nvSpPr>
      <xdr:spPr>
        <a:xfrm>
          <a:off x="257736" y="2028265"/>
          <a:ext cx="3237256" cy="270186"/>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246529</xdr:colOff>
      <xdr:row>24</xdr:row>
      <xdr:rowOff>78441</xdr:rowOff>
    </xdr:from>
    <xdr:to>
      <xdr:col>5</xdr:col>
      <xdr:colOff>414618</xdr:colOff>
      <xdr:row>26</xdr:row>
      <xdr:rowOff>11918</xdr:rowOff>
    </xdr:to>
    <xdr:sp macro="" textlink="">
      <xdr:nvSpPr>
        <xdr:cNvPr id="1060" name="Rectangle: Rounded Corners 1059">
          <a:extLst>
            <a:ext uri="{FF2B5EF4-FFF2-40B4-BE49-F238E27FC236}">
              <a16:creationId xmlns:a16="http://schemas.microsoft.com/office/drawing/2014/main" id="{127B06FE-26E1-4700-ACA6-743CCD834B84}"/>
            </a:ext>
          </a:extLst>
        </xdr:cNvPr>
        <xdr:cNvSpPr/>
      </xdr:nvSpPr>
      <xdr:spPr>
        <a:xfrm>
          <a:off x="246529" y="4661647"/>
          <a:ext cx="3193677" cy="292065"/>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257735</xdr:colOff>
      <xdr:row>33</xdr:row>
      <xdr:rowOff>100853</xdr:rowOff>
    </xdr:from>
    <xdr:to>
      <xdr:col>5</xdr:col>
      <xdr:colOff>414618</xdr:colOff>
      <xdr:row>35</xdr:row>
      <xdr:rowOff>711</xdr:rowOff>
    </xdr:to>
    <xdr:sp macro="" textlink="">
      <xdr:nvSpPr>
        <xdr:cNvPr id="1061" name="Rectangle: Rounded Corners 1060">
          <a:extLst>
            <a:ext uri="{FF2B5EF4-FFF2-40B4-BE49-F238E27FC236}">
              <a16:creationId xmlns:a16="http://schemas.microsoft.com/office/drawing/2014/main" id="{618E8EEA-EB90-4A2B-A343-F348A20E06CB}"/>
            </a:ext>
          </a:extLst>
        </xdr:cNvPr>
        <xdr:cNvSpPr/>
      </xdr:nvSpPr>
      <xdr:spPr>
        <a:xfrm>
          <a:off x="257735" y="6163235"/>
          <a:ext cx="3182471" cy="258447"/>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33617</xdr:colOff>
      <xdr:row>9</xdr:row>
      <xdr:rowOff>67235</xdr:rowOff>
    </xdr:from>
    <xdr:to>
      <xdr:col>5</xdr:col>
      <xdr:colOff>100853</xdr:colOff>
      <xdr:row>11</xdr:row>
      <xdr:rowOff>22412</xdr:rowOff>
    </xdr:to>
    <xdr:sp macro="" textlink="">
      <xdr:nvSpPr>
        <xdr:cNvPr id="1062" name="TextBox 1061">
          <a:extLst>
            <a:ext uri="{FF2B5EF4-FFF2-40B4-BE49-F238E27FC236}">
              <a16:creationId xmlns:a16="http://schemas.microsoft.com/office/drawing/2014/main" id="{45AD720F-63AE-B2FC-EC37-39C8837BF951}"/>
            </a:ext>
          </a:extLst>
        </xdr:cNvPr>
        <xdr:cNvSpPr txBox="1"/>
      </xdr:nvSpPr>
      <xdr:spPr>
        <a:xfrm>
          <a:off x="638735" y="1961029"/>
          <a:ext cx="2487706"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600" b="1">
              <a:solidFill>
                <a:schemeClr val="bg1"/>
              </a:solidFill>
              <a:effectLst/>
              <a:latin typeface="+mn-lt"/>
              <a:ea typeface="+mn-ea"/>
              <a:cs typeface="+mn-cs"/>
            </a:rPr>
            <a:t>Arrest Trends Over Time</a:t>
          </a:r>
          <a:endParaRPr lang="en-IN" sz="1600">
            <a:solidFill>
              <a:schemeClr val="bg1"/>
            </a:solidFill>
            <a:effectLst/>
          </a:endParaRPr>
        </a:p>
        <a:p>
          <a:endParaRPr lang="en-IN" sz="1100"/>
        </a:p>
      </xdr:txBody>
    </xdr:sp>
    <xdr:clientData/>
  </xdr:twoCellAnchor>
  <xdr:twoCellAnchor>
    <xdr:from>
      <xdr:col>0</xdr:col>
      <xdr:colOff>324970</xdr:colOff>
      <xdr:row>24</xdr:row>
      <xdr:rowOff>56029</xdr:rowOff>
    </xdr:from>
    <xdr:to>
      <xdr:col>5</xdr:col>
      <xdr:colOff>459441</xdr:colOff>
      <xdr:row>25</xdr:row>
      <xdr:rowOff>168088</xdr:rowOff>
    </xdr:to>
    <xdr:sp macro="" textlink="">
      <xdr:nvSpPr>
        <xdr:cNvPr id="1063" name="TextBox 1062">
          <a:extLst>
            <a:ext uri="{FF2B5EF4-FFF2-40B4-BE49-F238E27FC236}">
              <a16:creationId xmlns:a16="http://schemas.microsoft.com/office/drawing/2014/main" id="{7AE7CA9A-7F90-C7DA-BD1D-7FB3596AD1FF}"/>
            </a:ext>
          </a:extLst>
        </xdr:cNvPr>
        <xdr:cNvSpPr txBox="1"/>
      </xdr:nvSpPr>
      <xdr:spPr>
        <a:xfrm>
          <a:off x="324970" y="4639235"/>
          <a:ext cx="3160059"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1">
              <a:solidFill>
                <a:schemeClr val="bg1"/>
              </a:solidFill>
              <a:effectLst/>
              <a:latin typeface="+mn-lt"/>
              <a:ea typeface="+mn-ea"/>
              <a:cs typeface="+mn-cs"/>
            </a:rPr>
            <a:t>Arrest Demographics by Race, Sex, Age</a:t>
          </a:r>
          <a:endParaRPr lang="en-IN" sz="1400">
            <a:solidFill>
              <a:schemeClr val="bg1"/>
            </a:solidFill>
            <a:effectLst/>
          </a:endParaRPr>
        </a:p>
        <a:p>
          <a:endParaRPr lang="en-IN" sz="1100">
            <a:solidFill>
              <a:schemeClr val="bg1"/>
            </a:solidFill>
          </a:endParaRPr>
        </a:p>
      </xdr:txBody>
    </xdr:sp>
    <xdr:clientData/>
  </xdr:twoCellAnchor>
  <xdr:twoCellAnchor>
    <xdr:from>
      <xdr:col>1</xdr:col>
      <xdr:colOff>145676</xdr:colOff>
      <xdr:row>33</xdr:row>
      <xdr:rowOff>56030</xdr:rowOff>
    </xdr:from>
    <xdr:to>
      <xdr:col>5</xdr:col>
      <xdr:colOff>145676</xdr:colOff>
      <xdr:row>35</xdr:row>
      <xdr:rowOff>22412</xdr:rowOff>
    </xdr:to>
    <xdr:sp macro="" textlink="">
      <xdr:nvSpPr>
        <xdr:cNvPr id="1064" name="TextBox 1063">
          <a:extLst>
            <a:ext uri="{FF2B5EF4-FFF2-40B4-BE49-F238E27FC236}">
              <a16:creationId xmlns:a16="http://schemas.microsoft.com/office/drawing/2014/main" id="{D8B5CF63-448D-9790-91EF-D6E68540721F}"/>
            </a:ext>
          </a:extLst>
        </xdr:cNvPr>
        <xdr:cNvSpPr txBox="1"/>
      </xdr:nvSpPr>
      <xdr:spPr>
        <a:xfrm>
          <a:off x="750794" y="6118412"/>
          <a:ext cx="242047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600" b="1">
              <a:solidFill>
                <a:schemeClr val="bg1"/>
              </a:solidFill>
              <a:effectLst/>
              <a:latin typeface="+mn-lt"/>
              <a:ea typeface="+mn-ea"/>
              <a:cs typeface="+mn-cs"/>
            </a:rPr>
            <a:t>Crime Type Distribution</a:t>
          </a:r>
          <a:endParaRPr lang="en-IN" sz="1600">
            <a:solidFill>
              <a:schemeClr val="bg1"/>
            </a:solidFill>
            <a:effectLst/>
          </a:endParaRPr>
        </a:p>
        <a:p>
          <a:endParaRPr lang="en-IN" sz="11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9163</xdr:colOff>
      <xdr:row>4</xdr:row>
      <xdr:rowOff>7620</xdr:rowOff>
    </xdr:from>
    <xdr:to>
      <xdr:col>7</xdr:col>
      <xdr:colOff>244007</xdr:colOff>
      <xdr:row>17</xdr:row>
      <xdr:rowOff>97155</xdr:rowOff>
    </xdr:to>
    <mc:AlternateContent xmlns:mc="http://schemas.openxmlformats.org/markup-compatibility/2006" xmlns:a14="http://schemas.microsoft.com/office/drawing/2010/main">
      <mc:Choice Requires="a14">
        <xdr:graphicFrame macro="">
          <xdr:nvGraphicFramePr>
            <xdr:cNvPr id="3" name="OFNS_DESC">
              <a:extLst>
                <a:ext uri="{FF2B5EF4-FFF2-40B4-BE49-F238E27FC236}">
                  <a16:creationId xmlns:a16="http://schemas.microsoft.com/office/drawing/2014/main" id="{72D55CFA-9391-68DC-AE1C-255E34CF0787}"/>
                </a:ext>
              </a:extLst>
            </xdr:cNvPr>
            <xdr:cNvGraphicFramePr/>
          </xdr:nvGraphicFramePr>
          <xdr:xfrm>
            <a:off x="0" y="0"/>
            <a:ext cx="0" cy="0"/>
          </xdr:xfrm>
          <a:graphic>
            <a:graphicData uri="http://schemas.microsoft.com/office/drawing/2010/slicer">
              <sle:slicer xmlns:sle="http://schemas.microsoft.com/office/drawing/2010/slicer" name="OFNS_DESC"/>
            </a:graphicData>
          </a:graphic>
        </xdr:graphicFrame>
      </mc:Choice>
      <mc:Fallback xmlns="">
        <xdr:sp macro="" textlink="">
          <xdr:nvSpPr>
            <xdr:cNvPr id="0" name=""/>
            <xdr:cNvSpPr>
              <a:spLocks noTextEdit="1"/>
            </xdr:cNvSpPr>
          </xdr:nvSpPr>
          <xdr:spPr>
            <a:xfrm>
              <a:off x="5751377" y="810441"/>
              <a:ext cx="1813273" cy="2389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172366</xdr:colOff>
      <xdr:row>4</xdr:row>
      <xdr:rowOff>580</xdr:rowOff>
    </xdr:from>
    <xdr:to>
      <xdr:col>19</xdr:col>
      <xdr:colOff>183852</xdr:colOff>
      <xdr:row>13</xdr:row>
      <xdr:rowOff>107645</xdr:rowOff>
    </xdr:to>
    <mc:AlternateContent xmlns:mc="http://schemas.openxmlformats.org/markup-compatibility/2006" xmlns:a14="http://schemas.microsoft.com/office/drawing/2010/main">
      <mc:Choice Requires="a14">
        <xdr:graphicFrame macro="">
          <xdr:nvGraphicFramePr>
            <xdr:cNvPr id="4" name="ARREST_BORO">
              <a:extLst>
                <a:ext uri="{FF2B5EF4-FFF2-40B4-BE49-F238E27FC236}">
                  <a16:creationId xmlns:a16="http://schemas.microsoft.com/office/drawing/2014/main" id="{51ADBC2A-C3F9-CCBE-53EA-88F50CE02B92}"/>
                </a:ext>
              </a:extLst>
            </xdr:cNvPr>
            <xdr:cNvGraphicFramePr/>
          </xdr:nvGraphicFramePr>
          <xdr:xfrm>
            <a:off x="0" y="0"/>
            <a:ext cx="0" cy="0"/>
          </xdr:xfrm>
          <a:graphic>
            <a:graphicData uri="http://schemas.microsoft.com/office/drawing/2010/slicer">
              <sle:slicer xmlns:sle="http://schemas.microsoft.com/office/drawing/2010/slicer" name="ARREST_BORO"/>
            </a:graphicData>
          </a:graphic>
        </xdr:graphicFrame>
      </mc:Choice>
      <mc:Fallback xmlns="">
        <xdr:sp macro="" textlink="">
          <xdr:nvSpPr>
            <xdr:cNvPr id="0" name=""/>
            <xdr:cNvSpPr>
              <a:spLocks noTextEdit="1"/>
            </xdr:cNvSpPr>
          </xdr:nvSpPr>
          <xdr:spPr>
            <a:xfrm>
              <a:off x="12881437" y="803401"/>
              <a:ext cx="1848451" cy="1699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341549</xdr:colOff>
      <xdr:row>4</xdr:row>
      <xdr:rowOff>27492</xdr:rowOff>
    </xdr:from>
    <xdr:to>
      <xdr:col>22</xdr:col>
      <xdr:colOff>368267</xdr:colOff>
      <xdr:row>13</xdr:row>
      <xdr:rowOff>134556</xdr:rowOff>
    </xdr:to>
    <mc:AlternateContent xmlns:mc="http://schemas.openxmlformats.org/markup-compatibility/2006" xmlns:a14="http://schemas.microsoft.com/office/drawing/2010/main">
      <mc:Choice Requires="a14">
        <xdr:graphicFrame macro="">
          <xdr:nvGraphicFramePr>
            <xdr:cNvPr id="5" name="AGE_GROUP">
              <a:extLst>
                <a:ext uri="{FF2B5EF4-FFF2-40B4-BE49-F238E27FC236}">
                  <a16:creationId xmlns:a16="http://schemas.microsoft.com/office/drawing/2014/main" id="{50794EB4-483F-63D5-E792-481B2F93DF77}"/>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14887585" y="830313"/>
              <a:ext cx="1863682" cy="169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160020</xdr:colOff>
      <xdr:row>37</xdr:row>
      <xdr:rowOff>0</xdr:rowOff>
    </xdr:from>
    <xdr:to>
      <xdr:col>10</xdr:col>
      <xdr:colOff>464820</xdr:colOff>
      <xdr:row>52</xdr:row>
      <xdr:rowOff>0</xdr:rowOff>
    </xdr:to>
    <xdr:graphicFrame macro="">
      <xdr:nvGraphicFramePr>
        <xdr:cNvPr id="8" name="Chart 7">
          <a:extLst>
            <a:ext uri="{FF2B5EF4-FFF2-40B4-BE49-F238E27FC236}">
              <a16:creationId xmlns:a16="http://schemas.microsoft.com/office/drawing/2014/main" id="{192B15A6-E1F5-0B25-F6DF-D6CF3F6D0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335665</xdr:colOff>
      <xdr:row>37</xdr:row>
      <xdr:rowOff>42971</xdr:rowOff>
    </xdr:from>
    <xdr:to>
      <xdr:col>16</xdr:col>
      <xdr:colOff>597254</xdr:colOff>
      <xdr:row>52</xdr:row>
      <xdr:rowOff>42970</xdr:rowOff>
    </xdr:to>
    <xdr:graphicFrame macro="">
      <xdr:nvGraphicFramePr>
        <xdr:cNvPr id="10" name="Chart 9">
          <a:extLst>
            <a:ext uri="{FF2B5EF4-FFF2-40B4-BE49-F238E27FC236}">
              <a16:creationId xmlns:a16="http://schemas.microsoft.com/office/drawing/2014/main" id="{249634A7-ADB5-7B9B-353E-93CC41CD8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419100</xdr:colOff>
      <xdr:row>71</xdr:row>
      <xdr:rowOff>179070</xdr:rowOff>
    </xdr:from>
    <xdr:to>
      <xdr:col>23</xdr:col>
      <xdr:colOff>114300</xdr:colOff>
      <xdr:row>84</xdr:row>
      <xdr:rowOff>144684</xdr:rowOff>
    </xdr:to>
    <xdr:graphicFrame macro="">
      <xdr:nvGraphicFramePr>
        <xdr:cNvPr id="13" name="Chart 12">
          <a:extLst>
            <a:ext uri="{FF2B5EF4-FFF2-40B4-BE49-F238E27FC236}">
              <a16:creationId xmlns:a16="http://schemas.microsoft.com/office/drawing/2014/main" id="{6884A900-C85A-6395-B8E1-66070DA17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529155</xdr:colOff>
      <xdr:row>72</xdr:row>
      <xdr:rowOff>24982</xdr:rowOff>
    </xdr:from>
    <xdr:to>
      <xdr:col>29</xdr:col>
      <xdr:colOff>529157</xdr:colOff>
      <xdr:row>85</xdr:row>
      <xdr:rowOff>114903</xdr:rowOff>
    </xdr:to>
    <mc:AlternateContent xmlns:mc="http://schemas.openxmlformats.org/markup-compatibility/2006" xmlns:a14="http://schemas.microsoft.com/office/drawing/2010/main">
      <mc:Choice Requires="a14">
        <xdr:graphicFrame macro="">
          <xdr:nvGraphicFramePr>
            <xdr:cNvPr id="14" name="OFNS_DESC 2">
              <a:extLst>
                <a:ext uri="{FF2B5EF4-FFF2-40B4-BE49-F238E27FC236}">
                  <a16:creationId xmlns:a16="http://schemas.microsoft.com/office/drawing/2014/main" id="{675C82AC-73D1-44A7-DDD7-8057A02B12D1}"/>
                </a:ext>
              </a:extLst>
            </xdr:cNvPr>
            <xdr:cNvGraphicFramePr/>
          </xdr:nvGraphicFramePr>
          <xdr:xfrm>
            <a:off x="0" y="0"/>
            <a:ext cx="0" cy="0"/>
          </xdr:xfrm>
          <a:graphic>
            <a:graphicData uri="http://schemas.microsoft.com/office/drawing/2010/slicer">
              <sle:slicer xmlns:sle="http://schemas.microsoft.com/office/drawing/2010/slicer" name="OFNS_DESC 2"/>
            </a:graphicData>
          </a:graphic>
        </xdr:graphicFrame>
      </mc:Choice>
      <mc:Fallback xmlns="">
        <xdr:sp macro="" textlink="">
          <xdr:nvSpPr>
            <xdr:cNvPr id="0" name=""/>
            <xdr:cNvSpPr>
              <a:spLocks noTextEdit="1"/>
            </xdr:cNvSpPr>
          </xdr:nvSpPr>
          <xdr:spPr>
            <a:xfrm>
              <a:off x="19361441" y="12965375"/>
              <a:ext cx="1836966" cy="2389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206705</xdr:colOff>
      <xdr:row>72</xdr:row>
      <xdr:rowOff>23922</xdr:rowOff>
    </xdr:from>
    <xdr:to>
      <xdr:col>26</xdr:col>
      <xdr:colOff>206704</xdr:colOff>
      <xdr:row>85</xdr:row>
      <xdr:rowOff>117982</xdr:rowOff>
    </xdr:to>
    <mc:AlternateContent xmlns:mc="http://schemas.openxmlformats.org/markup-compatibility/2006" xmlns:a14="http://schemas.microsoft.com/office/drawing/2010/main">
      <mc:Choice Requires="a14">
        <xdr:graphicFrame macro="">
          <xdr:nvGraphicFramePr>
            <xdr:cNvPr id="15" name="ARREST_BORO 2">
              <a:extLst>
                <a:ext uri="{FF2B5EF4-FFF2-40B4-BE49-F238E27FC236}">
                  <a16:creationId xmlns:a16="http://schemas.microsoft.com/office/drawing/2014/main" id="{2417B275-2C08-6A90-43AB-F5644CBAA3BE}"/>
                </a:ext>
              </a:extLst>
            </xdr:cNvPr>
            <xdr:cNvGraphicFramePr/>
          </xdr:nvGraphicFramePr>
          <xdr:xfrm>
            <a:off x="0" y="0"/>
            <a:ext cx="0" cy="0"/>
          </xdr:xfrm>
          <a:graphic>
            <a:graphicData uri="http://schemas.microsoft.com/office/drawing/2010/slicer">
              <sle:slicer xmlns:sle="http://schemas.microsoft.com/office/drawing/2010/slicer" name="ARREST_BORO 2"/>
            </a:graphicData>
          </a:graphic>
        </xdr:graphicFrame>
      </mc:Choice>
      <mc:Fallback xmlns="">
        <xdr:sp macro="" textlink="">
          <xdr:nvSpPr>
            <xdr:cNvPr id="0" name=""/>
            <xdr:cNvSpPr>
              <a:spLocks noTextEdit="1"/>
            </xdr:cNvSpPr>
          </xdr:nvSpPr>
          <xdr:spPr>
            <a:xfrm>
              <a:off x="17202026" y="12964315"/>
              <a:ext cx="1836964" cy="2393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639691</xdr:colOff>
      <xdr:row>90</xdr:row>
      <xdr:rowOff>172996</xdr:rowOff>
    </xdr:from>
    <xdr:to>
      <xdr:col>16</xdr:col>
      <xdr:colOff>327949</xdr:colOff>
      <xdr:row>102</xdr:row>
      <xdr:rowOff>115747</xdr:rowOff>
    </xdr:to>
    <xdr:graphicFrame macro="">
      <xdr:nvGraphicFramePr>
        <xdr:cNvPr id="2" name="Chart 1">
          <a:extLst>
            <a:ext uri="{FF2B5EF4-FFF2-40B4-BE49-F238E27FC236}">
              <a16:creationId xmlns:a16="http://schemas.microsoft.com/office/drawing/2014/main" id="{313A60A7-D824-A09F-18AF-2D1C5CF59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14304</xdr:colOff>
      <xdr:row>220</xdr:row>
      <xdr:rowOff>172406</xdr:rowOff>
    </xdr:from>
    <xdr:to>
      <xdr:col>15</xdr:col>
      <xdr:colOff>581472</xdr:colOff>
      <xdr:row>236</xdr:row>
      <xdr:rowOff>55754</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AAA59E06-6DE8-9134-0985-A3BEC6DB4D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321884" y="40893686"/>
              <a:ext cx="5344908" cy="285514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190510</xdr:colOff>
      <xdr:row>52</xdr:row>
      <xdr:rowOff>78346</xdr:rowOff>
    </xdr:from>
    <xdr:to>
      <xdr:col>6</xdr:col>
      <xdr:colOff>290324</xdr:colOff>
      <xdr:row>61</xdr:row>
      <xdr:rowOff>154330</xdr:rowOff>
    </xdr:to>
    <mc:AlternateContent xmlns:mc="http://schemas.openxmlformats.org/markup-compatibility/2006" xmlns:a14="http://schemas.microsoft.com/office/drawing/2010/main">
      <mc:Choice Requires="a14">
        <xdr:graphicFrame macro="">
          <xdr:nvGraphicFramePr>
            <xdr:cNvPr id="16" name="ARREST_BORO 4">
              <a:extLst>
                <a:ext uri="{FF2B5EF4-FFF2-40B4-BE49-F238E27FC236}">
                  <a16:creationId xmlns:a16="http://schemas.microsoft.com/office/drawing/2014/main" id="{0BB7DCD8-0173-FF57-080A-2D067756D45B}"/>
                </a:ext>
              </a:extLst>
            </xdr:cNvPr>
            <xdr:cNvGraphicFramePr/>
          </xdr:nvGraphicFramePr>
          <xdr:xfrm>
            <a:off x="0" y="0"/>
            <a:ext cx="0" cy="0"/>
          </xdr:xfrm>
          <a:graphic>
            <a:graphicData uri="http://schemas.microsoft.com/office/drawing/2010/slicer">
              <sle:slicer xmlns:sle="http://schemas.microsoft.com/office/drawing/2010/slicer" name="ARREST_BORO 4"/>
            </a:graphicData>
          </a:graphic>
        </xdr:graphicFrame>
      </mc:Choice>
      <mc:Fallback xmlns="">
        <xdr:sp macro="" textlink="">
          <xdr:nvSpPr>
            <xdr:cNvPr id="0" name=""/>
            <xdr:cNvSpPr>
              <a:spLocks noTextEdit="1"/>
            </xdr:cNvSpPr>
          </xdr:nvSpPr>
          <xdr:spPr>
            <a:xfrm>
              <a:off x="5388439" y="9426453"/>
              <a:ext cx="1814314" cy="1668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529503</xdr:colOff>
      <xdr:row>52</xdr:row>
      <xdr:rowOff>58527</xdr:rowOff>
    </xdr:from>
    <xdr:to>
      <xdr:col>9</xdr:col>
      <xdr:colOff>399008</xdr:colOff>
      <xdr:row>61</xdr:row>
      <xdr:rowOff>123154</xdr:rowOff>
    </xdr:to>
    <mc:AlternateContent xmlns:mc="http://schemas.openxmlformats.org/markup-compatibility/2006" xmlns:a14="http://schemas.microsoft.com/office/drawing/2010/main">
      <mc:Choice Requires="a14">
        <xdr:graphicFrame macro="">
          <xdr:nvGraphicFramePr>
            <xdr:cNvPr id="17" name="AGE_GROUP 2">
              <a:extLst>
                <a:ext uri="{FF2B5EF4-FFF2-40B4-BE49-F238E27FC236}">
                  <a16:creationId xmlns:a16="http://schemas.microsoft.com/office/drawing/2014/main" id="{61EC4441-6223-5D38-86CC-805E1DC1954A}"/>
                </a:ext>
              </a:extLst>
            </xdr:cNvPr>
            <xdr:cNvGraphicFramePr/>
          </xdr:nvGraphicFramePr>
          <xdr:xfrm>
            <a:off x="0" y="0"/>
            <a:ext cx="0" cy="0"/>
          </xdr:xfrm>
          <a:graphic>
            <a:graphicData uri="http://schemas.microsoft.com/office/drawing/2010/slicer">
              <sle:slicer xmlns:sle="http://schemas.microsoft.com/office/drawing/2010/slicer" name="AGE_GROUP 2"/>
            </a:graphicData>
          </a:graphic>
        </xdr:graphicFrame>
      </mc:Choice>
      <mc:Fallback xmlns="">
        <xdr:sp macro="" textlink="">
          <xdr:nvSpPr>
            <xdr:cNvPr id="0" name=""/>
            <xdr:cNvSpPr>
              <a:spLocks noTextEdit="1"/>
            </xdr:cNvSpPr>
          </xdr:nvSpPr>
          <xdr:spPr>
            <a:xfrm>
              <a:off x="6856824" y="9406634"/>
              <a:ext cx="1856148" cy="16566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358198</xdr:colOff>
      <xdr:row>155</xdr:row>
      <xdr:rowOff>8694</xdr:rowOff>
    </xdr:from>
    <xdr:to>
      <xdr:col>11</xdr:col>
      <xdr:colOff>163974</xdr:colOff>
      <xdr:row>161</xdr:row>
      <xdr:rowOff>106101</xdr:rowOff>
    </xdr:to>
    <xdr:graphicFrame macro="">
      <xdr:nvGraphicFramePr>
        <xdr:cNvPr id="18" name="Chart 17">
          <a:extLst>
            <a:ext uri="{FF2B5EF4-FFF2-40B4-BE49-F238E27FC236}">
              <a16:creationId xmlns:a16="http://schemas.microsoft.com/office/drawing/2014/main" id="{4B407D98-1796-34D5-2F60-8EABA45FF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102887</xdr:colOff>
      <xdr:row>241</xdr:row>
      <xdr:rowOff>2300</xdr:rowOff>
    </xdr:from>
    <xdr:to>
      <xdr:col>13</xdr:col>
      <xdr:colOff>283773</xdr:colOff>
      <xdr:row>253</xdr:row>
      <xdr:rowOff>115748</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F086E8E0-5BEB-DF0E-0C02-2ED537B39A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410467" y="44655500"/>
              <a:ext cx="3297466" cy="23080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48230</xdr:colOff>
      <xdr:row>3</xdr:row>
      <xdr:rowOff>163973</xdr:rowOff>
    </xdr:from>
    <xdr:to>
      <xdr:col>16</xdr:col>
      <xdr:colOff>19292</xdr:colOff>
      <xdr:row>17</xdr:row>
      <xdr:rowOff>85368</xdr:rowOff>
    </xdr:to>
    <xdr:graphicFrame macro="">
      <xdr:nvGraphicFramePr>
        <xdr:cNvPr id="23" name="Chart 22">
          <a:extLst>
            <a:ext uri="{FF2B5EF4-FFF2-40B4-BE49-F238E27FC236}">
              <a16:creationId xmlns:a16="http://schemas.microsoft.com/office/drawing/2014/main" id="{EBAD456D-469A-4494-80B4-DE6D24E58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57.584610185186" createdVersion="8" refreshedVersion="8" minRefreshableVersion="3" recordCount="2774" xr:uid="{1FC7612A-1398-4713-BDA0-851B69E99413}">
  <cacheSource type="worksheet">
    <worksheetSource ref="A1:S2775" sheet="Sheet1"/>
  </cacheSource>
  <cacheFields count="21">
    <cacheField name="ARREST_KEY" numFmtId="0">
      <sharedItems containsSemiMixedTypes="0" containsString="0" containsNumber="1" containsInteger="1" minValue="280429913" maxValue="298704335"/>
    </cacheField>
    <cacheField name="ARREST_DATE" numFmtId="164">
      <sharedItems containsSemiMixedTypes="0" containsNonDate="0" containsDate="1" containsString="0" minDate="2024-01-13T00:00:00" maxDate="2025-01-01T00:00:00" count="93">
        <d v="2024-01-30T00:00:00"/>
        <d v="2024-03-30T00:00:00"/>
        <d v="2024-04-18T00:00:00"/>
        <d v="2024-05-22T00:00:00"/>
        <d v="2024-05-13T00:00:00"/>
        <d v="2024-01-17T00:00:00"/>
        <d v="2024-01-18T00:00:00"/>
        <d v="2024-06-17T00:00:00"/>
        <d v="2024-06-18T00:00:00"/>
        <d v="2024-01-24T00:00:00"/>
        <d v="2024-01-27T00:00:00"/>
        <d v="2024-01-29T00:00:00"/>
        <d v="2024-01-31T00:00:00"/>
        <d v="2024-02-17T00:00:00"/>
        <d v="2024-02-18T00:00:00"/>
        <d v="2024-07-25T00:00:00"/>
        <d v="2024-07-18T00:00:00"/>
        <d v="2024-07-27T00:00:00"/>
        <d v="2024-08-18T00:00:00"/>
        <d v="2024-04-16T00:00:00"/>
        <d v="2024-08-25T00:00:00"/>
        <d v="2024-04-22T00:00:00"/>
        <d v="2024-09-19T00:00:00"/>
        <d v="2024-10-24T00:00:00"/>
        <d v="2024-06-13T00:00:00"/>
        <d v="2024-06-28T00:00:00"/>
        <d v="2024-11-18T00:00:00"/>
        <d v="2024-07-19T00:00:00"/>
        <d v="2024-12-14T00:00:00"/>
        <d v="2024-07-24T00:00:00"/>
        <d v="2024-12-17T00:00:00"/>
        <d v="2024-12-26T00:00:00"/>
        <d v="2024-12-31T00:00:00"/>
        <d v="2024-09-17T00:00:00"/>
        <d v="2024-10-17T00:00:00"/>
        <d v="2024-11-20T00:00:00"/>
        <d v="2024-11-24T00:00:00"/>
        <d v="2024-11-21T00:00:00"/>
        <d v="2024-11-26T00:00:00"/>
        <d v="2024-12-18T00:00:00"/>
        <d v="2024-12-30T00:00:00"/>
        <d v="2024-12-28T00:00:00"/>
        <d v="2024-12-27T00:00:00"/>
        <d v="2024-02-23T00:00:00"/>
        <d v="2024-03-27T00:00:00"/>
        <d v="2024-02-16T00:00:00"/>
        <d v="2024-01-25T00:00:00"/>
        <d v="2024-01-26T00:00:00"/>
        <d v="2024-03-24T00:00:00"/>
        <d v="2024-03-28T00:00:00"/>
        <d v="2024-02-27T00:00:00"/>
        <d v="2024-02-26T00:00:00"/>
        <d v="2024-01-16T00:00:00"/>
        <d v="2024-02-21T00:00:00"/>
        <d v="2024-02-13T00:00:00"/>
        <d v="2024-01-22T00:00:00"/>
        <d v="2024-03-25T00:00:00"/>
        <d v="2024-03-17T00:00:00"/>
        <d v="2024-02-28T00:00:00"/>
        <d v="2024-01-21T00:00:00"/>
        <d v="2024-03-19T00:00:00"/>
        <d v="2024-03-15T00:00:00"/>
        <d v="2024-03-21T00:00:00"/>
        <d v="2024-03-26T00:00:00"/>
        <d v="2024-03-20T00:00:00"/>
        <d v="2024-03-18T00:00:00"/>
        <d v="2024-01-15T00:00:00"/>
        <d v="2024-02-19T00:00:00"/>
        <d v="2024-01-23T00:00:00"/>
        <d v="2024-03-14T00:00:00"/>
        <d v="2024-02-25T00:00:00"/>
        <d v="2024-02-29T00:00:00"/>
        <d v="2024-03-31T00:00:00"/>
        <d v="2024-01-20T00:00:00"/>
        <d v="2024-03-16T00:00:00"/>
        <d v="2024-03-22T00:00:00"/>
        <d v="2024-03-29T00:00:00"/>
        <d v="2024-02-15T00:00:00"/>
        <d v="2024-01-19T00:00:00"/>
        <d v="2024-03-13T00:00:00"/>
        <d v="2024-02-20T00:00:00"/>
        <d v="2024-02-14T00:00:00"/>
        <d v="2024-02-22T00:00:00"/>
        <d v="2024-01-14T00:00:00"/>
        <d v="2024-01-28T00:00:00"/>
        <d v="2024-04-17T00:00:00"/>
        <d v="2024-01-13T00:00:00"/>
        <d v="2024-03-23T00:00:00"/>
        <d v="2024-02-24T00:00:00"/>
        <d v="2024-04-19T00:00:00"/>
        <d v="2024-04-14T00:00:00"/>
        <d v="2024-04-15T00:00:00"/>
        <d v="2024-04-13T00:00:00"/>
      </sharedItems>
      <fieldGroup par="20"/>
    </cacheField>
    <cacheField name="PD_CD" numFmtId="0">
      <sharedItems containsSemiMixedTypes="0" containsString="0" containsNumber="1" containsInteger="1" minValue="15" maxValue="969"/>
    </cacheField>
    <cacheField name="PD_DESC" numFmtId="0">
      <sharedItems/>
    </cacheField>
    <cacheField name="KY_CD" numFmtId="0">
      <sharedItems containsString="0" containsBlank="1" containsNumber="1" containsInteger="1" minValue="101" maxValue="995"/>
    </cacheField>
    <cacheField name="OFNS_DESC" numFmtId="0">
      <sharedItems count="47">
        <s v="SEX CRIMES"/>
        <s v="FELONY ASSAULT"/>
        <s v="JOSTLING"/>
        <s v="RAPE"/>
        <s v="ARSON"/>
        <s v="(null)"/>
        <s v="ASSAULT 3 &amp; RELATED OFFENSES"/>
        <s v="OTHER STATE LAWS"/>
        <s v="ESCAPE 3"/>
        <s v="VEHICLE AND TRAFFIC LAWS"/>
        <s v="FRAUDS"/>
        <s v="GRAND LARCENY"/>
        <s v="MISCELLANEOUS PENAL LAW"/>
        <s v="UNAUTHORIZED USE OF A VEHICLE"/>
        <s v="OFFENSES AGAINST PUBLIC ADMINI"/>
        <s v="CRIMINAL MISCHIEF &amp; RELATED OF"/>
        <s v="PETIT LARCENY"/>
        <s v="CRIMINAL TRESPASS"/>
        <s v="OTHER OFFENSES RELATED TO THEFT"/>
        <s v="DANGEROUS DRUGS"/>
        <s v="BURGLARY"/>
        <s v="DANGEROUS WEAPONS"/>
        <s v="ROBBERY"/>
        <s v="MURDER &amp; NON-NEGL. MANSLAUGHTE"/>
        <s v="OTHER TRAFFIC INFRACTION"/>
        <s v="INTOXICATED &amp; IMPAIRED DRIVING"/>
        <s v="PROSTITUTION &amp; RELATED OFFENSES"/>
        <s v="OFF. AGNST PUB ORD SENSBLTY &amp;"/>
        <s v="FORGERY"/>
        <s v="FOR OTHER AUTHORITIES"/>
        <s v="OFFENSES AGAINST THE PERSON"/>
        <s v="GRAND LARCENY OF MOTOR VEHICLE"/>
        <s v="OFFENSES INVOLVING FRAUD"/>
        <s v="DISORDERLY CONDUCT"/>
        <s v="CANNABIS RELATED OFFENSES"/>
        <s v="POSSESSION OF STOLEN PROPERTY"/>
        <s v="GAMBLING"/>
        <s v="OFFENSES AGAINST PUBLIC SAFETY"/>
        <s v="OTHER STATE LAWS (NON PENAL LAW)"/>
        <s v="THEFT-FRAUD"/>
        <s v="BURGLAR'S TOOLS"/>
        <s v="INTOXICATED/IMPAIRED DRIVING"/>
        <s v="DISRUPTION OF A RELIGIOUS SERV"/>
        <s v="ALCOHOLIC BEVERAGE CONTROL LAW"/>
        <s v="HARRASSMENT 2"/>
        <s v="KIDNAPPING &amp; RELATED OFFENSES"/>
        <s v="OFFENSES RELATED TO CHILDREN"/>
      </sharedItems>
    </cacheField>
    <cacheField name="LAW_CODE" numFmtId="0">
      <sharedItems/>
    </cacheField>
    <cacheField name="LAW_CAT_CD" numFmtId="0">
      <sharedItems containsBlank="1" count="6">
        <s v="F"/>
        <s v="M"/>
        <s v="9"/>
        <m/>
        <s v="V"/>
        <s v="I"/>
      </sharedItems>
    </cacheField>
    <cacheField name="ARREST_BORO" numFmtId="0">
      <sharedItems count="5">
        <s v="M"/>
        <s v="B"/>
        <s v="K"/>
        <s v="Q"/>
        <s v="S"/>
      </sharedItems>
    </cacheField>
    <cacheField name="ARREST_PRECINCT" numFmtId="0">
      <sharedItems containsSemiMixedTypes="0" containsString="0" containsNumber="1" containsInteger="1" minValue="1" maxValue="123" count="77">
        <n v="25"/>
        <n v="44"/>
        <n v="69"/>
        <n v="18"/>
        <n v="112"/>
        <n v="5"/>
        <n v="41"/>
        <n v="75"/>
        <n v="67"/>
        <n v="109"/>
        <n v="60"/>
        <n v="122"/>
        <n v="90"/>
        <n v="71"/>
        <n v="83"/>
        <n v="40"/>
        <n v="33"/>
        <n v="120"/>
        <n v="115"/>
        <n v="113"/>
        <n v="110"/>
        <n v="79"/>
        <n v="49"/>
        <n v="62"/>
        <n v="48"/>
        <n v="47"/>
        <n v="116"/>
        <n v="77"/>
        <n v="28"/>
        <n v="46"/>
        <n v="17"/>
        <n v="50"/>
        <n v="14"/>
        <n v="7"/>
        <n v="73"/>
        <n v="45"/>
        <n v="1"/>
        <n v="24"/>
        <n v="34"/>
        <n v="88"/>
        <n v="63"/>
        <n v="68"/>
        <n v="114"/>
        <n v="13"/>
        <n v="43"/>
        <n v="106"/>
        <n v="104"/>
        <n v="30"/>
        <n v="42"/>
        <n v="100"/>
        <n v="84"/>
        <n v="94"/>
        <n v="66"/>
        <n v="107"/>
        <n v="123"/>
        <n v="9"/>
        <n v="19"/>
        <n v="32"/>
        <n v="76"/>
        <n v="70"/>
        <n v="72"/>
        <n v="102"/>
        <n v="6"/>
        <n v="26"/>
        <n v="23"/>
        <n v="78"/>
        <n v="103"/>
        <n v="20"/>
        <n v="52"/>
        <n v="105"/>
        <n v="108"/>
        <n v="101"/>
        <n v="121"/>
        <n v="10"/>
        <n v="81"/>
        <n v="111"/>
        <n v="61"/>
      </sharedItems>
    </cacheField>
    <cacheField name="JURISDICTION_CODE" numFmtId="0">
      <sharedItems containsSemiMixedTypes="0" containsString="0" containsNumber="1" containsInteger="1" minValue="0" maxValue="97"/>
    </cacheField>
    <cacheField name="AGE_GROUP" numFmtId="0">
      <sharedItems count="5">
        <s v="25-44"/>
        <s v="18-24"/>
        <s v="45-64"/>
        <s v="65+"/>
        <s v="&lt;18"/>
      </sharedItems>
    </cacheField>
    <cacheField name="PERP_SEX" numFmtId="0">
      <sharedItems count="2">
        <s v="M"/>
        <s v="F"/>
      </sharedItems>
    </cacheField>
    <cacheField name="PERP_RACE" numFmtId="0">
      <sharedItems count="7">
        <s v="BLACK"/>
        <s v="WHITE"/>
        <s v="BLACK HISPANIC"/>
        <s v="WHITE HISPANIC"/>
        <s v="UNKNOWN"/>
        <s v="ASIAN / PACIFIC ISLANDER"/>
        <s v="AMERICAN INDIAN/ALASKAN NATIVE"/>
      </sharedItems>
    </cacheField>
    <cacheField name="X_COORD_CD" numFmtId="0">
      <sharedItems containsSemiMixedTypes="0" containsString="0" containsNumber="1" containsInteger="1" minValue="0" maxValue="1064834"/>
    </cacheField>
    <cacheField name="Y_COORD_CD" numFmtId="0">
      <sharedItems containsSemiMixedTypes="0" containsString="0" containsNumber="1" containsInteger="1" minValue="0" maxValue="268537"/>
    </cacheField>
    <cacheField name="Latitude" numFmtId="0">
      <sharedItems containsString="0" containsBlank="1" containsNumber="1" minValue="0" maxValue="40.903709999999997"/>
    </cacheField>
    <cacheField name="Longitude" numFmtId="0">
      <sharedItems containsString="0" containsBlank="1" containsNumber="1" minValue="-74.222139999999996" maxValue="0" count="1824">
        <n v="-73.941098240000002"/>
        <n v="-73.927554000000001"/>
        <n v="-73.905128000000005"/>
        <n v="-73.973716999999994"/>
        <n v="-73.851541819999994"/>
        <n v="-74.001412000000002"/>
        <n v="-73.896001190000007"/>
        <n v="-73.997332029999995"/>
        <n v="-73.898482000000001"/>
        <n v="-73.950819999999993"/>
        <n v="-73.800465000000003"/>
        <n v="-73.995253000000005"/>
        <n v="0"/>
        <n v="-73.976436000000007"/>
        <n v="-74.105914409999997"/>
        <n v="-73.950400630000004"/>
        <n v="-73.947764840000005"/>
        <n v="-73.906526999999997"/>
        <n v="-73.924895000000006"/>
        <n v="-73.941022000000004"/>
        <n v="-74.077032720000005"/>
        <n v="-73.864458999999997"/>
        <n v="-73.875602999999998"/>
        <n v="-73.951016510000002"/>
        <n v="-73.874003540000004"/>
        <n v="-73.944984000000005"/>
        <n v="-73.843907999999999"/>
        <n v="-73.776233910000002"/>
        <n v="-73.986498999999995"/>
        <n v="-73.892054000000002"/>
        <n v="-73.865086000000005"/>
        <m/>
        <n v="-73.910542000000007"/>
        <n v="-73.930571330000006"/>
        <n v="-73.95247406"/>
        <n v="-73.900576880000003"/>
        <n v="-73.971143260000005"/>
        <n v="-73.903319999999994"/>
        <n v="-74.106112999999993"/>
        <n v="-73.847271759999998"/>
        <n v="-73.934410999999997"/>
        <n v="-73.988371000000001"/>
        <n v="-74.112262799999996"/>
        <n v="-73.915756000000002"/>
        <n v="-73.983411000000004"/>
        <n v="-73.985702000000003"/>
        <n v="-73.907528999999997"/>
        <n v="-73.939745709999997"/>
        <n v="-73.900591000000006"/>
        <n v="-73.918365800000004"/>
        <n v="-73.817768999999998"/>
        <n v="-74.002171829999995"/>
        <n v="-73.966322000000005"/>
        <n v="-73.931611000000004"/>
        <n v="-73.931493930000002"/>
        <n v="-73.869425840000005"/>
        <n v="-73.891391420000005"/>
        <n v="-73.871196999999995"/>
        <n v="-74.009544149999996"/>
        <n v="-74.003045"/>
        <n v="-73.881508999999994"/>
        <n v="-73.960148000000004"/>
        <n v="-73.936097000000004"/>
        <n v="-74.00520933"/>
        <n v="-73.934972000000002"/>
        <n v="-73.986289999999997"/>
        <n v="-74.018233240000001"/>
        <n v="-73.914799479999999"/>
        <n v="-73.997860059999994"/>
        <n v="-73.900498999999996"/>
        <n v="-73.919454999999999"/>
        <n v="-73.843421000000006"/>
        <n v="-73.988370000000003"/>
        <n v="-73.856877999999995"/>
        <n v="-73.865692580000001"/>
        <n v="-73.823133999999996"/>
        <n v="-73.917860000000005"/>
        <n v="-73.932677999999996"/>
        <n v="-73.893469999999994"/>
        <n v="-73.927316129999994"/>
        <n v="-73.955667610000006"/>
        <n v="-73.915361000000004"/>
        <n v="-73.911435999999995"/>
        <n v="-73.864461210000002"/>
        <n v="-73.930571999999998"/>
        <n v="-73.954588000000001"/>
        <n v="-73.904233000000005"/>
        <n v="-73.869168180000003"/>
        <n v="-73.869985999999997"/>
        <n v="-73.900493539999999"/>
        <n v="-73.824438000000001"/>
        <n v="-73.839164999999994"/>
        <n v="-73.930942000000002"/>
        <n v="-73.987240999999997"/>
        <n v="-73.987955159999999"/>
        <n v="-73.953114999999997"/>
        <n v="-73.989340999999996"/>
        <n v="-73.952707000000004"/>
        <n v="-73.988191999999998"/>
        <n v="-73.875931530000003"/>
        <n v="-73.894658000000007"/>
        <n v="-73.791525219999997"/>
        <n v="-73.982364660000002"/>
        <n v="-73.811018000000004"/>
        <n v="-73.948831999999996"/>
        <n v="-73.911552"/>
        <n v="-74.222139999999996"/>
        <n v="-73.989792190000003"/>
        <n v="-73.898480000000006"/>
        <n v="-73.992137999999997"/>
        <n v="-73.945475999999999"/>
        <n v="-73.946995000000001"/>
        <n v="-73.982361999999995"/>
        <n v="-73.973274000000004"/>
        <n v="-73.838341999999997"/>
        <n v="-74.000504000000006"/>
        <n v="-73.958206000000004"/>
        <n v="-73.884123000000002"/>
        <n v="-73.903519540000005"/>
        <n v="-73.85616014"/>
        <n v="-73.993222000000003"/>
        <n v="-73.876329319999996"/>
        <n v="-73.829708999999994"/>
        <n v="-73.961596999999998"/>
        <n v="-73.789945000000003"/>
        <n v="-74.009473999999997"/>
        <n v="-73.932613000000003"/>
        <n v="-73.994804999999999"/>
        <n v="-73.990970450000006"/>
        <n v="-73.982093489999997"/>
        <n v="-73.965775980000004"/>
        <n v="-73.837898719999998"/>
        <n v="-73.908423999999997"/>
        <n v="-73.991783999999996"/>
        <n v="-73.982389999999995"/>
        <n v="-73.989903929999997"/>
        <n v="-73.831128000000007"/>
        <n v="-74.000956160000001"/>
        <n v="-73.927964000000003"/>
        <n v="-73.973422999999997"/>
        <n v="-74.010609000000002"/>
        <n v="-74.001717909999996"/>
        <n v="-73.948358999999996"/>
        <n v="-73.906985340000006"/>
        <n v="-73.906998639999998"/>
        <n v="-73.960951989999998"/>
        <n v="-73.908161000000007"/>
        <n v="-73.989279999999994"/>
        <n v="-73.931120149999998"/>
        <n v="-73.769740499999997"/>
        <n v="-73.893780710000001"/>
        <n v="-73.933077999999995"/>
        <n v="-74.001869999999997"/>
        <n v="-73.770287179999997"/>
        <n v="-74.007141000000004"/>
        <n v="-73.836978999999999"/>
        <n v="-73.915811000000005"/>
        <n v="-73.843196000000006"/>
        <n v="-73.858764809999997"/>
        <n v="-73.811253530000002"/>
        <n v="-73.887450999999999"/>
        <n v="-73.761706000000004"/>
        <n v="-73.992840999999999"/>
        <n v="-74.005654000000007"/>
        <n v="-73.901582000000005"/>
        <n v="-73.977423999999999"/>
        <n v="-74.000634000000005"/>
        <n v="-73.784343680000006"/>
        <n v="-73.870143999999996"/>
        <n v="-73.947633999999994"/>
        <n v="-73.977712999999994"/>
        <n v="-74.015630349999995"/>
        <n v="-74.026994999999999"/>
        <n v="-73.960753999999994"/>
        <n v="-73.947890999999998"/>
        <n v="-73.796081999999998"/>
        <n v="-73.921232020000005"/>
        <n v="-73.988401999999994"/>
        <n v="-73.905274000000006"/>
        <n v="-73.885795999999999"/>
        <n v="-74.001236000000006"/>
        <n v="-73.923440999999997"/>
        <n v="-73.969831529999993"/>
        <n v="-73.929401929999997"/>
        <n v="-73.929886999999994"/>
        <n v="-73.990500999999995"/>
        <n v="-73.873655659999997"/>
        <n v="-73.992769199999998"/>
        <n v="-73.967348000000001"/>
        <n v="-73.878873999999996"/>
        <n v="-73.958613999999997"/>
        <n v="-73.883927999999997"/>
        <n v="-73.800304999999994"/>
        <n v="-73.734759999999994"/>
        <n v="-73.923182960000005"/>
        <n v="-73.941107000000002"/>
        <n v="-73.830674999999999"/>
        <n v="-73.950017000000003"/>
        <n v="-73.983272600000006"/>
        <n v="-73.95188168"/>
        <n v="-74.003460000000004"/>
        <n v="-73.963729999999998"/>
        <n v="-73.754846000000001"/>
        <n v="-73.921665000000004"/>
        <n v="-73.983984000000007"/>
        <n v="-73.904939999999996"/>
        <n v="-73.947239909999993"/>
        <n v="-73.933633459999996"/>
        <n v="-74.077263000000002"/>
        <n v="-73.933996500000006"/>
        <n v="-73.925929330000002"/>
        <n v="-73.888108819999999"/>
        <n v="-73.923759000000004"/>
        <n v="-73.810165999999995"/>
        <n v="-73.914002999999994"/>
        <n v="-73.898497000000006"/>
        <n v="-74.167395999999997"/>
        <n v="-73.944406819999998"/>
        <n v="-73.923996000000002"/>
        <n v="-73.890314950000004"/>
        <n v="-73.991110599999999"/>
        <n v="-73.983225379999993"/>
        <n v="-73.971484000000004"/>
        <n v="-73.974110999999994"/>
        <n v="-73.888694000000001"/>
        <n v="-73.845395339999996"/>
        <n v="-73.908169999999998"/>
        <n v="-73.828967000000006"/>
        <n v="-73.848741939999996"/>
        <n v="-73.99062327"/>
        <n v="-73.961301309999996"/>
        <n v="-73.896508999999995"/>
        <n v="-73.959320000000005"/>
        <n v="-73.946511999999998"/>
        <n v="-73.827327999999994"/>
        <n v="-73.895785000000004"/>
        <n v="-73.943659850000003"/>
        <n v="-73.908046999999996"/>
        <n v="-73.879766000000004"/>
        <n v="-73.947350999999998"/>
        <n v="-73.977585050000002"/>
        <n v="-73.976872999999998"/>
        <n v="-73.847246999999996"/>
        <n v="-73.941383999999999"/>
        <n v="-73.898544000000001"/>
        <n v="-73.905248999999998"/>
        <n v="-74.169066999999998"/>
        <n v="-74.004355000000004"/>
        <n v="-73.861636000000004"/>
        <n v="-73.825952000000001"/>
        <n v="-73.913561999999999"/>
        <n v="-73.897981000000001"/>
        <n v="-73.937922"/>
        <n v="-74.000320000000002"/>
        <n v="-73.940928"/>
        <n v="-73.918347999999995"/>
        <n v="-73.956508999999997"/>
        <n v="-73.902783040000003"/>
        <n v="-73.952461819999996"/>
        <n v="-73.974365000000006"/>
        <n v="-73.984835950000004"/>
        <n v="-74.003473999999997"/>
        <n v="-73.879860800000003"/>
        <n v="-73.782302999999999"/>
        <n v="-73.897401950000003"/>
        <n v="-74.065505779999995"/>
        <n v="-74.075658000000004"/>
        <n v="-73.897173699999996"/>
        <n v="-73.853194000000002"/>
        <n v="-73.748153000000002"/>
        <n v="-74.083733249999995"/>
        <n v="-73.919381999999999"/>
        <n v="-73.866377"/>
        <n v="-73.915879000000004"/>
        <n v="-73.944083719999995"/>
        <n v="-73.988290239999998"/>
        <n v="-73.999810999999994"/>
        <n v="-74.010964999999999"/>
        <n v="-73.950468000000001"/>
        <n v="-73.924051000000006"/>
        <n v="-73.794094000000001"/>
        <n v="-73.870514999999997"/>
        <n v="-73.892483999999996"/>
        <n v="-73.750608999999997"/>
        <n v="-73.969075000000004"/>
        <n v="-73.945279999999997"/>
        <n v="-74.002887830000006"/>
        <n v="-73.939058000000003"/>
        <n v="-73.880600000000001"/>
        <n v="-73.939767410000002"/>
        <n v="-73.877421999999996"/>
        <n v="-73.733986000000002"/>
        <n v="-73.881840999999994"/>
        <n v="-73.956275000000005"/>
        <n v="-73.902353000000005"/>
        <n v="-73.965440000000001"/>
        <n v="-73.750117360000004"/>
        <n v="-73.987071"/>
        <n v="-73.925056999999995"/>
        <n v="-73.87742815"/>
        <n v="-73.930396189999996"/>
        <n v="-73.942070999999999"/>
        <n v="-73.990707689999994"/>
        <n v="-73.936252999999994"/>
        <n v="-73.946315999999996"/>
        <n v="-73.938312999999994"/>
        <n v="-73.792139000000006"/>
        <n v="-73.873827000000006"/>
        <n v="-73.938595000000007"/>
        <n v="-73.747411999999997"/>
        <n v="-73.997350999999995"/>
        <n v="-73.959802659999994"/>
        <n v="-74.000304310000004"/>
        <n v="-73.876382000000007"/>
        <n v="-73.900515999999996"/>
        <n v="-73.987127000000001"/>
        <n v="-73.933296589999998"/>
        <n v="-73.917495000000002"/>
        <n v="-73.879835999999997"/>
        <n v="-73.896253999999999"/>
        <n v="-73.954359999999994"/>
        <n v="-73.916083999999998"/>
        <n v="-73.973508280000004"/>
        <n v="-73.886289750000003"/>
        <n v="-73.987793999999994"/>
        <n v="-73.958123999999998"/>
        <n v="-73.828052999999997"/>
        <n v="-73.950913"/>
        <n v="-73.775929000000005"/>
        <n v="-73.919777809999999"/>
        <n v="-73.943282999999994"/>
        <n v="-73.923213000000004"/>
        <n v="-73.911621999999994"/>
        <n v="-73.956333999999998"/>
        <n v="-73.939249000000004"/>
        <n v="-73.845917999999998"/>
        <n v="-73.85580684"/>
        <n v="-73.945626649999994"/>
        <n v="-73.905136999999996"/>
        <n v="-73.897271000000003"/>
        <n v="-73.867206850000002"/>
        <n v="-73.863990000000001"/>
        <n v="-74.000147999999996"/>
        <n v="-73.905384699999999"/>
        <n v="-73.983238999999998"/>
        <n v="-73.882950899999997"/>
        <n v="-73.991048000000006"/>
        <n v="-73.827639000000005"/>
        <n v="-73.915395000000004"/>
        <n v="-73.966372000000007"/>
        <n v="-73.872805720000002"/>
        <n v="-73.854840899999999"/>
        <n v="-73.888229999999993"/>
        <n v="-73.867704860000003"/>
        <n v="-73.987060659999997"/>
        <n v="-73.914452999999995"/>
        <n v="-73.904876000000002"/>
        <n v="-73.986176"/>
        <n v="-73.860580220000003"/>
        <n v="-73.802239"/>
        <n v="-73.792726729999998"/>
        <n v="-73.808613789999995"/>
        <n v="-73.891480000000001"/>
        <n v="-73.876334999999997"/>
        <n v="-74.078530000000001"/>
        <n v="-73.955274000000003"/>
        <n v="-73.988817999999995"/>
        <n v="-73.968344000000002"/>
        <n v="-73.986560749999995"/>
        <n v="-73.863243999999995"/>
        <n v="-73.857639000000006"/>
        <n v="-73.945374000000001"/>
        <n v="-74.105471460000004"/>
        <n v="-73.982026000000005"/>
        <n v="-73.892031500000002"/>
        <n v="-73.980036699999999"/>
        <n v="-74.001062000000005"/>
        <n v="-73.971109999999996"/>
        <n v="-73.94432218"/>
        <n v="-73.945858999999999"/>
        <n v="-73.954402999999999"/>
        <n v="-73.980804000000006"/>
        <n v="-73.888788000000005"/>
        <n v="-73.979286169999995"/>
        <n v="-73.951729"/>
        <n v="-73.915304000000006"/>
        <n v="-73.913502059999999"/>
        <n v="-73.927143819999998"/>
        <n v="-73.877971000000002"/>
        <n v="-73.930969000000005"/>
        <n v="-73.813405000000003"/>
        <n v="-73.949807000000007"/>
        <n v="-73.889382490000003"/>
        <n v="-73.814367349999998"/>
        <n v="-73.807741820000004"/>
        <n v="-73.890184619999999"/>
        <n v="-73.994398000000004"/>
        <n v="-73.748442209999993"/>
        <n v="-73.799749919999996"/>
        <n v="-73.989156289999997"/>
        <n v="-73.909065740000003"/>
        <n v="-73.906128940000002"/>
        <n v="-73.916687999999994"/>
        <n v="-73.872237299999995"/>
        <n v="-73.97775"/>
        <n v="-73.904665629999997"/>
        <n v="-73.902698000000001"/>
        <n v="-74.004200999999995"/>
        <n v="-74.139774000000003"/>
        <n v="-73.789017130000005"/>
        <n v="-73.908709999999999"/>
        <n v="-73.901601589999999"/>
        <n v="-73.947642000000002"/>
        <n v="-73.932112000000004"/>
        <n v="-73.895329000000004"/>
        <n v="-73.929312999999993"/>
        <n v="-73.959373999999997"/>
        <n v="-73.986604999999997"/>
        <n v="-73.878332999999998"/>
        <n v="-73.984280999999996"/>
        <n v="-73.807364000000007"/>
        <n v="-73.960865999999996"/>
        <n v="-73.940965000000006"/>
        <n v="-73.906061050000005"/>
        <n v="-73.975796770000002"/>
        <n v="-73.826946000000007"/>
        <n v="-73.973305999999994"/>
        <n v="-73.949242999999996"/>
        <n v="-73.801090000000002"/>
        <n v="-73.936803999999995"/>
        <n v="-73.945401000000004"/>
        <n v="-73.903626000000003"/>
        <n v="-73.999370999999996"/>
        <n v="-73.996304030000005"/>
        <n v="-73.942791999999997"/>
        <n v="-73.897003839999996"/>
        <n v="-74.007581999999999"/>
        <n v="-73.950357999999994"/>
        <n v="-73.910101999999995"/>
        <n v="-73.986609130000005"/>
        <n v="-73.911462999999998"/>
        <n v="-73.981216590000002"/>
        <n v="-73.897142180000003"/>
        <n v="-73.941618939999998"/>
        <n v="-73.905640460000001"/>
        <n v="-73.935691000000006"/>
        <n v="-74.011784000000006"/>
        <n v="-73.919199739999996"/>
        <n v="-73.929984000000005"/>
        <n v="-73.936616999999998"/>
        <n v="-74.149216999999993"/>
        <n v="-73.987948000000003"/>
        <n v="-73.950348000000005"/>
        <n v="-73.917331869999998"/>
        <n v="-73.962519999999998"/>
        <n v="-73.976049099999997"/>
        <n v="-73.904122000000001"/>
        <n v="-73.936075000000002"/>
        <n v="-73.921154110000003"/>
        <n v="-74.076717000000002"/>
        <n v="-73.88641346"/>
        <n v="-73.947970999999995"/>
        <n v="-73.882059999999996"/>
        <n v="-73.935254"/>
        <n v="-73.904627000000005"/>
        <n v="-73.985417999999996"/>
        <n v="-73.902827000000002"/>
        <n v="-73.987768599999995"/>
        <n v="-73.756724000000006"/>
        <n v="-73.840773999999996"/>
        <n v="-73.947686059999995"/>
        <n v="-73.890421090000004"/>
        <n v="-74.163293850000002"/>
        <n v="-74.006099000000006"/>
        <n v="-73.840079000000003"/>
        <n v="-73.918711999999999"/>
        <n v="-73.889061999999996"/>
        <n v="-73.987268"/>
        <n v="-73.906672369999995"/>
        <n v="-73.937396539999995"/>
        <n v="-73.980930999999998"/>
        <n v="-73.816930999999997"/>
        <n v="-73.915933999999993"/>
        <n v="-73.904570120000002"/>
        <n v="-73.854786000000004"/>
        <n v="-73.840455000000006"/>
        <n v="-73.956311999999997"/>
        <n v="-73.975480000000005"/>
        <n v="-73.965096329999994"/>
        <n v="-73.868013000000005"/>
        <n v="-74.014567240000005"/>
        <n v="-73.988067000000001"/>
        <n v="-73.956959999999995"/>
        <n v="-73.750080999999994"/>
        <n v="-73.914773229999994"/>
        <n v="-73.967532779999999"/>
        <n v="-73.848823999999993"/>
        <n v="-73.891728999999998"/>
        <n v="-73.978016999999994"/>
        <n v="-74.010509999999996"/>
        <n v="-73.960205000000002"/>
        <n v="-73.813345999999996"/>
        <n v="-73.936947790000005"/>
        <n v="-73.857690000000005"/>
        <n v="-73.964518999999996"/>
        <n v="-73.954336999999995"/>
        <n v="-73.890675250000001"/>
        <n v="-73.917643929999997"/>
        <n v="-73.984691999999995"/>
        <n v="-73.874983"/>
        <n v="-73.860636830000004"/>
        <n v="-73.962428349999996"/>
        <n v="-73.992290999999994"/>
        <n v="-73.940404999999998"/>
        <n v="-73.975116"/>
        <n v="-74.022462000000004"/>
        <n v="-73.807925940000004"/>
        <n v="-73.914940000000001"/>
        <n v="-73.878394999999998"/>
        <n v="-73.871001640000003"/>
        <n v="-74.001250999999996"/>
        <n v="-73.884765000000002"/>
        <n v="-73.940815000000001"/>
        <n v="-73.998298000000005"/>
        <n v="-73.954092000000003"/>
        <n v="-73.897563000000005"/>
        <n v="-73.915687000000005"/>
        <n v="-73.931608560000001"/>
        <n v="-73.922456999999994"/>
        <n v="-73.885788910000002"/>
        <n v="-73.945291999999995"/>
        <n v="-73.903177999999997"/>
        <n v="-73.888326000000006"/>
        <n v="-73.870835"/>
        <n v="-73.917682690000007"/>
        <n v="-73.886208999999994"/>
        <n v="-73.900960170000005"/>
        <n v="-73.945729999999998"/>
        <n v="-73.968216389999995"/>
        <n v="-74.076746999999997"/>
        <n v="-73.904865999999998"/>
        <n v="-73.8612064"/>
        <n v="-73.833956999999998"/>
        <n v="-73.981611999999998"/>
        <n v="-73.944419999999994"/>
        <n v="-73.861749000000003"/>
        <n v="-73.759718250000006"/>
        <n v="-73.974475119999994"/>
        <n v="-74.002950799999994"/>
        <n v="-73.901078740000003"/>
        <n v="-73.891430790000001"/>
        <n v="-73.90746"/>
        <n v="-73.850267000000002"/>
        <n v="-73.937953390000004"/>
        <n v="-73.863482000000005"/>
        <n v="-73.889404999999996"/>
        <n v="-73.982962000000001"/>
        <n v="-73.891891000000001"/>
        <n v="-74.023701000000003"/>
        <n v="-73.885606999999993"/>
        <n v="-73.987127999999998"/>
        <n v="-73.918805910000003"/>
        <n v="-73.916254159999994"/>
        <n v="-74.136694000000006"/>
        <n v="-73.958719000000002"/>
        <n v="-73.922600000000003"/>
        <n v="-73.914420000000007"/>
        <n v="-73.945049999999995"/>
        <n v="-73.852746670000002"/>
        <n v="-73.870500079999999"/>
        <n v="-73.932294999999996"/>
        <n v="-73.879170770000002"/>
        <n v="-73.813131999999996"/>
        <n v="-73.883505"/>
        <n v="-73.776796000000004"/>
        <n v="-73.918602359999994"/>
        <n v="-73.989297570000005"/>
        <n v="-73.935447999999994"/>
        <n v="-73.947697790000007"/>
        <n v="-73.955350999999993"/>
        <n v="-73.910477999999998"/>
        <n v="-73.995699900000005"/>
        <n v="-73.945122999999995"/>
        <n v="-73.832200999999998"/>
        <n v="-73.867689999999996"/>
        <n v="-73.923618000000005"/>
        <n v="-73.914576999999994"/>
        <n v="-73.919881000000004"/>
        <n v="-74.069051000000002"/>
        <n v="-73.949188000000007"/>
        <n v="-73.871348999999995"/>
        <n v="-73.925188000000006"/>
        <n v="-74.082846000000004"/>
        <n v="-73.850915999999998"/>
        <n v="-73.819249859999999"/>
        <n v="-73.888485000000003"/>
        <n v="-73.942919000000003"/>
        <n v="-73.979025280000002"/>
        <n v="-73.954856140000004"/>
        <n v="-73.795606000000006"/>
        <n v="-73.806185999999997"/>
        <n v="-73.783444000000003"/>
        <n v="-73.922276999999994"/>
        <n v="-73.899197920000006"/>
        <n v="-73.967051999999995"/>
        <n v="-73.950975189999994"/>
        <n v="-73.988476000000006"/>
        <n v="-74.009253999999999"/>
        <n v="-73.986157109999994"/>
        <n v="-74.076697999999993"/>
        <n v="-73.984433999999993"/>
        <n v="-73.969434000000007"/>
        <n v="-73.872125060000002"/>
        <n v="-73.953669669999996"/>
        <n v="-73.989018999999999"/>
        <n v="-73.836843999999999"/>
        <n v="-73.921539890000005"/>
        <n v="-73.860038250000002"/>
        <n v="-73.98921799"/>
        <n v="-73.936472629999997"/>
        <n v="-73.827448000000004"/>
        <n v="-73.911807890000006"/>
        <n v="-73.919414180000004"/>
        <n v="-73.750148150000001"/>
        <n v="-73.991111000000004"/>
        <n v="-73.761425000000003"/>
        <n v="-73.914506459999998"/>
        <n v="-73.907572999999999"/>
        <n v="-73.902735000000007"/>
        <n v="-73.952354999999997"/>
        <n v="-73.984125000000006"/>
        <n v="-74.008360999999994"/>
        <n v="-73.922215320000006"/>
        <n v="-73.909619680000006"/>
        <n v="-73.934342999999998"/>
        <n v="-73.880268000000001"/>
        <n v="-73.903692449999994"/>
        <n v="-73.894941349999996"/>
        <n v="-73.998428000000004"/>
        <n v="-73.879526350000006"/>
        <n v="-73.872425000000007"/>
        <n v="-73.928855540000001"/>
        <n v="-73.905597999999998"/>
        <n v="-73.929169900000005"/>
        <n v="-74.116696000000005"/>
        <n v="-73.927491000000003"/>
        <n v="-73.912488999999994"/>
        <n v="-73.983456000000004"/>
        <n v="-73.954784000000004"/>
        <n v="-73.945665000000005"/>
        <n v="-74.001776000000007"/>
        <n v="-73.792317019999999"/>
        <n v="-73.914465419999999"/>
        <n v="-73.90060545"/>
        <n v="-73.803150000000002"/>
        <n v="-73.946814000000003"/>
        <n v="-73.947817430000001"/>
        <n v="-73.836219209999996"/>
        <n v="-73.870168000000007"/>
        <n v="-73.776165019999993"/>
        <n v="-74.08177791"/>
        <n v="-74.009186999999997"/>
        <n v="-73.913334000000006"/>
        <n v="-73.91631572"/>
        <n v="-73.910540999999995"/>
        <n v="-73.927963000000005"/>
        <n v="-74.112883999999994"/>
        <n v="-73.767421999999996"/>
        <n v="-73.924165000000002"/>
        <n v="-73.960356259999998"/>
        <n v="-73.920046999999997"/>
        <n v="-73.826847049999998"/>
        <n v="-74.075976999999995"/>
        <n v="-73.939223999999996"/>
        <n v="-73.984102269999994"/>
        <n v="-73.927404999999993"/>
        <n v="-73.923084209999999"/>
        <n v="-73.788436000000004"/>
        <n v="-73.952742000000001"/>
        <n v="-73.927878000000007"/>
        <n v="-73.985072000000002"/>
        <n v="-73.950827059999995"/>
        <n v="-73.941931879999999"/>
        <n v="-73.993941000000007"/>
        <n v="-73.847097959999999"/>
        <n v="-73.835316000000006"/>
        <n v="-73.945256999999998"/>
        <n v="-73.910352000000003"/>
        <n v="-73.97875956"/>
        <n v="-73.908856999999998"/>
        <n v="-73.95825748"/>
        <n v="-73.822074999999998"/>
        <n v="-73.824338999999995"/>
        <n v="-73.917856"/>
        <n v="-74.033311470000001"/>
        <n v="-73.968085000000002"/>
        <n v="-73.903146000000007"/>
        <n v="-73.764848000000001"/>
        <n v="-73.859071"/>
        <n v="-73.938226999999998"/>
        <n v="-73.907292999999996"/>
        <n v="-73.801708120000001"/>
        <n v="-73.956710000000001"/>
        <n v="-73.879964000000001"/>
        <n v="-73.915096000000005"/>
        <n v="-73.902345999999994"/>
        <n v="-73.929545930000003"/>
        <n v="-73.938542350000006"/>
        <n v="-73.976550000000003"/>
        <n v="-73.834273999999994"/>
        <n v="-73.939402000000001"/>
        <n v="-74.073976509999994"/>
        <n v="-73.928421"/>
        <n v="-73.919214969999999"/>
        <n v="-73.947370539999994"/>
        <n v="-73.991941109999999"/>
        <n v="-73.835665489999997"/>
        <n v="-73.945975000000004"/>
        <n v="-73.951605999999998"/>
        <n v="-74.001543999999996"/>
        <n v="-73.736957189999998"/>
        <n v="-73.952532000000005"/>
        <n v="-73.870041299999997"/>
        <n v="-73.983223260000003"/>
        <n v="-73.854725000000002"/>
        <n v="-73.934933000000001"/>
        <n v="-74.007272"/>
        <n v="-73.772570999999999"/>
        <n v="-73.867793000000006"/>
        <n v="-73.826042000000001"/>
        <n v="-73.89187665"/>
        <n v="-73.807233999999994"/>
        <n v="-73.982054719999994"/>
        <n v="-73.937736000000001"/>
        <n v="-73.938940000000002"/>
        <n v="-73.900414990000002"/>
        <n v="-73.941768999999994"/>
        <n v="-73.984510589999999"/>
        <n v="-73.929508089999999"/>
        <n v="-73.885321000000005"/>
        <n v="-74.155636000000001"/>
        <n v="-73.900427690000001"/>
        <n v="-74.076649000000003"/>
        <n v="-73.890253999999999"/>
        <n v="-73.767502530000002"/>
        <n v="-74.141883000000007"/>
        <n v="-73.808673220000003"/>
        <n v="-73.849715000000003"/>
        <n v="-73.879017000000005"/>
        <n v="-73.984508000000005"/>
        <n v="-73.927421120000005"/>
        <n v="-73.882114000000001"/>
        <n v="-73.756011000000001"/>
        <n v="-73.896546000000001"/>
        <n v="-73.922631409999994"/>
        <n v="-73.786393000000004"/>
        <n v="-73.848139000000003"/>
        <n v="-73.886602999999994"/>
        <n v="-73.868117280000007"/>
        <n v="-73.869338999999997"/>
        <n v="-73.952893000000003"/>
        <n v="-73.917927000000006"/>
        <n v="-73.924942329999993"/>
        <n v="-73.894381589999995"/>
        <n v="-74.160892000000004"/>
        <n v="-73.946475000000007"/>
        <n v="-73.922543570000002"/>
        <n v="-73.929445999999999"/>
        <n v="-73.936999"/>
        <n v="-73.916761800000003"/>
        <n v="-73.861614000000003"/>
        <n v="-73.834733999999997"/>
        <n v="-74.006496769999998"/>
        <n v="-73.820037999999997"/>
        <n v="-73.937523999999996"/>
        <n v="-73.862392"/>
        <n v="-73.984118550000005"/>
        <n v="-73.910180999999994"/>
        <n v="-73.922871000000001"/>
        <n v="-73.897321000000005"/>
        <n v="-73.906951000000007"/>
        <n v="-73.938029999999998"/>
        <n v="-73.903197000000006"/>
        <n v="-74.000370000000004"/>
        <n v="-73.876987"/>
        <n v="-73.978279000000001"/>
        <n v="-73.881595000000004"/>
        <n v="-73.784558000000004"/>
        <n v="-73.75527434"/>
        <n v="-73.908351999999994"/>
        <n v="-73.994399000000001"/>
        <n v="-73.997945999999999"/>
        <n v="-73.912469389999998"/>
        <n v="-73.937596749999997"/>
        <n v="-73.906515999999996"/>
        <n v="-73.948949999999996"/>
        <n v="-73.921622999999997"/>
        <n v="-73.940743999999995"/>
        <n v="-73.978763290000003"/>
        <n v="-73.889773610000006"/>
        <n v="-73.927642910000003"/>
        <n v="-73.866490880000001"/>
        <n v="-73.987071999999998"/>
        <n v="-74.011992000000006"/>
        <n v="-73.897645519999998"/>
        <n v="-73.911090999999999"/>
        <n v="-73.784484950000007"/>
        <n v="-73.788077450000003"/>
        <n v="-73.866684000000006"/>
        <n v="-73.906891000000002"/>
        <n v="-74.089363000000006"/>
        <n v="-73.937876000000003"/>
        <n v="-73.937710999999993"/>
        <n v="-73.986362999999997"/>
        <n v="-73.895739000000006"/>
        <n v="-73.949524999999994"/>
        <n v="-73.95375018"/>
        <n v="-73.826717819999999"/>
        <n v="-73.868117999999996"/>
        <n v="-73.961614999999995"/>
        <n v="-73.940798000000001"/>
        <n v="-73.989811000000003"/>
        <n v="-73.923548999999994"/>
        <n v="-73.748182999999997"/>
        <n v="-73.94476641"/>
        <n v="-73.974853999999993"/>
        <n v="-73.910235"/>
        <n v="-73.897463999999999"/>
        <n v="-73.929483000000005"/>
        <n v="-73.91106044"/>
        <n v="-73.980565850000005"/>
        <n v="-73.826809370000007"/>
        <n v="-73.868100999999996"/>
        <n v="-73.91103665"/>
        <n v="-73.942426999999995"/>
        <n v="-73.9075311"/>
        <n v="-73.938463999999996"/>
        <n v="-74.006743970000002"/>
        <n v="-74.081649999999996"/>
        <n v="-73.858733000000001"/>
        <n v="-73.855030999999997"/>
        <n v="-74.156085000000004"/>
        <n v="-73.935699999999997"/>
        <n v="-73.908422999999999"/>
        <n v="-73.942077139999995"/>
        <n v="-73.762328999999994"/>
        <n v="-74.001994999999994"/>
        <n v="-73.931690000000003"/>
        <n v="-73.902025399999999"/>
        <n v="-73.795613680000002"/>
        <n v="-74.006298999999999"/>
        <n v="-73.965555069999994"/>
        <n v="-73.919368000000006"/>
        <n v="-73.977391999999995"/>
        <n v="-73.871597980000004"/>
        <n v="-73.951103000000003"/>
        <n v="-73.745105170000002"/>
        <n v="-74.003153999999995"/>
        <n v="-73.915225000000007"/>
        <n v="-74.085748620000004"/>
        <n v="-73.884608"/>
        <n v="-73.912086000000002"/>
        <n v="-73.887576999999993"/>
        <n v="-73.982023999999996"/>
        <n v="-73.890865730000002"/>
        <n v="-73.932013999999995"/>
        <n v="-73.930294000000004"/>
        <n v="-73.874797999999998"/>
        <n v="-73.989874"/>
        <n v="-73.973920000000007"/>
        <n v="-73.948956999999993"/>
        <n v="-74.143969999999996"/>
        <n v="-73.808457000000004"/>
        <n v="-73.929393289999993"/>
        <n v="-73.906760790000007"/>
        <n v="-73.984431439999994"/>
        <n v="-73.890780000000007"/>
        <n v="-74.001898999999995"/>
        <n v="-73.906191000000007"/>
        <n v="-73.894852999999998"/>
        <n v="-73.924494999999993"/>
        <n v="-74.074051999999995"/>
        <n v="-73.954806000000005"/>
        <n v="-73.913371999999995"/>
        <n v="-73.903390079999994"/>
        <n v="-73.922069629999996"/>
        <n v="-74.002241999999995"/>
        <n v="-73.906690999999995"/>
        <n v="-73.993926369999997"/>
        <n v="-73.987954999999999"/>
        <n v="-73.851298"/>
        <n v="-73.999942369999999"/>
        <n v="-73.833714000000001"/>
        <n v="-73.995473459999999"/>
        <n v="-74.081547999999998"/>
        <n v="-73.915101000000007"/>
        <n v="-73.984639400000006"/>
        <n v="-73.804498120000005"/>
        <n v="-73.907331170000006"/>
        <n v="-73.916323559999995"/>
        <n v="-73.986068000000003"/>
        <n v="-73.796548000000001"/>
        <n v="-73.803821999999997"/>
        <n v="-73.898917159999996"/>
        <n v="-73.999734000000004"/>
        <n v="-73.918837999999994"/>
        <n v="-74.000789990000001"/>
        <n v="-73.753287"/>
        <n v="-73.928798"/>
        <n v="-73.962204130000003"/>
        <n v="-73.901860850000006"/>
        <n v="-73.982203999999996"/>
        <n v="-73.832452489999994"/>
        <n v="-74.005341000000001"/>
        <n v="-73.858656999999994"/>
        <n v="-73.990263999999996"/>
        <n v="-73.997277999999994"/>
        <n v="-73.887293999999997"/>
        <n v="-73.987567999999996"/>
        <n v="-73.809579999999997"/>
        <n v="-73.789484000000002"/>
        <n v="-73.836959809999996"/>
        <n v="-73.909786999999994"/>
        <n v="-73.918908999999999"/>
        <n v="-73.912124360000007"/>
        <n v="-73.918502000000004"/>
        <n v="-74.007225000000005"/>
        <n v="-73.787306119999997"/>
        <n v="-73.863538000000005"/>
        <n v="-73.939457709999999"/>
        <n v="-73.947061090000005"/>
        <n v="-73.957404550000007"/>
        <n v="-73.890327999999997"/>
        <n v="-73.919914000000006"/>
        <n v="-73.938086639999995"/>
        <n v="-73.955338999999995"/>
        <n v="-73.938364000000007"/>
        <n v="-73.822519459999995"/>
        <n v="-73.973647319999998"/>
        <n v="-73.943674000000001"/>
        <n v="-73.998951000000005"/>
        <n v="-73.890718000000007"/>
        <n v="-73.906411000000006"/>
        <n v="-74.164527000000007"/>
        <n v="-73.903423000000004"/>
        <n v="-74.009255999999993"/>
        <n v="-73.919779640000002"/>
        <n v="-73.845956689999994"/>
        <n v="-73.996695000000003"/>
        <n v="-73.917900000000003"/>
        <n v="-73.950752890000004"/>
        <n v="-73.855885369999996"/>
        <n v="-73.902313070000005"/>
        <n v="-73.986255999999997"/>
        <n v="-73.914034000000001"/>
        <n v="-73.918294979999999"/>
        <n v="-74.163174999999995"/>
        <n v="-73.868786180000001"/>
        <n v="-73.913421999999997"/>
        <n v="-73.949681510000005"/>
        <n v="-74.160255000000006"/>
        <n v="-73.891324999999995"/>
        <n v="-73.98820001"/>
        <n v="-73.782770979999995"/>
        <n v="-73.939471159999997"/>
        <n v="-73.9830513"/>
        <n v="-73.941011000000003"/>
        <n v="-74.030007999999995"/>
        <n v="-73.938853339999994"/>
        <n v="-73.912737539999995"/>
        <n v="-74.007016660000005"/>
        <n v="-73.7718208"/>
        <n v="-73.875013429999996"/>
        <n v="-73.980751440000006"/>
        <n v="-73.884098030000004"/>
        <n v="-73.952509000000006"/>
        <n v="-73.980180000000004"/>
        <n v="-73.829503000000003"/>
        <n v="-73.931455450000001"/>
        <n v="-73.996578889999995"/>
        <n v="-73.864286000000007"/>
        <n v="-73.804440929999998"/>
        <n v="-73.826759999999993"/>
        <n v="-73.896879339999998"/>
        <n v="-73.945618999999994"/>
        <n v="-73.904719999999998"/>
        <n v="-73.836406999999994"/>
        <n v="-73.80200705"/>
        <n v="-73.979577829999997"/>
        <n v="-73.900842999999995"/>
        <n v="-73.769941320000001"/>
        <n v="-73.949371740000004"/>
        <n v="-73.965850000000003"/>
        <n v="-74.012933000000004"/>
        <n v="-73.842484999999996"/>
        <n v="-73.738837129999993"/>
        <n v="-73.948819999999998"/>
        <n v="-73.959130999999999"/>
        <n v="-73.984768000000003"/>
        <n v="-73.937912119999993"/>
        <n v="-73.904963469999998"/>
        <n v="-73.734700000000004"/>
        <n v="-73.944846760000004"/>
        <n v="-73.941149659999994"/>
        <n v="-73.967066750000001"/>
        <n v="-73.810558999999998"/>
        <n v="-73.921429000000003"/>
        <n v="-73.857443489999994"/>
        <n v="-73.878146000000001"/>
        <n v="-73.926877910000002"/>
        <n v="-73.943605529999999"/>
        <n v="-73.909746170000005"/>
        <n v="-73.948296999999997"/>
        <n v="-73.809285000000003"/>
        <n v="-73.912751"/>
        <n v="-73.992700810000002"/>
        <n v="-74.080804000000001"/>
        <n v="-73.952940999999996"/>
        <n v="-73.913904000000002"/>
        <n v="-74.004107289999993"/>
        <n v="-73.895436000000004"/>
        <n v="-73.89037707"/>
        <n v="-73.948615000000004"/>
        <n v="-73.991869269999995"/>
        <n v="-73.866732999999996"/>
        <n v="-73.986154999999997"/>
        <n v="-73.923426919999997"/>
        <n v="-73.965694999999997"/>
        <n v="-74.002522409999997"/>
        <n v="-73.808166999999997"/>
        <n v="-73.954331999999994"/>
        <n v="-73.810771329999994"/>
        <n v="-73.75034101"/>
        <n v="-73.78784512"/>
        <n v="-74.086121000000006"/>
        <n v="-73.880496649999998"/>
        <n v="-73.900499999999994"/>
        <n v="-73.941970999999995"/>
        <n v="-73.884451999999996"/>
        <n v="-73.976286999999999"/>
        <n v="-73.973484549999995"/>
        <n v="-73.988439"/>
        <n v="-73.900047000000001"/>
        <n v="-73.917957000000001"/>
        <n v="-73.735611239999997"/>
        <n v="-73.968354000000005"/>
        <n v="-73.950587999999996"/>
        <n v="-73.911806530000007"/>
        <n v="-73.982129"/>
        <n v="-73.943989000000002"/>
        <n v="-73.984678400000007"/>
        <n v="-73.911336439999999"/>
        <n v="-73.927865729999994"/>
        <n v="-73.903072539999997"/>
        <n v="-73.924188000000001"/>
        <n v="-73.930199999999999"/>
        <n v="-73.78913"/>
        <n v="-73.896041999999994"/>
        <n v="-73.991011999999998"/>
        <n v="-73.941770450000007"/>
        <n v="-73.995961269999995"/>
        <n v="-73.940688460000004"/>
        <n v="-73.893551000000002"/>
        <n v="-73.981200999999999"/>
        <n v="-73.986546169999997"/>
        <n v="-73.942825560000003"/>
        <n v="-73.882761070000001"/>
        <n v="-73.919231879999998"/>
        <n v="-73.870264000000006"/>
        <n v="-73.918929349999999"/>
        <n v="-73.962377799999999"/>
        <n v="-73.952903000000006"/>
        <n v="-73.922167000000002"/>
        <n v="-73.958482000000004"/>
        <n v="-73.961081980000003"/>
        <n v="-73.823264780000002"/>
        <n v="-74.000885999999994"/>
        <n v="-73.949027000000001"/>
        <n v="-73.882998619999995"/>
        <n v="-73.828807999999995"/>
        <n v="-73.922815999999997"/>
        <n v="-74.081730179999994"/>
        <n v="-73.936071999999996"/>
        <n v="-73.886519000000007"/>
        <n v="-73.872202999999999"/>
        <n v="-73.867772000000002"/>
        <n v="-73.940171000000007"/>
        <n v="-73.720292000000001"/>
        <n v="-73.851850310000003"/>
        <n v="-73.975720999999993"/>
        <n v="-73.888193299999998"/>
        <n v="-73.939569000000006"/>
        <n v="-73.919289800000001"/>
        <n v="-73.998445000000004"/>
        <n v="-73.89404073"/>
        <n v="-73.854315490000005"/>
        <n v="-74.026647159999996"/>
        <n v="-73.998429999999999"/>
        <n v="-73.857631999999995"/>
        <n v="-73.981009999999998"/>
        <n v="-73.944771660000001"/>
        <n v="-73.996503000000004"/>
        <n v="-73.922461999999996"/>
        <n v="-73.809952179999996"/>
        <n v="-73.888461000000007"/>
        <n v="-74.077900549999995"/>
        <n v="-73.957521999999997"/>
        <n v="-73.806573999999998"/>
        <n v="-73.896412999999995"/>
        <n v="-74.074000999999996"/>
        <n v="-74.001800000000003"/>
        <n v="-73.995086810000004"/>
        <n v="-73.992979890000001"/>
        <n v="-73.831570889999995"/>
        <n v="-73.803364000000002"/>
        <n v="-73.938612000000006"/>
        <n v="-73.743018000000006"/>
        <n v="-73.943471000000002"/>
        <n v="-73.753537719999997"/>
        <n v="-74.115914000000004"/>
        <n v="-73.974728999999996"/>
        <n v="-73.848833510000006"/>
        <n v="-73.894929829999995"/>
        <n v="-74.123194040000001"/>
        <n v="-73.923869999999994"/>
        <n v="-73.998332160000004"/>
        <n v="-73.899371000000002"/>
        <n v="-73.954483719999999"/>
        <n v="-74.005732089999995"/>
        <n v="-73.856487999999999"/>
        <n v="-73.917051520000001"/>
        <n v="-73.783630000000002"/>
        <n v="-73.963824770000002"/>
        <n v="-73.807899000000006"/>
        <n v="-73.936507000000006"/>
        <n v="-73.944879940000007"/>
        <n v="-73.985848000000004"/>
        <n v="-73.944155429999995"/>
        <n v="-73.909851000000003"/>
        <n v="-73.839096740000002"/>
        <n v="-73.884854009999998"/>
        <n v="-73.953199999999995"/>
        <n v="-73.897225989999995"/>
        <n v="-73.907623000000001"/>
        <n v="-73.997591999999997"/>
        <n v="-73.946563999999995"/>
        <n v="-73.827126059999998"/>
        <n v="-73.900474000000003"/>
        <n v="-73.870883000000006"/>
        <n v="-74.011602350000004"/>
        <n v="-73.978329000000002"/>
        <n v="-73.979935249999997"/>
        <n v="-74.005395840000006"/>
        <n v="-73.857322999999994"/>
        <n v="-74.028349950000006"/>
        <n v="-73.918156999999994"/>
        <n v="-73.981342999999995"/>
        <n v="-73.904181289999997"/>
        <n v="-74.016067719999995"/>
        <n v="-73.888836530000006"/>
        <n v="-73.918262220000003"/>
        <n v="-73.877944999999997"/>
        <n v="-73.863455999999999"/>
        <n v="-73.944424100000006"/>
        <n v="-73.944758179999994"/>
        <n v="-73.937099000000003"/>
        <n v="-74.022712089999999"/>
        <n v="-73.952822999999995"/>
        <n v="-73.922066999999998"/>
        <n v="-73.917118860000002"/>
        <n v="-73.954977459999995"/>
        <n v="-73.917064339999996"/>
        <n v="-73.910482999999999"/>
        <n v="-73.938508999999996"/>
        <n v="-73.981587000000005"/>
        <n v="-73.90419"/>
        <n v="-73.984074379999996"/>
        <n v="-73.893201000000005"/>
        <n v="-73.887128000000004"/>
        <n v="-73.993066999999996"/>
        <n v="-73.93682278"/>
        <n v="-74.000372999999996"/>
        <n v="-73.824101999999996"/>
        <n v="-73.999315999999993"/>
        <n v="-73.895606999999998"/>
        <n v="-73.887814000000006"/>
        <n v="-73.916376999999997"/>
        <n v="-73.944995079999998"/>
        <n v="-73.830935999999994"/>
        <n v="-73.990661000000003"/>
        <n v="-73.944652000000005"/>
        <n v="-73.939508000000004"/>
        <n v="-73.958580999999995"/>
        <n v="-73.890737000000001"/>
        <n v="-73.906711999999999"/>
        <n v="-74.064286999999993"/>
        <n v="-73.829705169999997"/>
        <n v="-73.940382"/>
        <n v="-73.953371290000007"/>
        <n v="-73.912799000000007"/>
        <n v="-73.876531"/>
        <n v="-73.823759600000002"/>
        <n v="-73.891928919999998"/>
        <n v="-73.917869999999994"/>
        <n v="-73.919479409999994"/>
        <n v="-74.095230430000001"/>
        <n v="-73.992457000000002"/>
        <n v="-73.932377000000002"/>
        <n v="-73.965815269999993"/>
        <n v="-74.012215999999995"/>
        <n v="-73.842476039999994"/>
        <n v="-74.036161000000007"/>
        <n v="-73.929841999999994"/>
        <n v="-73.991958999999994"/>
        <n v="-73.903300000000002"/>
        <n v="-73.818704640000007"/>
        <n v="-73.987194000000002"/>
        <n v="-73.998261999999997"/>
        <n v="-73.926845999999998"/>
        <n v="-73.859515000000002"/>
        <n v="-73.943872999999996"/>
        <n v="-73.97296"/>
        <n v="-73.756681090000001"/>
        <n v="-73.866551000000001"/>
        <n v="-73.828348000000005"/>
        <n v="-73.843893679999994"/>
        <n v="-74.147011000000006"/>
        <n v="-73.782095999999996"/>
        <n v="-73.874876"/>
        <n v="-73.924029090000005"/>
        <n v="-73.885047999999998"/>
        <n v="-73.849937999999995"/>
        <n v="-73.902909690000001"/>
        <n v="-73.964147760000003"/>
        <n v="-73.918945199999996"/>
        <n v="-73.874740000000003"/>
        <n v="-73.763938999999993"/>
        <n v="-73.893216519999996"/>
        <n v="-73.927587000000003"/>
        <n v="-74.021979000000002"/>
        <n v="-73.986906000000005"/>
        <n v="-74.086099000000004"/>
        <n v="-73.975881880000003"/>
        <n v="-73.879107000000005"/>
        <n v="-73.936323999999999"/>
        <n v="-73.921661389999997"/>
        <n v="-73.793039160000006"/>
        <n v="-73.944636000000003"/>
        <n v="-73.881811020000001"/>
        <n v="-73.888314300000005"/>
        <n v="-73.800203190000005"/>
        <n v="-73.941141000000002"/>
        <n v="-73.961247"/>
        <n v="-73.901413210000001"/>
        <n v="-73.986063000000001"/>
        <n v="-73.991133809999994"/>
        <n v="-73.953557000000004"/>
        <n v="-74.017814650000005"/>
        <n v="-73.852479669999994"/>
        <n v="-73.948784000000003"/>
        <n v="-73.937227640000003"/>
        <n v="-74.003906999999998"/>
        <n v="-73.984241999999995"/>
        <n v="-73.709157000000005"/>
        <n v="-73.977827140000002"/>
        <n v="-73.890102999999996"/>
        <n v="-73.988939999999999"/>
        <n v="-73.883972999999997"/>
        <n v="-74.015063999999995"/>
        <n v="-73.908320000000003"/>
        <n v="-73.949572119999999"/>
        <n v="-73.945412669999996"/>
        <n v="-73.959824999999995"/>
        <n v="-73.948987000000002"/>
        <n v="-73.880009999999999"/>
        <n v="-73.955251390000001"/>
        <n v="-73.984282230000005"/>
        <n v="-73.962871000000007"/>
        <n v="-73.943262239999996"/>
        <n v="-73.875953999999993"/>
        <n v="-73.944598450000001"/>
        <n v="-73.802111969999999"/>
        <n v="-73.894893999999994"/>
        <n v="-73.971560999999994"/>
        <n v="-73.985103859999995"/>
        <n v="-73.989309000000006"/>
        <n v="-73.847092000000004"/>
        <n v="-73.814858999999998"/>
        <n v="-73.816011000000003"/>
        <n v="-73.937420239999994"/>
        <n v="-73.934884999999994"/>
        <n v="-73.991190000000003"/>
        <n v="-73.888004600000002"/>
        <n v="-73.799683000000002"/>
        <n v="-73.834063999999998"/>
        <n v="-73.888408999999996"/>
        <n v="-73.880244919999996"/>
        <n v="-73.950558000000001"/>
        <n v="-73.775084000000007"/>
        <n v="-73.826847630000003"/>
        <n v="-73.922758040000005"/>
        <n v="-73.951877999999994"/>
        <n v="-73.756595000000004"/>
        <n v="-73.890609999999995"/>
        <n v="-73.974189359999997"/>
        <n v="-73.937673000000004"/>
        <n v="-73.781192000000004"/>
        <n v="-73.967574819999996"/>
        <n v="-73.977428000000003"/>
        <n v="-73.966891000000004"/>
        <n v="-73.819861000000003"/>
        <n v="-73.808876510000005"/>
        <n v="-73.901039999999995"/>
        <n v="-73.914197000000001"/>
        <n v="-73.883913640000003"/>
        <n v="-74.076468599999998"/>
        <n v="-73.986226000000002"/>
        <n v="-73.900188369999995"/>
        <n v="-73.975030000000004"/>
        <n v="-73.909659000000005"/>
        <n v="-74.007023000000004"/>
        <n v="-73.982351550000004"/>
        <n v="-73.795213160000003"/>
        <n v="-73.914084000000003"/>
        <n v="-73.915901009999999"/>
        <n v="-73.942014999999998"/>
        <n v="-73.781846389999998"/>
        <n v="-73.991023960000007"/>
        <n v="-73.931417999999994"/>
        <n v="-73.896737000000002"/>
        <n v="-73.811565990000005"/>
        <n v="-73.806956529999994"/>
        <n v="-73.962181000000001"/>
        <n v="-73.998771000000005"/>
        <n v="-73.941372999999999"/>
        <n v="-73.788040910000007"/>
        <n v="-73.890682999999996"/>
        <n v="-73.946904000000004"/>
        <n v="-73.914582999999993"/>
        <n v="-73.907074080000001"/>
        <n v="-74.154201999999998"/>
        <n v="-73.904786560000005"/>
        <n v="-73.918486000000001"/>
        <n v="-73.778546000000006"/>
        <n v="-73.894917160000006"/>
        <n v="-74.076515000000001"/>
        <n v="-73.810835999999995"/>
        <n v="-74.008403999999999"/>
        <n v="-73.957724679999998"/>
        <n v="-74.084647579999995"/>
        <n v="-73.949727999999993"/>
        <n v="-73.931051909999994"/>
        <n v="-73.857794479999995"/>
        <n v="-73.845896999999994"/>
        <n v="-73.908916000000005"/>
        <n v="-73.94517304"/>
        <n v="-73.895353999999998"/>
        <n v="-73.857362080000001"/>
        <n v="-73.868530269999994"/>
        <n v="-73.900503"/>
        <n v="-73.917625000000001"/>
        <n v="-73.928083000000001"/>
        <n v="-73.998407999999998"/>
        <n v="-73.762886980000005"/>
        <n v="-73.930380959999994"/>
        <n v="-73.916616000000005"/>
        <n v="-74.022978480000006"/>
        <n v="-74.098495"/>
        <n v="-73.858970999999997"/>
        <n v="-73.839664999999997"/>
        <n v="-73.984529240000001"/>
        <n v="-73.935754200000005"/>
        <n v="-74.002089839999996"/>
        <n v="-73.903908610000002"/>
        <n v="-73.733570349999994"/>
        <n v="-73.988543000000007"/>
        <n v="-74.011704300000005"/>
        <n v="-73.798163000000002"/>
        <n v="-73.923887190000002"/>
        <n v="-73.939909"/>
        <n v="-73.880073999999993"/>
        <n v="-73.911671999999996"/>
        <n v="-73.795961000000005"/>
        <n v="-73.998852619999994"/>
        <n v="-73.899462999999997"/>
        <n v="-73.915639999999996"/>
        <n v="-73.796062000000006"/>
        <n v="-73.922848079999994"/>
        <n v="-73.981571729999999"/>
        <n v="-73.929828999999998"/>
        <n v="-73.986542"/>
        <n v="-73.912598000000003"/>
        <n v="-73.986397999999994"/>
        <n v="-73.910191999999995"/>
        <n v="-73.917815000000004"/>
        <n v="-73.959778999999997"/>
        <n v="-73.936530000000005"/>
        <n v="-73.989391999999995"/>
        <n v="-73.969239000000002"/>
        <n v="-73.763154999999998"/>
        <n v="-73.847223"/>
        <n v="-73.875020000000006"/>
        <n v="-73.962473529999997"/>
        <n v="-73.850004999999996"/>
        <n v="-73.837754930000003"/>
        <n v="-73.999415369999994"/>
        <n v="-73.915024169999995"/>
        <n v="-73.879841999999996"/>
        <n v="-73.854693999999995"/>
        <n v="-73.999945920000002"/>
        <n v="-73.967604820000005"/>
        <n v="-73.823741999999996"/>
        <n v="-74.087277999999998"/>
        <n v="-73.878962999999999"/>
        <n v="-73.954621439999997"/>
        <n v="-73.994224000000003"/>
        <n v="-73.864930999999999"/>
        <n v="-74.111942999999997"/>
        <n v="-73.83342725"/>
        <n v="-73.858163000000005"/>
        <n v="-74.005079670000001"/>
        <n v="-73.91377061"/>
        <n v="-74.004099999999994"/>
        <n v="-73.981128999999996"/>
        <n v="-73.895026000000001"/>
        <n v="-73.980171999999996"/>
        <n v="-73.939858999999998"/>
        <n v="-73.960613980000005"/>
        <n v="-73.958911999999998"/>
        <n v="-73.998836999999995"/>
        <n v="-73.786214999999999"/>
        <n v="-73.999506999999994"/>
        <n v="-73.989954999999995"/>
        <n v="-73.949258999999998"/>
        <n v="-74.131495999999999"/>
        <n v="-73.936805000000007"/>
        <n v="-73.990329320000001"/>
        <n v="-73.860308000000003"/>
        <n v="-73.872321999999997"/>
        <n v="-74.019601370000004"/>
        <n v="-73.894504999999995"/>
        <n v="-74.076940379999996"/>
        <n v="-73.856098000000003"/>
        <n v="-74.081908999999996"/>
        <n v="-73.824080280000004"/>
        <n v="-73.895827999999995"/>
        <n v="-73.890221999999994"/>
        <n v="-73.873428140000001"/>
        <n v="-74.013789000000003"/>
        <n v="-73.865401270000007"/>
        <n v="-73.994639000000006"/>
        <n v="-73.992520999999996"/>
        <n v="-73.897583060000002"/>
        <n v="-73.936176189999998"/>
        <n v="-73.964220999999995"/>
        <n v="-73.933413999999999"/>
        <n v="-73.854965000000007"/>
        <n v="-73.935162000000005"/>
        <n v="-73.937048750000002"/>
        <n v="-73.908799999999999"/>
        <n v="-73.953080110000002"/>
        <n v="-73.836296000000004"/>
        <n v="-73.886495999999994"/>
        <n v="-74.012382000000002"/>
        <n v="-73.963014000000001"/>
        <n v="-73.928348240000005"/>
        <n v="-73.992598000000001"/>
        <n v="-73.754668249999995"/>
        <n v="-73.834114999999997"/>
        <n v="-73.884707000000006"/>
        <n v="-73.885192000000004"/>
        <n v="-73.942877999999993"/>
        <n v="-73.867410000000007"/>
        <n v="-74.181611000000004"/>
        <n v="-74.005427999999995"/>
        <n v="-73.879558000000003"/>
        <n v="-73.919628000000003"/>
        <n v="-73.910948000000005"/>
        <n v="-73.951531000000003"/>
        <n v="-73.901532970000005"/>
        <n v="-73.862098000000003"/>
        <n v="-73.893559999999994"/>
        <n v="-73.945863000000003"/>
        <n v="-73.807457999999997"/>
        <n v="-73.989662890000005"/>
        <n v="-73.848185000000001"/>
        <n v="-73.919644000000005"/>
        <n v="-73.949920000000006"/>
        <n v="-73.904676269999996"/>
        <n v="-73.940842000000004"/>
        <n v="-73.911813859999995"/>
        <n v="-74.157824079999997"/>
        <n v="-73.987446329999997"/>
        <n v="-73.983212969999997"/>
        <n v="-73.904672000000005"/>
        <n v="-73.946544000000003"/>
        <n v="-74.076476"/>
        <n v="-73.954629999999995"/>
        <n v="-73.884395999999995"/>
        <n v="-74.009991479999996"/>
        <n v="-73.961787000000001"/>
        <n v="-73.905799999999999"/>
        <n v="-73.921751"/>
        <n v="-73.985234000000005"/>
        <n v="-74.002979969999998"/>
        <n v="-74.009153010000006"/>
        <n v="-73.991744999999995"/>
        <n v="-73.872612000000004"/>
        <n v="-73.987199000000004"/>
        <n v="-73.889311000000006"/>
        <n v="-74.081664000000004"/>
        <n v="-73.789028529999996"/>
        <n v="-74.004921999999993"/>
        <n v="-73.999435000000005"/>
        <n v="-74.202563159999997"/>
        <n v="-73.870215000000002"/>
        <n v="-73.877133000000001"/>
        <n v="-73.907529999999994"/>
        <n v="-73.988733999999994"/>
        <n v="-73.909522999999993"/>
        <n v="-73.905604440000005"/>
        <n v="-73.930206069999997"/>
        <n v="-73.993290000000002"/>
        <n v="-73.874733000000006"/>
        <n v="-73.991911000000002"/>
        <n v="-73.944184919999998"/>
        <n v="-73.810908909999995"/>
        <n v="-73.908788000000001"/>
        <n v="-73.961007379999998"/>
        <n v="-73.985146999999998"/>
        <n v="-73.913645500000001"/>
        <n v="-73.830127189999999"/>
        <n v="-73.869466000000003"/>
        <n v="-73.824999000000005"/>
        <n v="-73.854821000000001"/>
        <n v="-73.942437999999996"/>
        <n v="-73.899918999999997"/>
        <n v="-74.004047999999997"/>
        <n v="-73.99825337"/>
        <n v="-73.956649279999993"/>
        <n v="-73.986834000000002"/>
        <n v="-73.982213999999999"/>
        <n v="-73.947398000000007"/>
        <n v="-74.001654000000002"/>
        <n v="-73.911308649999995"/>
        <n v="-73.859584330000004"/>
        <n v="-73.934008379999995"/>
        <n v="-73.892948680000003"/>
        <n v="-73.794894909999996"/>
        <n v="-73.918392999999995"/>
        <n v="-74.011724000000001"/>
        <n v="-73.903496180000005"/>
        <n v="-74.083121000000006"/>
        <n v="-74.000248999999997"/>
        <n v="-73.889576000000005"/>
        <n v="-73.939093"/>
        <n v="-73.969436999999999"/>
        <n v="-73.883152490000001"/>
        <n v="-73.937364000000002"/>
        <n v="-74.087824999999995"/>
        <n v="-73.946394999999995"/>
        <n v="-73.929986999999997"/>
        <n v="-73.892939999999996"/>
        <n v="-73.986648290000005"/>
        <n v="-73.994118369999995"/>
        <n v="-73.983400000000003"/>
        <n v="-73.954882999999995"/>
        <n v="-73.889807000000005"/>
        <n v="-73.964364000000003"/>
        <n v="-73.788087520000005"/>
        <n v="-73.774698509999993"/>
        <n v="-73.911326000000003"/>
        <n v="-73.927464999999998"/>
        <n v="-74.191744229999998"/>
        <n v="-73.865241999999995"/>
        <n v="-73.854951999999997"/>
        <n v="-73.885122999999993"/>
        <n v="-73.848410000000001"/>
        <n v="-73.826685999999995"/>
        <n v="-73.939965000000001"/>
        <n v="-73.891250999999997"/>
        <n v="-73.958978009999996"/>
        <n v="-73.865716000000006"/>
        <n v="-73.727613000000005"/>
        <n v="-73.90834332"/>
        <n v="-73.896561449999993"/>
        <n v="-73.841081000000003"/>
        <n v="-73.888656060000002"/>
        <n v="-73.940263939999994"/>
        <n v="-73.825890450000003"/>
        <n v="-73.862504099999995"/>
        <n v="-73.843447999999995"/>
        <n v="-73.926687630000004"/>
        <n v="-73.937932000000004"/>
        <n v="-73.986823999999999"/>
        <n v="-73.858226999999999"/>
        <n v="-74.083901999999995"/>
        <n v="-74.173478000000003"/>
        <n v="-73.790185050000005"/>
        <n v="-73.741630999999998"/>
        <n v="-73.823096640000003"/>
        <n v="-73.822736000000006"/>
        <n v="-74.158050000000003"/>
        <n v="-73.885108450000004"/>
        <n v="-73.840957000000003"/>
        <n v="-73.911180000000002"/>
        <n v="-73.945348339999995"/>
        <n v="-73.908157419999995"/>
        <n v="-73.80788072"/>
        <n v="-74.145112999999995"/>
        <n v="-73.940324000000004"/>
        <n v="-73.892432999999997"/>
        <n v="-73.977694099999994"/>
        <n v="-73.854826000000003"/>
        <n v="-74.057871719999994"/>
        <n v="-73.902116000000007"/>
        <n v="-73.940676999999994"/>
        <n v="-73.856040570000005"/>
        <n v="-73.987146999999993"/>
        <n v="-73.828215999999998"/>
        <n v="-74.006623020000006"/>
        <n v="-73.841397000000001"/>
        <n v="-74.086176899999998"/>
        <n v="-73.951898"/>
        <n v="-73.946610390000004"/>
        <n v="-73.788474980000004"/>
        <n v="-74.092016999999998"/>
        <n v="-73.782014290000006"/>
        <n v="-73.807583660000006"/>
        <n v="-73.896467999999999"/>
        <n v="-73.9764804"/>
        <n v="-73.898786999999999"/>
        <n v="-73.80753"/>
        <n v="-73.930708999999993"/>
        <n v="-73.985236"/>
        <n v="-73.912605999999997"/>
        <n v="-73.944514999999996"/>
        <n v="-73.99898125"/>
        <n v="-73.896518979999996"/>
        <n v="-73.784899999999993"/>
        <n v="-74.000901999999996"/>
        <n v="-73.991405"/>
        <n v="-73.985776000000001"/>
        <n v="-73.945447000000001"/>
        <n v="-73.907856530000004"/>
        <n v="-73.990289000000004"/>
        <n v="-73.981930009999999"/>
        <n v="-73.750883250000001"/>
        <n v="-73.982968"/>
        <n v="-73.870396999999997"/>
        <n v="-73.886906999999994"/>
        <n v="-73.871450999999993"/>
        <n v="-74.100935000000007"/>
        <n v="-74.01439508"/>
        <n v="-73.786143999999993"/>
        <n v="-73.917792009999999"/>
        <n v="-73.957207620000005"/>
        <n v="-73.965868999999998"/>
        <n v="-73.881119999999996"/>
        <n v="-73.907035919999998"/>
        <n v="-73.892583999999999"/>
        <n v="-73.953688229999997"/>
        <n v="-73.830285000000003"/>
        <n v="-73.857010000000002"/>
        <n v="-73.923916000000006"/>
        <n v="-73.728261770000003"/>
        <n v="-74.010672549999995"/>
        <n v="-73.914730500000005"/>
        <n v="-73.867360910000002"/>
        <n v="-73.823370400000002"/>
        <n v="-73.949556959999995"/>
        <n v="-73.798027000000005"/>
        <n v="-73.907506760000004"/>
        <n v="-73.915725129999998"/>
        <n v="-73.880426049999997"/>
        <n v="-73.911698000000001"/>
        <n v="-73.972281409999994"/>
        <n v="-73.793291310000001"/>
        <n v="-73.926748000000003"/>
        <n v="-73.914271999999997"/>
        <n v="-73.989446999999998"/>
        <n v="-73.919275999999996"/>
        <n v="-73.868018000000006"/>
        <n v="-73.907383999999993"/>
        <n v="-73.910949000000002"/>
        <n v="-73.943421000000001"/>
        <n v="-73.933011429999993"/>
        <n v="-73.973412999999994"/>
        <n v="-73.867704000000003"/>
        <n v="-73.850340610000003"/>
        <n v="-73.915863000000002"/>
        <n v="-73.928415999999999"/>
        <n v="-73.941869999999994"/>
        <n v="-73.859596999999994"/>
        <n v="-73.929724669999999"/>
        <n v="-73.978194999999999"/>
        <n v="-73.986329780000005"/>
        <n v="-73.998436999999996"/>
        <n v="-73.995811079999996"/>
        <n v="-73.930569520000006"/>
        <n v="-73.974260000000001"/>
        <n v="-73.793181469999993"/>
        <n v="-73.941889470000007"/>
        <n v="-73.863282999999996"/>
        <n v="-73.926141000000001"/>
        <n v="-73.922631999999993"/>
        <n v="-73.938359000000005"/>
        <n v="-73.914505000000005"/>
        <n v="-73.890367999999995"/>
        <n v="-74.015924600000005"/>
        <n v="-73.943962170000006"/>
        <n v="-73.741005999999999"/>
        <n v="-73.891380670000004"/>
        <n v="-74.137746000000007"/>
        <n v="-73.940890999999993"/>
        <n v="-74.075957329999994"/>
        <n v="-73.914345999999995"/>
        <n v="-73.99407626"/>
        <n v="-73.936820999999995"/>
        <n v="-73.895638000000005"/>
        <n v="-73.909762999999998"/>
        <n v="-73.916629999999998"/>
        <n v="-73.853731550000006"/>
        <n v="-74.191890999999998"/>
        <n v="-73.799148819999999"/>
        <n v="-73.979999000000007"/>
        <n v="-73.976362100000003"/>
        <n v="-73.956068070000001"/>
        <n v="-73.880008000000004"/>
        <n v="-73.864738750000001"/>
        <n v="-73.989769179999996"/>
        <n v="-73.861751179999999"/>
        <n v="-73.983174009999999"/>
        <n v="-73.920760999999999"/>
        <n v="-73.904376889999995"/>
        <n v="-73.904984999999996"/>
        <n v="-73.856191999999993"/>
        <n v="-73.886842329999993"/>
        <n v="-74.007786210000006"/>
        <n v="-73.917452999999995"/>
        <n v="-73.9154774"/>
        <n v="-73.979179999999999"/>
        <n v="-73.863072000000003"/>
        <n v="-73.910017379999999"/>
        <n v="-74.006203999999997"/>
        <n v="-73.950337399999995"/>
        <n v="-73.982109059999999"/>
        <n v="-73.999685959999994"/>
        <n v="-73.991715209999995"/>
        <n v="-73.980298000000005"/>
        <n v="-73.888497999999998"/>
        <n v="-73.907505"/>
        <n v="-73.943814040000007"/>
        <n v="-74.00633852"/>
        <n v="-73.915264500000006"/>
        <n v="-73.929387000000006"/>
        <n v="-73.869793999999999"/>
        <n v="-73.90119"/>
        <n v="-73.928433279999993"/>
        <n v="-73.960873000000007"/>
        <n v="-73.945483289999999"/>
        <n v="-73.959194999999994"/>
        <n v="-74.119341000000006"/>
        <n v="-73.996447000000003"/>
        <n v="-73.944946000000002"/>
        <n v="-73.952950999999999"/>
        <n v="-73.949764999999999"/>
        <n v="-73.932337000000004"/>
        <n v="-73.771895360000002"/>
        <n v="-74.008987829999995"/>
        <n v="-73.919019000000006"/>
        <n v="-73.906035000000003"/>
        <n v="-73.910285999999999"/>
        <n v="-73.804668590000006"/>
        <n v="-73.911943039999997"/>
        <n v="-73.889235999999997"/>
        <n v="-73.958349999999996"/>
        <n v="-73.819213000000005"/>
        <n v="-73.944191559999993"/>
        <n v="-73.939746"/>
        <n v="-74.080076000000005"/>
        <n v="-73.922038000000001"/>
        <n v="-73.871663060000003"/>
        <n v="-73.867198000000002"/>
        <n v="-73.939679209999994"/>
        <n v="-73.865591179999996"/>
        <n v="-74.006751879999996"/>
        <n v="-73.830139310000007"/>
        <n v="-73.779578999999998"/>
        <n v="-73.948325229999995"/>
        <n v="-73.990741999999997"/>
        <n v="-73.973242999999997"/>
        <n v="-73.938635770000005"/>
        <n v="-73.893956840000001"/>
        <n v="-73.930699000000004"/>
        <n v="-73.925469000000007"/>
        <n v="-73.784163079999999"/>
        <n v="-73.893879999999996"/>
        <n v="-73.952685750000001"/>
        <n v="-73.950502180000001"/>
        <n v="-73.840909999999994"/>
        <n v="-73.942065999999997"/>
        <n v="-73.867333000000002"/>
        <n v="-73.897349000000006"/>
        <n v="-73.890096099999994"/>
        <n v="-74.013819999999996"/>
        <n v="-73.866649510000002"/>
        <n v="-73.920704999999998"/>
        <n v="-73.924438280000004"/>
        <n v="-73.906239999999997"/>
        <n v="-73.916224999999997"/>
        <n v="-73.734864540000004"/>
        <n v="-73.996442000000002"/>
        <n v="-73.798848000000007"/>
        <n v="-73.913466"/>
        <n v="-73.861760000000004"/>
        <n v="-73.943549000000004"/>
        <n v="-73.994536890000006"/>
        <n v="-73.900958000000003"/>
        <n v="-73.903802690000006"/>
        <n v="-73.807751999999994"/>
        <n v="-73.944650999999993"/>
        <n v="-73.882911399999998"/>
        <n v="-73.813995070000004"/>
      </sharedItems>
    </cacheField>
    <cacheField name="New Georeferenced Column" numFmtId="0">
      <sharedItems containsBlank="1"/>
    </cacheField>
    <cacheField name="Days (ARREST_DATE)" numFmtId="0" databaseField="0">
      <fieldGroup base="1">
        <rangePr groupBy="days" startDate="2024-01-13T00:00:00" endDate="2025-01-01T00:00:00"/>
        <groupItems count="368">
          <s v="&lt;13-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5"/>
        </groupItems>
      </fieldGroup>
    </cacheField>
    <cacheField name="Months (ARREST_DATE)" numFmtId="0" databaseField="0">
      <fieldGroup base="1">
        <rangePr groupBy="months" startDate="2024-01-13T00:00:00" endDate="2025-01-01T00:00:00"/>
        <groupItems count="14">
          <s v="&lt;13-01-2024"/>
          <s v="Jan"/>
          <s v="Feb"/>
          <s v="Mar"/>
          <s v="Apr"/>
          <s v="May"/>
          <s v="Jun"/>
          <s v="Jul"/>
          <s v="Aug"/>
          <s v="Sep"/>
          <s v="Oct"/>
          <s v="Nov"/>
          <s v="Dec"/>
          <s v="&gt;01-01-2025"/>
        </groupItems>
      </fieldGroup>
    </cacheField>
  </cacheFields>
  <extLst>
    <ext xmlns:x14="http://schemas.microsoft.com/office/spreadsheetml/2009/9/main" uri="{725AE2AE-9491-48be-B2B4-4EB974FC3084}">
      <x14:pivotCacheDefinition pivotCacheId="13777862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74">
  <r>
    <n v="281369711"/>
    <x v="0"/>
    <n v="177"/>
    <s v="SEXUAL ABUSE"/>
    <n v="116"/>
    <x v="0"/>
    <s v="PL 1306501"/>
    <x v="0"/>
    <x v="0"/>
    <x v="0"/>
    <n v="0"/>
    <x v="0"/>
    <x v="0"/>
    <x v="0"/>
    <n v="1000558"/>
    <n v="231080"/>
    <n v="40.800930370000003"/>
    <x v="0"/>
    <s v="POINT (-73.9410982410066 40.8009303727402)"/>
  </r>
  <r>
    <n v="284561406"/>
    <x v="1"/>
    <n v="105"/>
    <s v="STRANGULATION 1ST"/>
    <n v="106"/>
    <x v="1"/>
    <s v="PL 1211200"/>
    <x v="0"/>
    <x v="1"/>
    <x v="1"/>
    <n v="0"/>
    <x v="0"/>
    <x v="0"/>
    <x v="0"/>
    <n v="1004297"/>
    <n v="242846"/>
    <n v="40.833208999999997"/>
    <x v="1"/>
    <s v="POINT (-73.927554 40.833209)"/>
  </r>
  <r>
    <n v="285569016"/>
    <x v="2"/>
    <n v="105"/>
    <s v="STRANGULATION 1ST"/>
    <n v="106"/>
    <x v="1"/>
    <s v="PL 1211200"/>
    <x v="0"/>
    <x v="2"/>
    <x v="2"/>
    <n v="0"/>
    <x v="0"/>
    <x v="0"/>
    <x v="0"/>
    <n v="1010576"/>
    <n v="175628"/>
    <n v="40.648698000000003"/>
    <x v="2"/>
    <s v="POINT (-73.905128 40.648698)"/>
  </r>
  <r>
    <n v="287308954"/>
    <x v="3"/>
    <n v="464"/>
    <s v="JOSTLING"/>
    <n v="230"/>
    <x v="2"/>
    <s v="PL 1652501"/>
    <x v="1"/>
    <x v="0"/>
    <x v="3"/>
    <n v="0"/>
    <x v="1"/>
    <x v="0"/>
    <x v="1"/>
    <n v="991530"/>
    <n v="217373"/>
    <n v="40.763312999999997"/>
    <x v="3"/>
    <s v="POINT (-73.973717 40.763313)"/>
  </r>
  <r>
    <n v="286793332"/>
    <x v="4"/>
    <n v="155"/>
    <s v="RAPE 2"/>
    <n v="104"/>
    <x v="3"/>
    <s v="PL 1303001"/>
    <x v="0"/>
    <x v="3"/>
    <x v="4"/>
    <n v="0"/>
    <x v="1"/>
    <x v="0"/>
    <x v="2"/>
    <n v="1025401"/>
    <n v="202586"/>
    <n v="40.722641000000003"/>
    <x v="4"/>
    <s v="POINT (-73.8515418216779 40.7226409964758)"/>
  </r>
  <r>
    <n v="280676776"/>
    <x v="5"/>
    <n v="263"/>
    <s v="ARSON 2,3,4"/>
    <n v="114"/>
    <x v="4"/>
    <s v="PL 150150H"/>
    <x v="0"/>
    <x v="0"/>
    <x v="5"/>
    <n v="0"/>
    <x v="0"/>
    <x v="0"/>
    <x v="0"/>
    <n v="983858"/>
    <n v="199256"/>
    <n v="40.713590000000003"/>
    <x v="5"/>
    <s v="POINT (-74.001412 40.71359)"/>
  </r>
  <r>
    <n v="280733020"/>
    <x v="6"/>
    <n v="153"/>
    <s v="RAPE 3"/>
    <n v="104"/>
    <x v="3"/>
    <s v="PL 1302503"/>
    <x v="0"/>
    <x v="1"/>
    <x v="6"/>
    <n v="0"/>
    <x v="2"/>
    <x v="0"/>
    <x v="0"/>
    <n v="1013037"/>
    <n v="236657"/>
    <n v="40.816205840000002"/>
    <x v="6"/>
    <s v="POINT (-73.8960011932583 40.8162058439227)"/>
  </r>
  <r>
    <n v="280751787"/>
    <x v="6"/>
    <n v="155"/>
    <s v="RAPE 2"/>
    <n v="104"/>
    <x v="3"/>
    <s v="PL 1303001"/>
    <x v="0"/>
    <x v="0"/>
    <x v="5"/>
    <n v="0"/>
    <x v="0"/>
    <x v="0"/>
    <x v="0"/>
    <n v="984990"/>
    <n v="200136"/>
    <n v="40.71601201"/>
    <x v="7"/>
    <s v="POINT (-73.9973320301008 40.7160120119955)"/>
  </r>
  <r>
    <n v="288638726"/>
    <x v="7"/>
    <n v="105"/>
    <s v="STRANGULATION 1ST"/>
    <n v="106"/>
    <x v="1"/>
    <s v="PL 1211200"/>
    <x v="0"/>
    <x v="2"/>
    <x v="7"/>
    <n v="0"/>
    <x v="0"/>
    <x v="0"/>
    <x v="0"/>
    <n v="1012412"/>
    <n v="182986"/>
    <n v="40.668895999999997"/>
    <x v="8"/>
    <s v="POINT (-73.898482 40.668896)"/>
  </r>
  <r>
    <n v="288681123"/>
    <x v="8"/>
    <n v="153"/>
    <s v="RAPE 3"/>
    <n v="104"/>
    <x v="3"/>
    <s v="PL 1302503"/>
    <x v="0"/>
    <x v="3"/>
    <x v="4"/>
    <n v="0"/>
    <x v="1"/>
    <x v="0"/>
    <x v="1"/>
    <n v="1025401"/>
    <n v="202586"/>
    <n v="40.722641000000003"/>
    <x v="4"/>
    <s v="POINT (-73.8515418216779 40.7226409964758)"/>
  </r>
  <r>
    <n v="281035905"/>
    <x v="9"/>
    <n v="777"/>
    <s v="(null)"/>
    <m/>
    <x v="5"/>
    <s v="PL 1950200"/>
    <x v="0"/>
    <x v="2"/>
    <x v="8"/>
    <n v="0"/>
    <x v="2"/>
    <x v="1"/>
    <x v="1"/>
    <n v="997897"/>
    <n v="175676"/>
    <n v="40.648859000000002"/>
    <x v="9"/>
    <s v="POINT (-73.95082 40.648859)"/>
  </r>
  <r>
    <n v="281223962"/>
    <x v="10"/>
    <n v="105"/>
    <s v="STRANGULATION 1ST"/>
    <n v="106"/>
    <x v="1"/>
    <s v="PL 1211300"/>
    <x v="0"/>
    <x v="3"/>
    <x v="9"/>
    <n v="0"/>
    <x v="1"/>
    <x v="0"/>
    <x v="1"/>
    <n v="1039509"/>
    <n v="224245"/>
    <n v="40.782006000000003"/>
    <x v="10"/>
    <s v="POINT (-73.800465 40.782006)"/>
  </r>
  <r>
    <n v="281288020"/>
    <x v="11"/>
    <n v="464"/>
    <s v="JOSTLING"/>
    <n v="230"/>
    <x v="2"/>
    <s v="PL 1652501"/>
    <x v="1"/>
    <x v="0"/>
    <x v="5"/>
    <n v="0"/>
    <x v="3"/>
    <x v="1"/>
    <x v="3"/>
    <n v="985565"/>
    <n v="201088"/>
    <n v="40.718617000000002"/>
    <x v="11"/>
    <s v="POINT (-73.995253 40.718617)"/>
  </r>
  <r>
    <n v="281406649"/>
    <x v="12"/>
    <n v="164"/>
    <s v="SODOMY 3"/>
    <n v="116"/>
    <x v="0"/>
    <s v="PL 1304001"/>
    <x v="0"/>
    <x v="0"/>
    <x v="5"/>
    <n v="0"/>
    <x v="2"/>
    <x v="0"/>
    <x v="0"/>
    <n v="984990"/>
    <n v="200136"/>
    <n v="40.71601201"/>
    <x v="7"/>
    <s v="POINT (-73.9973320301008 40.7160120119955)"/>
  </r>
  <r>
    <n v="282350930"/>
    <x v="13"/>
    <n v="101"/>
    <s v="ASSAULT 3"/>
    <n v="344"/>
    <x v="6"/>
    <s v="PL 1200001"/>
    <x v="1"/>
    <x v="0"/>
    <x v="0"/>
    <n v="0"/>
    <x v="1"/>
    <x v="1"/>
    <x v="3"/>
    <n v="0"/>
    <n v="0"/>
    <n v="0"/>
    <x v="12"/>
    <s v="POINT (0 0)"/>
  </r>
  <r>
    <n v="282428944"/>
    <x v="14"/>
    <n v="263"/>
    <s v="ARSON 2,3,4"/>
    <n v="114"/>
    <x v="4"/>
    <s v="PL 1501500"/>
    <x v="0"/>
    <x v="2"/>
    <x v="10"/>
    <n v="0"/>
    <x v="0"/>
    <x v="0"/>
    <x v="0"/>
    <n v="990796"/>
    <n v="149587"/>
    <n v="40.577258"/>
    <x v="13"/>
    <s v="POINT (-73.976436 40.577258)"/>
  </r>
  <r>
    <n v="290658767"/>
    <x v="15"/>
    <n v="153"/>
    <s v="RAPE 3"/>
    <n v="104"/>
    <x v="3"/>
    <s v="PL 1302503"/>
    <x v="0"/>
    <x v="4"/>
    <x v="11"/>
    <n v="0"/>
    <x v="0"/>
    <x v="0"/>
    <x v="1"/>
    <n v="954827"/>
    <n v="148519"/>
    <n v="40.574285690000004"/>
    <x v="14"/>
    <s v="POINT (-74.1059144051212 40.5742856881925)"/>
  </r>
  <r>
    <n v="290276243"/>
    <x v="16"/>
    <n v="157"/>
    <s v="RAPE 1"/>
    <n v="104"/>
    <x v="3"/>
    <s v="PL 1303501"/>
    <x v="0"/>
    <x v="2"/>
    <x v="12"/>
    <n v="0"/>
    <x v="2"/>
    <x v="0"/>
    <x v="0"/>
    <n v="998002"/>
    <n v="196692"/>
    <n v="40.706548390000002"/>
    <x v="15"/>
    <s v="POINT (-73.9504006335643 40.7065483947783)"/>
  </r>
  <r>
    <n v="290750400"/>
    <x v="17"/>
    <n v="168"/>
    <s v="SODOMY 1"/>
    <n v="116"/>
    <x v="0"/>
    <s v="PL 1305001"/>
    <x v="0"/>
    <x v="2"/>
    <x v="13"/>
    <n v="0"/>
    <x v="0"/>
    <x v="0"/>
    <x v="0"/>
    <n v="998742"/>
    <n v="181235"/>
    <n v="40.664121280000003"/>
    <x v="16"/>
    <s v="POINT (-73.9477648403751 40.664121282631)"/>
  </r>
  <r>
    <n v="291885374"/>
    <x v="18"/>
    <n v="105"/>
    <s v="STRANGULATION 1ST"/>
    <n v="106"/>
    <x v="1"/>
    <s v="PL 1211200"/>
    <x v="0"/>
    <x v="2"/>
    <x v="14"/>
    <n v="0"/>
    <x v="0"/>
    <x v="0"/>
    <x v="1"/>
    <n v="1010169"/>
    <n v="192776"/>
    <n v="40.695765999999999"/>
    <x v="17"/>
    <s v="POINT (-73.906527 40.695766)"/>
  </r>
  <r>
    <n v="285388534"/>
    <x v="19"/>
    <n v="105"/>
    <s v="STRANGULATION 1ST"/>
    <n v="106"/>
    <x v="1"/>
    <s v="PL 1211200"/>
    <x v="0"/>
    <x v="1"/>
    <x v="15"/>
    <n v="0"/>
    <x v="0"/>
    <x v="0"/>
    <x v="0"/>
    <n v="1005040"/>
    <n v="234533"/>
    <n v="40.810391000000003"/>
    <x v="18"/>
    <s v="POINT (-73.924895 40.810391)"/>
  </r>
  <r>
    <n v="285409844"/>
    <x v="19"/>
    <n v="105"/>
    <s v="STRANGULATION 1ST"/>
    <n v="106"/>
    <x v="1"/>
    <s v="PL 1211200"/>
    <x v="0"/>
    <x v="0"/>
    <x v="16"/>
    <n v="0"/>
    <x v="0"/>
    <x v="0"/>
    <x v="0"/>
    <n v="1000568"/>
    <n v="245906"/>
    <n v="40.841616000000002"/>
    <x v="19"/>
    <s v="POINT (-73.941022 40.841616)"/>
  </r>
  <r>
    <n v="285527084"/>
    <x v="2"/>
    <n v="153"/>
    <s v="RAPE 3"/>
    <n v="104"/>
    <x v="3"/>
    <s v="PL 1302503"/>
    <x v="0"/>
    <x v="4"/>
    <x v="17"/>
    <n v="0"/>
    <x v="1"/>
    <x v="0"/>
    <x v="3"/>
    <n v="962873"/>
    <n v="174172"/>
    <n v="40.644720939999999"/>
    <x v="20"/>
    <s v="POINT (-74.0770327198983 40.6447209438691)"/>
  </r>
  <r>
    <n v="292252552"/>
    <x v="20"/>
    <n v="157"/>
    <s v="RAPE 1"/>
    <n v="104"/>
    <x v="3"/>
    <s v="PL 1303501"/>
    <x v="0"/>
    <x v="0"/>
    <x v="0"/>
    <n v="0"/>
    <x v="0"/>
    <x v="0"/>
    <x v="0"/>
    <n v="1000558"/>
    <n v="231080"/>
    <n v="40.800930370000003"/>
    <x v="0"/>
    <s v="POINT (-73.9410982410066 40.8009303727402)"/>
  </r>
  <r>
    <n v="285749530"/>
    <x v="21"/>
    <n v="105"/>
    <s v="STRANGULATION 1ST"/>
    <n v="106"/>
    <x v="1"/>
    <s v="PL 1211200"/>
    <x v="0"/>
    <x v="3"/>
    <x v="18"/>
    <n v="0"/>
    <x v="2"/>
    <x v="0"/>
    <x v="1"/>
    <n v="1021801"/>
    <n v="215030"/>
    <n v="40.756805"/>
    <x v="21"/>
    <s v="POINT (-73.864459 40.756805)"/>
  </r>
  <r>
    <n v="293550313"/>
    <x v="22"/>
    <n v="153"/>
    <s v="RAPE 3"/>
    <n v="104"/>
    <x v="3"/>
    <s v="PL 1302507"/>
    <x v="0"/>
    <x v="3"/>
    <x v="4"/>
    <n v="0"/>
    <x v="2"/>
    <x v="0"/>
    <x v="0"/>
    <n v="1025401"/>
    <n v="202586"/>
    <n v="40.722641000000003"/>
    <x v="4"/>
    <s v="POINT (-73.8515418216779 40.7226409964758)"/>
  </r>
  <r>
    <n v="295417526"/>
    <x v="23"/>
    <n v="849"/>
    <s v="NY STATE LAWS,UNCLASSIFIED VIO"/>
    <n v="677"/>
    <x v="7"/>
    <s v="CPL5700600"/>
    <x v="2"/>
    <x v="3"/>
    <x v="19"/>
    <n v="3"/>
    <x v="0"/>
    <x v="0"/>
    <x v="3"/>
    <n v="0"/>
    <n v="0"/>
    <n v="0"/>
    <x v="12"/>
    <s v="POINT (0 0)"/>
  </r>
  <r>
    <n v="288457982"/>
    <x v="24"/>
    <n v="105"/>
    <s v="STRANGULATION 1ST"/>
    <n v="106"/>
    <x v="1"/>
    <s v="PL 1211200"/>
    <x v="0"/>
    <x v="2"/>
    <x v="10"/>
    <n v="0"/>
    <x v="0"/>
    <x v="0"/>
    <x v="0"/>
    <n v="990796"/>
    <n v="149587"/>
    <n v="40.577258"/>
    <x v="13"/>
    <s v="POINT (-73.976436 40.577258)"/>
  </r>
  <r>
    <n v="288727543"/>
    <x v="8"/>
    <n v="105"/>
    <s v="STRANGULATION 1ST"/>
    <n v="106"/>
    <x v="1"/>
    <s v="PL 1211200"/>
    <x v="0"/>
    <x v="3"/>
    <x v="18"/>
    <n v="0"/>
    <x v="0"/>
    <x v="0"/>
    <x v="0"/>
    <n v="1018713"/>
    <n v="214945"/>
    <n v="40.756585000000001"/>
    <x v="22"/>
    <s v="POINT (-73.875603 40.756585)"/>
  </r>
  <r>
    <n v="288721096"/>
    <x v="8"/>
    <n v="175"/>
    <s v="SEXUAL ABUSE 3,2"/>
    <n v="233"/>
    <x v="0"/>
    <s v="PL 1305201"/>
    <x v="1"/>
    <x v="2"/>
    <x v="8"/>
    <n v="0"/>
    <x v="3"/>
    <x v="0"/>
    <x v="0"/>
    <n v="997843"/>
    <n v="175671"/>
    <n v="40.648850750000001"/>
    <x v="23"/>
    <s v="POINT (-73.951016510623 40.6488507469884)"/>
  </r>
  <r>
    <n v="289250500"/>
    <x v="25"/>
    <n v="155"/>
    <s v="RAPE 2"/>
    <n v="104"/>
    <x v="3"/>
    <s v="PL 1303002"/>
    <x v="0"/>
    <x v="3"/>
    <x v="20"/>
    <n v="0"/>
    <x v="0"/>
    <x v="0"/>
    <x v="3"/>
    <n v="1019164"/>
    <n v="210169"/>
    <n v="40.743481260000003"/>
    <x v="24"/>
    <s v="POINT (-73.8740035373971 40.7434812638841)"/>
  </r>
  <r>
    <n v="296676279"/>
    <x v="26"/>
    <n v="105"/>
    <s v="STRANGULATION 1ST"/>
    <n v="106"/>
    <x v="1"/>
    <s v="PL 1211200"/>
    <x v="0"/>
    <x v="2"/>
    <x v="21"/>
    <n v="0"/>
    <x v="0"/>
    <x v="1"/>
    <x v="0"/>
    <n v="999507"/>
    <n v="190206"/>
    <n v="40.688735999999999"/>
    <x v="25"/>
    <s v="POINT (-73.944984 40.688736)"/>
  </r>
  <r>
    <n v="290321511"/>
    <x v="27"/>
    <n v="105"/>
    <s v="STRANGULATION 1ST"/>
    <n v="106"/>
    <x v="1"/>
    <s v="PL 1211200"/>
    <x v="0"/>
    <x v="1"/>
    <x v="22"/>
    <n v="0"/>
    <x v="0"/>
    <x v="0"/>
    <x v="0"/>
    <n v="1027430"/>
    <n v="251104"/>
    <n v="40.855792999999998"/>
    <x v="26"/>
    <s v="POINT (-73.843908 40.855793)"/>
  </r>
  <r>
    <n v="297981173"/>
    <x v="28"/>
    <n v="153"/>
    <s v="RAPE 3"/>
    <n v="104"/>
    <x v="3"/>
    <s v="PL 1302501"/>
    <x v="0"/>
    <x v="3"/>
    <x v="19"/>
    <n v="0"/>
    <x v="2"/>
    <x v="0"/>
    <x v="0"/>
    <n v="1046315"/>
    <n v="187088"/>
    <n v="40.679980739999998"/>
    <x v="27"/>
    <s v="POINT (-73.7762339071953 40.6799807384666)"/>
  </r>
  <r>
    <n v="290629575"/>
    <x v="29"/>
    <n v="105"/>
    <s v="STRANGULATION 1ST"/>
    <n v="106"/>
    <x v="1"/>
    <s v="PL 1211200"/>
    <x v="0"/>
    <x v="2"/>
    <x v="23"/>
    <n v="0"/>
    <x v="0"/>
    <x v="0"/>
    <x v="0"/>
    <n v="987998"/>
    <n v="160041"/>
    <n v="40.605953999999997"/>
    <x v="28"/>
    <s v="POINT (-73.986499 40.605954)"/>
  </r>
  <r>
    <n v="298126730"/>
    <x v="30"/>
    <n v="742"/>
    <s v="ESCAPE 3"/>
    <n v="237"/>
    <x v="8"/>
    <s v="PL 2050500"/>
    <x v="1"/>
    <x v="1"/>
    <x v="24"/>
    <n v="0"/>
    <x v="2"/>
    <x v="0"/>
    <x v="0"/>
    <n v="1014114"/>
    <n v="249085"/>
    <n v="40.850315000000002"/>
    <x v="29"/>
    <s v="POINT (-73.892054 40.850315)"/>
  </r>
  <r>
    <n v="290746118"/>
    <x v="17"/>
    <n v="105"/>
    <s v="STRANGULATION 1ST"/>
    <n v="106"/>
    <x v="1"/>
    <s v="PL 1211200"/>
    <x v="0"/>
    <x v="1"/>
    <x v="25"/>
    <n v="0"/>
    <x v="0"/>
    <x v="0"/>
    <x v="0"/>
    <n v="1021554"/>
    <n v="261934"/>
    <n v="40.885545"/>
    <x v="30"/>
    <s v="POINT (-73.865086 40.885545)"/>
  </r>
  <r>
    <n v="290650676"/>
    <x v="15"/>
    <n v="105"/>
    <s v="STRANGULATION 1ST"/>
    <n v="106"/>
    <x v="1"/>
    <s v="PL 1211300"/>
    <x v="0"/>
    <x v="2"/>
    <x v="2"/>
    <n v="0"/>
    <x v="0"/>
    <x v="0"/>
    <x v="0"/>
    <n v="1010576"/>
    <n v="175628"/>
    <n v="40.648698000000003"/>
    <x v="2"/>
    <s v="POINT (-73.905128 40.648698)"/>
  </r>
  <r>
    <n v="298499931"/>
    <x v="31"/>
    <n v="922"/>
    <s v="TRAFFIC,UNCLASSIFIED MISDEMEAN"/>
    <n v="348"/>
    <x v="9"/>
    <s v="VTL05110E2"/>
    <x v="0"/>
    <x v="3"/>
    <x v="26"/>
    <n v="0"/>
    <x v="0"/>
    <x v="0"/>
    <x v="0"/>
    <n v="1057893"/>
    <n v="182156"/>
    <m/>
    <x v="31"/>
    <m/>
  </r>
  <r>
    <n v="298690452"/>
    <x v="32"/>
    <n v="105"/>
    <s v="STRANGULATION 1ST"/>
    <n v="106"/>
    <x v="1"/>
    <s v="PL 1211200"/>
    <x v="0"/>
    <x v="1"/>
    <x v="15"/>
    <n v="0"/>
    <x v="0"/>
    <x v="0"/>
    <x v="0"/>
    <n v="1009012"/>
    <n v="236134"/>
    <n v="40.814785000000001"/>
    <x v="32"/>
    <s v="POINT (-73.910542 40.814785)"/>
  </r>
  <r>
    <n v="293422927"/>
    <x v="33"/>
    <n v="157"/>
    <s v="RAPE 1"/>
    <n v="104"/>
    <x v="3"/>
    <s v="PL 130352A"/>
    <x v="0"/>
    <x v="2"/>
    <x v="27"/>
    <n v="0"/>
    <x v="0"/>
    <x v="0"/>
    <x v="0"/>
    <n v="1003509"/>
    <n v="185018"/>
    <n v="40.674495690000001"/>
    <x v="33"/>
    <s v="POINT (-73.9305713255961 40.6744956865259)"/>
  </r>
  <r>
    <n v="295021690"/>
    <x v="34"/>
    <n v="153"/>
    <s v="RAPE 3"/>
    <n v="104"/>
    <x v="3"/>
    <s v="PL 1302501"/>
    <x v="0"/>
    <x v="0"/>
    <x v="28"/>
    <n v="0"/>
    <x v="0"/>
    <x v="0"/>
    <x v="0"/>
    <n v="997407"/>
    <n v="233806"/>
    <n v="40.808417749999997"/>
    <x v="34"/>
    <s v="POINT (-73.9524740603515 40.8084177460021)"/>
  </r>
  <r>
    <n v="296795223"/>
    <x v="35"/>
    <n v="153"/>
    <s v="RAPE 3"/>
    <n v="104"/>
    <x v="3"/>
    <s v="PL 1302504"/>
    <x v="0"/>
    <x v="1"/>
    <x v="29"/>
    <n v="0"/>
    <x v="0"/>
    <x v="0"/>
    <x v="2"/>
    <n v="1011755"/>
    <n v="250279"/>
    <n v="40.85359837"/>
    <x v="35"/>
    <s v="POINT (-73.9005768807295 40.8535983673823)"/>
  </r>
  <r>
    <n v="297005619"/>
    <x v="36"/>
    <n v="153"/>
    <s v="RAPE 3"/>
    <n v="104"/>
    <x v="3"/>
    <s v="PL 1302507"/>
    <x v="0"/>
    <x v="0"/>
    <x v="30"/>
    <n v="0"/>
    <x v="0"/>
    <x v="0"/>
    <x v="1"/>
    <n v="992245"/>
    <n v="215005"/>
    <n v="40.756820169999997"/>
    <x v="36"/>
    <s v="POINT (-73.9711432633524 40.7568201683051)"/>
  </r>
  <r>
    <n v="296857281"/>
    <x v="37"/>
    <n v="105"/>
    <s v="STRANGULATION 1ST"/>
    <n v="106"/>
    <x v="1"/>
    <s v="PL 1211200"/>
    <x v="0"/>
    <x v="1"/>
    <x v="31"/>
    <n v="0"/>
    <x v="0"/>
    <x v="0"/>
    <x v="0"/>
    <n v="1010983"/>
    <n v="261033"/>
    <n v="40.883111"/>
    <x v="37"/>
    <s v="POINT (-73.90332 40.883111)"/>
  </r>
  <r>
    <n v="297088135"/>
    <x v="38"/>
    <n v="105"/>
    <s v="STRANGULATION 1ST"/>
    <n v="106"/>
    <x v="1"/>
    <s v="PL 1211200"/>
    <x v="0"/>
    <x v="4"/>
    <x v="11"/>
    <n v="0"/>
    <x v="0"/>
    <x v="0"/>
    <x v="0"/>
    <n v="954771"/>
    <n v="148450"/>
    <n v="40.574091000000003"/>
    <x v="38"/>
    <s v="POINT (-74.106113 40.574091)"/>
  </r>
  <r>
    <n v="298165019"/>
    <x v="39"/>
    <n v="153"/>
    <s v="RAPE 3"/>
    <n v="104"/>
    <x v="3"/>
    <s v="PL 1302502"/>
    <x v="0"/>
    <x v="1"/>
    <x v="25"/>
    <n v="0"/>
    <x v="2"/>
    <x v="0"/>
    <x v="0"/>
    <n v="1026480"/>
    <n v="262584"/>
    <n v="40.887313630000001"/>
    <x v="39"/>
    <s v="POINT (-73.8472717577564 40.8873136344706)"/>
  </r>
  <r>
    <n v="298494808"/>
    <x v="31"/>
    <n v="922"/>
    <s v="TRAFFIC,UNCLASSIFIED MISDEMEAN"/>
    <n v="348"/>
    <x v="9"/>
    <s v="VTL05110MU"/>
    <x v="1"/>
    <x v="3"/>
    <x v="26"/>
    <n v="0"/>
    <x v="0"/>
    <x v="1"/>
    <x v="4"/>
    <n v="1057893"/>
    <n v="182156"/>
    <m/>
    <x v="31"/>
    <m/>
  </r>
  <r>
    <n v="298663150"/>
    <x v="40"/>
    <n v="105"/>
    <s v="STRANGULATION 1ST"/>
    <n v="106"/>
    <x v="1"/>
    <s v="PL 1211200"/>
    <x v="0"/>
    <x v="2"/>
    <x v="14"/>
    <n v="0"/>
    <x v="1"/>
    <x v="0"/>
    <x v="0"/>
    <n v="1002437"/>
    <n v="193925"/>
    <n v="40.698945999999999"/>
    <x v="40"/>
    <s v="POINT (-73.934411 40.698946)"/>
  </r>
  <r>
    <n v="298572175"/>
    <x v="41"/>
    <n v="114"/>
    <s v="OBSTR BREATH/CIRCUL"/>
    <n v="344"/>
    <x v="6"/>
    <s v="PL 1211100"/>
    <x v="1"/>
    <x v="3"/>
    <x v="26"/>
    <n v="0"/>
    <x v="1"/>
    <x v="0"/>
    <x v="0"/>
    <n v="1057893"/>
    <n v="182156"/>
    <m/>
    <x v="31"/>
    <m/>
  </r>
  <r>
    <n v="298548914"/>
    <x v="42"/>
    <n v="922"/>
    <s v="TRAFFIC,UNCLASSIFIED MISDEMEAN"/>
    <n v="348"/>
    <x v="9"/>
    <s v="VTL0511001"/>
    <x v="1"/>
    <x v="3"/>
    <x v="26"/>
    <n v="0"/>
    <x v="1"/>
    <x v="0"/>
    <x v="0"/>
    <n v="1057893"/>
    <n v="182156"/>
    <m/>
    <x v="31"/>
    <m/>
  </r>
  <r>
    <n v="298704335"/>
    <x v="32"/>
    <n v="464"/>
    <s v="JOSTLING"/>
    <n v="230"/>
    <x v="2"/>
    <s v="PL 1652501"/>
    <x v="1"/>
    <x v="0"/>
    <x v="32"/>
    <n v="0"/>
    <x v="0"/>
    <x v="0"/>
    <x v="3"/>
    <n v="987472"/>
    <n v="214939"/>
    <n v="40.756642999999997"/>
    <x v="41"/>
    <s v="POINT (-73.988371 40.756643)"/>
  </r>
  <r>
    <n v="281429417"/>
    <x v="12"/>
    <n v="922"/>
    <s v="TRAFFIC,UNCLASSIFIED MISDEMEAN"/>
    <n v="348"/>
    <x v="9"/>
    <s v="VTL0511001"/>
    <x v="1"/>
    <x v="4"/>
    <x v="11"/>
    <n v="0"/>
    <x v="1"/>
    <x v="0"/>
    <x v="1"/>
    <n v="953057"/>
    <n v="143851"/>
    <n v="40.56145867"/>
    <x v="42"/>
    <s v="POINT (-74.11226279842101 40.561458669959144)"/>
  </r>
  <r>
    <n v="282686241"/>
    <x v="43"/>
    <n v="109"/>
    <s v="ASSAULT 2,1,UNCLASSIFIED"/>
    <n v="106"/>
    <x v="1"/>
    <s v="PL 1200502"/>
    <x v="0"/>
    <x v="1"/>
    <x v="15"/>
    <n v="2"/>
    <x v="1"/>
    <x v="0"/>
    <x v="3"/>
    <n v="1007566"/>
    <n v="238218"/>
    <n v="40.820498999999998"/>
    <x v="43"/>
    <s v="POINT (-73.915756 40.820499)"/>
  </r>
  <r>
    <n v="284433786"/>
    <x v="44"/>
    <n v="707"/>
    <s v="IMPERSONATION 2, PUBLIC SERVAN"/>
    <n v="340"/>
    <x v="10"/>
    <s v="PL 1902300"/>
    <x v="1"/>
    <x v="0"/>
    <x v="33"/>
    <n v="0"/>
    <x v="0"/>
    <x v="0"/>
    <x v="0"/>
    <n v="988848"/>
    <n v="200323"/>
    <n v="40.716517000000003"/>
    <x v="44"/>
    <s v="POINT (-73.983411 40.716517)"/>
  </r>
  <r>
    <n v="282324171"/>
    <x v="45"/>
    <n v="439"/>
    <s v="LARCENY,GRAND FROM OPEN AREAS, UNATTENDED"/>
    <n v="109"/>
    <x v="11"/>
    <s v="PL 1553501"/>
    <x v="0"/>
    <x v="0"/>
    <x v="3"/>
    <n v="0"/>
    <x v="0"/>
    <x v="0"/>
    <x v="3"/>
    <n v="988210"/>
    <n v="218129"/>
    <n v="40.765389999999996"/>
    <x v="45"/>
    <s v="POINT (-73.985702 40.76539)"/>
  </r>
  <r>
    <n v="281089065"/>
    <x v="46"/>
    <n v="198"/>
    <s v="CRIMINAL CONTEMPT 1"/>
    <n v="126"/>
    <x v="12"/>
    <s v="PL 21551B5"/>
    <x v="0"/>
    <x v="2"/>
    <x v="34"/>
    <n v="0"/>
    <x v="1"/>
    <x v="1"/>
    <x v="0"/>
    <n v="1009904"/>
    <n v="180751"/>
    <n v="40.662761000000003"/>
    <x v="46"/>
    <s v="POINT (-73.907529 40.662761)"/>
  </r>
  <r>
    <n v="281182532"/>
    <x v="47"/>
    <n v="462"/>
    <s v="UNAUTHORIZED USE VEHICLE 3"/>
    <n v="353"/>
    <x v="13"/>
    <s v="PL 1650501"/>
    <x v="1"/>
    <x v="0"/>
    <x v="0"/>
    <n v="0"/>
    <x v="2"/>
    <x v="0"/>
    <x v="0"/>
    <n v="1000932"/>
    <n v="231176"/>
    <n v="40.801184890000002"/>
    <x v="47"/>
    <s v="POINT (-73.9397457112116 40.80118489186587)"/>
  </r>
  <r>
    <n v="284245112"/>
    <x v="48"/>
    <n v="101"/>
    <s v="ASSAULT 3"/>
    <n v="344"/>
    <x v="6"/>
    <s v="PL 1200001"/>
    <x v="1"/>
    <x v="1"/>
    <x v="29"/>
    <n v="0"/>
    <x v="0"/>
    <x v="0"/>
    <x v="3"/>
    <n v="1011750"/>
    <n v="250274"/>
    <n v="40.853577999999999"/>
    <x v="48"/>
    <s v="POINT (-73.900591 40.853578)"/>
  </r>
  <r>
    <n v="284483092"/>
    <x v="49"/>
    <n v="759"/>
    <s v="PUBLIC ADMINISTATION,UNCLASS M"/>
    <n v="359"/>
    <x v="14"/>
    <s v="PL 1950500"/>
    <x v="1"/>
    <x v="2"/>
    <x v="14"/>
    <n v="1"/>
    <x v="0"/>
    <x v="0"/>
    <x v="0"/>
    <n v="1006886"/>
    <n v="193881"/>
    <n v="40.698806339999997"/>
    <x v="49"/>
    <s v="POINT (-73.9183658020352 40.69880633811935)"/>
  </r>
  <r>
    <n v="282837194"/>
    <x v="50"/>
    <n v="109"/>
    <s v="ASSAULT 2,1,UNCLASSIFIED"/>
    <n v="106"/>
    <x v="1"/>
    <s v="PL 1200501"/>
    <x v="0"/>
    <x v="1"/>
    <x v="35"/>
    <n v="0"/>
    <x v="1"/>
    <x v="1"/>
    <x v="3"/>
    <n v="1034689"/>
    <n v="237341"/>
    <n v="40.817981000000003"/>
    <x v="50"/>
    <s v="POINT (-73.817769 40.817981)"/>
  </r>
  <r>
    <n v="282817725"/>
    <x v="51"/>
    <n v="258"/>
    <s v="CRIMINAL MISCHIEF 4TH, GRAFFIT"/>
    <n v="351"/>
    <x v="15"/>
    <s v="PL 1456002"/>
    <x v="1"/>
    <x v="0"/>
    <x v="36"/>
    <n v="0"/>
    <x v="0"/>
    <x v="0"/>
    <x v="1"/>
    <n v="983648"/>
    <n v="202659"/>
    <n v="40.722928789999997"/>
    <x v="51"/>
    <s v="POINT (-74.0021718310637 40.72292879276168)"/>
  </r>
  <r>
    <n v="284259629"/>
    <x v="48"/>
    <n v="339"/>
    <s v="LARCENY,PETIT FROM OPEN AREAS,"/>
    <n v="341"/>
    <x v="16"/>
    <s v="PL 1552500"/>
    <x v="1"/>
    <x v="0"/>
    <x v="37"/>
    <n v="0"/>
    <x v="2"/>
    <x v="1"/>
    <x v="3"/>
    <n v="993574"/>
    <n v="228738"/>
    <n v="40.794507000000003"/>
    <x v="52"/>
    <s v="POINT (-73.966322 40.794507)"/>
  </r>
  <r>
    <n v="280620355"/>
    <x v="52"/>
    <n v="205"/>
    <s v="TRESPASS 2, CRIMINAL"/>
    <n v="352"/>
    <x v="17"/>
    <s v="PL 1401501"/>
    <x v="1"/>
    <x v="0"/>
    <x v="38"/>
    <n v="0"/>
    <x v="0"/>
    <x v="0"/>
    <x v="2"/>
    <n v="1003170"/>
    <n v="248389"/>
    <n v="40.848427000000001"/>
    <x v="53"/>
    <s v="POINT (-73.931611 40.848427)"/>
  </r>
  <r>
    <n v="282544004"/>
    <x v="53"/>
    <n v="922"/>
    <s v="TRAFFIC,UNCLASSIFIED MISDEMEAN"/>
    <n v="348"/>
    <x v="9"/>
    <s v="VTL05110E2"/>
    <x v="0"/>
    <x v="0"/>
    <x v="38"/>
    <n v="0"/>
    <x v="0"/>
    <x v="0"/>
    <x v="3"/>
    <n v="1003202"/>
    <n v="249830"/>
    <n v="40.85238021"/>
    <x v="54"/>
    <s v="POINT (-73.93149393068829 40.852380210477016)"/>
  </r>
  <r>
    <n v="281429399"/>
    <x v="12"/>
    <n v="922"/>
    <s v="TRAFFIC,UNCLASSIFIED MISDEMEAN"/>
    <n v="348"/>
    <x v="9"/>
    <s v="VTL05110MU"/>
    <x v="1"/>
    <x v="3"/>
    <x v="18"/>
    <n v="0"/>
    <x v="0"/>
    <x v="0"/>
    <x v="3"/>
    <n v="1020429"/>
    <n v="212242"/>
    <n v="40.749157769999997"/>
    <x v="55"/>
    <s v="POINT (-73.8694258444689 40.74915777082326)"/>
  </r>
  <r>
    <n v="280693867"/>
    <x v="6"/>
    <n v="478"/>
    <s v="THEFT OF SERVICES, UNCLASSIFIE"/>
    <n v="343"/>
    <x v="18"/>
    <s v="PL 1651503"/>
    <x v="1"/>
    <x v="3"/>
    <x v="20"/>
    <n v="1"/>
    <x v="0"/>
    <x v="0"/>
    <x v="3"/>
    <n v="1014344"/>
    <n v="211317"/>
    <n v="40.746641680000003"/>
    <x v="56"/>
    <s v="POINT (-73.89139142095587 40.74664168277901)"/>
  </r>
  <r>
    <n v="284489672"/>
    <x v="49"/>
    <n v="339"/>
    <s v="LARCENY,PETIT FROM OPEN AREAS,"/>
    <n v="341"/>
    <x v="16"/>
    <s v="PL 1552500"/>
    <x v="1"/>
    <x v="3"/>
    <x v="20"/>
    <n v="0"/>
    <x v="1"/>
    <x v="0"/>
    <x v="3"/>
    <n v="1019946"/>
    <n v="206619"/>
    <n v="40.733728999999997"/>
    <x v="57"/>
    <s v="POINT (-73.871197 40.733729)"/>
  </r>
  <r>
    <n v="280708112"/>
    <x v="6"/>
    <n v="750"/>
    <s v="RESISTING ARREST"/>
    <n v="359"/>
    <x v="14"/>
    <s v="PL 2053000"/>
    <x v="1"/>
    <x v="0"/>
    <x v="36"/>
    <n v="1"/>
    <x v="1"/>
    <x v="0"/>
    <x v="2"/>
    <n v="981604"/>
    <n v="198068"/>
    <n v="40.710327220000003"/>
    <x v="58"/>
    <s v="POINT (-74.00954415049303 40.7103272228251)"/>
  </r>
  <r>
    <n v="280752505"/>
    <x v="6"/>
    <n v="511"/>
    <s v="CONTROLLED SUBSTANCE, POSSESSI"/>
    <n v="235"/>
    <x v="19"/>
    <s v="PL 2200300"/>
    <x v="1"/>
    <x v="2"/>
    <x v="23"/>
    <n v="0"/>
    <x v="2"/>
    <x v="0"/>
    <x v="1"/>
    <n v="983404"/>
    <n v="159963"/>
    <n v="40.605738000000002"/>
    <x v="59"/>
    <s v="POINT (-74.003045 40.605738)"/>
  </r>
  <r>
    <n v="282156923"/>
    <x v="54"/>
    <n v="101"/>
    <s v="ASSAULT 3"/>
    <n v="344"/>
    <x v="6"/>
    <s v="PL 1200001"/>
    <x v="1"/>
    <x v="2"/>
    <x v="7"/>
    <n v="0"/>
    <x v="0"/>
    <x v="0"/>
    <x v="3"/>
    <n v="1017119"/>
    <n v="183909"/>
    <n v="40.671404000000003"/>
    <x v="60"/>
    <s v="POINT (-73.881509 40.671404)"/>
  </r>
  <r>
    <n v="280924937"/>
    <x v="55"/>
    <n v="268"/>
    <s v="CRIMINAL MIS 2 &amp; 3"/>
    <n v="121"/>
    <x v="15"/>
    <s v="PL 1450502"/>
    <x v="0"/>
    <x v="2"/>
    <x v="39"/>
    <n v="0"/>
    <x v="2"/>
    <x v="1"/>
    <x v="0"/>
    <n v="995301"/>
    <n v="190523"/>
    <n v="40.689613999999999"/>
    <x v="61"/>
    <s v="POINT (-73.960148 40.689614)"/>
  </r>
  <r>
    <n v="284301017"/>
    <x v="56"/>
    <n v="244"/>
    <s v="BURGLARY,UNCLASSIFIED,UNKNOWN"/>
    <n v="107"/>
    <x v="20"/>
    <s v="PL 1402000"/>
    <x v="0"/>
    <x v="0"/>
    <x v="0"/>
    <n v="0"/>
    <x v="0"/>
    <x v="0"/>
    <x v="3"/>
    <n v="1001943"/>
    <n v="229717"/>
    <n v="40.797179999999997"/>
    <x v="62"/>
    <s v="POINT (-73.936097 40.79718)"/>
  </r>
  <r>
    <n v="282390519"/>
    <x v="13"/>
    <n v="782"/>
    <s v="WEAPONS, POSSESSION, ETC"/>
    <n v="236"/>
    <x v="21"/>
    <s v="PL 2650101"/>
    <x v="1"/>
    <x v="0"/>
    <x v="36"/>
    <n v="1"/>
    <x v="4"/>
    <x v="0"/>
    <x v="3"/>
    <n v="982806"/>
    <n v="201821"/>
    <n v="40.720628589999997"/>
    <x v="63"/>
    <s v="POINT (-74.00520932860381 40.72062858780503)"/>
  </r>
  <r>
    <n v="283895301"/>
    <x v="57"/>
    <n v="101"/>
    <s v="ASSAULT 3"/>
    <n v="344"/>
    <x v="6"/>
    <s v="PL 1200001"/>
    <x v="1"/>
    <x v="2"/>
    <x v="40"/>
    <n v="0"/>
    <x v="0"/>
    <x v="0"/>
    <x v="4"/>
    <n v="1002301"/>
    <n v="166406"/>
    <n v="40.623406000000003"/>
    <x v="64"/>
    <s v="POINT (-73.934972 40.623406)"/>
  </r>
  <r>
    <n v="282912126"/>
    <x v="58"/>
    <n v="101"/>
    <s v="ASSAULT 3"/>
    <n v="344"/>
    <x v="6"/>
    <s v="PL 1200001"/>
    <x v="1"/>
    <x v="0"/>
    <x v="3"/>
    <n v="0"/>
    <x v="1"/>
    <x v="0"/>
    <x v="5"/>
    <n v="988048"/>
    <n v="216130"/>
    <n v="40.759905000000003"/>
    <x v="65"/>
    <s v="POINT (-73.98629 40.759905)"/>
  </r>
  <r>
    <n v="280718909"/>
    <x v="6"/>
    <n v="922"/>
    <s v="TRAFFIC,UNCLASSIFIED MISDEMEAN"/>
    <n v="348"/>
    <x v="9"/>
    <s v="VTL05110MU"/>
    <x v="1"/>
    <x v="2"/>
    <x v="41"/>
    <n v="0"/>
    <x v="0"/>
    <x v="0"/>
    <x v="2"/>
    <n v="979187"/>
    <n v="159370"/>
    <n v="40.604108670000002"/>
    <x v="66"/>
    <s v="POINT (-74.01823324109252 40.60410866655272)"/>
  </r>
  <r>
    <n v="282352432"/>
    <x v="13"/>
    <n v="439"/>
    <s v="LARCENY,GRAND FROM OPEN AREAS, UNATTENDED"/>
    <n v="109"/>
    <x v="11"/>
    <s v="PL 1553001"/>
    <x v="0"/>
    <x v="3"/>
    <x v="42"/>
    <n v="0"/>
    <x v="0"/>
    <x v="0"/>
    <x v="1"/>
    <n v="1007849"/>
    <n v="220501"/>
    <n v="40.771869119999998"/>
    <x v="67"/>
    <s v="POINT (-73.91479947721821 40.771869117510285)"/>
  </r>
  <r>
    <n v="280885555"/>
    <x v="59"/>
    <n v="109"/>
    <s v="ASSAULT 2,1,UNCLASSIFIED"/>
    <n v="106"/>
    <x v="1"/>
    <s v="PL 120001H"/>
    <x v="0"/>
    <x v="0"/>
    <x v="43"/>
    <n v="1"/>
    <x v="2"/>
    <x v="0"/>
    <x v="1"/>
    <n v="984843"/>
    <n v="209263"/>
    <n v="40.741055150000001"/>
    <x v="68"/>
    <s v="POINT (-73.99786005613711 40.741055152896635)"/>
  </r>
  <r>
    <n v="283868214"/>
    <x v="57"/>
    <n v="397"/>
    <s v="ROBBERY,OPEN AREA UNCLASSIFIED"/>
    <n v="105"/>
    <x v="22"/>
    <s v="PL 1600500"/>
    <x v="0"/>
    <x v="1"/>
    <x v="24"/>
    <n v="0"/>
    <x v="0"/>
    <x v="0"/>
    <x v="3"/>
    <n v="1011780"/>
    <n v="246837"/>
    <n v="40.844144"/>
    <x v="69"/>
    <s v="POINT (-73.900499 40.844144)"/>
  </r>
  <r>
    <n v="280648760"/>
    <x v="5"/>
    <n v="748"/>
    <s v="CONTEMPT,CRIMINAL"/>
    <n v="359"/>
    <x v="14"/>
    <s v="PL 2155003"/>
    <x v="1"/>
    <x v="1"/>
    <x v="1"/>
    <n v="0"/>
    <x v="0"/>
    <x v="0"/>
    <x v="0"/>
    <n v="1006537"/>
    <n v="244511"/>
    <n v="40.837774000000003"/>
    <x v="70"/>
    <s v="POINT (-73.919455 40.837774)"/>
  </r>
  <r>
    <n v="281441789"/>
    <x v="12"/>
    <n v="339"/>
    <s v="LARCENY,PETIT FROM OPEN AREAS,"/>
    <n v="341"/>
    <x v="16"/>
    <s v="PL 1552500"/>
    <x v="1"/>
    <x v="1"/>
    <x v="22"/>
    <n v="0"/>
    <x v="2"/>
    <x v="0"/>
    <x v="2"/>
    <n v="1027560"/>
    <n v="253790"/>
    <n v="40.863165000000002"/>
    <x v="71"/>
    <s v="POINT (-73.843421 40.863165)"/>
  </r>
  <r>
    <n v="283961766"/>
    <x v="60"/>
    <n v="139"/>
    <s v="MURDER,UNCLASSIFIED"/>
    <n v="101"/>
    <x v="23"/>
    <s v="PL 1252501"/>
    <x v="0"/>
    <x v="1"/>
    <x v="15"/>
    <n v="0"/>
    <x v="1"/>
    <x v="0"/>
    <x v="0"/>
    <n v="1005040"/>
    <n v="234533"/>
    <n v="40.810391000000003"/>
    <x v="18"/>
    <s v="POINT (-73.924895 40.810391)"/>
  </r>
  <r>
    <n v="283820131"/>
    <x v="61"/>
    <n v="478"/>
    <s v="THEFT OF SERVICES, UNCLASSIFIE"/>
    <n v="343"/>
    <x v="18"/>
    <s v="PL 1651502"/>
    <x v="1"/>
    <x v="0"/>
    <x v="32"/>
    <n v="0"/>
    <x v="0"/>
    <x v="0"/>
    <x v="0"/>
    <n v="987472"/>
    <n v="214939"/>
    <n v="40.756635000000003"/>
    <x v="72"/>
    <s v="POINT (-73.98837 40.756635)"/>
  </r>
  <r>
    <n v="284167400"/>
    <x v="62"/>
    <n v="339"/>
    <s v="LARCENY,PETIT FROM OPEN AREAS,"/>
    <n v="341"/>
    <x v="16"/>
    <s v="PL 1552500"/>
    <x v="1"/>
    <x v="1"/>
    <x v="44"/>
    <n v="0"/>
    <x v="2"/>
    <x v="0"/>
    <x v="0"/>
    <n v="1023861"/>
    <n v="239144"/>
    <n v="40.822983000000001"/>
    <x v="73"/>
    <s v="POINT (-73.856878 40.822983)"/>
  </r>
  <r>
    <n v="280912687"/>
    <x v="55"/>
    <n v="969"/>
    <s v="TRAFFIC,UNCLASSIFIED INFRACTIO"/>
    <n v="881"/>
    <x v="24"/>
    <s v="VTL051101A"/>
    <x v="1"/>
    <x v="2"/>
    <x v="7"/>
    <n v="0"/>
    <x v="0"/>
    <x v="0"/>
    <x v="0"/>
    <n v="1021510"/>
    <n v="181850"/>
    <n v="40.665734530000002"/>
    <x v="74"/>
    <s v="POINT (-73.86569257569388 40.66573452965914)"/>
  </r>
  <r>
    <n v="284368020"/>
    <x v="63"/>
    <n v="101"/>
    <s v="ASSAULT 3"/>
    <n v="344"/>
    <x v="6"/>
    <s v="PL 1200001"/>
    <x v="1"/>
    <x v="3"/>
    <x v="45"/>
    <n v="0"/>
    <x v="0"/>
    <x v="0"/>
    <x v="5"/>
    <n v="1033309"/>
    <n v="185531"/>
    <n v="40.675781999999998"/>
    <x v="75"/>
    <s v="POINT (-73.823134 40.675782)"/>
  </r>
  <r>
    <n v="284040116"/>
    <x v="64"/>
    <n v="259"/>
    <s v="CRIMINAL MISCHIEF,UNCLASSIFIED 4"/>
    <n v="351"/>
    <x v="15"/>
    <s v="PL 1450001"/>
    <x v="1"/>
    <x v="1"/>
    <x v="15"/>
    <n v="0"/>
    <x v="0"/>
    <x v="1"/>
    <x v="0"/>
    <n v="1006984"/>
    <n v="238152"/>
    <n v="40.820320000000002"/>
    <x v="76"/>
    <s v="POINT (-73.91786 40.82032)"/>
  </r>
  <r>
    <n v="284054649"/>
    <x v="64"/>
    <n v="514"/>
    <s v="CONTROLLED SUBSTANCE,SALE 2"/>
    <n v="117"/>
    <x v="19"/>
    <s v="PL 2204101"/>
    <x v="0"/>
    <x v="3"/>
    <x v="42"/>
    <n v="0"/>
    <x v="0"/>
    <x v="0"/>
    <x v="3"/>
    <n v="1002898"/>
    <n v="218886"/>
    <n v="40.767448999999999"/>
    <x v="77"/>
    <s v="POINT (-73.932678 40.767449)"/>
  </r>
  <r>
    <n v="283819823"/>
    <x v="61"/>
    <n v="792"/>
    <s v="CRIMINAL POSSESSION WEAPON"/>
    <n v="118"/>
    <x v="21"/>
    <s v="PL 2651B01"/>
    <x v="0"/>
    <x v="3"/>
    <x v="46"/>
    <n v="0"/>
    <x v="0"/>
    <x v="0"/>
    <x v="3"/>
    <n v="1013786"/>
    <n v="195966"/>
    <n v="40.704510999999997"/>
    <x v="78"/>
    <s v="POINT (-73.89347 40.704511)"/>
  </r>
  <r>
    <n v="282350908"/>
    <x v="45"/>
    <n v="503"/>
    <s v="CONTROLLED SUBSTANCE,INTENT TO"/>
    <n v="117"/>
    <x v="19"/>
    <s v="PL 2201601"/>
    <x v="0"/>
    <x v="1"/>
    <x v="15"/>
    <n v="1"/>
    <x v="0"/>
    <x v="0"/>
    <x v="3"/>
    <n v="1004368"/>
    <n v="237509"/>
    <n v="40.818560060000003"/>
    <x v="79"/>
    <s v="POINT (-73.92731612997096 40.81856005891384)"/>
  </r>
  <r>
    <n v="283942288"/>
    <x v="65"/>
    <n v="478"/>
    <s v="THEFT OF SERVICES, UNCLASSIFIE"/>
    <n v="343"/>
    <x v="18"/>
    <s v="PL 1651503"/>
    <x v="1"/>
    <x v="2"/>
    <x v="21"/>
    <n v="1"/>
    <x v="0"/>
    <x v="0"/>
    <x v="0"/>
    <n v="996546"/>
    <n v="187436"/>
    <n v="40.681136709999997"/>
    <x v="80"/>
    <s v="POINT (-73.9556676077586 40.6811367070632)"/>
  </r>
  <r>
    <n v="280540280"/>
    <x v="66"/>
    <n v="419"/>
    <s v="LARCENY,GRAND FROM PERSON,UNCL"/>
    <n v="109"/>
    <x v="11"/>
    <s v="PL 1553005"/>
    <x v="0"/>
    <x v="3"/>
    <x v="42"/>
    <n v="0"/>
    <x v="0"/>
    <x v="0"/>
    <x v="1"/>
    <n v="1007694"/>
    <n v="219656"/>
    <n v="40.769551999999997"/>
    <x v="81"/>
    <s v="POINT (-73.915361 40.769552)"/>
  </r>
  <r>
    <n v="282473699"/>
    <x v="67"/>
    <n v="259"/>
    <s v="CRIMINAL MISCHIEF,UNCLASSIFIED 4"/>
    <n v="351"/>
    <x v="15"/>
    <s v="PL 1450001"/>
    <x v="1"/>
    <x v="2"/>
    <x v="2"/>
    <n v="0"/>
    <x v="1"/>
    <x v="1"/>
    <x v="0"/>
    <n v="1008830"/>
    <n v="171255"/>
    <n v="40.636699"/>
    <x v="82"/>
    <s v="POINT (-73.911436 40.636699)"/>
  </r>
  <r>
    <n v="280958714"/>
    <x v="68"/>
    <n v="922"/>
    <s v="TRAFFIC,UNCLASSIFIED MISDEMEAN"/>
    <n v="348"/>
    <x v="9"/>
    <s v="VTL0511001"/>
    <x v="1"/>
    <x v="1"/>
    <x v="22"/>
    <n v="0"/>
    <x v="0"/>
    <x v="1"/>
    <x v="1"/>
    <n v="1021739"/>
    <n v="254628"/>
    <n v="40.865490020000003"/>
    <x v="83"/>
    <s v="POINT (-73.86446121304567 40.86549001526264)"/>
  </r>
  <r>
    <n v="280743185"/>
    <x v="6"/>
    <n v="205"/>
    <s v="TRESPASS 2, CRIMINAL"/>
    <n v="352"/>
    <x v="17"/>
    <s v="PL 1401501"/>
    <x v="1"/>
    <x v="2"/>
    <x v="27"/>
    <n v="0"/>
    <x v="2"/>
    <x v="0"/>
    <x v="0"/>
    <n v="1003508"/>
    <n v="185056"/>
    <n v="40.674593000000002"/>
    <x v="84"/>
    <s v="POINT (-73.930572 40.674593)"/>
  </r>
  <r>
    <n v="282556197"/>
    <x v="53"/>
    <n v="101"/>
    <s v="ASSAULT 3"/>
    <n v="344"/>
    <x v="6"/>
    <s v="PL 1200001"/>
    <x v="1"/>
    <x v="0"/>
    <x v="47"/>
    <n v="0"/>
    <x v="2"/>
    <x v="0"/>
    <x v="0"/>
    <n v="996818"/>
    <n v="239643"/>
    <n v="40.824432999999999"/>
    <x v="85"/>
    <s v="POINT (-73.954588 40.824433)"/>
  </r>
  <r>
    <n v="283716102"/>
    <x v="69"/>
    <n v="113"/>
    <s v="MENACING,UNCLASSIFIED"/>
    <n v="344"/>
    <x v="6"/>
    <s v="PL 1201401"/>
    <x v="1"/>
    <x v="1"/>
    <x v="48"/>
    <n v="0"/>
    <x v="0"/>
    <x v="1"/>
    <x v="2"/>
    <n v="1010751"/>
    <n v="242585"/>
    <n v="40.832476999999997"/>
    <x v="86"/>
    <s v="POINT (-73.904233 40.832477)"/>
  </r>
  <r>
    <n v="282750143"/>
    <x v="70"/>
    <n v="397"/>
    <s v="ROBBERY,OPEN AREA UNCLASSIFIED"/>
    <n v="105"/>
    <x v="22"/>
    <s v="PL 1601001"/>
    <x v="0"/>
    <x v="3"/>
    <x v="18"/>
    <n v="0"/>
    <x v="0"/>
    <x v="0"/>
    <x v="3"/>
    <n v="1020497"/>
    <n v="214514"/>
    <n v="40.755393550000001"/>
    <x v="87"/>
    <s v="POINT (-73.86916817798817 40.75539355007404)"/>
  </r>
  <r>
    <n v="283004704"/>
    <x v="71"/>
    <n v="439"/>
    <s v="LARCENY,GRAND FROM OPEN AREAS, UNATTENDED"/>
    <n v="109"/>
    <x v="11"/>
    <s v="PL 1553001"/>
    <x v="0"/>
    <x v="2"/>
    <x v="7"/>
    <n v="0"/>
    <x v="2"/>
    <x v="1"/>
    <x v="1"/>
    <n v="1020327"/>
    <n v="176285"/>
    <n v="40.650466000000002"/>
    <x v="88"/>
    <s v="POINT (-73.869986 40.650466)"/>
  </r>
  <r>
    <n v="284593413"/>
    <x v="72"/>
    <n v="905"/>
    <s v="INTOXICATED DRIVING,ALCOHOL"/>
    <n v="347"/>
    <x v="25"/>
    <s v="VTL1192000"/>
    <x v="1"/>
    <x v="2"/>
    <x v="2"/>
    <n v="0"/>
    <x v="0"/>
    <x v="0"/>
    <x v="0"/>
    <n v="1011868"/>
    <n v="170754"/>
    <n v="40.635313770000003"/>
    <x v="89"/>
    <s v="POINT (-73.90049353543833 40.63531376772274)"/>
  </r>
  <r>
    <n v="281119102"/>
    <x v="46"/>
    <n v="500"/>
    <s v="CONTROLLED SUBSTANCE,POSSESS."/>
    <n v="117"/>
    <x v="19"/>
    <s v="PL 2202101"/>
    <x v="0"/>
    <x v="1"/>
    <x v="35"/>
    <n v="0"/>
    <x v="2"/>
    <x v="0"/>
    <x v="0"/>
    <n v="1032798"/>
    <n v="259834"/>
    <n v="40.879727000000003"/>
    <x v="90"/>
    <s v="POINT (-73.824438 40.879727)"/>
  </r>
  <r>
    <n v="283752542"/>
    <x v="69"/>
    <n v="101"/>
    <s v="ASSAULT 3"/>
    <n v="344"/>
    <x v="6"/>
    <s v="PL 1200001"/>
    <x v="1"/>
    <x v="3"/>
    <x v="49"/>
    <n v="0"/>
    <x v="3"/>
    <x v="0"/>
    <x v="1"/>
    <n v="1028927"/>
    <n v="149876"/>
    <n v="40.577939000000001"/>
    <x v="91"/>
    <s v="POINT (-73.839165 40.577939)"/>
  </r>
  <r>
    <n v="280849128"/>
    <x v="73"/>
    <n v="339"/>
    <s v="LARCENY,PETIT FROM OPEN AREAS,"/>
    <n v="341"/>
    <x v="16"/>
    <s v="PL 1552500"/>
    <x v="1"/>
    <x v="1"/>
    <x v="1"/>
    <n v="0"/>
    <x v="2"/>
    <x v="0"/>
    <x v="0"/>
    <n v="1003363"/>
    <n v="238988"/>
    <n v="40.822622000000003"/>
    <x v="92"/>
    <s v="POINT (-73.930942 40.822622)"/>
  </r>
  <r>
    <n v="282864186"/>
    <x v="50"/>
    <n v="586"/>
    <s v="SEX TRAFFICKING"/>
    <n v="115"/>
    <x v="26"/>
    <s v="PL 2303405"/>
    <x v="0"/>
    <x v="2"/>
    <x v="50"/>
    <n v="0"/>
    <x v="0"/>
    <x v="0"/>
    <x v="0"/>
    <n v="987788"/>
    <n v="191923"/>
    <n v="40.693461999999997"/>
    <x v="93"/>
    <s v="POINT (-73.987241 40.693462)"/>
  </r>
  <r>
    <n v="284373917"/>
    <x v="63"/>
    <n v="792"/>
    <s v="CRIMINAL POSSESSION WEAPON"/>
    <n v="118"/>
    <x v="21"/>
    <s v="PL 265031B"/>
    <x v="0"/>
    <x v="2"/>
    <x v="10"/>
    <n v="0"/>
    <x v="0"/>
    <x v="0"/>
    <x v="0"/>
    <n v="987596"/>
    <n v="149229"/>
    <n v="40.576274470000001"/>
    <x v="94"/>
    <s v="POINT (-73.98795516481685 40.5762744652138)"/>
  </r>
  <r>
    <n v="282384038"/>
    <x v="13"/>
    <n v="779"/>
    <s v="PUBLIC ADMINISTRATION,UNCLASSI"/>
    <n v="126"/>
    <x v="12"/>
    <s v="PL 215510B"/>
    <x v="0"/>
    <x v="2"/>
    <x v="51"/>
    <n v="0"/>
    <x v="2"/>
    <x v="0"/>
    <x v="0"/>
    <n v="997245"/>
    <n v="204129"/>
    <n v="40.726956000000001"/>
    <x v="95"/>
    <s v="POINT (-73.953115 40.726956)"/>
  </r>
  <r>
    <n v="281182536"/>
    <x v="10"/>
    <n v="847"/>
    <s v="NY STATE LAWS,UNCLASSIFIED FEL"/>
    <n v="125"/>
    <x v="7"/>
    <s v="COR0168E03"/>
    <x v="0"/>
    <x v="0"/>
    <x v="43"/>
    <n v="0"/>
    <x v="2"/>
    <x v="0"/>
    <x v="0"/>
    <n v="987203"/>
    <n v="206765"/>
    <n v="40.734200000000001"/>
    <x v="96"/>
    <s v="POINT (-73.989341 40.7342)"/>
  </r>
  <r>
    <n v="281269181"/>
    <x v="11"/>
    <n v="258"/>
    <s v="CRIMINAL MISCHIEF 4TH, GRAFFIT"/>
    <n v="351"/>
    <x v="15"/>
    <s v="PL 1456002"/>
    <x v="1"/>
    <x v="2"/>
    <x v="21"/>
    <n v="0"/>
    <x v="1"/>
    <x v="0"/>
    <x v="1"/>
    <n v="997364"/>
    <n v="192889"/>
    <n v="40.696103999999998"/>
    <x v="97"/>
    <s v="POINT (-73.952707 40.696104)"/>
  </r>
  <r>
    <n v="283828533"/>
    <x v="74"/>
    <n v="101"/>
    <s v="ASSAULT 3"/>
    <n v="344"/>
    <x v="6"/>
    <s v="PL 1200001"/>
    <x v="1"/>
    <x v="2"/>
    <x v="52"/>
    <n v="0"/>
    <x v="0"/>
    <x v="0"/>
    <x v="5"/>
    <n v="987526"/>
    <n v="173756"/>
    <n v="40.643597"/>
    <x v="98"/>
    <s v="POINT (-73.988192 40.643597)"/>
  </r>
  <r>
    <n v="284072685"/>
    <x v="64"/>
    <n v="792"/>
    <s v="CRIMINAL POSSESSION WEAPON"/>
    <n v="118"/>
    <x v="21"/>
    <s v="PL 265031B"/>
    <x v="0"/>
    <x v="3"/>
    <x v="18"/>
    <n v="3"/>
    <x v="2"/>
    <x v="0"/>
    <x v="1"/>
    <n v="1018623"/>
    <n v="214936"/>
    <n v="40.756567580000002"/>
    <x v="99"/>
    <s v="POINT (-73.8759315341335 40.7565675846374)"/>
  </r>
  <r>
    <n v="281297240"/>
    <x v="11"/>
    <n v="101"/>
    <s v="ASSAULT 3"/>
    <n v="344"/>
    <x v="6"/>
    <s v="PL 1200001"/>
    <x v="1"/>
    <x v="3"/>
    <x v="19"/>
    <n v="3"/>
    <x v="0"/>
    <x v="1"/>
    <x v="1"/>
    <n v="1046315"/>
    <n v="187088"/>
    <n v="40.679980739999998"/>
    <x v="27"/>
    <s v="POINT (-73.7762339071953 40.6799807384666)"/>
  </r>
  <r>
    <n v="280729905"/>
    <x v="6"/>
    <n v="268"/>
    <s v="CRIMINAL MIS 2 &amp; 3"/>
    <n v="121"/>
    <x v="15"/>
    <s v="PL 1450502"/>
    <x v="0"/>
    <x v="1"/>
    <x v="15"/>
    <n v="2"/>
    <x v="0"/>
    <x v="0"/>
    <x v="2"/>
    <n v="1007566"/>
    <n v="238218"/>
    <n v="40.820498999999998"/>
    <x v="43"/>
    <s v="POINT (-73.915756 40.820499)"/>
  </r>
  <r>
    <n v="284184697"/>
    <x v="75"/>
    <n v="639"/>
    <s v="AGGRAVATED HARASSMENT 2"/>
    <n v="361"/>
    <x v="27"/>
    <s v="PL 2403002"/>
    <x v="1"/>
    <x v="2"/>
    <x v="27"/>
    <n v="0"/>
    <x v="0"/>
    <x v="0"/>
    <x v="0"/>
    <n v="1003508"/>
    <n v="185056"/>
    <n v="40.674593000000002"/>
    <x v="84"/>
    <s v="POINT (-73.930572 40.674593)"/>
  </r>
  <r>
    <n v="284507917"/>
    <x v="76"/>
    <n v="157"/>
    <s v="RAPE 1"/>
    <n v="104"/>
    <x v="3"/>
    <s v="PL 1303503"/>
    <x v="0"/>
    <x v="1"/>
    <x v="6"/>
    <n v="0"/>
    <x v="3"/>
    <x v="0"/>
    <x v="2"/>
    <n v="1013037"/>
    <n v="236657"/>
    <n v="40.816205840000002"/>
    <x v="6"/>
    <s v="POINT (-73.8960011932583 40.8162058439227)"/>
  </r>
  <r>
    <n v="281132517"/>
    <x v="46"/>
    <n v="109"/>
    <s v="ASSAULT 2,1,UNCLASSIFIED"/>
    <n v="106"/>
    <x v="1"/>
    <s v="PL 1200501"/>
    <x v="0"/>
    <x v="1"/>
    <x v="48"/>
    <n v="0"/>
    <x v="0"/>
    <x v="1"/>
    <x v="2"/>
    <n v="1013401"/>
    <n v="242868"/>
    <n v="40.833244999999998"/>
    <x v="100"/>
    <s v="POINT (-73.894658 40.833245)"/>
  </r>
  <r>
    <n v="282232075"/>
    <x v="77"/>
    <n v="729"/>
    <s v="FORGERY,ETC.,UNCLASSIFIED-FELO"/>
    <n v="113"/>
    <x v="28"/>
    <s v="PL 1702500"/>
    <x v="0"/>
    <x v="3"/>
    <x v="19"/>
    <n v="0"/>
    <x v="0"/>
    <x v="0"/>
    <x v="5"/>
    <n v="1042079"/>
    <n v="184712"/>
    <n v="40.6734796"/>
    <x v="101"/>
    <s v="POINT (-73.79152522068924 40.673479602818695)"/>
  </r>
  <r>
    <n v="280994696"/>
    <x v="9"/>
    <n v="478"/>
    <s v="THEFT OF SERVICES, UNCLASSIFIE"/>
    <n v="343"/>
    <x v="18"/>
    <s v="PL 1651503"/>
    <x v="1"/>
    <x v="0"/>
    <x v="3"/>
    <n v="1"/>
    <x v="2"/>
    <x v="0"/>
    <x v="3"/>
    <n v="989135"/>
    <n v="218857"/>
    <n v="40.76738692"/>
    <x v="102"/>
    <s v="POINT (-73.98236465612318 40.767386916071494)"/>
  </r>
  <r>
    <n v="284291350"/>
    <x v="56"/>
    <n v="779"/>
    <s v="PUBLIC ADMINISTRATION,UNCLASSI"/>
    <n v="126"/>
    <x v="12"/>
    <s v="PL 215510B"/>
    <x v="0"/>
    <x v="3"/>
    <x v="53"/>
    <n v="0"/>
    <x v="0"/>
    <x v="0"/>
    <x v="1"/>
    <n v="1036628"/>
    <n v="204948"/>
    <n v="40.729058999999999"/>
    <x v="103"/>
    <s v="POINT (-73.811018 40.729059)"/>
  </r>
  <r>
    <n v="282598344"/>
    <x v="53"/>
    <n v="117"/>
    <s v="RECKLESS ENDANGERMENT 1"/>
    <n v="126"/>
    <x v="12"/>
    <s v="PL 1202500"/>
    <x v="0"/>
    <x v="2"/>
    <x v="12"/>
    <n v="0"/>
    <x v="0"/>
    <x v="0"/>
    <x v="0"/>
    <n v="998435"/>
    <n v="198244"/>
    <n v="40.710799999999999"/>
    <x v="104"/>
    <s v="POINT (-73.948832 40.7108)"/>
  </r>
  <r>
    <n v="283978265"/>
    <x v="60"/>
    <n v="114"/>
    <s v="OBSTR BREATH/CIRCUL"/>
    <n v="344"/>
    <x v="6"/>
    <s v="PL 1211100"/>
    <x v="1"/>
    <x v="1"/>
    <x v="48"/>
    <n v="0"/>
    <x v="0"/>
    <x v="0"/>
    <x v="0"/>
    <n v="1008728"/>
    <n v="240091"/>
    <n v="40.825637999999998"/>
    <x v="105"/>
    <s v="POINT (-73.911552 40.825638)"/>
  </r>
  <r>
    <n v="280806818"/>
    <x v="78"/>
    <n v="748"/>
    <s v="CONTEMPT,CRIMINAL"/>
    <n v="359"/>
    <x v="14"/>
    <s v="PL 2155003"/>
    <x v="1"/>
    <x v="4"/>
    <x v="54"/>
    <n v="0"/>
    <x v="2"/>
    <x v="0"/>
    <x v="1"/>
    <n v="922499"/>
    <n v="133273"/>
    <n v="40.532266999999997"/>
    <x v="106"/>
    <s v="POINT (-74.22214 40.532267)"/>
  </r>
  <r>
    <n v="284072666"/>
    <x v="64"/>
    <n v="478"/>
    <s v="THEFT OF SERVICES, UNCLASSIFIE"/>
    <n v="343"/>
    <x v="18"/>
    <s v="PL 1651503"/>
    <x v="1"/>
    <x v="0"/>
    <x v="32"/>
    <n v="0"/>
    <x v="0"/>
    <x v="0"/>
    <x v="3"/>
    <n v="987078"/>
    <n v="215157"/>
    <n v="40.757232270000003"/>
    <x v="107"/>
    <s v="POINT (-73.98979219054627 40.757232265258125)"/>
  </r>
  <r>
    <n v="281422824"/>
    <x v="12"/>
    <n v="662"/>
    <s v="MATERIAL              OFFENSIV"/>
    <n v="361"/>
    <x v="27"/>
    <s v="PL 2451100"/>
    <x v="1"/>
    <x v="2"/>
    <x v="7"/>
    <n v="2"/>
    <x v="0"/>
    <x v="0"/>
    <x v="0"/>
    <n v="1012412"/>
    <n v="182986"/>
    <n v="40.668888000000003"/>
    <x v="108"/>
    <s v="POINT (-73.89848 40.668888)"/>
  </r>
  <r>
    <n v="284323721"/>
    <x v="63"/>
    <n v="101"/>
    <s v="ASSAULT 3"/>
    <n v="344"/>
    <x v="6"/>
    <s v="PL 1200001"/>
    <x v="1"/>
    <x v="0"/>
    <x v="55"/>
    <n v="0"/>
    <x v="2"/>
    <x v="0"/>
    <x v="3"/>
    <n v="986429"/>
    <n v="203573"/>
    <n v="40.725439000000001"/>
    <x v="109"/>
    <s v="POINT (-73.992138 40.725439)"/>
  </r>
  <r>
    <n v="283897053"/>
    <x v="65"/>
    <n v="101"/>
    <s v="ASSAULT 3"/>
    <n v="344"/>
    <x v="6"/>
    <s v="PL 1200001"/>
    <x v="1"/>
    <x v="0"/>
    <x v="56"/>
    <n v="0"/>
    <x v="0"/>
    <x v="0"/>
    <x v="2"/>
    <n v="999350"/>
    <n v="223539"/>
    <n v="40.780234999999998"/>
    <x v="110"/>
    <s v="POINT (-73.945476 40.780235)"/>
  </r>
  <r>
    <n v="283678628"/>
    <x v="79"/>
    <n v="268"/>
    <s v="CRIMINAL MIS 2 &amp; 3"/>
    <n v="121"/>
    <x v="15"/>
    <s v="PL 1450502"/>
    <x v="0"/>
    <x v="0"/>
    <x v="57"/>
    <n v="0"/>
    <x v="0"/>
    <x v="0"/>
    <x v="3"/>
    <n v="998922"/>
    <n v="235604"/>
    <n v="40.813343000000003"/>
    <x v="111"/>
    <s v="POINT (-73.946995 40.813343)"/>
  </r>
  <r>
    <n v="282415578"/>
    <x v="14"/>
    <n v="339"/>
    <s v="LARCENY,PETIT FROM OPEN AREAS,"/>
    <n v="341"/>
    <x v="16"/>
    <s v="PL 1552500"/>
    <x v="1"/>
    <x v="0"/>
    <x v="3"/>
    <n v="0"/>
    <x v="0"/>
    <x v="0"/>
    <x v="0"/>
    <n v="989135"/>
    <n v="218534"/>
    <n v="40.766500999999998"/>
    <x v="112"/>
    <s v="POINT (-73.982362 40.766501)"/>
  </r>
  <r>
    <n v="282980099"/>
    <x v="71"/>
    <n v="339"/>
    <s v="LARCENY,PETIT FROM OPEN AREAS,"/>
    <n v="341"/>
    <x v="16"/>
    <s v="PL 1552500"/>
    <x v="1"/>
    <x v="0"/>
    <x v="30"/>
    <n v="0"/>
    <x v="0"/>
    <x v="0"/>
    <x v="0"/>
    <n v="991654"/>
    <n v="213389"/>
    <n v="40.752378"/>
    <x v="113"/>
    <s v="POINT (-73.973274 40.752378)"/>
  </r>
  <r>
    <n v="281103879"/>
    <x v="46"/>
    <n v="49"/>
    <s v="U.S. CODE UNCLASSIFIED"/>
    <n v="995"/>
    <x v="29"/>
    <s v="FOA9000049"/>
    <x v="3"/>
    <x v="1"/>
    <x v="22"/>
    <n v="0"/>
    <x v="0"/>
    <x v="0"/>
    <x v="0"/>
    <n v="1028978"/>
    <n v="246342"/>
    <n v="40.842714000000001"/>
    <x v="114"/>
    <s v="POINT (-73.838342 40.842714)"/>
  </r>
  <r>
    <n v="282525494"/>
    <x v="80"/>
    <n v="101"/>
    <s v="ASSAULT 3"/>
    <n v="344"/>
    <x v="6"/>
    <s v="PL 1204501"/>
    <x v="1"/>
    <x v="2"/>
    <x v="58"/>
    <n v="0"/>
    <x v="2"/>
    <x v="0"/>
    <x v="3"/>
    <n v="984110"/>
    <n v="188363"/>
    <n v="40.683691000000003"/>
    <x v="115"/>
    <s v="POINT (-74.000504 40.683691)"/>
  </r>
  <r>
    <n v="283985928"/>
    <x v="60"/>
    <n v="515"/>
    <s v="CONTROLLED SUBSTANCE,SALE 3"/>
    <n v="117"/>
    <x v="19"/>
    <s v="PL 2203901"/>
    <x v="0"/>
    <x v="2"/>
    <x v="59"/>
    <n v="0"/>
    <x v="2"/>
    <x v="1"/>
    <x v="1"/>
    <n v="995849"/>
    <n v="172756"/>
    <n v="40.640846000000003"/>
    <x v="116"/>
    <s v="POINT (-73.958206 40.640846)"/>
  </r>
  <r>
    <n v="283856710"/>
    <x v="74"/>
    <n v="339"/>
    <s v="LARCENY,PETIT FROM OPEN AREAS,"/>
    <n v="341"/>
    <x v="16"/>
    <s v="PL 1552500"/>
    <x v="1"/>
    <x v="3"/>
    <x v="18"/>
    <n v="0"/>
    <x v="2"/>
    <x v="0"/>
    <x v="0"/>
    <n v="1016356"/>
    <n v="212065"/>
    <n v="40.748688000000001"/>
    <x v="117"/>
    <s v="POINT (-73.884123 40.748688)"/>
  </r>
  <r>
    <n v="282169837"/>
    <x v="81"/>
    <n v="792"/>
    <s v="CRIMINAL POSSESSION WEAPON"/>
    <n v="118"/>
    <x v="21"/>
    <s v="PL 265031B"/>
    <x v="0"/>
    <x v="1"/>
    <x v="48"/>
    <n v="0"/>
    <x v="4"/>
    <x v="0"/>
    <x v="0"/>
    <n v="1010948"/>
    <n v="243509"/>
    <n v="40.8350109"/>
    <x v="118"/>
    <s v="POINT (-73.90351953716879 40.8350109026073)"/>
  </r>
  <r>
    <n v="284009807"/>
    <x v="60"/>
    <n v="115"/>
    <s v="RECKLESS ENDANGERMENT 2"/>
    <n v="355"/>
    <x v="30"/>
    <s v="PL 1202000"/>
    <x v="1"/>
    <x v="3"/>
    <x v="19"/>
    <n v="3"/>
    <x v="0"/>
    <x v="1"/>
    <x v="3"/>
    <n v="1046315"/>
    <n v="187088"/>
    <n v="40.679980739999998"/>
    <x v="27"/>
    <s v="POINT (-73.7762339071953 40.6799807384666)"/>
  </r>
  <r>
    <n v="281464516"/>
    <x v="12"/>
    <n v="441"/>
    <s v="LARCENY,GRAND OF AUTO"/>
    <n v="110"/>
    <x v="31"/>
    <s v="PL 1553008"/>
    <x v="0"/>
    <x v="1"/>
    <x v="25"/>
    <n v="0"/>
    <x v="0"/>
    <x v="0"/>
    <x v="0"/>
    <n v="1024017"/>
    <n v="265601"/>
    <n v="40.895597479999999"/>
    <x v="119"/>
    <s v="POINT (-73.85616013815266 40.89559748020016)"/>
  </r>
  <r>
    <n v="282425800"/>
    <x v="14"/>
    <n v="113"/>
    <s v="MENACING,UNCLASSIFIED"/>
    <n v="344"/>
    <x v="6"/>
    <s v="PL 1201401"/>
    <x v="1"/>
    <x v="0"/>
    <x v="32"/>
    <n v="0"/>
    <x v="1"/>
    <x v="0"/>
    <x v="0"/>
    <n v="986127"/>
    <n v="213440"/>
    <n v="40.752521999999999"/>
    <x v="120"/>
    <s v="POINT (-73.993222 40.752522)"/>
  </r>
  <r>
    <n v="280912805"/>
    <x v="59"/>
    <n v="339"/>
    <s v="LARCENY,PETIT FROM OPEN AREAS,"/>
    <n v="341"/>
    <x v="16"/>
    <s v="PL 1552500"/>
    <x v="1"/>
    <x v="3"/>
    <x v="18"/>
    <n v="0"/>
    <x v="0"/>
    <x v="0"/>
    <x v="0"/>
    <n v="1018509"/>
    <n v="217348"/>
    <n v="40.763180069999997"/>
    <x v="121"/>
    <s v="POINT (-73.87632931793175 40.76318007297111)"/>
  </r>
  <r>
    <n v="282387109"/>
    <x v="13"/>
    <n v="439"/>
    <s v="LARCENY,GRAND FROM OPEN AREAS, UNATTENDED"/>
    <n v="109"/>
    <x v="11"/>
    <s v="PL 1553001"/>
    <x v="0"/>
    <x v="1"/>
    <x v="35"/>
    <n v="0"/>
    <x v="1"/>
    <x v="1"/>
    <x v="3"/>
    <n v="1031351"/>
    <n v="254245"/>
    <n v="40.864393"/>
    <x v="122"/>
    <s v="POINT (-73.829709 40.864393)"/>
  </r>
  <r>
    <n v="281375053"/>
    <x v="12"/>
    <n v="922"/>
    <s v="TRAFFIC,UNCLASSIFIED MISDEMEAN"/>
    <n v="348"/>
    <x v="9"/>
    <s v="VTL05110MU"/>
    <x v="1"/>
    <x v="2"/>
    <x v="59"/>
    <n v="0"/>
    <x v="0"/>
    <x v="0"/>
    <x v="0"/>
    <n v="994906"/>
    <n v="176067"/>
    <n v="40.649935999999997"/>
    <x v="123"/>
    <s v="POINT (-73.961597 40.649936)"/>
  </r>
  <r>
    <n v="284533596"/>
    <x v="76"/>
    <n v="101"/>
    <s v="ASSAULT 3"/>
    <n v="344"/>
    <x v="6"/>
    <s v="PL 1200001"/>
    <x v="1"/>
    <x v="3"/>
    <x v="19"/>
    <n v="0"/>
    <x v="0"/>
    <x v="0"/>
    <x v="5"/>
    <n v="1042520"/>
    <n v="183154"/>
    <n v="40.669201999999999"/>
    <x v="124"/>
    <s v="POINT (-73.789945 40.669202)"/>
  </r>
  <r>
    <n v="282390814"/>
    <x v="13"/>
    <n v="511"/>
    <s v="CONTROLLED SUBSTANCE, POSSESSI"/>
    <n v="235"/>
    <x v="19"/>
    <s v="PL 2200300"/>
    <x v="1"/>
    <x v="2"/>
    <x v="60"/>
    <n v="0"/>
    <x v="0"/>
    <x v="0"/>
    <x v="5"/>
    <n v="981620"/>
    <n v="171462"/>
    <n v="40.637301000000001"/>
    <x v="125"/>
    <s v="POINT (-74.009474 40.637301)"/>
  </r>
  <r>
    <n v="280889874"/>
    <x v="59"/>
    <n v="441"/>
    <s v="LARCENY,GRAND OF AUTO"/>
    <n v="110"/>
    <x v="31"/>
    <s v="PL 1553008"/>
    <x v="0"/>
    <x v="0"/>
    <x v="38"/>
    <n v="0"/>
    <x v="0"/>
    <x v="0"/>
    <x v="3"/>
    <n v="1002893"/>
    <n v="248817"/>
    <n v="40.849601999999997"/>
    <x v="126"/>
    <s v="POINT (-73.932613 40.849602)"/>
  </r>
  <r>
    <n v="283858213"/>
    <x v="74"/>
    <n v="339"/>
    <s v="LARCENY,PETIT FROM OPEN AREAS,"/>
    <n v="341"/>
    <x v="16"/>
    <s v="PL 1552500"/>
    <x v="1"/>
    <x v="0"/>
    <x v="43"/>
    <n v="0"/>
    <x v="0"/>
    <x v="1"/>
    <x v="3"/>
    <n v="985689"/>
    <n v="208933"/>
    <n v="40.740150999999997"/>
    <x v="127"/>
    <s v="POINT (-73.994805 40.740151)"/>
  </r>
  <r>
    <n v="282177581"/>
    <x v="81"/>
    <n v="106"/>
    <s v="ASSAULT POLICE/PEACE OFFICER"/>
    <n v="106"/>
    <x v="1"/>
    <s v="PL 1200800"/>
    <x v="0"/>
    <x v="2"/>
    <x v="50"/>
    <n v="0"/>
    <x v="1"/>
    <x v="1"/>
    <x v="3"/>
    <n v="986754"/>
    <n v="191591"/>
    <n v="40.692549419999999"/>
    <x v="128"/>
    <s v="POINT (-73.99097045325654 40.69254941610503)"/>
  </r>
  <r>
    <n v="282784129"/>
    <x v="70"/>
    <n v="478"/>
    <s v="THEFT OF SERVICES, UNCLASSIFIE"/>
    <n v="343"/>
    <x v="18"/>
    <s v="PL 1651503"/>
    <x v="1"/>
    <x v="0"/>
    <x v="3"/>
    <n v="1"/>
    <x v="0"/>
    <x v="0"/>
    <x v="0"/>
    <n v="989210"/>
    <n v="219405"/>
    <n v="40.768890990000003"/>
    <x v="129"/>
    <s v="POINT (-73.98209349413949 40.768890992016146)"/>
  </r>
  <r>
    <n v="282658193"/>
    <x v="82"/>
    <n v="441"/>
    <s v="LARCENY,GRAND OF AUTO"/>
    <n v="110"/>
    <x v="31"/>
    <s v="PL 1553008"/>
    <x v="0"/>
    <x v="2"/>
    <x v="39"/>
    <n v="0"/>
    <x v="0"/>
    <x v="0"/>
    <x v="0"/>
    <n v="993740"/>
    <n v="193446"/>
    <n v="40.697636230000001"/>
    <x v="130"/>
    <s v="POINT (-73.96577598296834 40.69763622664186)"/>
  </r>
  <r>
    <n v="280710414"/>
    <x v="6"/>
    <n v="397"/>
    <s v="ROBBERY,OPEN AREA UNCLASSIFIED"/>
    <n v="105"/>
    <x v="22"/>
    <s v="PL 160102A"/>
    <x v="0"/>
    <x v="3"/>
    <x v="61"/>
    <n v="0"/>
    <x v="1"/>
    <x v="0"/>
    <x v="3"/>
    <n v="1029200"/>
    <n v="193024"/>
    <n v="40.696368870000001"/>
    <x v="131"/>
    <s v="POINT (-73.83789871849564 40.696368866511946)"/>
  </r>
  <r>
    <n v="280486224"/>
    <x v="83"/>
    <n v="905"/>
    <s v="INTOXICATED DRIVING,ALCOHOL"/>
    <n v="347"/>
    <x v="25"/>
    <s v="VTL11920U2"/>
    <x v="1"/>
    <x v="3"/>
    <x v="19"/>
    <n v="3"/>
    <x v="1"/>
    <x v="1"/>
    <x v="3"/>
    <n v="1046315"/>
    <n v="187088"/>
    <n v="40.679980739999998"/>
    <x v="27"/>
    <s v="POINT (-73.7762339071953 40.6799807384666)"/>
  </r>
  <r>
    <n v="282933186"/>
    <x v="58"/>
    <n v="779"/>
    <s v="PUBLIC ADMINISTRATION,UNCLASSI"/>
    <n v="126"/>
    <x v="12"/>
    <s v="PL 215510D"/>
    <x v="0"/>
    <x v="2"/>
    <x v="34"/>
    <n v="2"/>
    <x v="0"/>
    <x v="1"/>
    <x v="0"/>
    <n v="1009656"/>
    <n v="181287"/>
    <n v="40.664239999999999"/>
    <x v="132"/>
    <s v="POINT (-73.908424 40.66424)"/>
  </r>
  <r>
    <n v="281312500"/>
    <x v="11"/>
    <n v="106"/>
    <s v="ASSAULT POLICE/PEACE OFFICER"/>
    <n v="106"/>
    <x v="1"/>
    <s v="PL 1200800"/>
    <x v="0"/>
    <x v="0"/>
    <x v="32"/>
    <n v="7"/>
    <x v="0"/>
    <x v="0"/>
    <x v="0"/>
    <n v="986526"/>
    <n v="212304"/>
    <n v="40.749403999999998"/>
    <x v="133"/>
    <s v="POINT (-73.991784 40.749404)"/>
  </r>
  <r>
    <n v="283736136"/>
    <x v="69"/>
    <n v="339"/>
    <s v="LARCENY,PETIT FROM OPEN AREAS,"/>
    <n v="341"/>
    <x v="16"/>
    <s v="PL 1552500"/>
    <x v="1"/>
    <x v="0"/>
    <x v="3"/>
    <n v="0"/>
    <x v="2"/>
    <x v="0"/>
    <x v="2"/>
    <n v="989127"/>
    <n v="219109"/>
    <n v="40.768081000000002"/>
    <x v="134"/>
    <s v="POINT (-73.98239 40.768081)"/>
  </r>
  <r>
    <n v="280961361"/>
    <x v="68"/>
    <n v="419"/>
    <s v="LARCENY,GRAND FROM PERSON,UNCL"/>
    <n v="109"/>
    <x v="11"/>
    <s v="PL 1553005"/>
    <x v="0"/>
    <x v="0"/>
    <x v="43"/>
    <n v="0"/>
    <x v="2"/>
    <x v="0"/>
    <x v="0"/>
    <n v="987048"/>
    <n v="206851"/>
    <n v="40.734434389999997"/>
    <x v="135"/>
    <s v="POINT (-73.98990393253564 40.73443438732101)"/>
  </r>
  <r>
    <n v="283837990"/>
    <x v="74"/>
    <n v="792"/>
    <s v="CRIMINAL POSSESSION WEAPON"/>
    <n v="118"/>
    <x v="21"/>
    <s v="PL 265031B"/>
    <x v="0"/>
    <x v="1"/>
    <x v="29"/>
    <n v="0"/>
    <x v="1"/>
    <x v="0"/>
    <x v="3"/>
    <n v="1011750"/>
    <n v="250274"/>
    <n v="40.853577999999999"/>
    <x v="48"/>
    <s v="POINT (-73.900591 40.853578)"/>
  </r>
  <r>
    <n v="282971514"/>
    <x v="71"/>
    <n v="779"/>
    <s v="PUBLIC ADMINISTRATION,UNCLASSI"/>
    <n v="126"/>
    <x v="12"/>
    <s v="PL 215510D"/>
    <x v="0"/>
    <x v="3"/>
    <x v="61"/>
    <n v="0"/>
    <x v="0"/>
    <x v="0"/>
    <x v="0"/>
    <n v="1031076"/>
    <n v="193778"/>
    <n v="40.698430000000002"/>
    <x v="136"/>
    <s v="POINT (-73.831128 40.69843)"/>
  </r>
  <r>
    <n v="282758727"/>
    <x v="70"/>
    <n v="764"/>
    <s v="BAIL JUMPING 1 &amp; 2"/>
    <n v="126"/>
    <x v="12"/>
    <s v="PL 2155600"/>
    <x v="0"/>
    <x v="0"/>
    <x v="62"/>
    <n v="1"/>
    <x v="0"/>
    <x v="1"/>
    <x v="0"/>
    <n v="983985"/>
    <n v="205857"/>
    <n v="40.731706539999998"/>
    <x v="137"/>
    <s v="POINT (-74.00095616452742 40.73170654022224)"/>
  </r>
  <r>
    <n v="280803147"/>
    <x v="78"/>
    <n v="639"/>
    <s v="AGGRAVATED HARASSMENT 2"/>
    <n v="361"/>
    <x v="27"/>
    <s v="PL 2403001"/>
    <x v="1"/>
    <x v="1"/>
    <x v="15"/>
    <n v="0"/>
    <x v="0"/>
    <x v="0"/>
    <x v="3"/>
    <n v="1005040"/>
    <n v="234533"/>
    <n v="40.810391000000003"/>
    <x v="18"/>
    <s v="POINT (-73.924895 40.810391)"/>
  </r>
  <r>
    <n v="280848800"/>
    <x v="73"/>
    <n v="748"/>
    <s v="CONTEMPT,CRIMINAL"/>
    <n v="359"/>
    <x v="14"/>
    <s v="PL 2155003"/>
    <x v="1"/>
    <x v="0"/>
    <x v="38"/>
    <n v="0"/>
    <x v="0"/>
    <x v="0"/>
    <x v="2"/>
    <n v="1004175"/>
    <n v="253200"/>
    <n v="40.861629999999998"/>
    <x v="138"/>
    <s v="POINT (-73.927964 40.86163)"/>
  </r>
  <r>
    <n v="282203021"/>
    <x v="81"/>
    <n v="397"/>
    <s v="ROBBERY,OPEN AREA UNCLASSIFIED"/>
    <n v="105"/>
    <x v="22"/>
    <s v="PL 1601001"/>
    <x v="0"/>
    <x v="2"/>
    <x v="59"/>
    <n v="0"/>
    <x v="4"/>
    <x v="0"/>
    <x v="0"/>
    <n v="991626"/>
    <n v="169071"/>
    <n v="40.630735999999999"/>
    <x v="139"/>
    <s v="POINT (-73.973423 40.630736)"/>
  </r>
  <r>
    <n v="283004715"/>
    <x v="71"/>
    <n v="729"/>
    <s v="FORGERY,ETC.,UNCLASSIFIED-FELO"/>
    <n v="113"/>
    <x v="28"/>
    <s v="PL 1701003"/>
    <x v="0"/>
    <x v="0"/>
    <x v="32"/>
    <n v="0"/>
    <x v="0"/>
    <x v="0"/>
    <x v="0"/>
    <n v="987472"/>
    <n v="214939"/>
    <n v="40.756635000000003"/>
    <x v="72"/>
    <s v="POINT (-73.98837 40.756635)"/>
  </r>
  <r>
    <n v="282374864"/>
    <x v="13"/>
    <n v="339"/>
    <s v="LARCENY,PETIT FROM OPEN AREAS,"/>
    <n v="341"/>
    <x v="16"/>
    <s v="PL 1552500"/>
    <x v="1"/>
    <x v="0"/>
    <x v="36"/>
    <n v="0"/>
    <x v="0"/>
    <x v="0"/>
    <x v="1"/>
    <n v="981308"/>
    <n v="197980"/>
    <n v="40.710085999999997"/>
    <x v="140"/>
    <s v="POINT (-74.010609 40.710086)"/>
  </r>
  <r>
    <n v="283934126"/>
    <x v="65"/>
    <n v="744"/>
    <s v="BAIL JUMPING 3"/>
    <n v="359"/>
    <x v="14"/>
    <s v="PL 2155500"/>
    <x v="1"/>
    <x v="2"/>
    <x v="23"/>
    <n v="1"/>
    <x v="0"/>
    <x v="0"/>
    <x v="1"/>
    <n v="983773"/>
    <n v="160788"/>
    <n v="40.608002220000003"/>
    <x v="141"/>
    <s v="POINT (-74.00171790700652 40.6080022203704)"/>
  </r>
  <r>
    <n v="281369720"/>
    <x v="0"/>
    <n v="707"/>
    <s v="IMPERSONATION 2, PUBLIC SERVAN"/>
    <n v="340"/>
    <x v="10"/>
    <s v="PL 1902300"/>
    <x v="1"/>
    <x v="3"/>
    <x v="42"/>
    <n v="2"/>
    <x v="1"/>
    <x v="0"/>
    <x v="3"/>
    <n v="998557"/>
    <n v="214468"/>
    <n v="40.755330000000001"/>
    <x v="142"/>
    <s v="POINT (-73.948359 40.75533)"/>
  </r>
  <r>
    <n v="282805084"/>
    <x v="51"/>
    <n v="639"/>
    <s v="AGGRAVATED HARASSMENT 2"/>
    <n v="361"/>
    <x v="27"/>
    <s v="PL 2403002"/>
    <x v="1"/>
    <x v="3"/>
    <x v="61"/>
    <n v="0"/>
    <x v="0"/>
    <x v="1"/>
    <x v="0"/>
    <n v="1031076"/>
    <n v="193778"/>
    <n v="40.698430000000002"/>
    <x v="136"/>
    <s v="POINT (-73.831128 40.69843)"/>
  </r>
  <r>
    <n v="280732518"/>
    <x v="6"/>
    <n v="109"/>
    <s v="ASSAULT 2,1,UNCLASSIFIED"/>
    <n v="106"/>
    <x v="1"/>
    <s v="PL 1200502"/>
    <x v="0"/>
    <x v="2"/>
    <x v="7"/>
    <n v="0"/>
    <x v="0"/>
    <x v="1"/>
    <x v="0"/>
    <n v="1017119"/>
    <n v="183909"/>
    <n v="40.671404000000003"/>
    <x v="60"/>
    <s v="POINT (-73.881509 40.671404)"/>
  </r>
  <r>
    <n v="284373011"/>
    <x v="63"/>
    <n v="759"/>
    <s v="PUBLIC ADMINISTATION,UNCLASS M"/>
    <n v="359"/>
    <x v="14"/>
    <s v="PL 1950500"/>
    <x v="1"/>
    <x v="1"/>
    <x v="29"/>
    <n v="0"/>
    <x v="0"/>
    <x v="0"/>
    <x v="2"/>
    <n v="1009983"/>
    <n v="249108"/>
    <n v="40.850381380000002"/>
    <x v="143"/>
    <s v="POINT (-73.90698533884958 40.85038137619991)"/>
  </r>
  <r>
    <n v="283939861"/>
    <x v="65"/>
    <n v="339"/>
    <s v="LARCENY,PETIT FROM OPEN AREAS,"/>
    <n v="341"/>
    <x v="16"/>
    <s v="PL 1552500"/>
    <x v="1"/>
    <x v="0"/>
    <x v="37"/>
    <n v="0"/>
    <x v="0"/>
    <x v="0"/>
    <x v="1"/>
    <n v="993574"/>
    <n v="228738"/>
    <n v="40.794507000000003"/>
    <x v="52"/>
    <s v="POINT (-73.966322 40.794507)"/>
  </r>
  <r>
    <n v="284197061"/>
    <x v="75"/>
    <n v="503"/>
    <s v="CONTROLLED SUBSTANCE,INTENT TO"/>
    <n v="117"/>
    <x v="19"/>
    <s v="PL 2201601"/>
    <x v="0"/>
    <x v="2"/>
    <x v="34"/>
    <n v="0"/>
    <x v="0"/>
    <x v="0"/>
    <x v="0"/>
    <n v="1010049"/>
    <n v="183477"/>
    <n v="40.670241089999998"/>
    <x v="144"/>
    <s v="POINT (-73.90699864057031 40.67024109400334)"/>
  </r>
  <r>
    <n v="280608541"/>
    <x v="52"/>
    <n v="101"/>
    <s v="ASSAULT 3"/>
    <n v="344"/>
    <x v="6"/>
    <s v="PL 1200001"/>
    <x v="1"/>
    <x v="0"/>
    <x v="63"/>
    <n v="0"/>
    <x v="0"/>
    <x v="0"/>
    <x v="0"/>
    <n v="995058"/>
    <n v="237522"/>
    <n v="40.818612039999998"/>
    <x v="145"/>
    <s v="POINT (-73.96095199240847 40.81861203712145)"/>
  </r>
  <r>
    <n v="283989892"/>
    <x v="60"/>
    <n v="105"/>
    <s v="STRANGULATION 1ST"/>
    <n v="106"/>
    <x v="1"/>
    <s v="PL 1211200"/>
    <x v="0"/>
    <x v="2"/>
    <x v="34"/>
    <n v="2"/>
    <x v="1"/>
    <x v="0"/>
    <x v="3"/>
    <n v="1009727"/>
    <n v="182290"/>
    <n v="40.666983999999999"/>
    <x v="146"/>
    <s v="POINT (-73.908161 40.666984)"/>
  </r>
  <r>
    <n v="281224362"/>
    <x v="10"/>
    <n v="339"/>
    <s v="LARCENY,PETIT FROM OPEN AREAS,"/>
    <n v="341"/>
    <x v="16"/>
    <s v="PL 1552500"/>
    <x v="1"/>
    <x v="0"/>
    <x v="32"/>
    <n v="0"/>
    <x v="0"/>
    <x v="0"/>
    <x v="3"/>
    <n v="987220"/>
    <n v="212676"/>
    <n v="40.750422999999998"/>
    <x v="147"/>
    <s v="POINT (-73.98928 40.750423)"/>
  </r>
  <r>
    <n v="282617909"/>
    <x v="82"/>
    <n v="201"/>
    <s v="TRESPASS 4,CRIMINAL SUB 2"/>
    <n v="678"/>
    <x v="12"/>
    <s v="PL 1400500"/>
    <x v="4"/>
    <x v="2"/>
    <x v="27"/>
    <n v="1"/>
    <x v="0"/>
    <x v="0"/>
    <x v="0"/>
    <n v="1003358"/>
    <n v="182945"/>
    <n v="40.668797840000003"/>
    <x v="148"/>
    <s v="POINT (-73.9311201452519 40.66879784311929)"/>
  </r>
  <r>
    <n v="281403933"/>
    <x v="12"/>
    <n v="922"/>
    <s v="TRAFFIC,UNCLASSIFIED MISDEMEAN"/>
    <n v="348"/>
    <x v="9"/>
    <s v="VTL0511001"/>
    <x v="1"/>
    <x v="3"/>
    <x v="19"/>
    <n v="0"/>
    <x v="0"/>
    <x v="0"/>
    <x v="5"/>
    <n v="1048112"/>
    <n v="188482"/>
    <n v="40.683785899999997"/>
    <x v="149"/>
    <s v="POINT (-73.76974049709979 40.6837858984192)"/>
  </r>
  <r>
    <n v="281016315"/>
    <x v="9"/>
    <n v="439"/>
    <s v="LARCENY,GRAND FROM OPEN AREAS, UNATTENDED"/>
    <n v="109"/>
    <x v="11"/>
    <s v="PL 1553501"/>
    <x v="0"/>
    <x v="3"/>
    <x v="18"/>
    <n v="0"/>
    <x v="2"/>
    <x v="1"/>
    <x v="5"/>
    <n v="1018713"/>
    <n v="214945"/>
    <n v="40.756585000000001"/>
    <x v="22"/>
    <s v="POINT (-73.875603 40.756585)"/>
  </r>
  <r>
    <n v="281400072"/>
    <x v="12"/>
    <n v="681"/>
    <s v="CHILD, ENDANGERING WELFARE"/>
    <n v="233"/>
    <x v="0"/>
    <s v="PL 2601001"/>
    <x v="1"/>
    <x v="3"/>
    <x v="46"/>
    <n v="0"/>
    <x v="1"/>
    <x v="0"/>
    <x v="3"/>
    <n v="1013701"/>
    <n v="195936"/>
    <n v="40.704435029999999"/>
    <x v="150"/>
    <s v="POINT (-73.8937807141634 40.7044350296655)"/>
  </r>
  <r>
    <n v="284373846"/>
    <x v="63"/>
    <n v="101"/>
    <s v="ASSAULT 3"/>
    <n v="344"/>
    <x v="6"/>
    <s v="PL 1200001"/>
    <x v="1"/>
    <x v="0"/>
    <x v="38"/>
    <n v="0"/>
    <x v="0"/>
    <x v="1"/>
    <x v="3"/>
    <n v="1002765"/>
    <n v="248133"/>
    <n v="40.847724999999997"/>
    <x v="151"/>
    <s v="POINT (-73.933078 40.847725)"/>
  </r>
  <r>
    <n v="282324167"/>
    <x v="45"/>
    <n v="244"/>
    <s v="BURGLARY,UNCLASSIFIED,UNKNOWN"/>
    <n v="107"/>
    <x v="20"/>
    <s v="PL 1402000"/>
    <x v="0"/>
    <x v="0"/>
    <x v="36"/>
    <n v="0"/>
    <x v="2"/>
    <x v="0"/>
    <x v="2"/>
    <n v="983731"/>
    <n v="204170"/>
    <n v="40.727077999999999"/>
    <x v="152"/>
    <s v="POINT (-74.00187 40.727078)"/>
  </r>
  <r>
    <n v="283878902"/>
    <x v="57"/>
    <n v="729"/>
    <s v="FORGERY,ETC.,UNCLASSIFIED-FELO"/>
    <n v="113"/>
    <x v="28"/>
    <s v="PL 1702500"/>
    <x v="0"/>
    <x v="3"/>
    <x v="19"/>
    <n v="3"/>
    <x v="2"/>
    <x v="0"/>
    <x v="5"/>
    <n v="1046315"/>
    <n v="187088"/>
    <n v="40.679980739999998"/>
    <x v="27"/>
    <s v="POINT (-73.7762339071953 40.6799807384666)"/>
  </r>
  <r>
    <n v="283934140"/>
    <x v="65"/>
    <n v="339"/>
    <s v="LARCENY,PETIT FROM OPEN AREAS,"/>
    <n v="341"/>
    <x v="16"/>
    <s v="PL 1552500"/>
    <x v="1"/>
    <x v="0"/>
    <x v="32"/>
    <n v="0"/>
    <x v="0"/>
    <x v="1"/>
    <x v="3"/>
    <n v="987220"/>
    <n v="212676"/>
    <n v="40.750422999999998"/>
    <x v="147"/>
    <s v="POINT (-73.98928 40.750423)"/>
  </r>
  <r>
    <n v="281448008"/>
    <x v="12"/>
    <n v="705"/>
    <s v="FORGERY,ETC.-MISD."/>
    <n v="358"/>
    <x v="32"/>
    <s v="PL 1702000"/>
    <x v="1"/>
    <x v="3"/>
    <x v="19"/>
    <n v="0"/>
    <x v="2"/>
    <x v="0"/>
    <x v="0"/>
    <n v="1047971"/>
    <n v="184431"/>
    <n v="40.672667869999998"/>
    <x v="153"/>
    <s v="POINT (-73.77028718429715 40.67266787421164)"/>
  </r>
  <r>
    <n v="283760094"/>
    <x v="69"/>
    <n v="511"/>
    <s v="CONTROLLED SUBSTANCE, POSSESSI"/>
    <n v="235"/>
    <x v="19"/>
    <s v="PL 2200300"/>
    <x v="1"/>
    <x v="2"/>
    <x v="60"/>
    <n v="0"/>
    <x v="0"/>
    <x v="0"/>
    <x v="5"/>
    <n v="982268"/>
    <n v="172278"/>
    <n v="40.639541000000001"/>
    <x v="154"/>
    <s v="POINT (-74.007141 40.639541)"/>
  </r>
  <r>
    <n v="281250093"/>
    <x v="84"/>
    <n v="748"/>
    <s v="CONTEMPT,CRIMINAL"/>
    <n v="359"/>
    <x v="14"/>
    <s v="PL 2155006"/>
    <x v="1"/>
    <x v="1"/>
    <x v="25"/>
    <n v="0"/>
    <x v="0"/>
    <x v="0"/>
    <x v="0"/>
    <n v="1029337"/>
    <n v="256368"/>
    <n v="40.870230999999997"/>
    <x v="155"/>
    <s v="POINT (-73.836979 40.870231)"/>
  </r>
  <r>
    <n v="280885489"/>
    <x v="59"/>
    <n v="969"/>
    <s v="TRAFFIC,UNCLASSIFIED INFRACTIO"/>
    <n v="881"/>
    <x v="24"/>
    <s v="VTL051101A"/>
    <x v="1"/>
    <x v="1"/>
    <x v="29"/>
    <n v="0"/>
    <x v="0"/>
    <x v="0"/>
    <x v="3"/>
    <n v="1007541"/>
    <n v="249260"/>
    <n v="40.850808000000001"/>
    <x v="156"/>
    <s v="POINT (-73.915811 40.850808)"/>
  </r>
  <r>
    <n v="280970686"/>
    <x v="68"/>
    <n v="101"/>
    <s v="ASSAULT 3"/>
    <n v="344"/>
    <x v="6"/>
    <s v="PL 1200001"/>
    <x v="1"/>
    <x v="1"/>
    <x v="25"/>
    <n v="0"/>
    <x v="1"/>
    <x v="0"/>
    <x v="0"/>
    <n v="1027596"/>
    <n v="268062"/>
    <n v="40.902337000000003"/>
    <x v="157"/>
    <s v="POINT (-73.843196 40.902337)"/>
  </r>
  <r>
    <n v="280560596"/>
    <x v="66"/>
    <n v="922"/>
    <s v="TRAFFIC,UNCLASSIFIED MISDEMEAN"/>
    <n v="348"/>
    <x v="9"/>
    <s v="VTL05110MU"/>
    <x v="1"/>
    <x v="3"/>
    <x v="18"/>
    <n v="0"/>
    <x v="0"/>
    <x v="0"/>
    <x v="3"/>
    <n v="1023382"/>
    <n v="212815"/>
    <n v="40.75071793"/>
    <x v="158"/>
    <s v="POINT (-73.85876481263608 40.75071793431698)"/>
  </r>
  <r>
    <n v="283011642"/>
    <x v="71"/>
    <n v="339"/>
    <s v="LARCENY,PETIT FROM OPEN AREAS,"/>
    <n v="341"/>
    <x v="16"/>
    <s v="PL 1552500"/>
    <x v="1"/>
    <x v="1"/>
    <x v="29"/>
    <n v="0"/>
    <x v="1"/>
    <x v="0"/>
    <x v="0"/>
    <n v="1011750"/>
    <n v="250274"/>
    <n v="40.853577999999999"/>
    <x v="48"/>
    <s v="POINT (-73.900591 40.853578)"/>
  </r>
  <r>
    <n v="282655336"/>
    <x v="82"/>
    <n v="507"/>
    <s v="CONTROLLED SUBSTANCE, POSSESSI"/>
    <n v="117"/>
    <x v="19"/>
    <s v="PL 2200605"/>
    <x v="0"/>
    <x v="3"/>
    <x v="49"/>
    <n v="0"/>
    <x v="0"/>
    <x v="0"/>
    <x v="0"/>
    <n v="1036674"/>
    <n v="153399"/>
    <n v="40.587565900000001"/>
    <x v="159"/>
    <s v="POINT (-73.81125352932969 40.587565897047504)"/>
  </r>
  <r>
    <n v="281190834"/>
    <x v="10"/>
    <n v="101"/>
    <s v="ASSAULT 3"/>
    <n v="344"/>
    <x v="6"/>
    <s v="PL 1200001"/>
    <x v="1"/>
    <x v="2"/>
    <x v="7"/>
    <n v="0"/>
    <x v="1"/>
    <x v="1"/>
    <x v="3"/>
    <n v="1015470"/>
    <n v="184300"/>
    <n v="40.672483"/>
    <x v="160"/>
    <s v="POINT (-73.887451 40.672483)"/>
  </r>
  <r>
    <n v="282884122"/>
    <x v="50"/>
    <n v="109"/>
    <s v="ASSAULT 2,1,UNCLASSIFIED"/>
    <n v="106"/>
    <x v="1"/>
    <s v="PL 1200502"/>
    <x v="0"/>
    <x v="3"/>
    <x v="19"/>
    <n v="0"/>
    <x v="1"/>
    <x v="1"/>
    <x v="0"/>
    <n v="1050325"/>
    <n v="194006"/>
    <n v="40.698931999999999"/>
    <x v="161"/>
    <s v="POINT (-73.761706 40.698932)"/>
  </r>
  <r>
    <n v="283688256"/>
    <x v="79"/>
    <n v="101"/>
    <s v="ASSAULT 3"/>
    <n v="344"/>
    <x v="6"/>
    <s v="PL 1200001"/>
    <x v="1"/>
    <x v="0"/>
    <x v="43"/>
    <n v="0"/>
    <x v="1"/>
    <x v="0"/>
    <x v="3"/>
    <n v="986233"/>
    <n v="210847"/>
    <n v="40.745403000000003"/>
    <x v="162"/>
    <s v="POINT (-73.992841 40.745403)"/>
  </r>
  <r>
    <n v="280780087"/>
    <x v="78"/>
    <n v="49"/>
    <s v="U.S. CODE UNCLASSIFIED"/>
    <n v="995"/>
    <x v="29"/>
    <s v="FOA9000049"/>
    <x v="3"/>
    <x v="0"/>
    <x v="5"/>
    <n v="0"/>
    <x v="0"/>
    <x v="0"/>
    <x v="3"/>
    <n v="982682"/>
    <n v="199754"/>
    <n v="40.714956999999998"/>
    <x v="163"/>
    <s v="POINT (-74.005654 40.714957)"/>
  </r>
  <r>
    <n v="280662931"/>
    <x v="5"/>
    <n v="397"/>
    <s v="ROBBERY,OPEN AREA UNCLASSIFIED"/>
    <n v="105"/>
    <x v="22"/>
    <s v="PL 1601503"/>
    <x v="0"/>
    <x v="1"/>
    <x v="15"/>
    <n v="0"/>
    <x v="0"/>
    <x v="0"/>
    <x v="2"/>
    <n v="1005040"/>
    <n v="234533"/>
    <n v="40.810391000000003"/>
    <x v="18"/>
    <s v="POINT (-73.924895 40.810391)"/>
  </r>
  <r>
    <n v="285508605"/>
    <x v="85"/>
    <n v="439"/>
    <s v="LARCENY,GRAND FROM OPEN AREAS, UNATTENDED"/>
    <n v="109"/>
    <x v="11"/>
    <s v="PL 1553004"/>
    <x v="0"/>
    <x v="1"/>
    <x v="48"/>
    <n v="0"/>
    <x v="4"/>
    <x v="1"/>
    <x v="0"/>
    <n v="1011488"/>
    <n v="239284"/>
    <n v="40.823414999999997"/>
    <x v="164"/>
    <s v="POINT (-73.901582 40.823415)"/>
  </r>
  <r>
    <n v="284524853"/>
    <x v="76"/>
    <n v="511"/>
    <s v="CONTROLLED SUBSTANCE, POSSESSI"/>
    <n v="235"/>
    <x v="19"/>
    <s v="PL 2200300"/>
    <x v="1"/>
    <x v="1"/>
    <x v="15"/>
    <n v="1"/>
    <x v="0"/>
    <x v="0"/>
    <x v="1"/>
    <n v="1004368"/>
    <n v="237509"/>
    <n v="40.818560060000003"/>
    <x v="79"/>
    <s v="POINT (-73.92731612997096 40.81856005891384)"/>
  </r>
  <r>
    <n v="284002714"/>
    <x v="60"/>
    <n v="759"/>
    <s v="PUBLIC ADMINISTATION,UNCLASS M"/>
    <n v="359"/>
    <x v="14"/>
    <s v="PL 1950500"/>
    <x v="1"/>
    <x v="0"/>
    <x v="3"/>
    <n v="0"/>
    <x v="0"/>
    <x v="0"/>
    <x v="0"/>
    <n v="990504"/>
    <n v="214176"/>
    <n v="40.754539000000001"/>
    <x v="165"/>
    <s v="POINT (-73.977424 40.754539)"/>
  </r>
  <r>
    <n v="283700098"/>
    <x v="79"/>
    <n v="258"/>
    <s v="CRIMINAL MISCHIEF 4TH, GRAFFIT"/>
    <n v="351"/>
    <x v="15"/>
    <s v="PL 1456002"/>
    <x v="1"/>
    <x v="2"/>
    <x v="60"/>
    <n v="0"/>
    <x v="1"/>
    <x v="1"/>
    <x v="1"/>
    <n v="984074"/>
    <n v="178984"/>
    <n v="40.657949000000002"/>
    <x v="166"/>
    <s v="POINT (-74.000634 40.657949)"/>
  </r>
  <r>
    <n v="282167207"/>
    <x v="54"/>
    <n v="705"/>
    <s v="FORGERY,ETC.-MISD."/>
    <n v="358"/>
    <x v="32"/>
    <s v="PL 1702000"/>
    <x v="1"/>
    <x v="3"/>
    <x v="19"/>
    <n v="0"/>
    <x v="0"/>
    <x v="0"/>
    <x v="2"/>
    <n v="1044070"/>
    <n v="185160"/>
    <n v="40.67469603"/>
    <x v="167"/>
    <s v="POINT (-73.78434367561663 40.67469602856859)"/>
  </r>
  <r>
    <n v="281417269"/>
    <x v="12"/>
    <n v="439"/>
    <s v="LARCENY,GRAND FROM OPEN AREAS, UNATTENDED"/>
    <n v="109"/>
    <x v="11"/>
    <s v="PL 1553001"/>
    <x v="0"/>
    <x v="3"/>
    <x v="20"/>
    <n v="0"/>
    <x v="0"/>
    <x v="0"/>
    <x v="3"/>
    <n v="1020232"/>
    <n v="210719"/>
    <n v="40.744981000000003"/>
    <x v="168"/>
    <s v="POINT (-73.870144 40.744981)"/>
  </r>
  <r>
    <n v="281150852"/>
    <x v="47"/>
    <n v="511"/>
    <s v="CONTROLLED SUBSTANCE, POSSESSI"/>
    <n v="235"/>
    <x v="19"/>
    <s v="PL 2200300"/>
    <x v="1"/>
    <x v="0"/>
    <x v="64"/>
    <n v="1"/>
    <x v="0"/>
    <x v="0"/>
    <x v="0"/>
    <n v="998751"/>
    <n v="226901"/>
    <n v="40.789463300000001"/>
    <x v="169"/>
    <s v="POINT (-73.9476340039424 40.7894632995555)"/>
  </r>
  <r>
    <n v="282658198"/>
    <x v="82"/>
    <n v="905"/>
    <s v="INTOXICATED DRIVING,ALCOHOL"/>
    <n v="347"/>
    <x v="25"/>
    <s v="VTL11920U2"/>
    <x v="1"/>
    <x v="2"/>
    <x v="65"/>
    <n v="0"/>
    <x v="2"/>
    <x v="0"/>
    <x v="3"/>
    <n v="990431"/>
    <n v="188246"/>
    <n v="40.683368999999999"/>
    <x v="170"/>
    <s v="POINT (-73.977713 40.683369)"/>
  </r>
  <r>
    <n v="281169683"/>
    <x v="47"/>
    <n v="397"/>
    <s v="ROBBERY,OPEN AREA UNCLASSIFIED"/>
    <n v="105"/>
    <x v="22"/>
    <s v="PL 1601501"/>
    <x v="0"/>
    <x v="2"/>
    <x v="60"/>
    <n v="0"/>
    <x v="1"/>
    <x v="0"/>
    <x v="5"/>
    <n v="979913"/>
    <n v="177467"/>
    <n v="40.653781500000001"/>
    <x v="171"/>
    <s v="POINT (-74.01563034650034 40.65378150020267)"/>
  </r>
  <r>
    <n v="283919883"/>
    <x v="65"/>
    <n v="779"/>
    <s v="PUBLIC ADMINISTRATION,UNCLASSI"/>
    <n v="126"/>
    <x v="12"/>
    <s v="PL 215510B"/>
    <x v="0"/>
    <x v="2"/>
    <x v="41"/>
    <n v="0"/>
    <x v="0"/>
    <x v="0"/>
    <x v="2"/>
    <n v="976755"/>
    <n v="165373"/>
    <n v="40.620584000000001"/>
    <x v="172"/>
    <s v="POINT (-74.026995 40.620584)"/>
  </r>
  <r>
    <n v="284522368"/>
    <x v="76"/>
    <n v="705"/>
    <s v="FORGERY,ETC.-MISD."/>
    <n v="358"/>
    <x v="32"/>
    <s v="PL 1700500"/>
    <x v="1"/>
    <x v="2"/>
    <x v="13"/>
    <n v="0"/>
    <x v="0"/>
    <x v="0"/>
    <x v="0"/>
    <n v="995138"/>
    <n v="180004"/>
    <n v="40.660741999999999"/>
    <x v="173"/>
    <s v="POINT (-73.960754 40.660742)"/>
  </r>
  <r>
    <n v="283895306"/>
    <x v="57"/>
    <n v="339"/>
    <s v="LARCENY,PETIT FROM OPEN AREAS,"/>
    <n v="341"/>
    <x v="16"/>
    <s v="PL 1552500"/>
    <x v="1"/>
    <x v="0"/>
    <x v="57"/>
    <n v="2"/>
    <x v="4"/>
    <x v="1"/>
    <x v="3"/>
    <n v="998674"/>
    <n v="235156"/>
    <n v="40.812114000000001"/>
    <x v="174"/>
    <s v="POINT (-73.947891 40.812114)"/>
  </r>
  <r>
    <n v="283767574"/>
    <x v="69"/>
    <n v="105"/>
    <s v="STRANGULATION 1ST"/>
    <n v="106"/>
    <x v="1"/>
    <s v="PL 1211200"/>
    <x v="0"/>
    <x v="3"/>
    <x v="66"/>
    <n v="0"/>
    <x v="2"/>
    <x v="0"/>
    <x v="5"/>
    <n v="1040796"/>
    <n v="192752"/>
    <n v="40.695557000000001"/>
    <x v="175"/>
    <s v="POINT (-73.796082 40.695557)"/>
  </r>
  <r>
    <n v="284565906"/>
    <x v="72"/>
    <n v="109"/>
    <s v="ASSAULT 2,1,UNCLASSIFIED"/>
    <n v="106"/>
    <x v="1"/>
    <s v="PL 1200502"/>
    <x v="0"/>
    <x v="0"/>
    <x v="38"/>
    <n v="0"/>
    <x v="0"/>
    <x v="1"/>
    <x v="3"/>
    <n v="1006038"/>
    <n v="253086"/>
    <n v="40.861310410000002"/>
    <x v="176"/>
    <s v="POINT (-73.9212320223012 40.86131040979618)"/>
  </r>
  <r>
    <n v="280441036"/>
    <x v="86"/>
    <n v="101"/>
    <s v="ASSAULT 3"/>
    <n v="344"/>
    <x v="6"/>
    <s v="PL 1200001"/>
    <x v="1"/>
    <x v="0"/>
    <x v="67"/>
    <n v="0"/>
    <x v="2"/>
    <x v="1"/>
    <x v="0"/>
    <n v="987462"/>
    <n v="221421"/>
    <n v="40.774425000000001"/>
    <x v="177"/>
    <s v="POINT (-73.988402 40.774425)"/>
  </r>
  <r>
    <n v="284100131"/>
    <x v="62"/>
    <n v="639"/>
    <s v="AGGRAVATED HARASSMENT 2"/>
    <n v="361"/>
    <x v="27"/>
    <s v="PL 2403001"/>
    <x v="1"/>
    <x v="1"/>
    <x v="48"/>
    <n v="2"/>
    <x v="0"/>
    <x v="0"/>
    <x v="0"/>
    <n v="1010462"/>
    <n v="243211"/>
    <n v="40.834195999999999"/>
    <x v="178"/>
    <s v="POINT (-73.905274 40.834196)"/>
  </r>
  <r>
    <n v="283938021"/>
    <x v="65"/>
    <n v="101"/>
    <s v="ASSAULT 3"/>
    <n v="344"/>
    <x v="6"/>
    <s v="PL 1200001"/>
    <x v="1"/>
    <x v="1"/>
    <x v="68"/>
    <n v="0"/>
    <x v="1"/>
    <x v="0"/>
    <x v="0"/>
    <n v="1015831"/>
    <n v="259793"/>
    <n v="40.879691000000001"/>
    <x v="179"/>
    <s v="POINT (-73.885796 40.879691)"/>
  </r>
  <r>
    <n v="284367992"/>
    <x v="63"/>
    <n v="339"/>
    <s v="LARCENY,PETIT FROM OPEN AREAS,"/>
    <n v="341"/>
    <x v="16"/>
    <s v="PL 1552500"/>
    <x v="1"/>
    <x v="2"/>
    <x v="59"/>
    <n v="0"/>
    <x v="0"/>
    <x v="1"/>
    <x v="0"/>
    <n v="991626"/>
    <n v="169071"/>
    <n v="40.630735999999999"/>
    <x v="139"/>
    <s v="POINT (-73.973423 40.630736)"/>
  </r>
  <r>
    <n v="280654629"/>
    <x v="5"/>
    <n v="515"/>
    <s v="CONTROLLED SUBSTANCE,SALE 3"/>
    <n v="117"/>
    <x v="19"/>
    <s v="PL 2203901"/>
    <x v="0"/>
    <x v="0"/>
    <x v="5"/>
    <n v="0"/>
    <x v="0"/>
    <x v="0"/>
    <x v="0"/>
    <n v="983907"/>
    <n v="199958"/>
    <n v="40.715518000000003"/>
    <x v="180"/>
    <s v="POINT (-74.001236 40.715518)"/>
  </r>
  <r>
    <n v="280703496"/>
    <x v="6"/>
    <n v="792"/>
    <s v="CRIMINAL POSSESSION WEAPON"/>
    <n v="118"/>
    <x v="21"/>
    <s v="PL 265031B"/>
    <x v="0"/>
    <x v="0"/>
    <x v="38"/>
    <n v="0"/>
    <x v="1"/>
    <x v="1"/>
    <x v="3"/>
    <n v="1005425"/>
    <n v="254690"/>
    <n v="40.865713999999997"/>
    <x v="181"/>
    <s v="POINT (-73.923441 40.865714)"/>
  </r>
  <r>
    <n v="282384036"/>
    <x v="13"/>
    <n v="705"/>
    <s v="FORGERY,ETC.-MISD."/>
    <n v="358"/>
    <x v="32"/>
    <s v="PL 1700500"/>
    <x v="1"/>
    <x v="2"/>
    <x v="39"/>
    <n v="0"/>
    <x v="1"/>
    <x v="0"/>
    <x v="0"/>
    <n v="992616"/>
    <n v="191805"/>
    <n v="40.693133199999998"/>
    <x v="182"/>
    <s v="POINT (-73.96983152922184 40.69313319668292)"/>
  </r>
  <r>
    <n v="281347647"/>
    <x v="0"/>
    <n v="940"/>
    <s v="LEAVING THE SCENE / PROPERTY DAMAGE / INJURED ANIMAL"/>
    <n v="881"/>
    <x v="24"/>
    <s v="VTL06002AA"/>
    <x v="1"/>
    <x v="2"/>
    <x v="13"/>
    <n v="0"/>
    <x v="2"/>
    <x v="0"/>
    <x v="0"/>
    <n v="1003836"/>
    <n v="181270"/>
    <n v="40.6641993"/>
    <x v="183"/>
    <s v="POINT (-73.92940193443754 40.6641992974756)"/>
  </r>
  <r>
    <n v="282279500"/>
    <x v="77"/>
    <n v="339"/>
    <s v="LARCENY,PETIT FROM OPEN AREAS,"/>
    <n v="341"/>
    <x v="16"/>
    <s v="PL 1552500"/>
    <x v="1"/>
    <x v="2"/>
    <x v="8"/>
    <n v="0"/>
    <x v="0"/>
    <x v="0"/>
    <x v="3"/>
    <n v="1003705"/>
    <n v="176765"/>
    <n v="40.651837"/>
    <x v="184"/>
    <s v="POINT (-73.929887 40.651837)"/>
  </r>
  <r>
    <n v="283739762"/>
    <x v="69"/>
    <n v="625"/>
    <s v="DISORDERLY CONDUCT"/>
    <n v="572"/>
    <x v="33"/>
    <s v="PL 2402005"/>
    <x v="4"/>
    <x v="0"/>
    <x v="32"/>
    <n v="0"/>
    <x v="0"/>
    <x v="1"/>
    <x v="1"/>
    <n v="986881"/>
    <n v="214802"/>
    <n v="40.756259"/>
    <x v="185"/>
    <s v="POINT (-73.990501 40.756259)"/>
  </r>
  <r>
    <n v="282658217"/>
    <x v="82"/>
    <n v="750"/>
    <s v="RESISTING ARREST"/>
    <n v="359"/>
    <x v="14"/>
    <s v="PL 2053000"/>
    <x v="1"/>
    <x v="3"/>
    <x v="18"/>
    <n v="0"/>
    <x v="0"/>
    <x v="0"/>
    <x v="3"/>
    <n v="1019253"/>
    <n v="215026"/>
    <n v="40.756803869999999"/>
    <x v="186"/>
    <s v="POINT (-73.87365566497989 40.756803870382406)"/>
  </r>
  <r>
    <n v="282534028"/>
    <x v="80"/>
    <n v="503"/>
    <s v="CONTROLLED SUBSTANCE,INTENT TO"/>
    <n v="117"/>
    <x v="19"/>
    <s v="PL 2201601"/>
    <x v="0"/>
    <x v="2"/>
    <x v="60"/>
    <n v="0"/>
    <x v="0"/>
    <x v="0"/>
    <x v="0"/>
    <n v="986256"/>
    <n v="181739"/>
    <n v="40.665508029999998"/>
    <x v="187"/>
    <s v="POINT (-73.99276919825392 40.66550803453773)"/>
  </r>
  <r>
    <n v="282814056"/>
    <x v="51"/>
    <n v="515"/>
    <s v="CONTROLLED SUBSTANCE,SALE 3"/>
    <n v="117"/>
    <x v="19"/>
    <s v="PL 2203901"/>
    <x v="0"/>
    <x v="0"/>
    <x v="37"/>
    <n v="0"/>
    <x v="0"/>
    <x v="0"/>
    <x v="0"/>
    <n v="993290"/>
    <n v="230079"/>
    <n v="40.798184999999997"/>
    <x v="188"/>
    <s v="POINT (-73.967348 40.798185)"/>
  </r>
  <r>
    <n v="284502603"/>
    <x v="76"/>
    <n v="515"/>
    <s v="CONTROLLED SUBSTANCE,SALE 3"/>
    <n v="117"/>
    <x v="19"/>
    <s v="PL 2203901"/>
    <x v="0"/>
    <x v="1"/>
    <x v="44"/>
    <n v="0"/>
    <x v="2"/>
    <x v="0"/>
    <x v="3"/>
    <n v="1017771"/>
    <n v="240710"/>
    <n v="40.827306"/>
    <x v="189"/>
    <s v="POINT (-73.878874 40.827306)"/>
  </r>
  <r>
    <n v="284232677"/>
    <x v="87"/>
    <n v="114"/>
    <s v="OBSTR BREATH/CIRCUL"/>
    <n v="344"/>
    <x v="6"/>
    <s v="PL 1211100"/>
    <x v="1"/>
    <x v="2"/>
    <x v="21"/>
    <n v="0"/>
    <x v="4"/>
    <x v="0"/>
    <x v="0"/>
    <n v="995727"/>
    <n v="190315"/>
    <n v="40.689041000000003"/>
    <x v="190"/>
    <s v="POINT (-73.958614 40.689041)"/>
  </r>
  <r>
    <n v="281157465"/>
    <x v="47"/>
    <n v="244"/>
    <s v="BURGLARY,UNCLASSIFIED,UNKNOWN"/>
    <n v="107"/>
    <x v="20"/>
    <s v="PL 1402000"/>
    <x v="0"/>
    <x v="1"/>
    <x v="1"/>
    <n v="0"/>
    <x v="0"/>
    <x v="0"/>
    <x v="0"/>
    <n v="1003363"/>
    <n v="238988"/>
    <n v="40.822622000000003"/>
    <x v="92"/>
    <s v="POINT (-73.930942 40.822622)"/>
  </r>
  <r>
    <n v="280594775"/>
    <x v="52"/>
    <n v="203"/>
    <s v="TRESPASS 3, CRIMINAL"/>
    <n v="352"/>
    <x v="17"/>
    <s v="PL 140100A"/>
    <x v="1"/>
    <x v="1"/>
    <x v="24"/>
    <n v="0"/>
    <x v="0"/>
    <x v="0"/>
    <x v="3"/>
    <n v="1016358"/>
    <n v="251932"/>
    <n v="40.858111999999998"/>
    <x v="191"/>
    <s v="POINT (-73.883928 40.858112)"/>
  </r>
  <r>
    <n v="284146230"/>
    <x v="62"/>
    <n v="101"/>
    <s v="ASSAULT 3"/>
    <n v="344"/>
    <x v="6"/>
    <s v="PL 1200001"/>
    <x v="1"/>
    <x v="3"/>
    <x v="53"/>
    <n v="1"/>
    <x v="2"/>
    <x v="0"/>
    <x v="5"/>
    <n v="1039593"/>
    <n v="206697"/>
    <n v="40.733840999999998"/>
    <x v="192"/>
    <s v="POINT (-73.800305 40.733841)"/>
  </r>
  <r>
    <n v="280861184"/>
    <x v="59"/>
    <n v="101"/>
    <s v="ASSAULT 3"/>
    <n v="344"/>
    <x v="6"/>
    <s v="PL 1200001"/>
    <x v="1"/>
    <x v="3"/>
    <x v="69"/>
    <n v="0"/>
    <x v="2"/>
    <x v="0"/>
    <x v="0"/>
    <n v="1057766"/>
    <n v="203992"/>
    <n v="40.726284"/>
    <x v="193"/>
    <s v="POINT (-73.73476 40.726284)"/>
  </r>
  <r>
    <n v="282384031"/>
    <x v="13"/>
    <n v="849"/>
    <s v="NY STATE LAWS,UNCLASSIFIED VIO"/>
    <n v="677"/>
    <x v="7"/>
    <s v="LOC00000V0"/>
    <x v="4"/>
    <x v="2"/>
    <x v="34"/>
    <n v="1"/>
    <x v="2"/>
    <x v="0"/>
    <x v="0"/>
    <n v="1005561"/>
    <n v="181646"/>
    <n v="40.665227350000002"/>
    <x v="194"/>
    <s v="POINT (-73.92318295755098 40.66522734973944)"/>
  </r>
  <r>
    <n v="283831458"/>
    <x v="74"/>
    <n v="109"/>
    <s v="ASSAULT 2,1,UNCLASSIFIED"/>
    <n v="106"/>
    <x v="1"/>
    <s v="PL 1200512"/>
    <x v="0"/>
    <x v="0"/>
    <x v="57"/>
    <n v="0"/>
    <x v="0"/>
    <x v="0"/>
    <x v="0"/>
    <n v="1000552"/>
    <n v="234711"/>
    <n v="40.810887999999998"/>
    <x v="195"/>
    <s v="POINT (-73.941107 40.810888)"/>
  </r>
  <r>
    <n v="282471262"/>
    <x v="67"/>
    <n v="439"/>
    <s v="LARCENY,GRAND FROM OPEN AREAS, UNATTENDED"/>
    <n v="109"/>
    <x v="11"/>
    <s v="PL 1553001"/>
    <x v="0"/>
    <x v="2"/>
    <x v="59"/>
    <n v="0"/>
    <x v="0"/>
    <x v="0"/>
    <x v="5"/>
    <n v="991626"/>
    <n v="169071"/>
    <n v="40.630735999999999"/>
    <x v="139"/>
    <s v="POINT (-73.973423 40.630736)"/>
  </r>
  <r>
    <n v="282392839"/>
    <x v="13"/>
    <n v="339"/>
    <s v="LARCENY,PETIT FROM OPEN AREAS,"/>
    <n v="341"/>
    <x v="16"/>
    <s v="PL 1552500"/>
    <x v="1"/>
    <x v="1"/>
    <x v="22"/>
    <n v="0"/>
    <x v="0"/>
    <x v="0"/>
    <x v="0"/>
    <n v="1031086"/>
    <n v="253403"/>
    <n v="40.862085"/>
    <x v="196"/>
    <s v="POINT (-73.830675 40.862085)"/>
  </r>
  <r>
    <n v="282231470"/>
    <x v="81"/>
    <n v="639"/>
    <s v="AGGRAVATED HARASSMENT 2"/>
    <n v="361"/>
    <x v="27"/>
    <s v="PL 2403001"/>
    <x v="1"/>
    <x v="2"/>
    <x v="21"/>
    <n v="2"/>
    <x v="1"/>
    <x v="0"/>
    <x v="3"/>
    <n v="998109"/>
    <n v="194097"/>
    <n v="40.699418999999999"/>
    <x v="197"/>
    <s v="POINT (-73.950017 40.699419)"/>
  </r>
  <r>
    <n v="282299393"/>
    <x v="45"/>
    <n v="175"/>
    <s v="SEXUAL ABUSE 3,2"/>
    <n v="233"/>
    <x v="0"/>
    <s v="PL 1305202"/>
    <x v="1"/>
    <x v="0"/>
    <x v="43"/>
    <n v="1"/>
    <x v="0"/>
    <x v="0"/>
    <x v="0"/>
    <n v="988886"/>
    <n v="207857"/>
    <n v="40.737203100000002"/>
    <x v="198"/>
    <s v="POINT (-73.9832725981497 40.7372030985741)"/>
  </r>
  <r>
    <n v="284309585"/>
    <x v="56"/>
    <n v="922"/>
    <s v="TRAFFIC,UNCLASSIFIED MISDEMEAN"/>
    <n v="348"/>
    <x v="9"/>
    <s v="VTL0511001"/>
    <x v="1"/>
    <x v="3"/>
    <x v="70"/>
    <n v="0"/>
    <x v="1"/>
    <x v="0"/>
    <x v="3"/>
    <n v="997584"/>
    <n v="209393"/>
    <n v="40.741401940000003"/>
    <x v="199"/>
    <s v="POINT (-73.95188168394864 40.74140193839761)"/>
  </r>
  <r>
    <n v="282117270"/>
    <x v="54"/>
    <n v="782"/>
    <s v="WEAPONS, POSSESSION, ETC"/>
    <n v="236"/>
    <x v="21"/>
    <s v="PL 2650101"/>
    <x v="1"/>
    <x v="3"/>
    <x v="19"/>
    <n v="3"/>
    <x v="0"/>
    <x v="0"/>
    <x v="2"/>
    <n v="1046315"/>
    <n v="187088"/>
    <n v="40.679980739999998"/>
    <x v="27"/>
    <s v="POINT (-73.7762339071953 40.6799807384666)"/>
  </r>
  <r>
    <n v="282576699"/>
    <x v="53"/>
    <n v="397"/>
    <s v="ROBBERY,OPEN AREA UNCLASSIFIED"/>
    <n v="105"/>
    <x v="22"/>
    <s v="PL 1601001"/>
    <x v="0"/>
    <x v="2"/>
    <x v="8"/>
    <n v="0"/>
    <x v="2"/>
    <x v="0"/>
    <x v="0"/>
    <n v="997897"/>
    <n v="175676"/>
    <n v="40.648859000000002"/>
    <x v="9"/>
    <s v="POINT (-73.95082 40.648859)"/>
  </r>
  <r>
    <n v="280679955"/>
    <x v="5"/>
    <n v="662"/>
    <s v="MATERIAL              OFFENSIV"/>
    <n v="361"/>
    <x v="27"/>
    <s v="PL 2451500"/>
    <x v="1"/>
    <x v="2"/>
    <x v="23"/>
    <n v="0"/>
    <x v="0"/>
    <x v="0"/>
    <x v="1"/>
    <n v="983289"/>
    <n v="158770"/>
    <n v="40.602463999999998"/>
    <x v="200"/>
    <s v="POINT (-74.00346 40.602464)"/>
  </r>
  <r>
    <n v="283795668"/>
    <x v="61"/>
    <n v="244"/>
    <s v="BURGLARY,UNCLASSIFIED,UNKNOWN"/>
    <n v="107"/>
    <x v="20"/>
    <s v="PL 1402501"/>
    <x v="0"/>
    <x v="0"/>
    <x v="56"/>
    <n v="0"/>
    <x v="0"/>
    <x v="0"/>
    <x v="2"/>
    <n v="994296"/>
    <n v="218679"/>
    <n v="40.766896000000003"/>
    <x v="201"/>
    <s v="POINT (-73.96373 40.766896)"/>
  </r>
  <r>
    <n v="281313881"/>
    <x v="11"/>
    <n v="397"/>
    <s v="ROBBERY,OPEN AREA UNCLASSIFIED"/>
    <n v="105"/>
    <x v="22"/>
    <s v="PL 160102A"/>
    <x v="0"/>
    <x v="3"/>
    <x v="71"/>
    <n v="1"/>
    <x v="4"/>
    <x v="0"/>
    <x v="0"/>
    <n v="1052322"/>
    <n v="159846"/>
    <n v="40.605156000000001"/>
    <x v="202"/>
    <s v="POINT (-73.754846 40.605156)"/>
  </r>
  <r>
    <n v="282141628"/>
    <x v="54"/>
    <n v="439"/>
    <s v="LARCENY,GRAND FROM OPEN AREAS, UNATTENDED"/>
    <n v="109"/>
    <x v="11"/>
    <s v="PL 1553001"/>
    <x v="0"/>
    <x v="2"/>
    <x v="14"/>
    <n v="0"/>
    <x v="1"/>
    <x v="1"/>
    <x v="0"/>
    <n v="1005968"/>
    <n v="197689"/>
    <n v="40.709271000000001"/>
    <x v="203"/>
    <s v="POINT (-73.921665 40.709271)"/>
  </r>
  <r>
    <n v="281060893"/>
    <x v="9"/>
    <n v="750"/>
    <s v="RESISTING ARREST"/>
    <n v="359"/>
    <x v="14"/>
    <s v="PL 2053000"/>
    <x v="1"/>
    <x v="0"/>
    <x v="32"/>
    <n v="0"/>
    <x v="0"/>
    <x v="0"/>
    <x v="3"/>
    <n v="988688"/>
    <n v="210664"/>
    <n v="40.744902000000003"/>
    <x v="204"/>
    <s v="POINT (-73.983984 40.744902)"/>
  </r>
  <r>
    <n v="283721337"/>
    <x v="69"/>
    <n v="793"/>
    <s v="WEAPONS POSSESSION 3"/>
    <n v="118"/>
    <x v="21"/>
    <s v="PL 2650201"/>
    <x v="0"/>
    <x v="1"/>
    <x v="15"/>
    <n v="0"/>
    <x v="2"/>
    <x v="0"/>
    <x v="3"/>
    <n v="1010564"/>
    <n v="235262"/>
    <n v="40.812379"/>
    <x v="205"/>
    <s v="POINT (-73.90494 40.812379)"/>
  </r>
  <r>
    <n v="282731434"/>
    <x v="88"/>
    <n v="922"/>
    <s v="TRAFFIC,UNCLASSIFIED MISDEMEAN"/>
    <n v="348"/>
    <x v="9"/>
    <s v="VTL0512000"/>
    <x v="1"/>
    <x v="2"/>
    <x v="8"/>
    <n v="0"/>
    <x v="1"/>
    <x v="0"/>
    <x v="0"/>
    <n v="998891"/>
    <n v="174987"/>
    <n v="40.646963399999997"/>
    <x v="206"/>
    <s v="POINT (-73.94723990531908 40.646963398785154)"/>
  </r>
  <r>
    <n v="280729932"/>
    <x v="6"/>
    <n v="779"/>
    <s v="PUBLIC ADMINISTRATION,UNCLASSI"/>
    <n v="126"/>
    <x v="12"/>
    <s v="PL 215510B"/>
    <x v="0"/>
    <x v="3"/>
    <x v="69"/>
    <n v="0"/>
    <x v="2"/>
    <x v="0"/>
    <x v="0"/>
    <n v="1057766"/>
    <n v="203992"/>
    <n v="40.726284"/>
    <x v="193"/>
    <s v="POINT (-73.73476 40.726284)"/>
  </r>
  <r>
    <n v="282712756"/>
    <x v="88"/>
    <n v="922"/>
    <s v="TRAFFIC,UNCLASSIFIED MISDEMEAN"/>
    <n v="348"/>
    <x v="9"/>
    <s v="VTL0511001"/>
    <x v="1"/>
    <x v="2"/>
    <x v="27"/>
    <n v="0"/>
    <x v="0"/>
    <x v="0"/>
    <x v="5"/>
    <n v="1002660"/>
    <n v="183975"/>
    <n v="40.671626439999997"/>
    <x v="207"/>
    <s v="POINT (-73.93363345740731 40.67162644101482)"/>
  </r>
  <r>
    <n v="284134147"/>
    <x v="62"/>
    <n v="339"/>
    <s v="LARCENY,PETIT FROM OPEN AREAS,"/>
    <n v="341"/>
    <x v="16"/>
    <s v="PL 1552500"/>
    <x v="1"/>
    <x v="1"/>
    <x v="35"/>
    <n v="0"/>
    <x v="1"/>
    <x v="0"/>
    <x v="3"/>
    <n v="1031351"/>
    <n v="254245"/>
    <n v="40.864393"/>
    <x v="122"/>
    <s v="POINT (-73.829709 40.864393)"/>
  </r>
  <r>
    <n v="283855078"/>
    <x v="74"/>
    <n v="503"/>
    <s v="CONTROLLED SUBSTANCE,INTENT TO"/>
    <n v="117"/>
    <x v="19"/>
    <s v="PL 2201601"/>
    <x v="0"/>
    <x v="4"/>
    <x v="17"/>
    <n v="0"/>
    <x v="0"/>
    <x v="0"/>
    <x v="1"/>
    <n v="962808"/>
    <n v="174275"/>
    <n v="40.644995999999999"/>
    <x v="208"/>
    <s v="POINT (-74.077263 40.644996)"/>
  </r>
  <r>
    <n v="282650700"/>
    <x v="82"/>
    <n v="729"/>
    <s v="FORGERY,ETC.,UNCLASSIFIED-FELO"/>
    <n v="113"/>
    <x v="28"/>
    <s v="PL 1702500"/>
    <x v="0"/>
    <x v="2"/>
    <x v="13"/>
    <n v="0"/>
    <x v="0"/>
    <x v="0"/>
    <x v="0"/>
    <n v="1002563"/>
    <n v="179054"/>
    <n v="40.658119589999998"/>
    <x v="209"/>
    <s v="POINT (-73.93399650106521 40.6581195926316)"/>
  </r>
  <r>
    <n v="281297203"/>
    <x v="11"/>
    <n v="478"/>
    <s v="THEFT OF SERVICES, UNCLASSIFIE"/>
    <n v="343"/>
    <x v="18"/>
    <s v="PL 1651503"/>
    <x v="1"/>
    <x v="1"/>
    <x v="1"/>
    <n v="1"/>
    <x v="0"/>
    <x v="0"/>
    <x v="0"/>
    <n v="1004749"/>
    <n v="240880"/>
    <n v="40.827811619999999"/>
    <x v="210"/>
    <s v="POINT (-73.92592932593037 40.82781161940969)"/>
  </r>
  <r>
    <n v="282271004"/>
    <x v="77"/>
    <n v="478"/>
    <s v="THEFT OF SERVICES, UNCLASSIFIE"/>
    <n v="343"/>
    <x v="18"/>
    <s v="PL 1651503"/>
    <x v="1"/>
    <x v="2"/>
    <x v="7"/>
    <n v="1"/>
    <x v="0"/>
    <x v="0"/>
    <x v="2"/>
    <n v="1015292"/>
    <n v="181227"/>
    <n v="40.664048520000001"/>
    <x v="211"/>
    <s v="POINT (-73.88810882486644 40.6640485186087)"/>
  </r>
  <r>
    <n v="284451366"/>
    <x v="49"/>
    <n v="779"/>
    <s v="PUBLIC ADMINISTRATION,UNCLASSI"/>
    <n v="126"/>
    <x v="12"/>
    <s v="PL 215510B"/>
    <x v="0"/>
    <x v="3"/>
    <x v="70"/>
    <n v="0"/>
    <x v="0"/>
    <x v="1"/>
    <x v="3"/>
    <n v="1005378"/>
    <n v="207736"/>
    <n v="40.736839000000003"/>
    <x v="212"/>
    <s v="POINT (-73.923759 40.736839)"/>
  </r>
  <r>
    <n v="285606873"/>
    <x v="89"/>
    <n v="101"/>
    <s v="ASSAULT 3"/>
    <n v="344"/>
    <x v="6"/>
    <s v="PL 1200001"/>
    <x v="1"/>
    <x v="3"/>
    <x v="66"/>
    <n v="0"/>
    <x v="0"/>
    <x v="1"/>
    <x v="0"/>
    <n v="1036887"/>
    <n v="194262"/>
    <n v="40.699725999999998"/>
    <x v="213"/>
    <s v="POINT (-73.810166 40.699726)"/>
  </r>
  <r>
    <n v="280474444"/>
    <x v="83"/>
    <n v="439"/>
    <s v="LARCENY,GRAND FROM OPEN AREAS, UNATTENDED"/>
    <n v="109"/>
    <x v="11"/>
    <s v="PL 1553501"/>
    <x v="0"/>
    <x v="0"/>
    <x v="3"/>
    <n v="0"/>
    <x v="2"/>
    <x v="1"/>
    <x v="0"/>
    <n v="988210"/>
    <n v="218129"/>
    <n v="40.765389999999996"/>
    <x v="45"/>
    <s v="POINT (-73.985702 40.76539)"/>
  </r>
  <r>
    <n v="284528658"/>
    <x v="76"/>
    <n v="113"/>
    <s v="MENACING,UNCLASSIFIED"/>
    <n v="344"/>
    <x v="6"/>
    <s v="PL 1201401"/>
    <x v="1"/>
    <x v="1"/>
    <x v="1"/>
    <n v="0"/>
    <x v="1"/>
    <x v="0"/>
    <x v="3"/>
    <n v="1008045"/>
    <n v="244746"/>
    <n v="40.838414999999998"/>
    <x v="214"/>
    <s v="POINT (-73.914003 40.838415)"/>
  </r>
  <r>
    <n v="283820105"/>
    <x v="61"/>
    <n v="49"/>
    <s v="U.S. CODE UNCLASSIFIED"/>
    <n v="995"/>
    <x v="29"/>
    <s v="FOA9000049"/>
    <x v="3"/>
    <x v="1"/>
    <x v="6"/>
    <n v="0"/>
    <x v="0"/>
    <x v="0"/>
    <x v="0"/>
    <n v="1012345"/>
    <n v="236786"/>
    <n v="40.816555999999999"/>
    <x v="215"/>
    <s v="POINT (-73.898497 40.816556)"/>
  </r>
  <r>
    <n v="284268810"/>
    <x v="48"/>
    <n v="101"/>
    <s v="ASSAULT 3"/>
    <n v="344"/>
    <x v="6"/>
    <s v="PL 1200001"/>
    <x v="1"/>
    <x v="4"/>
    <x v="72"/>
    <n v="0"/>
    <x v="0"/>
    <x v="0"/>
    <x v="0"/>
    <n v="937791"/>
    <n v="172099"/>
    <n v="40.638927000000002"/>
    <x v="216"/>
    <s v="POINT (-74.167396 40.638927)"/>
  </r>
  <r>
    <n v="282517300"/>
    <x v="80"/>
    <n v="511"/>
    <s v="CONTROLLED SUBSTANCE, POSSESSI"/>
    <n v="235"/>
    <x v="19"/>
    <s v="PL 2200300"/>
    <x v="1"/>
    <x v="0"/>
    <x v="64"/>
    <n v="1"/>
    <x v="2"/>
    <x v="0"/>
    <x v="0"/>
    <n v="999643"/>
    <n v="228852"/>
    <n v="40.794808490000001"/>
    <x v="217"/>
    <s v="POINT (-73.9444068205819 40.794808485294155)"/>
  </r>
  <r>
    <n v="283968733"/>
    <x v="60"/>
    <n v="105"/>
    <s v="STRANGULATION 1ST"/>
    <n v="106"/>
    <x v="1"/>
    <s v="PL 1211300"/>
    <x v="0"/>
    <x v="1"/>
    <x v="1"/>
    <n v="0"/>
    <x v="2"/>
    <x v="0"/>
    <x v="2"/>
    <n v="1005285"/>
    <n v="238781"/>
    <n v="40.822051000000002"/>
    <x v="218"/>
    <s v="POINT (-73.923996 40.822051)"/>
  </r>
  <r>
    <n v="283820021"/>
    <x v="61"/>
    <n v="478"/>
    <s v="THEFT OF SERVICES, UNCLASSIFIE"/>
    <n v="343"/>
    <x v="18"/>
    <s v="PL 1651503"/>
    <x v="1"/>
    <x v="2"/>
    <x v="7"/>
    <n v="1"/>
    <x v="1"/>
    <x v="0"/>
    <x v="0"/>
    <n v="1014676"/>
    <n v="184384"/>
    <n v="40.672715910000001"/>
    <x v="219"/>
    <s v="POINT (-73.89031495142463 40.67271591120527)"/>
  </r>
  <r>
    <n v="280751775"/>
    <x v="6"/>
    <n v="729"/>
    <s v="FORGERY,ETC.,UNCLASSIFIED-FELO"/>
    <n v="113"/>
    <x v="28"/>
    <s v="PL 1657200"/>
    <x v="0"/>
    <x v="0"/>
    <x v="32"/>
    <n v="0"/>
    <x v="1"/>
    <x v="0"/>
    <x v="0"/>
    <n v="986713"/>
    <n v="212638"/>
    <n v="40.750318360000001"/>
    <x v="220"/>
    <s v="POINT (-73.9911105992578 40.75031835886794)"/>
  </r>
  <r>
    <n v="281409901"/>
    <x v="12"/>
    <n v="681"/>
    <s v="CHILD, ENDANGERING WELFARE"/>
    <n v="233"/>
    <x v="0"/>
    <s v="PL 2601001"/>
    <x v="1"/>
    <x v="2"/>
    <x v="50"/>
    <n v="0"/>
    <x v="2"/>
    <x v="1"/>
    <x v="1"/>
    <n v="988902"/>
    <n v="192641"/>
    <n v="40.695438809999999"/>
    <x v="221"/>
    <s v="POINT (-73.9832253756043 40.6954388081238)"/>
  </r>
  <r>
    <n v="282531001"/>
    <x v="80"/>
    <n v="779"/>
    <s v="PUBLIC ADMINISTRATION,UNCLASSI"/>
    <n v="126"/>
    <x v="12"/>
    <s v="PL 215510B"/>
    <x v="0"/>
    <x v="2"/>
    <x v="10"/>
    <n v="0"/>
    <x v="0"/>
    <x v="0"/>
    <x v="1"/>
    <n v="992171"/>
    <n v="150919"/>
    <n v="40.580911999999998"/>
    <x v="222"/>
    <s v="POINT (-73.971484 40.580912)"/>
  </r>
  <r>
    <n v="282391240"/>
    <x v="13"/>
    <n v="101"/>
    <s v="ASSAULT 3"/>
    <n v="344"/>
    <x v="6"/>
    <s v="PL 1200001"/>
    <x v="1"/>
    <x v="2"/>
    <x v="60"/>
    <n v="0"/>
    <x v="2"/>
    <x v="0"/>
    <x v="1"/>
    <n v="991433"/>
    <n v="175791"/>
    <n v="40.649180999999999"/>
    <x v="223"/>
    <s v="POINT (-73.974111 40.649181)"/>
  </r>
  <r>
    <n v="284212759"/>
    <x v="87"/>
    <n v="639"/>
    <s v="AGGRAVATED HARASSMENT 2"/>
    <n v="361"/>
    <x v="27"/>
    <s v="PL 2403002"/>
    <x v="1"/>
    <x v="2"/>
    <x v="7"/>
    <n v="0"/>
    <x v="2"/>
    <x v="0"/>
    <x v="5"/>
    <n v="1015131"/>
    <n v="179863"/>
    <n v="40.660305999999999"/>
    <x v="224"/>
    <s v="POINT (-73.888694 40.660306)"/>
  </r>
  <r>
    <n v="280809231"/>
    <x v="78"/>
    <n v="578"/>
    <s v="CANNABIS POSSESSION, 3"/>
    <n v="250"/>
    <x v="34"/>
    <s v="PL 2223001"/>
    <x v="1"/>
    <x v="3"/>
    <x v="61"/>
    <n v="0"/>
    <x v="0"/>
    <x v="0"/>
    <x v="3"/>
    <n v="1027122"/>
    <n v="192579"/>
    <n v="40.695157760000001"/>
    <x v="225"/>
    <s v="POINT (-73.84539533831932 40.69515775749771)"/>
  </r>
  <r>
    <n v="282216003"/>
    <x v="81"/>
    <n v="101"/>
    <s v="ASSAULT 3"/>
    <n v="344"/>
    <x v="6"/>
    <s v="PL 1200001"/>
    <x v="1"/>
    <x v="3"/>
    <x v="70"/>
    <n v="0"/>
    <x v="3"/>
    <x v="0"/>
    <x v="1"/>
    <n v="1009696"/>
    <n v="209857"/>
    <n v="40.742649"/>
    <x v="226"/>
    <s v="POINT (-73.90817 40.742649)"/>
  </r>
  <r>
    <n v="282390522"/>
    <x v="13"/>
    <n v="339"/>
    <s v="LARCENY,PETIT FROM OPEN AREAS,"/>
    <n v="341"/>
    <x v="16"/>
    <s v="PL 1552500"/>
    <x v="1"/>
    <x v="3"/>
    <x v="9"/>
    <n v="0"/>
    <x v="0"/>
    <x v="0"/>
    <x v="3"/>
    <n v="1031631"/>
    <n v="216160"/>
    <n v="40.759861000000001"/>
    <x v="227"/>
    <s v="POINT (-73.828967 40.759861)"/>
  </r>
  <r>
    <n v="283856706"/>
    <x v="74"/>
    <n v="339"/>
    <s v="LARCENY,PETIT FROM OPEN AREAS,"/>
    <n v="341"/>
    <x v="16"/>
    <s v="PL 1552500"/>
    <x v="1"/>
    <x v="3"/>
    <x v="20"/>
    <n v="0"/>
    <x v="0"/>
    <x v="0"/>
    <x v="3"/>
    <n v="1020232"/>
    <n v="210719"/>
    <n v="40.744981000000003"/>
    <x v="168"/>
    <s v="POINT (-73.870144 40.744981)"/>
  </r>
  <r>
    <n v="284080420"/>
    <x v="64"/>
    <n v="101"/>
    <s v="ASSAULT 3"/>
    <n v="344"/>
    <x v="6"/>
    <s v="PL 1200001"/>
    <x v="1"/>
    <x v="1"/>
    <x v="25"/>
    <n v="0"/>
    <x v="0"/>
    <x v="0"/>
    <x v="0"/>
    <n v="1026071"/>
    <n v="263801"/>
    <n v="40.890647559999998"/>
    <x v="228"/>
    <s v="POINT (-73.84874194142502 40.890647562284705)"/>
  </r>
  <r>
    <n v="280795742"/>
    <x v="78"/>
    <n v="759"/>
    <s v="PUBLIC ADMINISTATION,UNCLASS M"/>
    <n v="359"/>
    <x v="14"/>
    <s v="PL 1950500"/>
    <x v="1"/>
    <x v="0"/>
    <x v="32"/>
    <n v="1"/>
    <x v="1"/>
    <x v="0"/>
    <x v="2"/>
    <n v="986848"/>
    <n v="212883"/>
    <n v="40.750990780000002"/>
    <x v="229"/>
    <s v="POINT (-73.99062326583427 40.75099078334884)"/>
  </r>
  <r>
    <n v="284249918"/>
    <x v="48"/>
    <n v="101"/>
    <s v="ASSAULT 3"/>
    <n v="344"/>
    <x v="6"/>
    <s v="PL 1200001"/>
    <x v="1"/>
    <x v="3"/>
    <x v="70"/>
    <n v="0"/>
    <x v="3"/>
    <x v="0"/>
    <x v="0"/>
    <n v="994974"/>
    <n v="208807"/>
    <n v="40.739797060000001"/>
    <x v="230"/>
    <s v="POINT (-73.96130130623588 40.73979706430234)"/>
  </r>
  <r>
    <n v="284363042"/>
    <x v="63"/>
    <n v="729"/>
    <s v="FORGERY,ETC.,UNCLASSIFIED-FELO"/>
    <n v="113"/>
    <x v="28"/>
    <s v="PL 1657200"/>
    <x v="0"/>
    <x v="1"/>
    <x v="68"/>
    <n v="0"/>
    <x v="0"/>
    <x v="0"/>
    <x v="0"/>
    <n v="1012876"/>
    <n v="253478"/>
    <n v="40.862367999999996"/>
    <x v="231"/>
    <s v="POINT (-73.896509 40.862368)"/>
  </r>
  <r>
    <n v="284142779"/>
    <x v="62"/>
    <n v="729"/>
    <s v="FORGERY,ETC.,UNCLASSIFIED-FELO"/>
    <n v="113"/>
    <x v="28"/>
    <s v="PL 1704002"/>
    <x v="0"/>
    <x v="2"/>
    <x v="51"/>
    <n v="0"/>
    <x v="0"/>
    <x v="0"/>
    <x v="1"/>
    <n v="995523"/>
    <n v="207360"/>
    <n v="40.735824999999998"/>
    <x v="232"/>
    <s v="POINT (-73.95932 40.735825)"/>
  </r>
  <r>
    <n v="282406725"/>
    <x v="14"/>
    <n v="259"/>
    <s v="CRIMINAL MISCHIEF,UNCLASSIFIED 4"/>
    <n v="351"/>
    <x v="15"/>
    <s v="PL 1450001"/>
    <x v="1"/>
    <x v="2"/>
    <x v="21"/>
    <n v="0"/>
    <x v="2"/>
    <x v="1"/>
    <x v="0"/>
    <n v="999085"/>
    <n v="187105"/>
    <n v="40.680225999999998"/>
    <x v="233"/>
    <s v="POINT (-73.946512 40.680226)"/>
  </r>
  <r>
    <n v="284401384"/>
    <x v="44"/>
    <n v="101"/>
    <s v="ASSAULT 3"/>
    <n v="344"/>
    <x v="6"/>
    <s v="PL 1200001"/>
    <x v="1"/>
    <x v="1"/>
    <x v="1"/>
    <n v="0"/>
    <x v="1"/>
    <x v="0"/>
    <x v="2"/>
    <n v="1006537"/>
    <n v="244511"/>
    <n v="40.837774000000003"/>
    <x v="70"/>
    <s v="POINT (-73.919455 40.837774)"/>
  </r>
  <r>
    <n v="281287981"/>
    <x v="11"/>
    <n v="101"/>
    <s v="ASSAULT 3"/>
    <n v="344"/>
    <x v="6"/>
    <s v="PL 1200001"/>
    <x v="1"/>
    <x v="0"/>
    <x v="16"/>
    <n v="0"/>
    <x v="1"/>
    <x v="0"/>
    <x v="0"/>
    <n v="1000568"/>
    <n v="245906"/>
    <n v="40.841616000000002"/>
    <x v="19"/>
    <s v="POINT (-73.941022 40.841616)"/>
  </r>
  <r>
    <n v="284365494"/>
    <x v="63"/>
    <n v="397"/>
    <s v="ROBBERY,OPEN AREA UNCLASSIFIED"/>
    <n v="105"/>
    <x v="22"/>
    <s v="PL 1600500"/>
    <x v="0"/>
    <x v="3"/>
    <x v="9"/>
    <n v="0"/>
    <x v="4"/>
    <x v="0"/>
    <x v="0"/>
    <n v="1032084"/>
    <n v="216954"/>
    <n v="40.762036999999999"/>
    <x v="234"/>
    <s v="POINT (-73.827328 40.762037)"/>
  </r>
  <r>
    <n v="281045038"/>
    <x v="9"/>
    <n v="439"/>
    <s v="LARCENY,GRAND FROM OPEN AREAS, UNATTENDED"/>
    <n v="109"/>
    <x v="11"/>
    <s v="PL 1553004"/>
    <x v="0"/>
    <x v="1"/>
    <x v="6"/>
    <n v="0"/>
    <x v="1"/>
    <x v="0"/>
    <x v="3"/>
    <n v="1013096"/>
    <n v="236605"/>
    <n v="40.816057000000001"/>
    <x v="235"/>
    <s v="POINT (-73.895785 40.816057)"/>
  </r>
  <r>
    <n v="284128599"/>
    <x v="62"/>
    <n v="793"/>
    <s v="WEAPONS POSSESSION 3"/>
    <n v="118"/>
    <x v="21"/>
    <s v="PL 2650201"/>
    <x v="0"/>
    <x v="2"/>
    <x v="8"/>
    <n v="0"/>
    <x v="0"/>
    <x v="0"/>
    <x v="0"/>
    <n v="999888"/>
    <n v="169499"/>
    <n v="40.631898309999997"/>
    <x v="236"/>
    <s v="POINT (-73.94365985126629 40.63189831132942)"/>
  </r>
  <r>
    <n v="284184702"/>
    <x v="75"/>
    <n v="681"/>
    <s v="CHILD, ENDANGERING WELFARE"/>
    <n v="233"/>
    <x v="0"/>
    <s v="PL 2601001"/>
    <x v="1"/>
    <x v="2"/>
    <x v="8"/>
    <n v="0"/>
    <x v="2"/>
    <x v="1"/>
    <x v="0"/>
    <n v="997843"/>
    <n v="175671"/>
    <n v="40.648850750000001"/>
    <x v="23"/>
    <s v="POINT (-73.951016510623 40.6488507469884)"/>
  </r>
  <r>
    <n v="284249897"/>
    <x v="48"/>
    <n v="339"/>
    <s v="LARCENY,PETIT FROM OPEN AREAS,"/>
    <n v="341"/>
    <x v="16"/>
    <s v="PL 1552500"/>
    <x v="1"/>
    <x v="0"/>
    <x v="33"/>
    <n v="0"/>
    <x v="0"/>
    <x v="0"/>
    <x v="2"/>
    <n v="988848"/>
    <n v="200323"/>
    <n v="40.716517000000003"/>
    <x v="44"/>
    <s v="POINT (-73.983411 40.716517)"/>
  </r>
  <r>
    <n v="281100515"/>
    <x v="46"/>
    <n v="109"/>
    <s v="ASSAULT 2,1,UNCLASSIFIED"/>
    <n v="106"/>
    <x v="1"/>
    <s v="PL 1200512"/>
    <x v="0"/>
    <x v="1"/>
    <x v="48"/>
    <n v="2"/>
    <x v="0"/>
    <x v="0"/>
    <x v="2"/>
    <n v="1009695"/>
    <n v="243534"/>
    <n v="40.835084999999999"/>
    <x v="237"/>
    <s v="POINT (-73.908047 40.835085)"/>
  </r>
  <r>
    <n v="281409922"/>
    <x v="12"/>
    <n v="397"/>
    <s v="ROBBERY,OPEN AREA UNCLASSIFIED"/>
    <n v="105"/>
    <x v="22"/>
    <s v="PL 1600500"/>
    <x v="0"/>
    <x v="3"/>
    <x v="20"/>
    <n v="0"/>
    <x v="2"/>
    <x v="0"/>
    <x v="3"/>
    <n v="1017566"/>
    <n v="210649"/>
    <n v="40.744796999999998"/>
    <x v="238"/>
    <s v="POINT (-73.879766 40.744797)"/>
  </r>
  <r>
    <n v="282256822"/>
    <x v="77"/>
    <n v="101"/>
    <s v="ASSAULT 3"/>
    <n v="344"/>
    <x v="6"/>
    <s v="PL 1200001"/>
    <x v="1"/>
    <x v="0"/>
    <x v="64"/>
    <n v="0"/>
    <x v="0"/>
    <x v="1"/>
    <x v="0"/>
    <n v="998828"/>
    <n v="226859"/>
    <n v="40.789341"/>
    <x v="239"/>
    <s v="POINT (-73.947351 40.789341)"/>
  </r>
  <r>
    <n v="281343238"/>
    <x v="0"/>
    <n v="922"/>
    <s v="TRAFFIC,UNCLASSIFIED MISDEMEAN"/>
    <n v="348"/>
    <x v="9"/>
    <s v="VTL0511001"/>
    <x v="1"/>
    <x v="0"/>
    <x v="33"/>
    <n v="0"/>
    <x v="2"/>
    <x v="0"/>
    <x v="0"/>
    <n v="990464"/>
    <n v="199135"/>
    <n v="40.7132541"/>
    <x v="240"/>
    <s v="POINT (-73.97758505066066 40.71325409745981)"/>
  </r>
  <r>
    <n v="282259881"/>
    <x v="77"/>
    <n v="268"/>
    <s v="CRIMINAL MIS 2 &amp; 3"/>
    <n v="121"/>
    <x v="15"/>
    <s v="PL 1450502"/>
    <x v="0"/>
    <x v="0"/>
    <x v="55"/>
    <n v="0"/>
    <x v="0"/>
    <x v="1"/>
    <x v="1"/>
    <n v="990660"/>
    <n v="203633"/>
    <n v="40.725600999999997"/>
    <x v="241"/>
    <s v="POINT (-73.976873 40.725601)"/>
  </r>
  <r>
    <n v="284549665"/>
    <x v="1"/>
    <n v="339"/>
    <s v="LARCENY,PETIT FROM OPEN AREAS,"/>
    <n v="341"/>
    <x v="16"/>
    <s v="PL 1552500"/>
    <x v="1"/>
    <x v="1"/>
    <x v="1"/>
    <n v="0"/>
    <x v="0"/>
    <x v="0"/>
    <x v="0"/>
    <n v="1003363"/>
    <n v="238988"/>
    <n v="40.822622000000003"/>
    <x v="92"/>
    <s v="POINT (-73.930942 40.822622)"/>
  </r>
  <r>
    <n v="282267146"/>
    <x v="77"/>
    <n v="109"/>
    <s v="ASSAULT 2,1,UNCLASSIFIED"/>
    <n v="106"/>
    <x v="1"/>
    <s v="PL 1200502"/>
    <x v="0"/>
    <x v="2"/>
    <x v="7"/>
    <n v="0"/>
    <x v="4"/>
    <x v="0"/>
    <x v="0"/>
    <n v="1017119"/>
    <n v="183909"/>
    <n v="40.671404000000003"/>
    <x v="60"/>
    <s v="POINT (-73.881509 40.671404)"/>
  </r>
  <r>
    <n v="284406698"/>
    <x v="44"/>
    <n v="101"/>
    <s v="ASSAULT 3"/>
    <n v="344"/>
    <x v="6"/>
    <s v="PL 1200001"/>
    <x v="1"/>
    <x v="1"/>
    <x v="25"/>
    <n v="1"/>
    <x v="0"/>
    <x v="1"/>
    <x v="0"/>
    <n v="1026486"/>
    <n v="262591"/>
    <n v="40.887324999999997"/>
    <x v="242"/>
    <s v="POINT (-73.847247 40.887325)"/>
  </r>
  <r>
    <n v="282626159"/>
    <x v="82"/>
    <n v="139"/>
    <s v="MURDER,UNCLASSIFIED"/>
    <n v="101"/>
    <x v="23"/>
    <s v="PL 1252501"/>
    <x v="0"/>
    <x v="2"/>
    <x v="40"/>
    <n v="0"/>
    <x v="1"/>
    <x v="0"/>
    <x v="2"/>
    <n v="1000520"/>
    <n v="168264"/>
    <n v="40.628507999999997"/>
    <x v="243"/>
    <s v="POINT (-73.941384 40.628508)"/>
  </r>
  <r>
    <n v="282761695"/>
    <x v="70"/>
    <n v="109"/>
    <s v="ASSAULT 2,1,UNCLASSIFIED"/>
    <n v="106"/>
    <x v="1"/>
    <s v="PL 1200501"/>
    <x v="0"/>
    <x v="1"/>
    <x v="48"/>
    <n v="0"/>
    <x v="2"/>
    <x v="1"/>
    <x v="0"/>
    <n v="1012325"/>
    <n v="242540"/>
    <n v="40.832346999999999"/>
    <x v="244"/>
    <s v="POINT (-73.898544 40.832347)"/>
  </r>
  <r>
    <n v="283666000"/>
    <x v="79"/>
    <n v="439"/>
    <s v="LARCENY,GRAND FROM OPEN AREAS, UNATTENDED"/>
    <n v="109"/>
    <x v="11"/>
    <s v="PL 1553001"/>
    <x v="0"/>
    <x v="0"/>
    <x v="56"/>
    <n v="0"/>
    <x v="0"/>
    <x v="1"/>
    <x v="0"/>
    <n v="994296"/>
    <n v="218679"/>
    <n v="40.766896000000003"/>
    <x v="201"/>
    <s v="POINT (-73.96373 40.766896)"/>
  </r>
  <r>
    <n v="284561638"/>
    <x v="1"/>
    <n v="101"/>
    <s v="ASSAULT 3"/>
    <n v="344"/>
    <x v="6"/>
    <s v="PL 1200001"/>
    <x v="1"/>
    <x v="2"/>
    <x v="34"/>
    <n v="2"/>
    <x v="2"/>
    <x v="1"/>
    <x v="3"/>
    <n v="1010534"/>
    <n v="183092"/>
    <n v="40.669184999999999"/>
    <x v="245"/>
    <s v="POINT (-73.905249 40.669185)"/>
  </r>
  <r>
    <n v="282947619"/>
    <x v="58"/>
    <n v="339"/>
    <s v="LARCENY,PETIT FROM OPEN AREAS,"/>
    <n v="341"/>
    <x v="16"/>
    <s v="PL 1552500"/>
    <x v="1"/>
    <x v="4"/>
    <x v="72"/>
    <n v="0"/>
    <x v="0"/>
    <x v="0"/>
    <x v="0"/>
    <n v="937288"/>
    <n v="151471"/>
    <n v="40.582304999999998"/>
    <x v="246"/>
    <s v="POINT (-74.169067 40.582305)"/>
  </r>
  <r>
    <n v="280721527"/>
    <x v="6"/>
    <n v="782"/>
    <s v="WEAPONS, POSSESSION, ETC"/>
    <n v="236"/>
    <x v="21"/>
    <s v="PL 2650101"/>
    <x v="1"/>
    <x v="2"/>
    <x v="52"/>
    <n v="0"/>
    <x v="2"/>
    <x v="0"/>
    <x v="1"/>
    <n v="983041"/>
    <n v="171997"/>
    <n v="40.638770000000001"/>
    <x v="247"/>
    <s v="POINT (-74.004355 40.63877)"/>
  </r>
  <r>
    <n v="283895112"/>
    <x v="57"/>
    <n v="244"/>
    <s v="BURGLARY,UNCLASSIFIED,UNKNOWN"/>
    <n v="107"/>
    <x v="20"/>
    <s v="PL 1402501"/>
    <x v="0"/>
    <x v="1"/>
    <x v="25"/>
    <n v="0"/>
    <x v="0"/>
    <x v="0"/>
    <x v="3"/>
    <n v="1022513"/>
    <n v="259150"/>
    <n v="40.877899999999997"/>
    <x v="248"/>
    <s v="POINT (-73.861636 40.8779)"/>
  </r>
  <r>
    <n v="283965539"/>
    <x v="60"/>
    <n v="744"/>
    <s v="BAIL JUMPING 3"/>
    <n v="359"/>
    <x v="14"/>
    <s v="PL 2155500"/>
    <x v="1"/>
    <x v="3"/>
    <x v="61"/>
    <n v="0"/>
    <x v="0"/>
    <x v="0"/>
    <x v="5"/>
    <n v="1032501"/>
    <n v="198800"/>
    <n v="40.712206000000002"/>
    <x v="249"/>
    <s v="POINT (-73.825952 40.712206)"/>
  </r>
  <r>
    <n v="282504581"/>
    <x v="80"/>
    <n v="101"/>
    <s v="ASSAULT 3"/>
    <n v="344"/>
    <x v="6"/>
    <s v="PL 1200001"/>
    <x v="1"/>
    <x v="2"/>
    <x v="34"/>
    <n v="0"/>
    <x v="0"/>
    <x v="0"/>
    <x v="3"/>
    <n v="1008227"/>
    <n v="183789"/>
    <n v="40.671104"/>
    <x v="250"/>
    <s v="POINT (-73.913562 40.671104)"/>
  </r>
  <r>
    <n v="281128577"/>
    <x v="46"/>
    <n v="922"/>
    <s v="TRAFFIC,UNCLASSIFIED MISDEMEAN"/>
    <n v="348"/>
    <x v="9"/>
    <s v="VTL05110MU"/>
    <x v="1"/>
    <x v="1"/>
    <x v="48"/>
    <n v="2"/>
    <x v="0"/>
    <x v="1"/>
    <x v="3"/>
    <n v="1012477"/>
    <n v="246450"/>
    <n v="40.843079000000003"/>
    <x v="251"/>
    <s v="POINT (-73.897981 40.843079)"/>
  </r>
  <r>
    <n v="280989682"/>
    <x v="68"/>
    <n v="101"/>
    <s v="ASSAULT 3"/>
    <n v="344"/>
    <x v="6"/>
    <s v="PL 1200001"/>
    <x v="1"/>
    <x v="3"/>
    <x v="42"/>
    <n v="0"/>
    <x v="0"/>
    <x v="1"/>
    <x v="3"/>
    <n v="1001448"/>
    <n v="214480"/>
    <n v="40.755358999999999"/>
    <x v="252"/>
    <s v="POINT (-73.937922 40.755359)"/>
  </r>
  <r>
    <n v="284559982"/>
    <x v="1"/>
    <n v="793"/>
    <s v="WEAPONS POSSESSION 3"/>
    <n v="118"/>
    <x v="21"/>
    <s v="PL 2650208"/>
    <x v="0"/>
    <x v="0"/>
    <x v="73"/>
    <n v="0"/>
    <x v="1"/>
    <x v="0"/>
    <x v="3"/>
    <n v="984161"/>
    <n v="214055"/>
    <n v="40.754207999999998"/>
    <x v="253"/>
    <s v="POINT (-74.00032 40.754208)"/>
  </r>
  <r>
    <n v="284533138"/>
    <x v="76"/>
    <n v="922"/>
    <s v="TRAFFIC,UNCLASSIFIED MISDEMEAN"/>
    <n v="348"/>
    <x v="9"/>
    <s v="VTL0511001"/>
    <x v="1"/>
    <x v="2"/>
    <x v="21"/>
    <n v="2"/>
    <x v="2"/>
    <x v="0"/>
    <x v="0"/>
    <n v="1000630"/>
    <n v="193380"/>
    <n v="40.697446999999997"/>
    <x v="254"/>
    <s v="POINT (-73.940928 40.697447)"/>
  </r>
  <r>
    <n v="280552174"/>
    <x v="66"/>
    <n v="101"/>
    <s v="ASSAULT 3"/>
    <n v="344"/>
    <x v="6"/>
    <s v="PL 1200001"/>
    <x v="1"/>
    <x v="2"/>
    <x v="74"/>
    <n v="0"/>
    <x v="0"/>
    <x v="0"/>
    <x v="0"/>
    <n v="1006896"/>
    <n v="187640"/>
    <n v="40.681677000000001"/>
    <x v="255"/>
    <s v="POINT (-73.918348 40.681677)"/>
  </r>
  <r>
    <n v="281448508"/>
    <x v="12"/>
    <n v="259"/>
    <s v="CRIMINAL MISCHIEF,UNCLASSIFIED 4"/>
    <n v="351"/>
    <x v="15"/>
    <s v="PL 1450001"/>
    <x v="1"/>
    <x v="2"/>
    <x v="51"/>
    <n v="1"/>
    <x v="1"/>
    <x v="0"/>
    <x v="1"/>
    <n v="996303"/>
    <n v="206543"/>
    <n v="40.733583000000003"/>
    <x v="256"/>
    <s v="POINT (-73.956509 40.733583)"/>
  </r>
  <r>
    <n v="284050807"/>
    <x v="64"/>
    <n v="729"/>
    <s v="FORGERY,ETC.,UNCLASSIFIED-FELO"/>
    <n v="113"/>
    <x v="28"/>
    <s v="PL 1701003"/>
    <x v="0"/>
    <x v="1"/>
    <x v="24"/>
    <n v="0"/>
    <x v="0"/>
    <x v="0"/>
    <x v="2"/>
    <n v="1011148"/>
    <n v="246936"/>
    <n v="40.844416410000001"/>
    <x v="257"/>
    <s v="POINT (-73.90278303911055 40.84441640763519)"/>
  </r>
  <r>
    <n v="284422961"/>
    <x v="44"/>
    <n v="515"/>
    <s v="CONTROLLED SUBSTANCE,SALE 3"/>
    <n v="117"/>
    <x v="19"/>
    <s v="PL 2203901"/>
    <x v="0"/>
    <x v="0"/>
    <x v="28"/>
    <n v="1"/>
    <x v="1"/>
    <x v="0"/>
    <x v="0"/>
    <n v="997412"/>
    <n v="230102"/>
    <n v="40.798242999999999"/>
    <x v="258"/>
    <s v="POINT (-73.95246182249925 40.79824299996951)"/>
  </r>
  <r>
    <n v="280554543"/>
    <x v="66"/>
    <n v="339"/>
    <s v="LARCENY,PETIT FROM OPEN AREAS,"/>
    <n v="341"/>
    <x v="16"/>
    <s v="PL 1552500"/>
    <x v="1"/>
    <x v="2"/>
    <x v="65"/>
    <n v="0"/>
    <x v="0"/>
    <x v="0"/>
    <x v="3"/>
    <n v="991360"/>
    <n v="187427"/>
    <n v="40.681119000000002"/>
    <x v="259"/>
    <s v="POINT (-73.974365 40.681119)"/>
  </r>
  <r>
    <n v="280832266"/>
    <x v="73"/>
    <n v="681"/>
    <s v="CHILD, ENDANGERING WELFARE"/>
    <n v="233"/>
    <x v="0"/>
    <s v="PL 2601001"/>
    <x v="1"/>
    <x v="0"/>
    <x v="3"/>
    <n v="0"/>
    <x v="0"/>
    <x v="1"/>
    <x v="2"/>
    <n v="988451"/>
    <n v="217993"/>
    <n v="40.765024080000003"/>
    <x v="260"/>
    <s v="POINT (-73.9848359497083 40.7650240788333)"/>
  </r>
  <r>
    <n v="283673896"/>
    <x v="79"/>
    <n v="49"/>
    <s v="U.S. CODE UNCLASSIFIED"/>
    <n v="995"/>
    <x v="29"/>
    <s v="FOA9000049"/>
    <x v="3"/>
    <x v="2"/>
    <x v="60"/>
    <n v="0"/>
    <x v="2"/>
    <x v="0"/>
    <x v="1"/>
    <n v="983286"/>
    <n v="179801"/>
    <n v="40.660189000000003"/>
    <x v="261"/>
    <s v="POINT (-74.003474 40.660189)"/>
  </r>
  <r>
    <n v="282525531"/>
    <x v="80"/>
    <n v="380"/>
    <s v="ROBBERY,CAR JACKING"/>
    <n v="105"/>
    <x v="22"/>
    <s v="PL 1601003"/>
    <x v="0"/>
    <x v="3"/>
    <x v="42"/>
    <n v="0"/>
    <x v="4"/>
    <x v="0"/>
    <x v="0"/>
    <n v="1007694"/>
    <n v="219656"/>
    <n v="40.769551999999997"/>
    <x v="81"/>
    <s v="POINT (-73.915361 40.769552)"/>
  </r>
  <r>
    <n v="282403229"/>
    <x v="14"/>
    <n v="157"/>
    <s v="RAPE 1"/>
    <n v="104"/>
    <x v="3"/>
    <s v="PL 1303501"/>
    <x v="0"/>
    <x v="1"/>
    <x v="68"/>
    <n v="0"/>
    <x v="0"/>
    <x v="0"/>
    <x v="0"/>
    <n v="1017478"/>
    <n v="256069"/>
    <n v="40.869470479999997"/>
    <x v="262"/>
    <s v="POINT (-73.8798608037303 40.8694704770483)"/>
  </r>
  <r>
    <n v="282308045"/>
    <x v="45"/>
    <n v="35"/>
    <s v="NYS UNCLASSIFIED"/>
    <n v="995"/>
    <x v="29"/>
    <s v="FOA9000035"/>
    <x v="3"/>
    <x v="3"/>
    <x v="75"/>
    <n v="0"/>
    <x v="0"/>
    <x v="0"/>
    <x v="5"/>
    <n v="1044562"/>
    <n v="214662"/>
    <n v="40.755668"/>
    <x v="263"/>
    <s v="POINT (-73.782303 40.755668)"/>
  </r>
  <r>
    <n v="284528653"/>
    <x v="76"/>
    <n v="782"/>
    <s v="WEAPONS, POSSESSION, ETC"/>
    <n v="236"/>
    <x v="21"/>
    <s v="PL 2650101"/>
    <x v="1"/>
    <x v="1"/>
    <x v="68"/>
    <n v="0"/>
    <x v="0"/>
    <x v="0"/>
    <x v="0"/>
    <n v="1012627"/>
    <n v="255339"/>
    <n v="40.867475489999997"/>
    <x v="264"/>
    <s v="POINT (-73.8974019488641 40.86747548737554)"/>
  </r>
  <r>
    <n v="282352437"/>
    <x v="13"/>
    <n v="905"/>
    <s v="INTOXICATED DRIVING,ALCOHOL"/>
    <n v="347"/>
    <x v="25"/>
    <s v="VTL1192000"/>
    <x v="1"/>
    <x v="4"/>
    <x v="11"/>
    <n v="0"/>
    <x v="0"/>
    <x v="0"/>
    <x v="5"/>
    <n v="966060"/>
    <n v="158870"/>
    <n v="40.602719049999997"/>
    <x v="265"/>
    <s v="POINT (-74.0655057833242 40.60271904645086)"/>
  </r>
  <r>
    <n v="282849710"/>
    <x v="50"/>
    <n v="922"/>
    <s v="TRAFFIC,UNCLASSIFIED MISDEMEAN"/>
    <n v="348"/>
    <x v="9"/>
    <s v="VTL0511001"/>
    <x v="1"/>
    <x v="4"/>
    <x v="17"/>
    <n v="0"/>
    <x v="0"/>
    <x v="1"/>
    <x v="0"/>
    <n v="963251"/>
    <n v="170838"/>
    <n v="40.635565"/>
    <x v="266"/>
    <s v="POINT (-74.075658 40.635565)"/>
  </r>
  <r>
    <n v="281181846"/>
    <x v="47"/>
    <n v="578"/>
    <s v="CANNABIS POSSESSION, 3"/>
    <n v="250"/>
    <x v="34"/>
    <s v="PL 2223001"/>
    <x v="1"/>
    <x v="1"/>
    <x v="48"/>
    <n v="0"/>
    <x v="1"/>
    <x v="0"/>
    <x v="2"/>
    <n v="1012706"/>
    <n v="241820"/>
    <n v="40.830369599999997"/>
    <x v="267"/>
    <s v="POINT (-73.89717369789707 40.830369597294194)"/>
  </r>
  <r>
    <n v="280912666"/>
    <x v="55"/>
    <n v="105"/>
    <s v="STRANGULATION 1ST"/>
    <n v="106"/>
    <x v="1"/>
    <s v="PL 1211200"/>
    <x v="0"/>
    <x v="2"/>
    <x v="23"/>
    <n v="0"/>
    <x v="1"/>
    <x v="0"/>
    <x v="1"/>
    <n v="983289"/>
    <n v="158770"/>
    <n v="40.602463999999998"/>
    <x v="200"/>
    <s v="POINT (-74.00346 40.602464)"/>
  </r>
  <r>
    <n v="280458730"/>
    <x v="86"/>
    <n v="339"/>
    <s v="LARCENY,PETIT FROM OPEN AREAS,"/>
    <n v="341"/>
    <x v="16"/>
    <s v="PL 1552500"/>
    <x v="1"/>
    <x v="3"/>
    <x v="4"/>
    <n v="0"/>
    <x v="0"/>
    <x v="0"/>
    <x v="0"/>
    <n v="1024940"/>
    <n v="204092"/>
    <n v="40.726770000000002"/>
    <x v="268"/>
    <s v="POINT (-73.853194 40.72677)"/>
  </r>
  <r>
    <n v="282533463"/>
    <x v="80"/>
    <n v="779"/>
    <s v="PUBLIC ADMINISTRATION,UNCLASSI"/>
    <n v="126"/>
    <x v="12"/>
    <s v="PL 215510B"/>
    <x v="0"/>
    <x v="3"/>
    <x v="75"/>
    <n v="0"/>
    <x v="0"/>
    <x v="0"/>
    <x v="0"/>
    <n v="1054031"/>
    <n v="211989"/>
    <n v="40.748261999999997"/>
    <x v="269"/>
    <s v="POINT (-73.748153 40.748262)"/>
  </r>
  <r>
    <n v="280842009"/>
    <x v="73"/>
    <n v="339"/>
    <s v="LARCENY,PETIT FROM OPEN AREAS,"/>
    <n v="341"/>
    <x v="16"/>
    <s v="PL 1552500"/>
    <x v="1"/>
    <x v="1"/>
    <x v="44"/>
    <n v="0"/>
    <x v="0"/>
    <x v="0"/>
    <x v="0"/>
    <n v="1023861"/>
    <n v="239144"/>
    <n v="40.822983000000001"/>
    <x v="73"/>
    <s v="POINT (-73.856878 40.822983)"/>
  </r>
  <r>
    <n v="284586392"/>
    <x v="72"/>
    <n v="779"/>
    <s v="PUBLIC ADMINISTRATION,UNCLASSI"/>
    <n v="126"/>
    <x v="12"/>
    <s v="PL 215510D"/>
    <x v="0"/>
    <x v="4"/>
    <x v="17"/>
    <n v="0"/>
    <x v="0"/>
    <x v="0"/>
    <x v="0"/>
    <n v="961010"/>
    <n v="170904"/>
    <n v="40.63573805"/>
    <x v="270"/>
    <s v="POINT (-74.08373324622873 40.635738054098375)"/>
  </r>
  <r>
    <n v="280743210"/>
    <x v="6"/>
    <n v="339"/>
    <s v="LARCENY,PETIT FROM OPEN AREAS,"/>
    <n v="341"/>
    <x v="16"/>
    <s v="PL 1552500"/>
    <x v="1"/>
    <x v="3"/>
    <x v="42"/>
    <n v="0"/>
    <x v="1"/>
    <x v="0"/>
    <x v="0"/>
    <n v="1006581"/>
    <n v="218347"/>
    <n v="40.765962000000002"/>
    <x v="271"/>
    <s v="POINT (-73.919382 40.765962)"/>
  </r>
  <r>
    <n v="280502310"/>
    <x v="83"/>
    <n v="792"/>
    <s v="CRIMINAL POSSESSION WEAPON"/>
    <n v="118"/>
    <x v="21"/>
    <s v="PL 265031B"/>
    <x v="0"/>
    <x v="1"/>
    <x v="22"/>
    <n v="0"/>
    <x v="0"/>
    <x v="0"/>
    <x v="0"/>
    <n v="1021209"/>
    <n v="254201"/>
    <n v="40.864322000000001"/>
    <x v="272"/>
    <s v="POINT (-73.866377 40.864322)"/>
  </r>
  <r>
    <n v="280981373"/>
    <x v="68"/>
    <n v="523"/>
    <s v="SALE SCHOOL GROUNDS"/>
    <n v="117"/>
    <x v="19"/>
    <s v="PL 2204401"/>
    <x v="0"/>
    <x v="1"/>
    <x v="29"/>
    <n v="87"/>
    <x v="0"/>
    <x v="0"/>
    <x v="0"/>
    <n v="1007521"/>
    <n v="250574"/>
    <n v="40.854413000000001"/>
    <x v="273"/>
    <s v="POINT (-73.915879 40.854413)"/>
  </r>
  <r>
    <n v="281360400"/>
    <x v="0"/>
    <n v="461"/>
    <s v="UNAUTHORIZED USE VEHICLE 2"/>
    <n v="126"/>
    <x v="12"/>
    <s v="PL 1650800"/>
    <x v="0"/>
    <x v="0"/>
    <x v="57"/>
    <n v="0"/>
    <x v="2"/>
    <x v="0"/>
    <x v="0"/>
    <n v="999729"/>
    <n v="234275"/>
    <n v="40.809692980000001"/>
    <x v="274"/>
    <s v="POINT (-73.94408372189042 40.80969298088666)"/>
  </r>
  <r>
    <n v="280915998"/>
    <x v="55"/>
    <n v="168"/>
    <s v="SODOMY 1"/>
    <n v="116"/>
    <x v="0"/>
    <s v="PL 1305002"/>
    <x v="0"/>
    <x v="0"/>
    <x v="55"/>
    <n v="0"/>
    <x v="3"/>
    <x v="0"/>
    <x v="1"/>
    <n v="987496"/>
    <n v="203963"/>
    <n v="40.726515640000002"/>
    <x v="275"/>
    <s v="POINT (-73.9882902437563 40.7265156408036)"/>
  </r>
  <r>
    <n v="284562278"/>
    <x v="1"/>
    <n v="511"/>
    <s v="CONTROLLED SUBSTANCE, POSSESSI"/>
    <n v="235"/>
    <x v="19"/>
    <s v="PL 2200300"/>
    <x v="1"/>
    <x v="0"/>
    <x v="62"/>
    <n v="0"/>
    <x v="0"/>
    <x v="1"/>
    <x v="0"/>
    <n v="984302"/>
    <n v="206426"/>
    <n v="40.733269999999997"/>
    <x v="276"/>
    <s v="POINT (-73.999811 40.73327)"/>
  </r>
  <r>
    <n v="280846673"/>
    <x v="73"/>
    <n v="639"/>
    <s v="AGGRAVATED HARASSMENT 2"/>
    <n v="361"/>
    <x v="27"/>
    <s v="PL 2403002"/>
    <x v="1"/>
    <x v="3"/>
    <x v="42"/>
    <n v="0"/>
    <x v="2"/>
    <x v="0"/>
    <x v="0"/>
    <n v="1007694"/>
    <n v="219656"/>
    <n v="40.769551999999997"/>
    <x v="81"/>
    <s v="POINT (-73.915361 40.769552)"/>
  </r>
  <r>
    <n v="284068725"/>
    <x v="64"/>
    <n v="750"/>
    <s v="RESISTING ARREST"/>
    <n v="359"/>
    <x v="14"/>
    <s v="PL 2053000"/>
    <x v="1"/>
    <x v="0"/>
    <x v="28"/>
    <n v="1"/>
    <x v="0"/>
    <x v="0"/>
    <x v="2"/>
    <n v="997412"/>
    <n v="230102"/>
    <n v="40.798242999999999"/>
    <x v="258"/>
    <s v="POINT (-73.95246182249925 40.79824299996951)"/>
  </r>
  <r>
    <n v="283747549"/>
    <x v="69"/>
    <n v="339"/>
    <s v="LARCENY,PETIT FROM OPEN AREAS,"/>
    <n v="341"/>
    <x v="16"/>
    <s v="PL 1552500"/>
    <x v="1"/>
    <x v="0"/>
    <x v="36"/>
    <n v="0"/>
    <x v="1"/>
    <x v="0"/>
    <x v="2"/>
    <n v="981209"/>
    <n v="196969"/>
    <n v="40.707312000000002"/>
    <x v="277"/>
    <s v="POINT (-74.010965 40.707312)"/>
  </r>
  <r>
    <n v="280745868"/>
    <x v="6"/>
    <n v="101"/>
    <s v="ASSAULT 3"/>
    <n v="344"/>
    <x v="6"/>
    <s v="PL 1200001"/>
    <x v="1"/>
    <x v="0"/>
    <x v="32"/>
    <n v="1"/>
    <x v="0"/>
    <x v="0"/>
    <x v="0"/>
    <n v="987078"/>
    <n v="215157"/>
    <n v="40.757232270000003"/>
    <x v="107"/>
    <s v="POINT (-73.98979219054627 40.757232265258125)"/>
  </r>
  <r>
    <n v="282823855"/>
    <x v="51"/>
    <n v="339"/>
    <s v="LARCENY,PETIT FROM OPEN AREAS,"/>
    <n v="341"/>
    <x v="16"/>
    <s v="PL 1552500"/>
    <x v="1"/>
    <x v="2"/>
    <x v="12"/>
    <n v="0"/>
    <x v="4"/>
    <x v="0"/>
    <x v="0"/>
    <n v="997982"/>
    <n v="196867"/>
    <n v="40.707022000000002"/>
    <x v="278"/>
    <s v="POINT (-73.950468 40.707022)"/>
  </r>
  <r>
    <n v="281287944"/>
    <x v="11"/>
    <n v="439"/>
    <s v="LARCENY,GRAND FROM OPEN AREAS, UNATTENDED"/>
    <n v="109"/>
    <x v="11"/>
    <s v="PL 1553001"/>
    <x v="0"/>
    <x v="2"/>
    <x v="74"/>
    <n v="0"/>
    <x v="0"/>
    <x v="0"/>
    <x v="3"/>
    <n v="1005312"/>
    <n v="190540"/>
    <n v="40.689639999999997"/>
    <x v="279"/>
    <s v="POINT (-73.924051 40.68964)"/>
  </r>
  <r>
    <n v="282713308"/>
    <x v="88"/>
    <n v="101"/>
    <s v="ASSAULT 3"/>
    <n v="344"/>
    <x v="6"/>
    <s v="PL 1200001"/>
    <x v="1"/>
    <x v="3"/>
    <x v="49"/>
    <n v="0"/>
    <x v="0"/>
    <x v="0"/>
    <x v="3"/>
    <n v="1041435"/>
    <n v="155133"/>
    <n v="40.592295999999997"/>
    <x v="280"/>
    <s v="POINT (-73.794094 40.592296)"/>
  </r>
  <r>
    <n v="283763737"/>
    <x v="69"/>
    <n v="439"/>
    <s v="LARCENY,GRAND FROM OPEN AREAS, UNATTENDED"/>
    <n v="109"/>
    <x v="11"/>
    <s v="PL 1553004"/>
    <x v="0"/>
    <x v="3"/>
    <x v="42"/>
    <n v="0"/>
    <x v="0"/>
    <x v="1"/>
    <x v="5"/>
    <n v="1007694"/>
    <n v="219656"/>
    <n v="40.769551999999997"/>
    <x v="81"/>
    <s v="POINT (-73.915361 40.769552)"/>
  </r>
  <r>
    <n v="282334627"/>
    <x v="45"/>
    <n v="922"/>
    <s v="TRAFFIC,UNCLASSIFIED MISDEMEAN"/>
    <n v="348"/>
    <x v="9"/>
    <s v="VTL05110MU"/>
    <x v="1"/>
    <x v="1"/>
    <x v="22"/>
    <n v="0"/>
    <x v="0"/>
    <x v="0"/>
    <x v="3"/>
    <n v="1020062"/>
    <n v="255835"/>
    <n v="40.868811999999998"/>
    <x v="281"/>
    <s v="POINT (-73.870515 40.868812)"/>
  </r>
  <r>
    <n v="282294024"/>
    <x v="77"/>
    <n v="494"/>
    <s v="STOLEN PROPERTY 2,1,POSSESSION"/>
    <n v="111"/>
    <x v="35"/>
    <s v="PL 1654501"/>
    <x v="0"/>
    <x v="1"/>
    <x v="68"/>
    <n v="0"/>
    <x v="0"/>
    <x v="0"/>
    <x v="3"/>
    <n v="1013985"/>
    <n v="256643"/>
    <n v="40.871051999999999"/>
    <x v="282"/>
    <s v="POINT (-73.892484 40.871052)"/>
  </r>
  <r>
    <n v="280743171"/>
    <x v="6"/>
    <n v="339"/>
    <s v="LARCENY,PETIT FROM OPEN AREAS,"/>
    <n v="341"/>
    <x v="16"/>
    <s v="PL 1552500"/>
    <x v="1"/>
    <x v="1"/>
    <x v="29"/>
    <n v="0"/>
    <x v="0"/>
    <x v="0"/>
    <x v="0"/>
    <n v="1011750"/>
    <n v="250274"/>
    <n v="40.853577999999999"/>
    <x v="48"/>
    <s v="POINT (-73.900591 40.853578)"/>
  </r>
  <r>
    <n v="282332148"/>
    <x v="45"/>
    <n v="203"/>
    <s v="TRESPASS 3, CRIMINAL"/>
    <n v="352"/>
    <x v="17"/>
    <s v="PL 140100E"/>
    <x v="1"/>
    <x v="3"/>
    <x v="71"/>
    <n v="0"/>
    <x v="2"/>
    <x v="0"/>
    <x v="1"/>
    <n v="1053494"/>
    <n v="161531"/>
    <n v="40.609772999999997"/>
    <x v="283"/>
    <s v="POINT (-73.750609 40.609773)"/>
  </r>
  <r>
    <n v="282215979"/>
    <x v="81"/>
    <n v="101"/>
    <s v="ASSAULT 3"/>
    <n v="344"/>
    <x v="6"/>
    <s v="PL 1200001"/>
    <x v="1"/>
    <x v="2"/>
    <x v="39"/>
    <n v="2"/>
    <x v="4"/>
    <x v="0"/>
    <x v="0"/>
    <n v="992825"/>
    <n v="192282"/>
    <n v="40.694443999999997"/>
    <x v="284"/>
    <s v="POINT (-73.969075 40.694444)"/>
  </r>
  <r>
    <n v="281173377"/>
    <x v="47"/>
    <n v="847"/>
    <s v="NY STATE LAWS,UNCLASSIFIED FEL"/>
    <n v="125"/>
    <x v="7"/>
    <s v="VTL05110FE"/>
    <x v="0"/>
    <x v="0"/>
    <x v="28"/>
    <n v="0"/>
    <x v="0"/>
    <x v="0"/>
    <x v="0"/>
    <n v="999399"/>
    <n v="231575"/>
    <n v="40.802284"/>
    <x v="285"/>
    <s v="POINT (-73.94528 40.802284)"/>
  </r>
  <r>
    <n v="281371945"/>
    <x v="0"/>
    <n v="461"/>
    <s v="UNAUTHORIZED USE VEHICLE 2"/>
    <n v="126"/>
    <x v="12"/>
    <s v="PL 1650600"/>
    <x v="0"/>
    <x v="2"/>
    <x v="59"/>
    <n v="0"/>
    <x v="0"/>
    <x v="0"/>
    <x v="0"/>
    <n v="991626"/>
    <n v="169071"/>
    <n v="40.630735999999999"/>
    <x v="139"/>
    <s v="POINT (-73.973423 40.630736)"/>
  </r>
  <r>
    <n v="280743161"/>
    <x v="6"/>
    <n v="339"/>
    <s v="LARCENY,PETIT FROM OPEN AREAS,"/>
    <n v="341"/>
    <x v="16"/>
    <s v="PL 1552500"/>
    <x v="1"/>
    <x v="1"/>
    <x v="29"/>
    <n v="0"/>
    <x v="2"/>
    <x v="0"/>
    <x v="0"/>
    <n v="1011750"/>
    <n v="250274"/>
    <n v="40.853577999999999"/>
    <x v="48"/>
    <s v="POINT (-73.900591 40.853578)"/>
  </r>
  <r>
    <n v="282453607"/>
    <x v="67"/>
    <n v="705"/>
    <s v="FORGERY,ETC.-MISD."/>
    <n v="358"/>
    <x v="32"/>
    <s v="PL 1702000"/>
    <x v="1"/>
    <x v="2"/>
    <x v="58"/>
    <n v="0"/>
    <x v="0"/>
    <x v="0"/>
    <x v="2"/>
    <n v="983449"/>
    <n v="186457"/>
    <n v="40.678458079999999"/>
    <x v="286"/>
    <s v="POINT (-74.00288783493667 40.67845807805221)"/>
  </r>
  <r>
    <n v="283858898"/>
    <x v="74"/>
    <n v="269"/>
    <s v="MISCHIEF,CRIMINAL,    UNCL 2ND"/>
    <n v="121"/>
    <x v="15"/>
    <s v="PL 1450501"/>
    <x v="0"/>
    <x v="0"/>
    <x v="57"/>
    <n v="0"/>
    <x v="0"/>
    <x v="0"/>
    <x v="0"/>
    <n v="1001117"/>
    <n v="237710"/>
    <n v="40.819119000000001"/>
    <x v="287"/>
    <s v="POINT (-73.939058 40.819119)"/>
  </r>
  <r>
    <n v="284328117"/>
    <x v="63"/>
    <n v="639"/>
    <s v="AGGRAVATED HARASSMENT 2"/>
    <n v="361"/>
    <x v="27"/>
    <s v="PL 2403002"/>
    <x v="1"/>
    <x v="1"/>
    <x v="68"/>
    <n v="0"/>
    <x v="0"/>
    <x v="0"/>
    <x v="3"/>
    <n v="1017273"/>
    <n v="255924"/>
    <n v="40.869067000000001"/>
    <x v="288"/>
    <s v="POINT (-73.8806 40.869067)"/>
  </r>
  <r>
    <n v="280935407"/>
    <x v="68"/>
    <n v="503"/>
    <s v="CONTROLLED SUBSTANCE,INTENT TO"/>
    <n v="117"/>
    <x v="19"/>
    <s v="PL 2201601"/>
    <x v="0"/>
    <x v="0"/>
    <x v="16"/>
    <n v="1"/>
    <x v="0"/>
    <x v="0"/>
    <x v="2"/>
    <n v="1000916"/>
    <n v="245710"/>
    <n v="40.841076639999997"/>
    <x v="289"/>
    <s v="POINT (-73.93976740555671 40.8410766367656)"/>
  </r>
  <r>
    <n v="281114488"/>
    <x v="46"/>
    <n v="101"/>
    <s v="ASSAULT 3"/>
    <n v="344"/>
    <x v="6"/>
    <s v="PL 1200001"/>
    <x v="1"/>
    <x v="3"/>
    <x v="18"/>
    <n v="0"/>
    <x v="0"/>
    <x v="0"/>
    <x v="3"/>
    <n v="1018211"/>
    <n v="213835"/>
    <n v="40.753540000000001"/>
    <x v="290"/>
    <s v="POINT (-73.877422 40.75354)"/>
  </r>
  <r>
    <n v="283775684"/>
    <x v="69"/>
    <n v="105"/>
    <s v="STRANGULATION 1ST"/>
    <n v="106"/>
    <x v="1"/>
    <s v="PL 1211200"/>
    <x v="0"/>
    <x v="3"/>
    <x v="69"/>
    <n v="0"/>
    <x v="1"/>
    <x v="0"/>
    <x v="0"/>
    <n v="1058057"/>
    <n v="178952"/>
    <n v="40.657553"/>
    <x v="291"/>
    <s v="POINT (-73.733986 40.657553)"/>
  </r>
  <r>
    <n v="284444201"/>
    <x v="49"/>
    <n v="105"/>
    <s v="STRANGULATION 1ST"/>
    <n v="106"/>
    <x v="1"/>
    <s v="PL 1211200"/>
    <x v="0"/>
    <x v="3"/>
    <x v="18"/>
    <n v="0"/>
    <x v="1"/>
    <x v="0"/>
    <x v="3"/>
    <n v="1016985"/>
    <n v="215098"/>
    <n v="40.757013000000001"/>
    <x v="292"/>
    <s v="POINT (-73.881841 40.757013)"/>
  </r>
  <r>
    <n v="282453672"/>
    <x v="67"/>
    <n v="268"/>
    <s v="CRIMINAL MIS 2 &amp; 3"/>
    <n v="121"/>
    <x v="15"/>
    <s v="PL 1450502"/>
    <x v="0"/>
    <x v="0"/>
    <x v="28"/>
    <n v="0"/>
    <x v="0"/>
    <x v="0"/>
    <x v="0"/>
    <n v="996355"/>
    <n v="230971"/>
    <n v="40.800631000000003"/>
    <x v="293"/>
    <s v="POINT (-73.956275 40.800631)"/>
  </r>
  <r>
    <n v="281438357"/>
    <x v="12"/>
    <n v="101"/>
    <s v="ASSAULT 3"/>
    <n v="344"/>
    <x v="6"/>
    <s v="PL 1200001"/>
    <x v="1"/>
    <x v="1"/>
    <x v="29"/>
    <n v="0"/>
    <x v="0"/>
    <x v="0"/>
    <x v="0"/>
    <n v="1011265"/>
    <n v="248422"/>
    <n v="40.848495"/>
    <x v="294"/>
    <s v="POINT (-73.902353 40.848495)"/>
  </r>
  <r>
    <n v="282250822"/>
    <x v="77"/>
    <n v="779"/>
    <s v="PUBLIC ADMINISTRATION,UNCLASSI"/>
    <n v="126"/>
    <x v="12"/>
    <s v="PL 215510B"/>
    <x v="0"/>
    <x v="2"/>
    <x v="10"/>
    <n v="0"/>
    <x v="0"/>
    <x v="0"/>
    <x v="1"/>
    <n v="993850"/>
    <n v="149782"/>
    <n v="40.577789000000003"/>
    <x v="295"/>
    <s v="POINT (-73.96544 40.577789)"/>
  </r>
  <r>
    <n v="284247231"/>
    <x v="48"/>
    <n v="462"/>
    <s v="UNAUTHORIZED USE VEHICLE 3"/>
    <n v="353"/>
    <x v="13"/>
    <s v="PL 1650501"/>
    <x v="1"/>
    <x v="2"/>
    <x v="34"/>
    <n v="0"/>
    <x v="0"/>
    <x v="0"/>
    <x v="0"/>
    <n v="1008227"/>
    <n v="183789"/>
    <n v="40.671104"/>
    <x v="250"/>
    <s v="POINT (-73.913562 40.671104)"/>
  </r>
  <r>
    <n v="284028742"/>
    <x v="64"/>
    <n v="681"/>
    <s v="CHILD, ENDANGERING WELFARE"/>
    <n v="233"/>
    <x v="0"/>
    <s v="PL 2601001"/>
    <x v="1"/>
    <x v="3"/>
    <x v="71"/>
    <n v="0"/>
    <x v="2"/>
    <x v="0"/>
    <x v="1"/>
    <n v="1053639"/>
    <n v="158980"/>
    <n v="40.602776230000003"/>
    <x v="296"/>
    <s v="POINT (-73.7501173648331 40.6027762300781)"/>
  </r>
  <r>
    <n v="283951045"/>
    <x v="65"/>
    <n v="339"/>
    <s v="LARCENY,PETIT FROM OPEN AREAS,"/>
    <n v="341"/>
    <x v="16"/>
    <s v="PL 1552500"/>
    <x v="1"/>
    <x v="0"/>
    <x v="3"/>
    <n v="0"/>
    <x v="0"/>
    <x v="1"/>
    <x v="0"/>
    <n v="987831"/>
    <n v="217445"/>
    <n v="40.763514000000001"/>
    <x v="297"/>
    <s v="POINT (-73.987071 40.763514)"/>
  </r>
  <r>
    <n v="282580786"/>
    <x v="53"/>
    <n v="339"/>
    <s v="LARCENY,PETIT FROM OPEN AREAS,"/>
    <n v="341"/>
    <x v="16"/>
    <s v="PL 1552500"/>
    <x v="1"/>
    <x v="0"/>
    <x v="3"/>
    <n v="0"/>
    <x v="0"/>
    <x v="0"/>
    <x v="0"/>
    <n v="989135"/>
    <n v="218534"/>
    <n v="40.766500999999998"/>
    <x v="112"/>
    <s v="POINT (-73.982362 40.766501)"/>
  </r>
  <r>
    <n v="283995382"/>
    <x v="60"/>
    <n v="759"/>
    <s v="PUBLIC ADMINISTATION,UNCLASS M"/>
    <n v="359"/>
    <x v="14"/>
    <s v="PL 1950500"/>
    <x v="1"/>
    <x v="0"/>
    <x v="0"/>
    <n v="4"/>
    <x v="0"/>
    <x v="0"/>
    <x v="3"/>
    <n v="1000558"/>
    <n v="231080"/>
    <n v="40.800930370000003"/>
    <x v="0"/>
    <s v="POINT (-73.9410982410066 40.8009303727402)"/>
  </r>
  <r>
    <n v="281265259"/>
    <x v="11"/>
    <n v="503"/>
    <s v="CONTROLLED SUBSTANCE,INTENT TO"/>
    <n v="117"/>
    <x v="19"/>
    <s v="PL 2201601"/>
    <x v="0"/>
    <x v="0"/>
    <x v="38"/>
    <n v="0"/>
    <x v="0"/>
    <x v="1"/>
    <x v="1"/>
    <n v="1004979"/>
    <n v="253368"/>
    <n v="40.862087000000002"/>
    <x v="298"/>
    <s v="POINT (-73.925057 40.862087)"/>
  </r>
  <r>
    <n v="281312620"/>
    <x v="0"/>
    <n v="922"/>
    <s v="TRAFFIC,UNCLASSIFIED MISDEMEAN"/>
    <n v="348"/>
    <x v="9"/>
    <s v="VTL05110MU"/>
    <x v="1"/>
    <x v="2"/>
    <x v="7"/>
    <n v="0"/>
    <x v="0"/>
    <x v="0"/>
    <x v="0"/>
    <n v="1018247"/>
    <n v="187048"/>
    <n v="40.680014989999997"/>
    <x v="299"/>
    <s v="POINT (-73.87742815425175 40.68001498978712)"/>
  </r>
  <r>
    <n v="282223378"/>
    <x v="81"/>
    <n v="268"/>
    <s v="CRIMINAL MIS 2 &amp; 3"/>
    <n v="121"/>
    <x v="15"/>
    <s v="PL 1450502"/>
    <x v="0"/>
    <x v="1"/>
    <x v="6"/>
    <n v="0"/>
    <x v="0"/>
    <x v="0"/>
    <x v="0"/>
    <n v="1013096"/>
    <n v="236605"/>
    <n v="40.816057000000001"/>
    <x v="235"/>
    <s v="POINT (-73.895785 40.816057)"/>
  </r>
  <r>
    <n v="284139982"/>
    <x v="62"/>
    <n v="203"/>
    <s v="TRESPASS 3, CRIMINAL"/>
    <n v="352"/>
    <x v="17"/>
    <s v="PL 140100A"/>
    <x v="1"/>
    <x v="1"/>
    <x v="15"/>
    <n v="1"/>
    <x v="1"/>
    <x v="0"/>
    <x v="3"/>
    <n v="1003517"/>
    <n v="235593"/>
    <n v="40.813303070000003"/>
    <x v="300"/>
    <s v="POINT (-73.93039618778353 40.8133030743534)"/>
  </r>
  <r>
    <n v="282658459"/>
    <x v="82"/>
    <n v="477"/>
    <s v="THEFT OF SERVICES- CABLE TV SE"/>
    <n v="678"/>
    <x v="12"/>
    <s v="PL 1651512"/>
    <x v="4"/>
    <x v="0"/>
    <x v="57"/>
    <n v="0"/>
    <x v="0"/>
    <x v="0"/>
    <x v="3"/>
    <n v="1000284"/>
    <n v="237132"/>
    <n v="40.817535999999997"/>
    <x v="301"/>
    <s v="POINT (-73.942071 40.817536)"/>
  </r>
  <r>
    <n v="285303983"/>
    <x v="90"/>
    <n v="847"/>
    <s v="NY STATE LAWS,UNCLASSIFIED FEL"/>
    <n v="125"/>
    <x v="7"/>
    <s v="VTL05110FE"/>
    <x v="0"/>
    <x v="2"/>
    <x v="50"/>
    <n v="0"/>
    <x v="2"/>
    <x v="0"/>
    <x v="1"/>
    <n v="986827"/>
    <n v="190348"/>
    <n v="40.689137649999999"/>
    <x v="302"/>
    <s v="POINT (-73.99070768716442 40.68913764666121)"/>
  </r>
  <r>
    <n v="284545594"/>
    <x v="1"/>
    <n v="101"/>
    <s v="ASSAULT 3"/>
    <n v="344"/>
    <x v="6"/>
    <s v="PL 1200001"/>
    <x v="1"/>
    <x v="0"/>
    <x v="16"/>
    <n v="0"/>
    <x v="2"/>
    <x v="1"/>
    <x v="0"/>
    <n v="1001888"/>
    <n v="245600"/>
    <n v="40.840775000000001"/>
    <x v="303"/>
    <s v="POINT (-73.936253 40.840775)"/>
  </r>
  <r>
    <n v="283978288"/>
    <x v="60"/>
    <n v="439"/>
    <s v="LARCENY,GRAND FROM OPEN AREAS, UNATTENDED"/>
    <n v="109"/>
    <x v="11"/>
    <s v="PL 1553001"/>
    <x v="0"/>
    <x v="3"/>
    <x v="53"/>
    <n v="0"/>
    <x v="0"/>
    <x v="0"/>
    <x v="1"/>
    <n v="1036628"/>
    <n v="204948"/>
    <n v="40.729058999999999"/>
    <x v="103"/>
    <s v="POINT (-73.811018 40.729059)"/>
  </r>
  <r>
    <n v="283673917"/>
    <x v="79"/>
    <n v="439"/>
    <s v="LARCENY,GRAND FROM OPEN AREAS, UNATTENDED"/>
    <n v="109"/>
    <x v="11"/>
    <s v="PL 1553001"/>
    <x v="0"/>
    <x v="0"/>
    <x v="64"/>
    <n v="0"/>
    <x v="2"/>
    <x v="0"/>
    <x v="0"/>
    <n v="999115"/>
    <n v="226852"/>
    <n v="40.789323000000003"/>
    <x v="304"/>
    <s v="POINT (-73.946316 40.789323)"/>
  </r>
  <r>
    <n v="281148674"/>
    <x v="47"/>
    <n v="114"/>
    <s v="OBSTR BREATH/CIRCUL"/>
    <n v="344"/>
    <x v="6"/>
    <s v="PL 1211100"/>
    <x v="1"/>
    <x v="0"/>
    <x v="57"/>
    <n v="0"/>
    <x v="2"/>
    <x v="0"/>
    <x v="0"/>
    <n v="1001324"/>
    <n v="237153"/>
    <n v="40.817591"/>
    <x v="305"/>
    <s v="POINT (-73.938313 40.817591)"/>
  </r>
  <r>
    <n v="281169725"/>
    <x v="47"/>
    <n v="101"/>
    <s v="ASSAULT 3"/>
    <n v="344"/>
    <x v="6"/>
    <s v="PL 1200001"/>
    <x v="1"/>
    <x v="3"/>
    <x v="66"/>
    <n v="0"/>
    <x v="0"/>
    <x v="0"/>
    <x v="0"/>
    <n v="1041879"/>
    <n v="197083"/>
    <n v="40.707439000000001"/>
    <x v="306"/>
    <s v="POINT (-73.792139 40.707439)"/>
  </r>
  <r>
    <n v="283011865"/>
    <x v="71"/>
    <n v="223"/>
    <s v="BURGLARY,RESIDENCE,NIGHT"/>
    <n v="107"/>
    <x v="20"/>
    <s v="PL 1403003"/>
    <x v="0"/>
    <x v="1"/>
    <x v="68"/>
    <n v="0"/>
    <x v="0"/>
    <x v="0"/>
    <x v="0"/>
    <n v="1019142"/>
    <n v="259107"/>
    <n v="40.877794999999999"/>
    <x v="307"/>
    <s v="POINT (-73.873827 40.877795)"/>
  </r>
  <r>
    <n v="282805074"/>
    <x v="51"/>
    <n v="397"/>
    <s v="ROBBERY,OPEN AREA UNCLASSIFIED"/>
    <n v="105"/>
    <x v="22"/>
    <s v="PL 1601002"/>
    <x v="0"/>
    <x v="3"/>
    <x v="42"/>
    <n v="0"/>
    <x v="4"/>
    <x v="0"/>
    <x v="0"/>
    <n v="1001260"/>
    <n v="216777"/>
    <n v="40.761665000000001"/>
    <x v="308"/>
    <s v="POINT (-73.938595 40.761665)"/>
  </r>
  <r>
    <n v="283630956"/>
    <x v="79"/>
    <n v="113"/>
    <s v="MENACING,UNCLASSIFIED"/>
    <n v="344"/>
    <x v="6"/>
    <s v="PL 1201401"/>
    <x v="1"/>
    <x v="3"/>
    <x v="69"/>
    <n v="0"/>
    <x v="2"/>
    <x v="0"/>
    <x v="0"/>
    <n v="1054265"/>
    <n v="202076"/>
    <n v="40.721054000000002"/>
    <x v="309"/>
    <s v="POINT (-73.747412 40.721054)"/>
  </r>
  <r>
    <n v="282703093"/>
    <x v="43"/>
    <n v="478"/>
    <s v="THEFT OF SERVICES, UNCLASSIFIE"/>
    <n v="343"/>
    <x v="18"/>
    <s v="PL 1651503"/>
    <x v="1"/>
    <x v="1"/>
    <x v="1"/>
    <n v="1"/>
    <x v="1"/>
    <x v="0"/>
    <x v="0"/>
    <n v="1004749"/>
    <n v="240880"/>
    <n v="40.827811619999999"/>
    <x v="210"/>
    <s v="POINT (-73.92592932593037 40.82781161940969)"/>
  </r>
  <r>
    <n v="282135450"/>
    <x v="54"/>
    <n v="439"/>
    <s v="LARCENY,GRAND FROM OPEN AREAS, UNATTENDED"/>
    <n v="109"/>
    <x v="11"/>
    <s v="PL 1553001"/>
    <x v="0"/>
    <x v="0"/>
    <x v="5"/>
    <n v="0"/>
    <x v="0"/>
    <x v="0"/>
    <x v="0"/>
    <n v="984984"/>
    <n v="200115"/>
    <n v="40.715949000000002"/>
    <x v="310"/>
    <s v="POINT (-73.997351 40.715949)"/>
  </r>
  <r>
    <n v="280967490"/>
    <x v="68"/>
    <n v="339"/>
    <s v="LARCENY,PETIT FROM OPEN AREAS,"/>
    <n v="341"/>
    <x v="16"/>
    <s v="PL 1552500"/>
    <x v="1"/>
    <x v="2"/>
    <x v="58"/>
    <n v="0"/>
    <x v="0"/>
    <x v="0"/>
    <x v="1"/>
    <n v="984110"/>
    <n v="188363"/>
    <n v="40.683691000000003"/>
    <x v="115"/>
    <s v="POINT (-74.000504 40.683691)"/>
  </r>
  <r>
    <n v="281360409"/>
    <x v="0"/>
    <n v="969"/>
    <s v="TRAFFIC,UNCLASSIFIED INFRACTIO"/>
    <n v="881"/>
    <x v="24"/>
    <s v="VTL051101A"/>
    <x v="1"/>
    <x v="3"/>
    <x v="19"/>
    <n v="3"/>
    <x v="0"/>
    <x v="0"/>
    <x v="0"/>
    <n v="1046315"/>
    <n v="187088"/>
    <n v="40.679980739999998"/>
    <x v="27"/>
    <s v="POINT (-73.7762339071953 40.6799807384666)"/>
  </r>
  <r>
    <n v="281448288"/>
    <x v="12"/>
    <n v="268"/>
    <s v="CRIMINAL MIS 2 &amp; 3"/>
    <n v="121"/>
    <x v="15"/>
    <s v="PL 1450502"/>
    <x v="0"/>
    <x v="2"/>
    <x v="10"/>
    <n v="0"/>
    <x v="0"/>
    <x v="0"/>
    <x v="1"/>
    <n v="995416"/>
    <n v="150618"/>
    <n v="40.580080600000002"/>
    <x v="311"/>
    <s v="POINT (-73.95980266037375 40.58008059594664)"/>
  </r>
  <r>
    <n v="282203018"/>
    <x v="81"/>
    <n v="681"/>
    <s v="CHILD, ENDANGERING WELFARE"/>
    <n v="233"/>
    <x v="0"/>
    <s v="PL 2601001"/>
    <x v="1"/>
    <x v="2"/>
    <x v="58"/>
    <n v="0"/>
    <x v="1"/>
    <x v="0"/>
    <x v="0"/>
    <n v="984166"/>
    <n v="188346"/>
    <n v="40.683651240000003"/>
    <x v="312"/>
    <s v="POINT (-74.0003043120176 40.6836512406856)"/>
  </r>
  <r>
    <n v="280513553"/>
    <x v="83"/>
    <n v="101"/>
    <s v="ASSAULT 3"/>
    <n v="344"/>
    <x v="6"/>
    <s v="PL 1200001"/>
    <x v="1"/>
    <x v="1"/>
    <x v="44"/>
    <n v="0"/>
    <x v="4"/>
    <x v="1"/>
    <x v="0"/>
    <n v="1018464"/>
    <n v="238313"/>
    <n v="40.820725000000003"/>
    <x v="313"/>
    <s v="POINT (-73.876382 40.820725)"/>
  </r>
  <r>
    <n v="280848784"/>
    <x v="73"/>
    <n v="922"/>
    <s v="TRAFFIC,UNCLASSIFIED MISDEMEAN"/>
    <n v="348"/>
    <x v="9"/>
    <s v="VTL0511001"/>
    <x v="1"/>
    <x v="1"/>
    <x v="31"/>
    <n v="0"/>
    <x v="0"/>
    <x v="0"/>
    <x v="0"/>
    <n v="1011765"/>
    <n v="255583"/>
    <n v="40.868150999999997"/>
    <x v="314"/>
    <s v="POINT (-73.900516 40.868151)"/>
  </r>
  <r>
    <n v="282533904"/>
    <x v="80"/>
    <n v="203"/>
    <s v="TRESPASS 3, CRIMINAL"/>
    <n v="352"/>
    <x v="17"/>
    <s v="PL 140100G"/>
    <x v="1"/>
    <x v="0"/>
    <x v="62"/>
    <n v="1"/>
    <x v="0"/>
    <x v="0"/>
    <x v="3"/>
    <n v="983985"/>
    <n v="205857"/>
    <n v="40.731706539999998"/>
    <x v="137"/>
    <s v="POINT (-74.00095616452742 40.73170654022224)"/>
  </r>
  <r>
    <n v="282989989"/>
    <x v="71"/>
    <n v="922"/>
    <s v="TRAFFIC,UNCLASSIFIED MISDEMEAN"/>
    <n v="348"/>
    <x v="9"/>
    <s v="VTL0511001"/>
    <x v="1"/>
    <x v="3"/>
    <x v="19"/>
    <n v="0"/>
    <x v="1"/>
    <x v="0"/>
    <x v="0"/>
    <n v="1044070"/>
    <n v="185160"/>
    <n v="40.67469603"/>
    <x v="167"/>
    <s v="POINT (-73.78434367561663 40.67469602856859)"/>
  </r>
  <r>
    <n v="283795673"/>
    <x v="61"/>
    <n v="106"/>
    <s v="ASSAULT POLICE/PEACE OFFICER"/>
    <n v="106"/>
    <x v="1"/>
    <s v="PL 1200800"/>
    <x v="0"/>
    <x v="0"/>
    <x v="3"/>
    <n v="11"/>
    <x v="2"/>
    <x v="0"/>
    <x v="3"/>
    <n v="989127"/>
    <n v="219109"/>
    <n v="40.768081000000002"/>
    <x v="134"/>
    <s v="POINT (-73.98239 40.768081)"/>
  </r>
  <r>
    <n v="282223400"/>
    <x v="81"/>
    <n v="494"/>
    <s v="STOLEN PROPERTY 2,1,POSSESSION"/>
    <n v="111"/>
    <x v="35"/>
    <s v="PL 1654501"/>
    <x v="0"/>
    <x v="0"/>
    <x v="32"/>
    <n v="0"/>
    <x v="0"/>
    <x v="0"/>
    <x v="0"/>
    <n v="987816"/>
    <n v="211442"/>
    <n v="40.747036000000001"/>
    <x v="315"/>
    <s v="POINT (-73.987127 40.747036)"/>
  </r>
  <r>
    <n v="283752505"/>
    <x v="69"/>
    <n v="922"/>
    <s v="TRAFFIC,UNCLASSIFIED MISDEMEAN"/>
    <n v="348"/>
    <x v="9"/>
    <s v="VTL0511001"/>
    <x v="1"/>
    <x v="2"/>
    <x v="8"/>
    <n v="0"/>
    <x v="0"/>
    <x v="0"/>
    <x v="0"/>
    <n v="1002759"/>
    <n v="176681"/>
    <n v="40.65160582"/>
    <x v="316"/>
    <s v="POINT (-73.93329659317037 40.65160582079912)"/>
  </r>
  <r>
    <n v="280876202"/>
    <x v="59"/>
    <n v="916"/>
    <s v="LEAVING SCENE-ACCIDENT-PERSONA"/>
    <n v="348"/>
    <x v="9"/>
    <s v="VTL06000AA"/>
    <x v="1"/>
    <x v="2"/>
    <x v="14"/>
    <n v="0"/>
    <x v="0"/>
    <x v="0"/>
    <x v="3"/>
    <n v="1007127"/>
    <n v="193705"/>
    <n v="40.698323000000002"/>
    <x v="317"/>
    <s v="POINT (-73.917495 40.698323)"/>
  </r>
  <r>
    <n v="282749840"/>
    <x v="70"/>
    <n v="101"/>
    <s v="ASSAULT 3"/>
    <n v="344"/>
    <x v="6"/>
    <s v="PL 1200001"/>
    <x v="1"/>
    <x v="1"/>
    <x v="24"/>
    <n v="0"/>
    <x v="0"/>
    <x v="1"/>
    <x v="2"/>
    <n v="1017496"/>
    <n v="247432"/>
    <n v="40.845757999999996"/>
    <x v="318"/>
    <s v="POINT (-73.879836 40.845758)"/>
  </r>
  <r>
    <n v="284321445"/>
    <x v="63"/>
    <n v="750"/>
    <s v="RESISTING ARREST"/>
    <n v="359"/>
    <x v="14"/>
    <s v="PL 2053000"/>
    <x v="1"/>
    <x v="2"/>
    <x v="7"/>
    <n v="2"/>
    <x v="0"/>
    <x v="0"/>
    <x v="0"/>
    <n v="1013030"/>
    <n v="182525"/>
    <n v="40.667620999999997"/>
    <x v="319"/>
    <s v="POINT (-73.896254 40.667621)"/>
  </r>
  <r>
    <n v="284487428"/>
    <x v="49"/>
    <n v="511"/>
    <s v="CONTROLLED SUBSTANCE, POSSESSI"/>
    <n v="235"/>
    <x v="19"/>
    <s v="PL 2200300"/>
    <x v="1"/>
    <x v="0"/>
    <x v="47"/>
    <n v="0"/>
    <x v="0"/>
    <x v="0"/>
    <x v="0"/>
    <n v="996882"/>
    <n v="238420"/>
    <n v="40.821075999999998"/>
    <x v="320"/>
    <s v="POINT (-73.95436 40.821076)"/>
  </r>
  <r>
    <n v="284078964"/>
    <x v="64"/>
    <n v="548"/>
    <s v="GAMBLING, DEVICE, POSSESSION"/>
    <n v="350"/>
    <x v="36"/>
    <s v="PL 2253001"/>
    <x v="1"/>
    <x v="2"/>
    <x v="34"/>
    <n v="0"/>
    <x v="2"/>
    <x v="0"/>
    <x v="3"/>
    <n v="1007523"/>
    <n v="188554"/>
    <n v="40.684185999999997"/>
    <x v="321"/>
    <s v="POINT (-73.916084 40.684186)"/>
  </r>
  <r>
    <n v="282430509"/>
    <x v="67"/>
    <n v="905"/>
    <s v="INTOXICATED DRIVING,ALCOHOL"/>
    <n v="347"/>
    <x v="25"/>
    <s v="VTL11920U2"/>
    <x v="1"/>
    <x v="2"/>
    <x v="65"/>
    <n v="0"/>
    <x v="0"/>
    <x v="0"/>
    <x v="0"/>
    <n v="991598"/>
    <n v="186524"/>
    <n v="40.678638960000001"/>
    <x v="322"/>
    <s v="POINT (-73.973508278414 40.67863896437071)"/>
  </r>
  <r>
    <n v="282543542"/>
    <x v="53"/>
    <n v="729"/>
    <s v="FORGERY,ETC.,UNCLASSIFIED-FELO"/>
    <n v="113"/>
    <x v="28"/>
    <s v="PL 1702500"/>
    <x v="0"/>
    <x v="2"/>
    <x v="7"/>
    <n v="0"/>
    <x v="0"/>
    <x v="0"/>
    <x v="0"/>
    <n v="1015802"/>
    <n v="177118"/>
    <n v="40.652768420000001"/>
    <x v="323"/>
    <s v="POINT (-73.88628975331724 40.65276842332464)"/>
  </r>
  <r>
    <n v="284373038"/>
    <x v="63"/>
    <n v="244"/>
    <s v="BURGLARY,UNCLASSIFIED,UNKNOWN"/>
    <n v="107"/>
    <x v="20"/>
    <s v="PL 1402000"/>
    <x v="0"/>
    <x v="0"/>
    <x v="55"/>
    <n v="0"/>
    <x v="0"/>
    <x v="0"/>
    <x v="3"/>
    <n v="987633"/>
    <n v="203879"/>
    <n v="40.726278000000001"/>
    <x v="324"/>
    <s v="POINT (-73.987794 40.726278)"/>
  </r>
  <r>
    <n v="282358760"/>
    <x v="45"/>
    <n v="397"/>
    <s v="ROBBERY,OPEN AREA UNCLASSIFIED"/>
    <n v="105"/>
    <x v="22"/>
    <s v="PL 1601001"/>
    <x v="0"/>
    <x v="2"/>
    <x v="59"/>
    <n v="0"/>
    <x v="0"/>
    <x v="0"/>
    <x v="0"/>
    <n v="995870"/>
    <n v="175002"/>
    <n v="40.647010999999999"/>
    <x v="325"/>
    <s v="POINT (-73.958124 40.647011)"/>
  </r>
  <r>
    <n v="281110740"/>
    <x v="46"/>
    <n v="397"/>
    <s v="ROBBERY,OPEN AREA UNCLASSIFIED"/>
    <n v="105"/>
    <x v="22"/>
    <s v="PL 1600500"/>
    <x v="0"/>
    <x v="3"/>
    <x v="9"/>
    <n v="0"/>
    <x v="0"/>
    <x v="1"/>
    <x v="3"/>
    <n v="1031888"/>
    <n v="214325"/>
    <n v="40.754821"/>
    <x v="326"/>
    <s v="POINT (-73.828053 40.754821)"/>
  </r>
  <r>
    <n v="281045071"/>
    <x v="9"/>
    <n v="101"/>
    <s v="ASSAULT 3"/>
    <n v="344"/>
    <x v="6"/>
    <s v="PL 1200001"/>
    <x v="1"/>
    <x v="0"/>
    <x v="43"/>
    <n v="1"/>
    <x v="2"/>
    <x v="1"/>
    <x v="0"/>
    <n v="987048"/>
    <n v="206851"/>
    <n v="40.734434389999997"/>
    <x v="135"/>
    <s v="POINT (-73.98990393253564 40.73443438732101)"/>
  </r>
  <r>
    <n v="280584960"/>
    <x v="52"/>
    <n v="259"/>
    <s v="CRIMINAL MISCHIEF,UNCLASSIFIED 4"/>
    <n v="351"/>
    <x v="15"/>
    <s v="PL 1450001"/>
    <x v="1"/>
    <x v="2"/>
    <x v="8"/>
    <n v="0"/>
    <x v="2"/>
    <x v="0"/>
    <x v="0"/>
    <n v="997873"/>
    <n v="172740"/>
    <n v="40.640797999999997"/>
    <x v="327"/>
    <s v="POINT (-73.950913 40.640798)"/>
  </r>
  <r>
    <n v="282271018"/>
    <x v="77"/>
    <n v="397"/>
    <s v="ROBBERY,OPEN AREA UNCLASSIFIED"/>
    <n v="105"/>
    <x v="22"/>
    <s v="PL 1601503"/>
    <x v="0"/>
    <x v="3"/>
    <x v="9"/>
    <n v="0"/>
    <x v="0"/>
    <x v="0"/>
    <x v="1"/>
    <n v="1032084"/>
    <n v="216954"/>
    <n v="40.762036999999999"/>
    <x v="234"/>
    <s v="POINT (-73.827328 40.762037)"/>
  </r>
  <r>
    <n v="283919956"/>
    <x v="65"/>
    <n v="101"/>
    <s v="ASSAULT 3"/>
    <n v="344"/>
    <x v="6"/>
    <s v="PL 1200001"/>
    <x v="1"/>
    <x v="3"/>
    <x v="19"/>
    <n v="0"/>
    <x v="0"/>
    <x v="0"/>
    <x v="0"/>
    <n v="1046399"/>
    <n v="187126"/>
    <n v="40.680076999999997"/>
    <x v="328"/>
    <s v="POINT (-73.775929 40.680077)"/>
  </r>
  <r>
    <n v="284414301"/>
    <x v="63"/>
    <n v="799"/>
    <s v="PUBLIC SAFETY,UNCLASSIFIED MIS"/>
    <n v="363"/>
    <x v="37"/>
    <s v="PL 2702500"/>
    <x v="1"/>
    <x v="3"/>
    <x v="42"/>
    <n v="0"/>
    <x v="4"/>
    <x v="0"/>
    <x v="3"/>
    <n v="1006472"/>
    <n v="218417"/>
    <n v="40.766152650000002"/>
    <x v="329"/>
    <s v="POINT (-73.91977780939396 40.76615265051452)"/>
  </r>
  <r>
    <n v="284311151"/>
    <x v="56"/>
    <n v="101"/>
    <s v="ASSAULT 3"/>
    <n v="344"/>
    <x v="6"/>
    <s v="PL 1200001"/>
    <x v="1"/>
    <x v="0"/>
    <x v="16"/>
    <n v="0"/>
    <x v="2"/>
    <x v="0"/>
    <x v="3"/>
    <n v="999944"/>
    <n v="243949"/>
    <n v="40.836244999999998"/>
    <x v="330"/>
    <s v="POINT (-73.943283 40.836245)"/>
  </r>
  <r>
    <n v="280935404"/>
    <x v="55"/>
    <n v="101"/>
    <s v="ASSAULT 3"/>
    <n v="344"/>
    <x v="6"/>
    <s v="PL 1200001"/>
    <x v="1"/>
    <x v="2"/>
    <x v="8"/>
    <n v="0"/>
    <x v="0"/>
    <x v="0"/>
    <x v="0"/>
    <n v="1005555"/>
    <n v="178394"/>
    <n v="40.656303000000001"/>
    <x v="331"/>
    <s v="POINT (-73.923213 40.656303)"/>
  </r>
  <r>
    <n v="280692322"/>
    <x v="6"/>
    <n v="439"/>
    <s v="LARCENY,GRAND FROM OPEN AREAS, UNATTENDED"/>
    <n v="109"/>
    <x v="11"/>
    <s v="PL 1553501"/>
    <x v="0"/>
    <x v="3"/>
    <x v="42"/>
    <n v="0"/>
    <x v="0"/>
    <x v="1"/>
    <x v="3"/>
    <n v="1008735"/>
    <n v="213681"/>
    <n v="40.753149999999998"/>
    <x v="332"/>
    <s v="POINT (-73.911622 40.75315)"/>
  </r>
  <r>
    <n v="284208364"/>
    <x v="87"/>
    <n v="439"/>
    <s v="LARCENY,GRAND FROM OPEN AREAS, UNATTENDED"/>
    <n v="109"/>
    <x v="11"/>
    <s v="PL 1553004"/>
    <x v="0"/>
    <x v="2"/>
    <x v="51"/>
    <n v="0"/>
    <x v="1"/>
    <x v="0"/>
    <x v="0"/>
    <n v="996353"/>
    <n v="202003"/>
    <n v="40.721122000000001"/>
    <x v="333"/>
    <s v="POINT (-73.956334 40.721122)"/>
  </r>
  <r>
    <n v="284078420"/>
    <x v="64"/>
    <n v="511"/>
    <s v="CONTROLLED SUBSTANCE, POSSESSI"/>
    <n v="235"/>
    <x v="19"/>
    <s v="PL 2200300"/>
    <x v="1"/>
    <x v="2"/>
    <x v="21"/>
    <n v="2"/>
    <x v="0"/>
    <x v="0"/>
    <x v="0"/>
    <n v="1001096"/>
    <n v="193043"/>
    <n v="40.696522000000002"/>
    <x v="334"/>
    <s v="POINT (-73.939249 40.696522)"/>
  </r>
  <r>
    <n v="280816266"/>
    <x v="73"/>
    <n v="922"/>
    <s v="TRAFFIC,UNCLASSIFIED MISDEMEAN"/>
    <n v="348"/>
    <x v="9"/>
    <s v="VTL05110A1"/>
    <x v="1"/>
    <x v="0"/>
    <x v="3"/>
    <n v="0"/>
    <x v="1"/>
    <x v="0"/>
    <x v="6"/>
    <n v="990504"/>
    <n v="214176"/>
    <n v="40.754539000000001"/>
    <x v="165"/>
    <s v="POINT (-73.977424 40.754539)"/>
  </r>
  <r>
    <n v="282337835"/>
    <x v="45"/>
    <n v="639"/>
    <s v="AGGRAVATED HARASSMENT 2"/>
    <n v="361"/>
    <x v="27"/>
    <s v="PL 2402500"/>
    <x v="1"/>
    <x v="3"/>
    <x v="61"/>
    <n v="0"/>
    <x v="0"/>
    <x v="0"/>
    <x v="0"/>
    <n v="1026977"/>
    <n v="192554"/>
    <n v="40.695090999999998"/>
    <x v="335"/>
    <s v="POINT (-73.845918 40.695091)"/>
  </r>
  <r>
    <n v="284358434"/>
    <x v="63"/>
    <n v="490"/>
    <s v="STOLEN PROPERTY 3,POSSESSION"/>
    <n v="232"/>
    <x v="35"/>
    <s v="PL 1654000"/>
    <x v="1"/>
    <x v="3"/>
    <x v="4"/>
    <n v="0"/>
    <x v="1"/>
    <x v="0"/>
    <x v="3"/>
    <n v="1024211"/>
    <n v="207084"/>
    <n v="40.734984079999997"/>
    <x v="336"/>
    <s v="POINT (-73.85580684003801 40.734984083187676)"/>
  </r>
  <r>
    <n v="282952820"/>
    <x v="58"/>
    <n v="922"/>
    <s v="TRAFFIC,UNCLASSIFIED MISDEMEAN"/>
    <n v="348"/>
    <x v="9"/>
    <s v="VTL0511001"/>
    <x v="1"/>
    <x v="2"/>
    <x v="8"/>
    <n v="0"/>
    <x v="0"/>
    <x v="0"/>
    <x v="0"/>
    <n v="999340"/>
    <n v="172860"/>
    <n v="40.641124490000003"/>
    <x v="337"/>
    <s v="POINT (-73.94562665356798 40.64112448913489)"/>
  </r>
  <r>
    <n v="280934614"/>
    <x v="55"/>
    <n v="579"/>
    <s v="CANNABIS POSSESSION, 2&amp;1"/>
    <n v="250"/>
    <x v="34"/>
    <s v="PL 2224001"/>
    <x v="0"/>
    <x v="3"/>
    <x v="19"/>
    <n v="3"/>
    <x v="0"/>
    <x v="0"/>
    <x v="0"/>
    <n v="1046315"/>
    <n v="187088"/>
    <n v="40.679980739999998"/>
    <x v="27"/>
    <s v="POINT (-73.7762339071953 40.6799807384666)"/>
  </r>
  <r>
    <n v="282708158"/>
    <x v="88"/>
    <n v="101"/>
    <s v="ASSAULT 3"/>
    <n v="344"/>
    <x v="6"/>
    <s v="PL 1200001"/>
    <x v="1"/>
    <x v="1"/>
    <x v="29"/>
    <n v="0"/>
    <x v="0"/>
    <x v="0"/>
    <x v="3"/>
    <n v="1010495"/>
    <n v="247755"/>
    <n v="40.846665999999999"/>
    <x v="338"/>
    <s v="POINT (-73.905137 40.846666)"/>
  </r>
  <r>
    <n v="283662418"/>
    <x v="79"/>
    <n v="114"/>
    <s v="OBSTR BREATH/CIRCUL"/>
    <n v="344"/>
    <x v="6"/>
    <s v="PL 1211100"/>
    <x v="1"/>
    <x v="1"/>
    <x v="24"/>
    <n v="0"/>
    <x v="0"/>
    <x v="0"/>
    <x v="0"/>
    <n v="1012672"/>
    <n v="247333"/>
    <n v="40.845509999999997"/>
    <x v="339"/>
    <s v="POINT (-73.897271 40.84551)"/>
  </r>
  <r>
    <n v="282350095"/>
    <x v="45"/>
    <n v="922"/>
    <s v="TRAFFIC,UNCLASSIFIED MISDEMEAN"/>
    <n v="348"/>
    <x v="9"/>
    <s v="VTL0511001"/>
    <x v="1"/>
    <x v="1"/>
    <x v="44"/>
    <n v="0"/>
    <x v="0"/>
    <x v="1"/>
    <x v="3"/>
    <n v="1021003"/>
    <n v="239176"/>
    <n v="40.823081950000002"/>
    <x v="340"/>
    <s v="POINT (-73.86720685352984 40.823081949961264)"/>
  </r>
  <r>
    <n v="281426003"/>
    <x v="12"/>
    <n v="510"/>
    <s v="CONTROLLED SUBSTANCE, INTENT T"/>
    <n v="117"/>
    <x v="19"/>
    <s v="PL 2200601"/>
    <x v="0"/>
    <x v="1"/>
    <x v="22"/>
    <n v="87"/>
    <x v="0"/>
    <x v="0"/>
    <x v="5"/>
    <n v="1021869"/>
    <n v="254631"/>
    <n v="40.865498000000002"/>
    <x v="341"/>
    <s v="POINT (-73.86399 40.865498)"/>
  </r>
  <r>
    <n v="282892103"/>
    <x v="58"/>
    <n v="397"/>
    <s v="ROBBERY,OPEN AREA UNCLASSIFIED"/>
    <n v="105"/>
    <x v="22"/>
    <s v="PL 1600500"/>
    <x v="0"/>
    <x v="2"/>
    <x v="60"/>
    <n v="0"/>
    <x v="0"/>
    <x v="0"/>
    <x v="3"/>
    <n v="984208"/>
    <n v="174726"/>
    <n v="40.646262"/>
    <x v="342"/>
    <s v="POINT (-74.000148 40.646262)"/>
  </r>
  <r>
    <n v="280994683"/>
    <x v="68"/>
    <n v="494"/>
    <s v="STOLEN PROPERTY 2,1,POSSESSION"/>
    <n v="111"/>
    <x v="35"/>
    <s v="PL 1655000"/>
    <x v="0"/>
    <x v="1"/>
    <x v="1"/>
    <n v="0"/>
    <x v="4"/>
    <x v="0"/>
    <x v="2"/>
    <n v="1010430"/>
    <n v="245242"/>
    <n v="40.839769029999999"/>
    <x v="343"/>
    <s v="POINT (-73.90538470475576 40.839769033141515)"/>
  </r>
  <r>
    <n v="284370645"/>
    <x v="63"/>
    <n v="101"/>
    <s v="ASSAULT 3"/>
    <n v="344"/>
    <x v="6"/>
    <s v="PL 1200001"/>
    <x v="1"/>
    <x v="2"/>
    <x v="50"/>
    <n v="0"/>
    <x v="0"/>
    <x v="0"/>
    <x v="0"/>
    <n v="988897"/>
    <n v="192631"/>
    <n v="40.695404000000003"/>
    <x v="344"/>
    <s v="POINT (-73.983239 40.695404)"/>
  </r>
  <r>
    <n v="281429367"/>
    <x v="12"/>
    <n v="922"/>
    <s v="TRAFFIC,UNCLASSIFIED MISDEMEAN"/>
    <n v="348"/>
    <x v="9"/>
    <s v="VTL05110MU"/>
    <x v="1"/>
    <x v="1"/>
    <x v="44"/>
    <n v="0"/>
    <x v="0"/>
    <x v="0"/>
    <x v="3"/>
    <n v="1016643"/>
    <n v="241072"/>
    <n v="40.828302989999997"/>
    <x v="345"/>
    <s v="POINT (-73.8829509004282 40.82830299113533)"/>
  </r>
  <r>
    <n v="281372254"/>
    <x v="0"/>
    <n v="779"/>
    <s v="PUBLIC ADMINISTRATION,UNCLASSI"/>
    <n v="126"/>
    <x v="12"/>
    <s v="PL 215510D"/>
    <x v="0"/>
    <x v="3"/>
    <x v="19"/>
    <n v="0"/>
    <x v="0"/>
    <x v="0"/>
    <x v="0"/>
    <n v="1046399"/>
    <n v="187126"/>
    <n v="40.680076999999997"/>
    <x v="328"/>
    <s v="POINT (-73.775929 40.680077)"/>
  </r>
  <r>
    <n v="281340779"/>
    <x v="0"/>
    <n v="339"/>
    <s v="LARCENY,PETIT FROM OPEN AREAS,"/>
    <n v="341"/>
    <x v="16"/>
    <s v="PL 1552500"/>
    <x v="1"/>
    <x v="2"/>
    <x v="52"/>
    <n v="0"/>
    <x v="0"/>
    <x v="0"/>
    <x v="3"/>
    <n v="986735"/>
    <n v="167242"/>
    <n v="40.625717000000002"/>
    <x v="346"/>
    <s v="POINT (-73.991048 40.625717)"/>
  </r>
  <r>
    <n v="282397463"/>
    <x v="14"/>
    <n v="109"/>
    <s v="ASSAULT 2,1,UNCLASSIFIED"/>
    <n v="106"/>
    <x v="1"/>
    <s v="PL 1200502"/>
    <x v="0"/>
    <x v="3"/>
    <x v="9"/>
    <n v="0"/>
    <x v="0"/>
    <x v="1"/>
    <x v="5"/>
    <n v="1032003"/>
    <n v="213942"/>
    <n v="40.753771"/>
    <x v="347"/>
    <s v="POINT (-73.827639 40.753771)"/>
  </r>
  <r>
    <n v="282517275"/>
    <x v="80"/>
    <n v="339"/>
    <s v="LARCENY,PETIT FROM OPEN AREAS,"/>
    <n v="341"/>
    <x v="16"/>
    <s v="PL 1552500"/>
    <x v="1"/>
    <x v="1"/>
    <x v="15"/>
    <n v="0"/>
    <x v="0"/>
    <x v="0"/>
    <x v="3"/>
    <n v="1007667"/>
    <n v="237199"/>
    <n v="40.817703000000002"/>
    <x v="348"/>
    <s v="POINT (-73.915395 40.817703)"/>
  </r>
  <r>
    <n v="282263481"/>
    <x v="77"/>
    <n v="922"/>
    <s v="TRAFFIC,UNCLASSIFIED MISDEMEAN"/>
    <n v="348"/>
    <x v="9"/>
    <s v="VTL0511001"/>
    <x v="1"/>
    <x v="2"/>
    <x v="59"/>
    <n v="0"/>
    <x v="2"/>
    <x v="0"/>
    <x v="3"/>
    <n v="993584"/>
    <n v="169071"/>
    <n v="40.630732999999999"/>
    <x v="349"/>
    <s v="POINT (-73.966372 40.630733)"/>
  </r>
  <r>
    <n v="284046707"/>
    <x v="64"/>
    <n v="106"/>
    <s v="ASSAULT POLICE/PEACE OFFICER"/>
    <n v="106"/>
    <x v="1"/>
    <s v="PL 1200800"/>
    <x v="0"/>
    <x v="1"/>
    <x v="68"/>
    <n v="1"/>
    <x v="4"/>
    <x v="0"/>
    <x v="3"/>
    <n v="1019444"/>
    <n v="245654"/>
    <n v="40.840868530000002"/>
    <x v="350"/>
    <s v="POINT (-73.87280571970754 40.84086852850009)"/>
  </r>
  <r>
    <n v="283754986"/>
    <x v="69"/>
    <n v="117"/>
    <s v="RECKLESS ENDANGERMENT 1"/>
    <n v="126"/>
    <x v="12"/>
    <s v="PL 1202500"/>
    <x v="0"/>
    <x v="3"/>
    <x v="61"/>
    <n v="0"/>
    <x v="0"/>
    <x v="0"/>
    <x v="3"/>
    <n v="1024508"/>
    <n v="189401"/>
    <n v="40.686447170000001"/>
    <x v="351"/>
    <s v="POINT (-73.85484089764864 40.68644716906659)"/>
  </r>
  <r>
    <n v="282659913"/>
    <x v="43"/>
    <n v="101"/>
    <s v="ASSAULT 3"/>
    <n v="344"/>
    <x v="6"/>
    <s v="PL 1200001"/>
    <x v="1"/>
    <x v="3"/>
    <x v="20"/>
    <n v="0"/>
    <x v="1"/>
    <x v="0"/>
    <x v="3"/>
    <n v="1015219"/>
    <n v="211514"/>
    <n v="40.747182000000002"/>
    <x v="352"/>
    <s v="POINT (-73.88823 40.747182)"/>
  </r>
  <r>
    <n v="283813407"/>
    <x v="61"/>
    <n v="490"/>
    <s v="STOLEN PROPERTY 3,POSSESSION"/>
    <n v="232"/>
    <x v="35"/>
    <s v="PL 1654000"/>
    <x v="1"/>
    <x v="1"/>
    <x v="44"/>
    <n v="0"/>
    <x v="1"/>
    <x v="0"/>
    <x v="3"/>
    <n v="1020864"/>
    <n v="239948"/>
    <n v="40.825201450000002"/>
    <x v="353"/>
    <s v="POINT (-73.86770486437088 40.825201445705545)"/>
  </r>
  <r>
    <n v="284249888"/>
    <x v="48"/>
    <n v="729"/>
    <s v="FORGERY,ETC.,UNCLASSIFIED-FELO"/>
    <n v="113"/>
    <x v="28"/>
    <s v="PL 1702500"/>
    <x v="0"/>
    <x v="2"/>
    <x v="50"/>
    <n v="0"/>
    <x v="0"/>
    <x v="0"/>
    <x v="0"/>
    <n v="987838"/>
    <n v="193154"/>
    <n v="40.69683912"/>
    <x v="354"/>
    <s v="POINT (-73.98706066361459 40.69683911564416)"/>
  </r>
  <r>
    <n v="285366179"/>
    <x v="91"/>
    <n v="101"/>
    <s v="ASSAULT 3"/>
    <n v="344"/>
    <x v="6"/>
    <s v="PL 1200001"/>
    <x v="1"/>
    <x v="1"/>
    <x v="29"/>
    <n v="0"/>
    <x v="0"/>
    <x v="0"/>
    <x v="0"/>
    <n v="1007917"/>
    <n v="248494"/>
    <n v="40.848702000000003"/>
    <x v="355"/>
    <s v="POINT (-73.914453 40.848702)"/>
  </r>
  <r>
    <n v="283691457"/>
    <x v="79"/>
    <n v="503"/>
    <s v="CONTROLLED SUBSTANCE,INTENT TO"/>
    <n v="117"/>
    <x v="19"/>
    <s v="PL 2201601"/>
    <x v="0"/>
    <x v="1"/>
    <x v="15"/>
    <n v="2"/>
    <x v="0"/>
    <x v="0"/>
    <x v="3"/>
    <n v="1010580"/>
    <n v="236353"/>
    <n v="40.815370999999999"/>
    <x v="356"/>
    <s v="POINT (-73.904876 40.815371)"/>
  </r>
  <r>
    <n v="283934145"/>
    <x v="65"/>
    <n v="157"/>
    <s v="RAPE 1"/>
    <n v="104"/>
    <x v="3"/>
    <s v="PL 1303502"/>
    <x v="0"/>
    <x v="0"/>
    <x v="5"/>
    <n v="0"/>
    <x v="0"/>
    <x v="0"/>
    <x v="0"/>
    <n v="984990"/>
    <n v="200136"/>
    <n v="40.71601201"/>
    <x v="7"/>
    <s v="POINT (-73.9973320301008 40.7160120119955)"/>
  </r>
  <r>
    <n v="283936051"/>
    <x v="65"/>
    <n v="503"/>
    <s v="CONTROLLED SUBSTANCE,INTENT TO"/>
    <n v="117"/>
    <x v="19"/>
    <s v="PL 2201601"/>
    <x v="0"/>
    <x v="0"/>
    <x v="33"/>
    <n v="0"/>
    <x v="0"/>
    <x v="0"/>
    <x v="0"/>
    <n v="988082"/>
    <n v="200814"/>
    <n v="40.717863999999999"/>
    <x v="357"/>
    <s v="POINT (-73.986176 40.717864)"/>
  </r>
  <r>
    <n v="283703031"/>
    <x v="69"/>
    <n v="782"/>
    <s v="WEAPONS, POSSESSION, ETC"/>
    <n v="236"/>
    <x v="21"/>
    <s v="PL 2650101"/>
    <x v="1"/>
    <x v="1"/>
    <x v="44"/>
    <n v="0"/>
    <x v="1"/>
    <x v="0"/>
    <x v="0"/>
    <n v="1022828"/>
    <n v="244861"/>
    <n v="40.838677840000003"/>
    <x v="358"/>
    <s v="POINT (-73.86058022068111 40.83867784202561)"/>
  </r>
  <r>
    <n v="280657592"/>
    <x v="5"/>
    <n v="512"/>
    <s v="CONTROLLED SUBSTANCE,SALE 1"/>
    <n v="117"/>
    <x v="19"/>
    <s v="PL 2204301"/>
    <x v="0"/>
    <x v="3"/>
    <x v="49"/>
    <n v="0"/>
    <x v="1"/>
    <x v="0"/>
    <x v="0"/>
    <n v="1039170"/>
    <n v="156715"/>
    <n v="40.596653000000003"/>
    <x v="359"/>
    <s v="POINT (-73.802239 40.596653)"/>
  </r>
  <r>
    <n v="281313864"/>
    <x v="11"/>
    <n v="439"/>
    <s v="LARCENY,GRAND FROM OPEN AREAS, UNATTENDED"/>
    <n v="109"/>
    <x v="11"/>
    <s v="PL 1553004"/>
    <x v="0"/>
    <x v="2"/>
    <x v="10"/>
    <n v="0"/>
    <x v="0"/>
    <x v="0"/>
    <x v="1"/>
    <n v="990796"/>
    <n v="149587"/>
    <n v="40.577258"/>
    <x v="13"/>
    <s v="POINT (-73.976436 40.577258)"/>
  </r>
  <r>
    <n v="284268144"/>
    <x v="48"/>
    <n v="681"/>
    <s v="CHILD, ENDANGERING WELFARE"/>
    <n v="233"/>
    <x v="0"/>
    <s v="PL 2601001"/>
    <x v="1"/>
    <x v="3"/>
    <x v="66"/>
    <n v="0"/>
    <x v="0"/>
    <x v="0"/>
    <x v="0"/>
    <n v="1041717"/>
    <n v="197008"/>
    <n v="40.707239819999998"/>
    <x v="360"/>
    <s v="POINT (-73.7927267255908 40.7072398161698)"/>
  </r>
  <r>
    <n v="282859886"/>
    <x v="50"/>
    <n v="969"/>
    <s v="TRAFFIC,UNCLASSIFIED INFRACTIO"/>
    <n v="881"/>
    <x v="24"/>
    <s v="VTL0511A01"/>
    <x v="5"/>
    <x v="3"/>
    <x v="53"/>
    <n v="0"/>
    <x v="1"/>
    <x v="1"/>
    <x v="5"/>
    <n v="1037303"/>
    <n v="201084"/>
    <n v="40.718446739999997"/>
    <x v="361"/>
    <s v="POINT (-73.80861379309259 40.71844674206585)"/>
  </r>
  <r>
    <n v="283919925"/>
    <x v="65"/>
    <n v="511"/>
    <s v="CONTROLLED SUBSTANCE, POSSESSI"/>
    <n v="235"/>
    <x v="19"/>
    <s v="PL 2200300"/>
    <x v="1"/>
    <x v="0"/>
    <x v="5"/>
    <n v="0"/>
    <x v="2"/>
    <x v="0"/>
    <x v="0"/>
    <n v="984984"/>
    <n v="200115"/>
    <n v="40.715949000000002"/>
    <x v="310"/>
    <s v="POINT (-73.997351 40.715949)"/>
  </r>
  <r>
    <n v="282462805"/>
    <x v="67"/>
    <n v="339"/>
    <s v="LARCENY,PETIT FROM OPEN AREAS,"/>
    <n v="341"/>
    <x v="16"/>
    <s v="PL 1552500"/>
    <x v="1"/>
    <x v="0"/>
    <x v="37"/>
    <n v="0"/>
    <x v="0"/>
    <x v="1"/>
    <x v="1"/>
    <n v="993574"/>
    <n v="228738"/>
    <n v="40.794507000000003"/>
    <x v="52"/>
    <s v="POINT (-73.966322 40.794507)"/>
  </r>
  <r>
    <n v="284584296"/>
    <x v="72"/>
    <n v="259"/>
    <s v="CRIMINAL MISCHIEF,UNCLASSIFIED 4"/>
    <n v="351"/>
    <x v="15"/>
    <s v="PL 1450001"/>
    <x v="1"/>
    <x v="1"/>
    <x v="6"/>
    <n v="0"/>
    <x v="0"/>
    <x v="1"/>
    <x v="0"/>
    <n v="1014288"/>
    <n v="236274"/>
    <n v="40.815142999999999"/>
    <x v="362"/>
    <s v="POINT (-73.89148 40.815143)"/>
  </r>
  <r>
    <n v="284449002"/>
    <x v="49"/>
    <n v="101"/>
    <s v="ASSAULT 3"/>
    <n v="344"/>
    <x v="6"/>
    <s v="PL 1200001"/>
    <x v="1"/>
    <x v="3"/>
    <x v="20"/>
    <n v="0"/>
    <x v="0"/>
    <x v="1"/>
    <x v="3"/>
    <n v="1018515"/>
    <n v="211923"/>
    <n v="40.748289999999997"/>
    <x v="363"/>
    <s v="POINT (-73.876335 40.74829)"/>
  </r>
  <r>
    <n v="282285234"/>
    <x v="77"/>
    <n v="101"/>
    <s v="ASSAULT 3"/>
    <n v="344"/>
    <x v="6"/>
    <s v="PL 1200001"/>
    <x v="1"/>
    <x v="4"/>
    <x v="11"/>
    <n v="0"/>
    <x v="0"/>
    <x v="1"/>
    <x v="0"/>
    <n v="962440"/>
    <n v="155722"/>
    <n v="40.594071"/>
    <x v="364"/>
    <s v="POINT (-74.07853 40.594071)"/>
  </r>
  <r>
    <n v="281237725"/>
    <x v="84"/>
    <n v="114"/>
    <s v="OBSTR BREATH/CIRCUL"/>
    <n v="344"/>
    <x v="6"/>
    <s v="PL 1211100"/>
    <x v="1"/>
    <x v="3"/>
    <x v="70"/>
    <n v="0"/>
    <x v="0"/>
    <x v="0"/>
    <x v="0"/>
    <n v="996643"/>
    <n v="209958"/>
    <n v="40.742953999999997"/>
    <x v="365"/>
    <s v="POINT (-73.955274 40.742954)"/>
  </r>
  <r>
    <n v="283865353"/>
    <x v="57"/>
    <n v="729"/>
    <s v="FORGERY,ETC.,UNCLASSIFIED-FELO"/>
    <n v="113"/>
    <x v="28"/>
    <s v="PL 1701003"/>
    <x v="0"/>
    <x v="0"/>
    <x v="33"/>
    <n v="0"/>
    <x v="0"/>
    <x v="1"/>
    <x v="0"/>
    <n v="987349"/>
    <n v="201914"/>
    <n v="40.720883999999998"/>
    <x v="366"/>
    <s v="POINT (-73.988818 40.720884)"/>
  </r>
  <r>
    <n v="281373553"/>
    <x v="12"/>
    <n v="847"/>
    <s v="NY STATE LAWS,UNCLASSIFIED FEL"/>
    <n v="125"/>
    <x v="7"/>
    <s v="VTL05110FE"/>
    <x v="0"/>
    <x v="0"/>
    <x v="37"/>
    <n v="0"/>
    <x v="1"/>
    <x v="0"/>
    <x v="1"/>
    <n v="993014"/>
    <n v="231921"/>
    <n v="40.803241"/>
    <x v="367"/>
    <s v="POINT (-73.968344 40.803241)"/>
  </r>
  <r>
    <n v="284588688"/>
    <x v="72"/>
    <n v="511"/>
    <s v="CONTROLLED SUBSTANCE, POSSESSI"/>
    <n v="235"/>
    <x v="19"/>
    <s v="PL 2200300"/>
    <x v="1"/>
    <x v="0"/>
    <x v="3"/>
    <n v="0"/>
    <x v="2"/>
    <x v="0"/>
    <x v="0"/>
    <n v="987973"/>
    <n v="216770"/>
    <n v="40.761659209999998"/>
    <x v="368"/>
    <s v="POINT (-73.98656074944263 40.76165920558696)"/>
  </r>
  <r>
    <n v="284308017"/>
    <x v="56"/>
    <n v="198"/>
    <s v="CRIMINAL CONTEMPT 1"/>
    <n v="126"/>
    <x v="12"/>
    <s v="PL 21551B5"/>
    <x v="0"/>
    <x v="1"/>
    <x v="44"/>
    <n v="2"/>
    <x v="0"/>
    <x v="0"/>
    <x v="0"/>
    <n v="1022100"/>
    <n v="238957"/>
    <n v="40.822479000000001"/>
    <x v="369"/>
    <s v="POINT (-73.863244 40.822479)"/>
  </r>
  <r>
    <n v="284146188"/>
    <x v="62"/>
    <n v="114"/>
    <s v="OBSTR BREATH/CIRCUL"/>
    <n v="344"/>
    <x v="6"/>
    <s v="PL 1211100"/>
    <x v="1"/>
    <x v="1"/>
    <x v="22"/>
    <n v="0"/>
    <x v="0"/>
    <x v="0"/>
    <x v="0"/>
    <n v="1023628"/>
    <n v="253257"/>
    <n v="40.861721000000003"/>
    <x v="370"/>
    <s v="POINT (-73.857639 40.861721)"/>
  </r>
  <r>
    <n v="282703134"/>
    <x v="43"/>
    <n v="155"/>
    <s v="RAPE 2"/>
    <n v="104"/>
    <x v="3"/>
    <s v="PL 1303001"/>
    <x v="0"/>
    <x v="3"/>
    <x v="20"/>
    <n v="0"/>
    <x v="0"/>
    <x v="0"/>
    <x v="3"/>
    <n v="1019164"/>
    <n v="210169"/>
    <n v="40.743481260000003"/>
    <x v="24"/>
    <s v="POINT (-73.8740035373971 40.7434812638841)"/>
  </r>
  <r>
    <n v="280502327"/>
    <x v="83"/>
    <n v="744"/>
    <s v="BAIL JUMPING 3"/>
    <n v="359"/>
    <x v="14"/>
    <s v="PL 2155500"/>
    <x v="1"/>
    <x v="3"/>
    <x v="66"/>
    <n v="0"/>
    <x v="0"/>
    <x v="0"/>
    <x v="3"/>
    <n v="1041879"/>
    <n v="197083"/>
    <n v="40.707439000000001"/>
    <x v="306"/>
    <s v="POINT (-73.792139 40.707439)"/>
  </r>
  <r>
    <n v="283853330"/>
    <x v="74"/>
    <n v="117"/>
    <s v="RECKLESS ENDANGERMENT 1"/>
    <n v="126"/>
    <x v="12"/>
    <s v="PL 1202500"/>
    <x v="0"/>
    <x v="2"/>
    <x v="8"/>
    <n v="0"/>
    <x v="2"/>
    <x v="0"/>
    <x v="0"/>
    <n v="999411"/>
    <n v="170318"/>
    <n v="40.634146999999999"/>
    <x v="371"/>
    <s v="POINT (-73.945374 40.634147)"/>
  </r>
  <r>
    <n v="284155156"/>
    <x v="75"/>
    <n v="922"/>
    <s v="TRAFFIC,UNCLASSIFIED MISDEMEAN"/>
    <n v="348"/>
    <x v="9"/>
    <s v="VTL0511001"/>
    <x v="1"/>
    <x v="4"/>
    <x v="11"/>
    <n v="0"/>
    <x v="2"/>
    <x v="0"/>
    <x v="1"/>
    <n v="954947"/>
    <n v="146325"/>
    <n v="40.56825576"/>
    <x v="372"/>
    <s v="POINT (-74.10547146489041 40.568255762850264)"/>
  </r>
  <r>
    <n v="281198266"/>
    <x v="10"/>
    <n v="244"/>
    <s v="BURGLARY,UNCLASSIFIED,UNKNOWN"/>
    <n v="107"/>
    <x v="20"/>
    <s v="PL 1402000"/>
    <x v="0"/>
    <x v="3"/>
    <x v="20"/>
    <n v="0"/>
    <x v="0"/>
    <x v="0"/>
    <x v="2"/>
    <n v="1020232"/>
    <n v="210719"/>
    <n v="40.744981000000003"/>
    <x v="168"/>
    <s v="POINT (-73.870144 40.744981)"/>
  </r>
  <r>
    <n v="282291287"/>
    <x v="77"/>
    <n v="490"/>
    <s v="STOLEN PROPERTY 3,POSSESSION"/>
    <n v="232"/>
    <x v="35"/>
    <s v="PL 1654000"/>
    <x v="1"/>
    <x v="0"/>
    <x v="43"/>
    <n v="0"/>
    <x v="2"/>
    <x v="0"/>
    <x v="0"/>
    <n v="989230"/>
    <n v="208281"/>
    <n v="40.738359000000003"/>
    <x v="373"/>
    <s v="POINT (-73.982026 40.738359)"/>
  </r>
  <r>
    <n v="280751749"/>
    <x v="6"/>
    <n v="847"/>
    <s v="NY STATE LAWS,UNCLASSIFIED FEL"/>
    <n v="125"/>
    <x v="7"/>
    <s v="VTL05110FE"/>
    <x v="0"/>
    <x v="1"/>
    <x v="6"/>
    <n v="0"/>
    <x v="2"/>
    <x v="0"/>
    <x v="3"/>
    <n v="1014135"/>
    <n v="236990"/>
    <n v="40.817107909999997"/>
    <x v="374"/>
    <s v="POINT (-73.89203149623702 40.81710790764027)"/>
  </r>
  <r>
    <n v="282668299"/>
    <x v="82"/>
    <n v="639"/>
    <s v="AGGRAVATED HARASSMENT 2"/>
    <n v="361"/>
    <x v="27"/>
    <s v="PL 240250H"/>
    <x v="1"/>
    <x v="0"/>
    <x v="3"/>
    <n v="1"/>
    <x v="2"/>
    <x v="0"/>
    <x v="1"/>
    <n v="989780"/>
    <n v="218177"/>
    <n v="40.765520109999997"/>
    <x v="375"/>
    <s v="POINT (-73.98003670045068 40.765520112238185)"/>
  </r>
  <r>
    <n v="280648761"/>
    <x v="5"/>
    <n v="244"/>
    <s v="BURGLARY,UNCLASSIFIED,UNKNOWN"/>
    <n v="107"/>
    <x v="20"/>
    <s v="PL 1402501"/>
    <x v="0"/>
    <x v="2"/>
    <x v="34"/>
    <n v="0"/>
    <x v="2"/>
    <x v="0"/>
    <x v="0"/>
    <n v="1008227"/>
    <n v="183789"/>
    <n v="40.671104"/>
    <x v="250"/>
    <s v="POINT (-73.913562 40.671104)"/>
  </r>
  <r>
    <n v="281223943"/>
    <x v="10"/>
    <n v="782"/>
    <s v="WEAPONS, POSSESSION, ETC"/>
    <n v="236"/>
    <x v="21"/>
    <s v="PL 2650101"/>
    <x v="1"/>
    <x v="2"/>
    <x v="23"/>
    <n v="0"/>
    <x v="1"/>
    <x v="0"/>
    <x v="5"/>
    <n v="983955"/>
    <n v="156039"/>
    <n v="40.594970000000004"/>
    <x v="376"/>
    <s v="POINT (-74.001062 40.59497)"/>
  </r>
  <r>
    <n v="280560587"/>
    <x v="66"/>
    <n v="259"/>
    <s v="CRIMINAL MISCHIEF,UNCLASSIFIED 4"/>
    <n v="351"/>
    <x v="15"/>
    <s v="PL 1450001"/>
    <x v="1"/>
    <x v="0"/>
    <x v="30"/>
    <n v="0"/>
    <x v="0"/>
    <x v="0"/>
    <x v="0"/>
    <n v="992253"/>
    <n v="214996"/>
    <n v="40.756788999999998"/>
    <x v="377"/>
    <s v="POINT (-73.97111 40.756789)"/>
  </r>
  <r>
    <n v="283845359"/>
    <x v="74"/>
    <n v="922"/>
    <s v="TRAFFIC,UNCLASSIFIED MISDEMEAN"/>
    <n v="348"/>
    <x v="9"/>
    <s v="VTL05110MU"/>
    <x v="1"/>
    <x v="4"/>
    <x v="17"/>
    <n v="0"/>
    <x v="0"/>
    <x v="0"/>
    <x v="0"/>
    <n v="962873"/>
    <n v="174172"/>
    <n v="40.644720939999999"/>
    <x v="20"/>
    <s v="POINT (-74.0770327198983 40.6447209438691)"/>
  </r>
  <r>
    <n v="281181868"/>
    <x v="47"/>
    <n v="106"/>
    <s v="ASSAULT POLICE/PEACE OFFICER"/>
    <n v="106"/>
    <x v="1"/>
    <s v="PL 1200800"/>
    <x v="0"/>
    <x v="0"/>
    <x v="64"/>
    <n v="0"/>
    <x v="0"/>
    <x v="0"/>
    <x v="3"/>
    <n v="999668"/>
    <n v="226392"/>
    <n v="40.788056410000003"/>
    <x v="378"/>
    <s v="POINT (-73.94432217799334 40.78805640569175)"/>
  </r>
  <r>
    <n v="282427296"/>
    <x v="14"/>
    <n v="109"/>
    <s v="ASSAULT 2,1,UNCLASSIFIED"/>
    <n v="106"/>
    <x v="1"/>
    <s v="PL 1200502"/>
    <x v="0"/>
    <x v="2"/>
    <x v="21"/>
    <n v="0"/>
    <x v="0"/>
    <x v="1"/>
    <x v="0"/>
    <n v="999263"/>
    <n v="191807"/>
    <n v="40.693131000000001"/>
    <x v="379"/>
    <s v="POINT (-73.945859 40.693131)"/>
  </r>
  <r>
    <n v="282708163"/>
    <x v="43"/>
    <n v="922"/>
    <s v="TRAFFIC,UNCLASSIFIED MISDEMEAN"/>
    <n v="348"/>
    <x v="9"/>
    <s v="VTL05110MU"/>
    <x v="1"/>
    <x v="2"/>
    <x v="59"/>
    <n v="0"/>
    <x v="0"/>
    <x v="0"/>
    <x v="0"/>
    <n v="996904"/>
    <n v="173082"/>
    <n v="40.641737999999997"/>
    <x v="380"/>
    <s v="POINT (-73.954403 40.641738)"/>
  </r>
  <r>
    <n v="284585339"/>
    <x v="72"/>
    <n v="109"/>
    <s v="ASSAULT 2,1,UNCLASSIFIED"/>
    <n v="106"/>
    <x v="1"/>
    <s v="PL 1200502"/>
    <x v="0"/>
    <x v="2"/>
    <x v="50"/>
    <n v="0"/>
    <x v="2"/>
    <x v="0"/>
    <x v="0"/>
    <n v="989573"/>
    <n v="188096"/>
    <n v="40.682955999999997"/>
    <x v="381"/>
    <s v="POINT (-73.980804 40.682956)"/>
  </r>
  <r>
    <n v="282329113"/>
    <x v="45"/>
    <n v="339"/>
    <s v="LARCENY,PETIT FROM OPEN AREAS,"/>
    <n v="341"/>
    <x v="16"/>
    <s v="PL 1552500"/>
    <x v="1"/>
    <x v="1"/>
    <x v="1"/>
    <n v="0"/>
    <x v="0"/>
    <x v="0"/>
    <x v="2"/>
    <n v="1003363"/>
    <n v="238988"/>
    <n v="40.822622000000003"/>
    <x v="92"/>
    <s v="POINT (-73.930942 40.822622)"/>
  </r>
  <r>
    <n v="281217436"/>
    <x v="10"/>
    <n v="113"/>
    <s v="MENACING,UNCLASSIFIED"/>
    <n v="344"/>
    <x v="6"/>
    <s v="PL 1201500"/>
    <x v="1"/>
    <x v="1"/>
    <x v="68"/>
    <n v="0"/>
    <x v="1"/>
    <x v="0"/>
    <x v="3"/>
    <n v="1015011"/>
    <n v="253956"/>
    <n v="40.863672999999999"/>
    <x v="382"/>
    <s v="POINT (-73.888788 40.863673)"/>
  </r>
  <r>
    <n v="281220328"/>
    <x v="10"/>
    <n v="759"/>
    <s v="PUBLIC ADMINISTATION,UNCLASS M"/>
    <n v="359"/>
    <x v="14"/>
    <s v="PL 1950500"/>
    <x v="1"/>
    <x v="0"/>
    <x v="32"/>
    <n v="1"/>
    <x v="0"/>
    <x v="0"/>
    <x v="0"/>
    <n v="989989"/>
    <n v="213543"/>
    <n v="40.752800839999999"/>
    <x v="383"/>
    <s v="POINT (-73.97928616628622 40.75280083555465)"/>
  </r>
  <r>
    <n v="285406590"/>
    <x v="19"/>
    <n v="113"/>
    <s v="MENACING,UNCLASSIFIED"/>
    <n v="344"/>
    <x v="6"/>
    <s v="PL 1201401"/>
    <x v="1"/>
    <x v="2"/>
    <x v="21"/>
    <n v="2"/>
    <x v="1"/>
    <x v="0"/>
    <x v="0"/>
    <n v="997634"/>
    <n v="194159"/>
    <n v="40.699590000000001"/>
    <x v="384"/>
    <s v="POINT (-73.951729 40.69959)"/>
  </r>
  <r>
    <n v="280662934"/>
    <x v="5"/>
    <n v="139"/>
    <s v="MURDER,UNCLASSIFIED"/>
    <n v="101"/>
    <x v="23"/>
    <s v="PL 125271A"/>
    <x v="0"/>
    <x v="2"/>
    <x v="34"/>
    <n v="0"/>
    <x v="0"/>
    <x v="0"/>
    <x v="0"/>
    <n v="1007743"/>
    <n v="184918"/>
    <n v="40.674205000000001"/>
    <x v="385"/>
    <s v="POINT (-73.915304 40.674205)"/>
  </r>
  <r>
    <n v="284197064"/>
    <x v="75"/>
    <n v="478"/>
    <s v="THEFT OF SERVICES, UNCLASSIFIE"/>
    <n v="343"/>
    <x v="18"/>
    <s v="PL 1651503"/>
    <x v="1"/>
    <x v="2"/>
    <x v="34"/>
    <n v="1"/>
    <x v="1"/>
    <x v="0"/>
    <x v="0"/>
    <n v="1008245"/>
    <n v="183796"/>
    <n v="40.671129999999998"/>
    <x v="386"/>
    <s v="POINT (-73.9135020552048 40.6711300016904)"/>
  </r>
  <r>
    <n v="282997247"/>
    <x v="71"/>
    <n v="478"/>
    <s v="THEFT OF SERVICES, UNCLASSIFIE"/>
    <n v="343"/>
    <x v="18"/>
    <s v="PL 1651503"/>
    <x v="1"/>
    <x v="1"/>
    <x v="15"/>
    <n v="1"/>
    <x v="0"/>
    <x v="0"/>
    <x v="3"/>
    <n v="1004418"/>
    <n v="234736"/>
    <n v="40.810948840000002"/>
    <x v="387"/>
    <s v="POINT (-73.92714381874927 40.81094883779471)"/>
  </r>
  <r>
    <n v="282508871"/>
    <x v="80"/>
    <n v="259"/>
    <s v="CRIMINAL MISCHIEF,UNCLASSIFIED 4"/>
    <n v="351"/>
    <x v="15"/>
    <s v="PL 1450001"/>
    <x v="1"/>
    <x v="1"/>
    <x v="44"/>
    <n v="0"/>
    <x v="0"/>
    <x v="0"/>
    <x v="3"/>
    <n v="1018018"/>
    <n v="243141"/>
    <n v="40.833978000000002"/>
    <x v="388"/>
    <s v="POINT (-73.877971 40.833978)"/>
  </r>
  <r>
    <n v="284234309"/>
    <x v="87"/>
    <n v="109"/>
    <s v="ASSAULT 2,1,UNCLASSIFIED"/>
    <n v="106"/>
    <x v="1"/>
    <s v="PL 1200502"/>
    <x v="0"/>
    <x v="1"/>
    <x v="15"/>
    <n v="0"/>
    <x v="0"/>
    <x v="1"/>
    <x v="5"/>
    <n v="1003359"/>
    <n v="234548"/>
    <n v="40.810436000000003"/>
    <x v="389"/>
    <s v="POINT (-73.930969 40.810436)"/>
  </r>
  <r>
    <n v="282187346"/>
    <x v="81"/>
    <n v="848"/>
    <s v="NY STATE LAWS,UNCLASSIFIED MIS"/>
    <n v="364"/>
    <x v="38"/>
    <s v="LOC00000MA"/>
    <x v="1"/>
    <x v="3"/>
    <x v="49"/>
    <n v="0"/>
    <x v="2"/>
    <x v="0"/>
    <x v="3"/>
    <n v="1036078"/>
    <n v="152222"/>
    <n v="40.584339"/>
    <x v="390"/>
    <s v="POINT (-73.813405 40.584339)"/>
  </r>
  <r>
    <n v="285532951"/>
    <x v="2"/>
    <n v="500"/>
    <s v="CONTROLLED SUBSTANCE,POSSESS."/>
    <n v="117"/>
    <x v="19"/>
    <s v="PL 2202101"/>
    <x v="0"/>
    <x v="2"/>
    <x v="27"/>
    <n v="0"/>
    <x v="2"/>
    <x v="0"/>
    <x v="0"/>
    <n v="998172"/>
    <n v="186025"/>
    <n v="40.677263000000004"/>
    <x v="391"/>
    <s v="POINT (-73.949807 40.677263)"/>
  </r>
  <r>
    <n v="282344599"/>
    <x v="45"/>
    <n v="339"/>
    <s v="LARCENY,PETIT FROM OPEN AREAS,"/>
    <n v="341"/>
    <x v="16"/>
    <s v="PL 1552500"/>
    <x v="1"/>
    <x v="3"/>
    <x v="20"/>
    <n v="0"/>
    <x v="0"/>
    <x v="0"/>
    <x v="3"/>
    <n v="1019946"/>
    <n v="206619"/>
    <n v="40.733728999999997"/>
    <x v="57"/>
    <s v="POINT (-73.871197 40.733729)"/>
  </r>
  <r>
    <n v="282127076"/>
    <x v="54"/>
    <n v="105"/>
    <s v="STRANGULATION 1ST"/>
    <n v="106"/>
    <x v="1"/>
    <s v="PL 1211200"/>
    <x v="0"/>
    <x v="4"/>
    <x v="17"/>
    <n v="0"/>
    <x v="1"/>
    <x v="0"/>
    <x v="0"/>
    <n v="962808"/>
    <n v="174275"/>
    <n v="40.644995999999999"/>
    <x v="208"/>
    <s v="POINT (-74.077263 40.644996)"/>
  </r>
  <r>
    <n v="280885551"/>
    <x v="59"/>
    <n v="792"/>
    <s v="CRIMINAL POSSESSION WEAPON"/>
    <n v="118"/>
    <x v="21"/>
    <s v="PL 265031B"/>
    <x v="0"/>
    <x v="2"/>
    <x v="7"/>
    <n v="0"/>
    <x v="0"/>
    <x v="0"/>
    <x v="0"/>
    <n v="1014938"/>
    <n v="181738"/>
    <n v="40.665452330000001"/>
    <x v="392"/>
    <s v="POINT (-73.88938249381557 40.66545233321066)"/>
  </r>
  <r>
    <n v="284245129"/>
    <x v="48"/>
    <n v="106"/>
    <s v="ASSAULT POLICE/PEACE OFFICER"/>
    <n v="106"/>
    <x v="1"/>
    <s v="PL 1200800"/>
    <x v="0"/>
    <x v="3"/>
    <x v="49"/>
    <n v="0"/>
    <x v="4"/>
    <x v="0"/>
    <x v="2"/>
    <n v="1035809"/>
    <n v="153465"/>
    <n v="40.587752129999998"/>
    <x v="393"/>
    <s v="POINT (-73.81436734752963 40.587752127094184)"/>
  </r>
  <r>
    <n v="280828521"/>
    <x v="73"/>
    <n v="510"/>
    <s v="CONTROLLED SUBSTANCE, INTENT T"/>
    <n v="117"/>
    <x v="19"/>
    <s v="PL 2200601"/>
    <x v="0"/>
    <x v="3"/>
    <x v="66"/>
    <n v="17"/>
    <x v="1"/>
    <x v="0"/>
    <x v="3"/>
    <n v="1037559"/>
    <n v="194576"/>
    <n v="40.700582330000003"/>
    <x v="394"/>
    <s v="POINT (-73.80774181591707 40.70058232906593)"/>
  </r>
  <r>
    <n v="283011674"/>
    <x v="71"/>
    <n v="705"/>
    <s v="FORGERY,ETC.-MISD."/>
    <n v="358"/>
    <x v="32"/>
    <s v="PL 1702000"/>
    <x v="1"/>
    <x v="3"/>
    <x v="20"/>
    <n v="0"/>
    <x v="1"/>
    <x v="0"/>
    <x v="3"/>
    <n v="1014679"/>
    <n v="210830"/>
    <n v="40.745303839999998"/>
    <x v="395"/>
    <s v="POINT (-73.89018461800153 40.745303844553064)"/>
  </r>
  <r>
    <n v="282528412"/>
    <x v="80"/>
    <n v="101"/>
    <s v="ASSAULT 3"/>
    <n v="344"/>
    <x v="6"/>
    <s v="PL 1200001"/>
    <x v="1"/>
    <x v="0"/>
    <x v="32"/>
    <n v="0"/>
    <x v="2"/>
    <x v="0"/>
    <x v="0"/>
    <n v="985802"/>
    <n v="213780"/>
    <n v="40.753455000000002"/>
    <x v="396"/>
    <s v="POINT (-73.994398 40.753455)"/>
  </r>
  <r>
    <n v="282822013"/>
    <x v="51"/>
    <n v="339"/>
    <s v="LARCENY,PETIT FROM OPEN AREAS,"/>
    <n v="341"/>
    <x v="16"/>
    <s v="PL 1552500"/>
    <x v="1"/>
    <x v="1"/>
    <x v="1"/>
    <n v="0"/>
    <x v="2"/>
    <x v="0"/>
    <x v="0"/>
    <n v="1003363"/>
    <n v="238988"/>
    <n v="40.822622000000003"/>
    <x v="92"/>
    <s v="POINT (-73.930942 40.822622)"/>
  </r>
  <r>
    <n v="281448317"/>
    <x v="12"/>
    <n v="441"/>
    <s v="LARCENY,GRAND OF AUTO"/>
    <n v="110"/>
    <x v="31"/>
    <s v="PL 1553008"/>
    <x v="0"/>
    <x v="3"/>
    <x v="69"/>
    <n v="0"/>
    <x v="4"/>
    <x v="0"/>
    <x v="0"/>
    <n v="1053986"/>
    <n v="199997"/>
    <n v="40.715347420000001"/>
    <x v="397"/>
    <s v="POINT (-73.74844220608853 40.7153474242135)"/>
  </r>
  <r>
    <n v="282294061"/>
    <x v="77"/>
    <n v="507"/>
    <s v="CONTROLLED SUBSTANCE, POSSESSI"/>
    <n v="117"/>
    <x v="19"/>
    <s v="PL 2200602"/>
    <x v="0"/>
    <x v="3"/>
    <x v="66"/>
    <n v="0"/>
    <x v="0"/>
    <x v="0"/>
    <x v="2"/>
    <n v="1039781"/>
    <n v="191945"/>
    <n v="40.693347199999998"/>
    <x v="398"/>
    <s v="POINT (-73.79974992183185 40.693347200185435)"/>
  </r>
  <r>
    <n v="283971292"/>
    <x v="60"/>
    <n v="203"/>
    <s v="TRESPASS 3, CRIMINAL"/>
    <n v="352"/>
    <x v="17"/>
    <s v="PL 140100A"/>
    <x v="1"/>
    <x v="0"/>
    <x v="33"/>
    <n v="1"/>
    <x v="0"/>
    <x v="0"/>
    <x v="0"/>
    <n v="987256"/>
    <n v="200393"/>
    <n v="40.716708680000004"/>
    <x v="399"/>
    <s v="POINT (-73.98915628749785 40.71670867825453)"/>
  </r>
  <r>
    <n v="281196075"/>
    <x v="10"/>
    <n v="905"/>
    <s v="INTOXICATED DRIVING,ALCOHOL"/>
    <n v="347"/>
    <x v="25"/>
    <s v="VTL1192000"/>
    <x v="1"/>
    <x v="2"/>
    <x v="40"/>
    <n v="0"/>
    <x v="2"/>
    <x v="1"/>
    <x v="1"/>
    <n v="1009493"/>
    <n v="166693"/>
    <n v="40.624174269999997"/>
    <x v="400"/>
    <s v="POINT (-73.909065740711 40.6241742723207)"/>
  </r>
  <r>
    <n v="282379316"/>
    <x v="13"/>
    <n v="681"/>
    <s v="CHILD, ENDANGERING WELFARE"/>
    <n v="233"/>
    <x v="0"/>
    <s v="PL 2601001"/>
    <x v="1"/>
    <x v="0"/>
    <x v="55"/>
    <n v="0"/>
    <x v="0"/>
    <x v="0"/>
    <x v="0"/>
    <n v="987496"/>
    <n v="203963"/>
    <n v="40.726515640000002"/>
    <x v="275"/>
    <s v="POINT (-73.9882902437563 40.7265156408036)"/>
  </r>
  <r>
    <n v="284483091"/>
    <x v="49"/>
    <n v="203"/>
    <s v="TRESPASS 3, CRIMINAL"/>
    <n v="352"/>
    <x v="17"/>
    <s v="PL 140100G"/>
    <x v="1"/>
    <x v="2"/>
    <x v="34"/>
    <n v="1"/>
    <x v="0"/>
    <x v="0"/>
    <x v="2"/>
    <n v="1010287"/>
    <n v="186518"/>
    <n v="40.67858725"/>
    <x v="401"/>
    <s v="POINT (-73.9061289409916 40.67858725341521)"/>
  </r>
  <r>
    <n v="282743544"/>
    <x v="88"/>
    <n v="339"/>
    <s v="LARCENY,PETIT FROM OPEN AREAS,"/>
    <n v="341"/>
    <x v="16"/>
    <s v="PL 1552500"/>
    <x v="1"/>
    <x v="2"/>
    <x v="8"/>
    <n v="0"/>
    <x v="0"/>
    <x v="0"/>
    <x v="0"/>
    <n v="1003705"/>
    <n v="176765"/>
    <n v="40.651837"/>
    <x v="184"/>
    <s v="POINT (-73.929887 40.651837)"/>
  </r>
  <r>
    <n v="284556566"/>
    <x v="1"/>
    <n v="101"/>
    <s v="ASSAULT 3"/>
    <n v="344"/>
    <x v="6"/>
    <s v="PL 1200001"/>
    <x v="1"/>
    <x v="2"/>
    <x v="39"/>
    <n v="0"/>
    <x v="0"/>
    <x v="0"/>
    <x v="0"/>
    <n v="995301"/>
    <n v="190523"/>
    <n v="40.689613999999999"/>
    <x v="61"/>
    <s v="POINT (-73.960148 40.689614)"/>
  </r>
  <r>
    <n v="280929004"/>
    <x v="55"/>
    <n v="113"/>
    <s v="MENACING,UNCLASSIFIED"/>
    <n v="344"/>
    <x v="6"/>
    <s v="PL 1201401"/>
    <x v="1"/>
    <x v="2"/>
    <x v="14"/>
    <n v="0"/>
    <x v="1"/>
    <x v="0"/>
    <x v="2"/>
    <n v="1007349"/>
    <n v="195309"/>
    <n v="40.702725999999998"/>
    <x v="402"/>
    <s v="POINT (-73.916688 40.702726)"/>
  </r>
  <r>
    <n v="283942304"/>
    <x v="65"/>
    <n v="503"/>
    <s v="CONTROLLED SUBSTANCE,INTENT TO"/>
    <n v="117"/>
    <x v="19"/>
    <s v="PL 2201603"/>
    <x v="0"/>
    <x v="3"/>
    <x v="18"/>
    <n v="0"/>
    <x v="1"/>
    <x v="0"/>
    <x v="3"/>
    <n v="1019649"/>
    <n v="212935"/>
    <n v="40.751063039999998"/>
    <x v="403"/>
    <s v="POINT (-73.87223730184985 40.751063035781016)"/>
  </r>
  <r>
    <n v="282877433"/>
    <x v="50"/>
    <n v="339"/>
    <s v="LARCENY,PETIT FROM OPEN AREAS,"/>
    <n v="341"/>
    <x v="16"/>
    <s v="PL 1552500"/>
    <x v="1"/>
    <x v="3"/>
    <x v="9"/>
    <n v="0"/>
    <x v="0"/>
    <x v="0"/>
    <x v="3"/>
    <n v="1031631"/>
    <n v="216160"/>
    <n v="40.759861000000001"/>
    <x v="227"/>
    <s v="POINT (-73.828967 40.759861)"/>
  </r>
  <r>
    <n v="280912684"/>
    <x v="55"/>
    <n v="339"/>
    <s v="LARCENY,PETIT FROM OPEN AREAS,"/>
    <n v="341"/>
    <x v="16"/>
    <s v="PL 1552500"/>
    <x v="1"/>
    <x v="2"/>
    <x v="65"/>
    <n v="0"/>
    <x v="2"/>
    <x v="0"/>
    <x v="0"/>
    <n v="990420"/>
    <n v="188642"/>
    <n v="40.684454000000002"/>
    <x v="404"/>
    <s v="POINT (-73.97775 40.684454)"/>
  </r>
  <r>
    <n v="280745880"/>
    <x v="6"/>
    <n v="849"/>
    <s v="NY STATE LAWS,UNCLASSIFIED VIO"/>
    <n v="677"/>
    <x v="7"/>
    <s v="RR 00000V0"/>
    <x v="4"/>
    <x v="3"/>
    <x v="46"/>
    <n v="1"/>
    <x v="0"/>
    <x v="0"/>
    <x v="0"/>
    <n v="1010686"/>
    <n v="192838"/>
    <n v="40.695933009999997"/>
    <x v="405"/>
    <s v="POINT (-73.90466563151116 40.695933011595315)"/>
  </r>
  <r>
    <n v="284383864"/>
    <x v="44"/>
    <n v="105"/>
    <s v="STRANGULATION 1ST"/>
    <n v="106"/>
    <x v="1"/>
    <s v="PL 1211200"/>
    <x v="0"/>
    <x v="1"/>
    <x v="68"/>
    <n v="0"/>
    <x v="0"/>
    <x v="0"/>
    <x v="3"/>
    <n v="1011162"/>
    <n v="254856"/>
    <n v="40.866154999999999"/>
    <x v="406"/>
    <s v="POINT (-73.902698 40.866155)"/>
  </r>
  <r>
    <n v="280822416"/>
    <x v="73"/>
    <n v="760"/>
    <s v="BRIBERY,PUBLIC ADMINISTRATION"/>
    <n v="126"/>
    <x v="12"/>
    <s v="PL 2154002"/>
    <x v="0"/>
    <x v="3"/>
    <x v="42"/>
    <n v="0"/>
    <x v="0"/>
    <x v="0"/>
    <x v="0"/>
    <n v="1007694"/>
    <n v="219656"/>
    <n v="40.769551999999997"/>
    <x v="81"/>
    <s v="POINT (-73.915361 40.769552)"/>
  </r>
  <r>
    <n v="284212766"/>
    <x v="87"/>
    <n v="101"/>
    <s v="ASSAULT 3"/>
    <n v="344"/>
    <x v="6"/>
    <s v="PL 1200001"/>
    <x v="1"/>
    <x v="0"/>
    <x v="36"/>
    <n v="0"/>
    <x v="0"/>
    <x v="0"/>
    <x v="0"/>
    <n v="983085"/>
    <n v="202272"/>
    <n v="40.721868999999998"/>
    <x v="407"/>
    <s v="POINT (-74.004201 40.721869)"/>
  </r>
  <r>
    <n v="281052369"/>
    <x v="9"/>
    <n v="339"/>
    <s v="LARCENY,PETIT FROM OPEN AREAS,"/>
    <n v="341"/>
    <x v="16"/>
    <s v="PL 1552500"/>
    <x v="1"/>
    <x v="4"/>
    <x v="72"/>
    <n v="0"/>
    <x v="0"/>
    <x v="1"/>
    <x v="0"/>
    <n v="945449"/>
    <n v="166799"/>
    <n v="40.624417999999999"/>
    <x v="408"/>
    <s v="POINT (-74.139774 40.624418)"/>
  </r>
  <r>
    <n v="282297325"/>
    <x v="77"/>
    <n v="922"/>
    <s v="TRAFFIC,UNCLASSIFIED MISDEMEAN"/>
    <n v="348"/>
    <x v="9"/>
    <s v="VTL0512000"/>
    <x v="1"/>
    <x v="3"/>
    <x v="19"/>
    <n v="0"/>
    <x v="0"/>
    <x v="0"/>
    <x v="5"/>
    <n v="1042775"/>
    <n v="184597"/>
    <n v="40.673159380000001"/>
    <x v="409"/>
    <s v="POINT (-73.78901713401103 40.673159380684034)"/>
  </r>
  <r>
    <n v="280978559"/>
    <x v="68"/>
    <n v="500"/>
    <s v="CONTROLLED SUBSTANCE,POSSESS."/>
    <n v="117"/>
    <x v="19"/>
    <s v="PL 2202101"/>
    <x v="0"/>
    <x v="1"/>
    <x v="29"/>
    <n v="0"/>
    <x v="0"/>
    <x v="0"/>
    <x v="2"/>
    <n v="1009506"/>
    <n v="248109"/>
    <n v="40.847642999999998"/>
    <x v="410"/>
    <s v="POINT (-73.90871 40.847643)"/>
  </r>
  <r>
    <n v="281345277"/>
    <x v="0"/>
    <n v="115"/>
    <s v="RECKLESS ENDANGERMENT 2"/>
    <n v="355"/>
    <x v="30"/>
    <s v="PL 1202000"/>
    <x v="1"/>
    <x v="1"/>
    <x v="22"/>
    <n v="0"/>
    <x v="0"/>
    <x v="0"/>
    <x v="0"/>
    <n v="1027430"/>
    <n v="251104"/>
    <n v="40.855792999999998"/>
    <x v="26"/>
    <s v="POINT (-73.843908 40.855793)"/>
  </r>
  <r>
    <n v="284414248"/>
    <x v="44"/>
    <n v="478"/>
    <s v="THEFT OF SERVICES, UNCLASSIFIE"/>
    <n v="343"/>
    <x v="18"/>
    <s v="PL 1651503"/>
    <x v="1"/>
    <x v="1"/>
    <x v="15"/>
    <n v="1"/>
    <x v="0"/>
    <x v="0"/>
    <x v="1"/>
    <n v="1011485"/>
    <n v="237929"/>
    <n v="40.81969376"/>
    <x v="411"/>
    <s v="POINT (-73.90160159492376 40.819693764479865)"/>
  </r>
  <r>
    <n v="283834749"/>
    <x v="74"/>
    <n v="105"/>
    <s v="STRANGULATION 1ST"/>
    <n v="106"/>
    <x v="1"/>
    <s v="PL 1211200"/>
    <x v="0"/>
    <x v="0"/>
    <x v="64"/>
    <n v="2"/>
    <x v="1"/>
    <x v="0"/>
    <x v="3"/>
    <n v="998746"/>
    <n v="230395"/>
    <n v="40.799045"/>
    <x v="412"/>
    <s v="POINT (-73.947642 40.799045)"/>
  </r>
  <r>
    <n v="282814044"/>
    <x v="51"/>
    <n v="101"/>
    <s v="ASSAULT 3"/>
    <n v="344"/>
    <x v="6"/>
    <s v="PL 1200001"/>
    <x v="1"/>
    <x v="2"/>
    <x v="74"/>
    <n v="0"/>
    <x v="1"/>
    <x v="1"/>
    <x v="0"/>
    <n v="1003079"/>
    <n v="186816"/>
    <n v="40.679425999999999"/>
    <x v="413"/>
    <s v="POINT (-73.932112 40.679426)"/>
  </r>
  <r>
    <n v="281373525"/>
    <x v="0"/>
    <n v="101"/>
    <s v="ASSAULT 3"/>
    <n v="344"/>
    <x v="6"/>
    <s v="PL 1200001"/>
    <x v="1"/>
    <x v="1"/>
    <x v="6"/>
    <n v="0"/>
    <x v="0"/>
    <x v="1"/>
    <x v="0"/>
    <n v="1013218"/>
    <n v="240272"/>
    <n v="40.826121000000001"/>
    <x v="414"/>
    <s v="POINT (-73.895329 40.826121)"/>
  </r>
  <r>
    <n v="282697364"/>
    <x v="43"/>
    <n v="101"/>
    <s v="ASSAULT 3"/>
    <n v="344"/>
    <x v="6"/>
    <s v="PL 1200001"/>
    <x v="1"/>
    <x v="2"/>
    <x v="27"/>
    <n v="0"/>
    <x v="1"/>
    <x v="1"/>
    <x v="0"/>
    <n v="1003857"/>
    <n v="184542"/>
    <n v="40.673181"/>
    <x v="415"/>
    <s v="POINT (-73.929313 40.673181)"/>
  </r>
  <r>
    <n v="284534862"/>
    <x v="76"/>
    <n v="661"/>
    <s v="LEWDNESS,PUBLIC"/>
    <n v="361"/>
    <x v="27"/>
    <s v="PL 24500BI"/>
    <x v="1"/>
    <x v="2"/>
    <x v="13"/>
    <n v="0"/>
    <x v="1"/>
    <x v="0"/>
    <x v="3"/>
    <n v="995520"/>
    <n v="182690"/>
    <n v="40.668112000000001"/>
    <x v="416"/>
    <s v="POINT (-73.959374 40.668112)"/>
  </r>
  <r>
    <n v="282182474"/>
    <x v="81"/>
    <n v="105"/>
    <s v="STRANGULATION 1ST"/>
    <n v="106"/>
    <x v="1"/>
    <s v="PL 1211300"/>
    <x v="0"/>
    <x v="2"/>
    <x v="14"/>
    <n v="0"/>
    <x v="2"/>
    <x v="0"/>
    <x v="2"/>
    <n v="1007127"/>
    <n v="193705"/>
    <n v="40.698323000000002"/>
    <x v="317"/>
    <s v="POINT (-73.917495 40.698323)"/>
  </r>
  <r>
    <n v="283981687"/>
    <x v="60"/>
    <n v="109"/>
    <s v="ASSAULT 2,1,UNCLASSIFIED"/>
    <n v="106"/>
    <x v="1"/>
    <s v="PL 1200502"/>
    <x v="0"/>
    <x v="0"/>
    <x v="32"/>
    <n v="0"/>
    <x v="1"/>
    <x v="0"/>
    <x v="0"/>
    <n v="985802"/>
    <n v="213780"/>
    <n v="40.753455000000002"/>
    <x v="396"/>
    <s v="POINT (-73.994398 40.753455)"/>
  </r>
  <r>
    <n v="283743234"/>
    <x v="69"/>
    <n v="625"/>
    <s v="DISORDERLY CONDUCT"/>
    <n v="572"/>
    <x v="33"/>
    <s v="PL 2402005"/>
    <x v="4"/>
    <x v="0"/>
    <x v="32"/>
    <n v="0"/>
    <x v="0"/>
    <x v="1"/>
    <x v="1"/>
    <n v="986881"/>
    <n v="214802"/>
    <n v="40.756259"/>
    <x v="185"/>
    <s v="POINT (-73.990501 40.756259)"/>
  </r>
  <r>
    <n v="282989967"/>
    <x v="71"/>
    <n v="339"/>
    <s v="LARCENY,PETIT FROM OPEN AREAS,"/>
    <n v="341"/>
    <x v="16"/>
    <s v="PL 1552500"/>
    <x v="1"/>
    <x v="0"/>
    <x v="43"/>
    <n v="0"/>
    <x v="0"/>
    <x v="0"/>
    <x v="1"/>
    <n v="987961"/>
    <n v="208825"/>
    <n v="40.739852999999997"/>
    <x v="417"/>
    <s v="POINT (-73.986605 40.739853)"/>
  </r>
  <r>
    <n v="282947576"/>
    <x v="58"/>
    <n v="759"/>
    <s v="PUBLIC ADMINISTATION,UNCLASS M"/>
    <n v="359"/>
    <x v="14"/>
    <s v="PL 2052001"/>
    <x v="1"/>
    <x v="1"/>
    <x v="6"/>
    <n v="72"/>
    <x v="1"/>
    <x v="1"/>
    <x v="0"/>
    <n v="1017933"/>
    <n v="232222"/>
    <n v="40.804008000000003"/>
    <x v="418"/>
    <s v="POINT (-73.878333 40.804008)"/>
  </r>
  <r>
    <n v="281250101"/>
    <x v="84"/>
    <n v="109"/>
    <s v="ASSAULT 2,1,UNCLASSIFIED"/>
    <n v="106"/>
    <x v="1"/>
    <s v="PL 1200512"/>
    <x v="0"/>
    <x v="0"/>
    <x v="33"/>
    <n v="0"/>
    <x v="2"/>
    <x v="0"/>
    <x v="0"/>
    <n v="988848"/>
    <n v="200323"/>
    <n v="40.716517000000003"/>
    <x v="44"/>
    <s v="POINT (-73.983411 40.716517)"/>
  </r>
  <r>
    <n v="280849130"/>
    <x v="73"/>
    <n v="339"/>
    <s v="LARCENY,PETIT FROM OPEN AREAS,"/>
    <n v="341"/>
    <x v="16"/>
    <s v="PL 1552500"/>
    <x v="1"/>
    <x v="1"/>
    <x v="1"/>
    <n v="0"/>
    <x v="2"/>
    <x v="0"/>
    <x v="0"/>
    <n v="1003363"/>
    <n v="238988"/>
    <n v="40.822622000000003"/>
    <x v="92"/>
    <s v="POINT (-73.930942 40.822622)"/>
  </r>
  <r>
    <n v="282388961"/>
    <x v="13"/>
    <n v="729"/>
    <s v="FORGERY,ETC.,UNCLASSIFIED-FELO"/>
    <n v="113"/>
    <x v="28"/>
    <s v="PL 1657200"/>
    <x v="0"/>
    <x v="0"/>
    <x v="3"/>
    <n v="0"/>
    <x v="1"/>
    <x v="0"/>
    <x v="0"/>
    <n v="988604"/>
    <n v="216569"/>
    <n v="40.761108"/>
    <x v="419"/>
    <s v="POINT (-73.984281 40.761108)"/>
  </r>
  <r>
    <n v="280604416"/>
    <x v="52"/>
    <n v="475"/>
    <s v="UNAUTH. SALE OF TRANS. SERVICE"/>
    <n v="343"/>
    <x v="18"/>
    <s v="PL 1651601"/>
    <x v="1"/>
    <x v="3"/>
    <x v="66"/>
    <n v="17"/>
    <x v="1"/>
    <x v="0"/>
    <x v="2"/>
    <n v="1037664"/>
    <n v="194289"/>
    <n v="40.699795000000002"/>
    <x v="420"/>
    <s v="POINT (-73.807364 40.699795)"/>
  </r>
  <r>
    <n v="283985920"/>
    <x v="60"/>
    <n v="439"/>
    <s v="LARCENY,GRAND FROM OPEN AREAS, UNATTENDED"/>
    <n v="109"/>
    <x v="11"/>
    <s v="PL 1553001"/>
    <x v="0"/>
    <x v="2"/>
    <x v="76"/>
    <n v="0"/>
    <x v="2"/>
    <x v="1"/>
    <x v="3"/>
    <n v="995118"/>
    <n v="155708"/>
    <n v="40.594054"/>
    <x v="421"/>
    <s v="POINT (-73.960866 40.594054)"/>
  </r>
  <r>
    <n v="281242403"/>
    <x v="84"/>
    <n v="101"/>
    <s v="ASSAULT 3"/>
    <n v="344"/>
    <x v="6"/>
    <s v="PL 1200001"/>
    <x v="1"/>
    <x v="2"/>
    <x v="13"/>
    <n v="0"/>
    <x v="1"/>
    <x v="0"/>
    <x v="3"/>
    <n v="1000629"/>
    <n v="178895"/>
    <n v="40.657688"/>
    <x v="422"/>
    <s v="POINT (-73.940965 40.657688)"/>
  </r>
  <r>
    <n v="280690613"/>
    <x v="5"/>
    <n v="922"/>
    <s v="TRAFFIC,UNCLASSIFIED MISDEMEAN"/>
    <n v="348"/>
    <x v="9"/>
    <s v="VTL05110MU"/>
    <x v="1"/>
    <x v="3"/>
    <x v="42"/>
    <n v="0"/>
    <x v="0"/>
    <x v="0"/>
    <x v="5"/>
    <n v="1010269"/>
    <n v="220862"/>
    <n v="40.772853179999998"/>
    <x v="423"/>
    <s v="POINT (-73.90606105192461 40.772853175814646)"/>
  </r>
  <r>
    <n v="282983080"/>
    <x v="71"/>
    <n v="109"/>
    <s v="ASSAULT 2,1,UNCLASSIFIED"/>
    <n v="106"/>
    <x v="1"/>
    <s v="PL 1200501"/>
    <x v="0"/>
    <x v="1"/>
    <x v="1"/>
    <n v="0"/>
    <x v="0"/>
    <x v="0"/>
    <x v="0"/>
    <n v="1006537"/>
    <n v="244511"/>
    <n v="40.837774000000003"/>
    <x v="70"/>
    <s v="POINT (-73.919455 40.837774)"/>
  </r>
  <r>
    <n v="282275140"/>
    <x v="77"/>
    <n v="478"/>
    <s v="THEFT OF SERVICES, UNCLASSIFIE"/>
    <n v="343"/>
    <x v="18"/>
    <s v="PL 1651503"/>
    <x v="1"/>
    <x v="0"/>
    <x v="43"/>
    <n v="0"/>
    <x v="2"/>
    <x v="0"/>
    <x v="1"/>
    <n v="990957"/>
    <n v="209114"/>
    <n v="40.740643660000003"/>
    <x v="424"/>
    <s v="POINT (-73.97579677061225 40.74064366162007)"/>
  </r>
  <r>
    <n v="280718900"/>
    <x v="6"/>
    <n v="101"/>
    <s v="ASSAULT 3"/>
    <n v="344"/>
    <x v="6"/>
    <s v="PL 1200001"/>
    <x v="1"/>
    <x v="1"/>
    <x v="35"/>
    <n v="0"/>
    <x v="2"/>
    <x v="1"/>
    <x v="0"/>
    <n v="1032140"/>
    <n v="242004"/>
    <n v="40.830792000000002"/>
    <x v="425"/>
    <s v="POINT (-73.826946 40.830792)"/>
  </r>
  <r>
    <n v="284234722"/>
    <x v="87"/>
    <n v="109"/>
    <s v="ASSAULT 2,1,UNCLASSIFIED"/>
    <n v="106"/>
    <x v="1"/>
    <s v="PL 1200501"/>
    <x v="0"/>
    <x v="2"/>
    <x v="39"/>
    <n v="2"/>
    <x v="1"/>
    <x v="0"/>
    <x v="0"/>
    <n v="991652"/>
    <n v="192532"/>
    <n v="40.695129999999999"/>
    <x v="426"/>
    <s v="POINT (-73.973306 40.69513)"/>
  </r>
  <r>
    <n v="281027344"/>
    <x v="9"/>
    <n v="793"/>
    <s v="WEAPONS POSSESSION 3"/>
    <n v="118"/>
    <x v="21"/>
    <s v="PL 2650201"/>
    <x v="0"/>
    <x v="2"/>
    <x v="21"/>
    <n v="0"/>
    <x v="1"/>
    <x v="0"/>
    <x v="3"/>
    <n v="998326"/>
    <n v="189617"/>
    <n v="40.687120999999998"/>
    <x v="427"/>
    <s v="POINT (-73.949243 40.687121)"/>
  </r>
  <r>
    <n v="285487932"/>
    <x v="85"/>
    <n v="101"/>
    <s v="ASSAULT 3"/>
    <n v="344"/>
    <x v="6"/>
    <s v="PL 1200001"/>
    <x v="1"/>
    <x v="3"/>
    <x v="66"/>
    <n v="0"/>
    <x v="0"/>
    <x v="0"/>
    <x v="5"/>
    <n v="1039412"/>
    <n v="190659"/>
    <n v="40.689821000000002"/>
    <x v="428"/>
    <s v="POINT (-73.80109 40.689821)"/>
  </r>
  <r>
    <n v="283739754"/>
    <x v="69"/>
    <n v="507"/>
    <s v="CONTROLLED SUBSTANCE, POSSESSI"/>
    <n v="117"/>
    <x v="19"/>
    <s v="PL 2200602"/>
    <x v="0"/>
    <x v="2"/>
    <x v="51"/>
    <n v="0"/>
    <x v="2"/>
    <x v="0"/>
    <x v="2"/>
    <n v="1001768"/>
    <n v="200785"/>
    <n v="40.717770000000002"/>
    <x v="429"/>
    <s v="POINT (-73.936804 40.71777)"/>
  </r>
  <r>
    <n v="282658204"/>
    <x v="82"/>
    <n v="750"/>
    <s v="RESISTING ARREST"/>
    <n v="359"/>
    <x v="14"/>
    <s v="PL 2053000"/>
    <x v="1"/>
    <x v="0"/>
    <x v="64"/>
    <n v="2"/>
    <x v="0"/>
    <x v="0"/>
    <x v="0"/>
    <n v="999368"/>
    <n v="227308"/>
    <n v="40.790573999999999"/>
    <x v="430"/>
    <s v="POINT (-73.945401 40.790574)"/>
  </r>
  <r>
    <n v="282187308"/>
    <x v="81"/>
    <n v="462"/>
    <s v="UNAUTHORIZED USE VEHICLE 3"/>
    <n v="353"/>
    <x v="13"/>
    <s v="PL 1650503"/>
    <x v="1"/>
    <x v="1"/>
    <x v="48"/>
    <n v="2"/>
    <x v="0"/>
    <x v="0"/>
    <x v="2"/>
    <n v="1010922"/>
    <n v="239853"/>
    <n v="40.824976999999997"/>
    <x v="431"/>
    <s v="POINT (-73.903626 40.824977)"/>
  </r>
  <r>
    <n v="281039024"/>
    <x v="9"/>
    <n v="339"/>
    <s v="LARCENY,PETIT FROM OPEN AREAS,"/>
    <n v="341"/>
    <x v="16"/>
    <s v="PL 1552500"/>
    <x v="1"/>
    <x v="0"/>
    <x v="62"/>
    <n v="0"/>
    <x v="0"/>
    <x v="1"/>
    <x v="0"/>
    <n v="984424"/>
    <n v="206646"/>
    <n v="40.733874999999998"/>
    <x v="432"/>
    <s v="POINT (-73.999371 40.733875)"/>
  </r>
  <r>
    <n v="282953041"/>
    <x v="58"/>
    <n v="792"/>
    <s v="CRIMINAL POSSESSION WEAPON"/>
    <n v="118"/>
    <x v="21"/>
    <s v="PL 265031B"/>
    <x v="0"/>
    <x v="2"/>
    <x v="59"/>
    <n v="0"/>
    <x v="2"/>
    <x v="0"/>
    <x v="0"/>
    <n v="991626"/>
    <n v="169071"/>
    <n v="40.630735999999999"/>
    <x v="139"/>
    <s v="POINT (-73.973423 40.630736)"/>
  </r>
  <r>
    <n v="283729946"/>
    <x v="69"/>
    <n v="503"/>
    <s v="CONTROLLED SUBSTANCE,INTENT TO"/>
    <n v="117"/>
    <x v="19"/>
    <s v="PL 2201602"/>
    <x v="0"/>
    <x v="0"/>
    <x v="32"/>
    <n v="0"/>
    <x v="2"/>
    <x v="0"/>
    <x v="0"/>
    <n v="985274"/>
    <n v="213756"/>
    <n v="40.753387269999997"/>
    <x v="433"/>
    <s v="POINT (-73.99630403340966 40.75338726967988)"/>
  </r>
  <r>
    <n v="282716231"/>
    <x v="88"/>
    <n v="101"/>
    <s v="ASSAULT 3"/>
    <n v="344"/>
    <x v="6"/>
    <s v="PL 1200001"/>
    <x v="1"/>
    <x v="2"/>
    <x v="12"/>
    <n v="0"/>
    <x v="0"/>
    <x v="1"/>
    <x v="3"/>
    <n v="1000111"/>
    <n v="196069"/>
    <n v="40.704827999999999"/>
    <x v="434"/>
    <s v="POINT (-73.942792 40.704828)"/>
  </r>
  <r>
    <n v="283691456"/>
    <x v="79"/>
    <n v="439"/>
    <s v="LARCENY,GRAND FROM OPEN AREAS, UNATTENDED"/>
    <n v="109"/>
    <x v="11"/>
    <s v="PL 1553501"/>
    <x v="0"/>
    <x v="1"/>
    <x v="6"/>
    <n v="0"/>
    <x v="4"/>
    <x v="0"/>
    <x v="2"/>
    <n v="1012754"/>
    <n v="240975"/>
    <n v="40.828050159999997"/>
    <x v="435"/>
    <s v="POINT (-73.89700383932649 40.82805016089974)"/>
  </r>
  <r>
    <n v="282826036"/>
    <x v="51"/>
    <n v="339"/>
    <s v="LARCENY,PETIT FROM OPEN AREAS,"/>
    <n v="341"/>
    <x v="16"/>
    <s v="PL 1552500"/>
    <x v="1"/>
    <x v="0"/>
    <x v="36"/>
    <n v="1"/>
    <x v="0"/>
    <x v="0"/>
    <x v="3"/>
    <n v="982148"/>
    <n v="201784"/>
    <n v="40.720528000000002"/>
    <x v="436"/>
    <s v="POINT (-74.007582 40.720528)"/>
  </r>
  <r>
    <n v="280471585"/>
    <x v="86"/>
    <n v="511"/>
    <s v="CONTROLLED SUBSTANCE, POSSESSI"/>
    <n v="235"/>
    <x v="19"/>
    <s v="PL 2200300"/>
    <x v="1"/>
    <x v="2"/>
    <x v="21"/>
    <n v="0"/>
    <x v="0"/>
    <x v="0"/>
    <x v="0"/>
    <n v="998018"/>
    <n v="187180"/>
    <n v="40.680435000000003"/>
    <x v="437"/>
    <s v="POINT (-73.950358 40.680435)"/>
  </r>
  <r>
    <n v="281132835"/>
    <x v="46"/>
    <n v="779"/>
    <s v="PUBLIC ADMINISTRATION,UNCLASSI"/>
    <n v="126"/>
    <x v="12"/>
    <s v="PL 215510B"/>
    <x v="0"/>
    <x v="1"/>
    <x v="48"/>
    <n v="0"/>
    <x v="0"/>
    <x v="0"/>
    <x v="0"/>
    <n v="1009128"/>
    <n v="241901"/>
    <n v="40.830604000000001"/>
    <x v="438"/>
    <s v="POINT (-73.910102 40.830604)"/>
  </r>
  <r>
    <n v="281173351"/>
    <x v="47"/>
    <n v="101"/>
    <s v="ASSAULT 3"/>
    <n v="344"/>
    <x v="6"/>
    <s v="PL 1200001"/>
    <x v="1"/>
    <x v="1"/>
    <x v="15"/>
    <n v="0"/>
    <x v="1"/>
    <x v="1"/>
    <x v="0"/>
    <n v="1007667"/>
    <n v="237199"/>
    <n v="40.817703000000002"/>
    <x v="348"/>
    <s v="POINT (-73.915395 40.817703)"/>
  </r>
  <r>
    <n v="281309962"/>
    <x v="11"/>
    <n v="105"/>
    <s v="STRANGULATION 1ST"/>
    <n v="106"/>
    <x v="1"/>
    <s v="PL 1211200"/>
    <x v="0"/>
    <x v="1"/>
    <x v="15"/>
    <n v="0"/>
    <x v="0"/>
    <x v="0"/>
    <x v="2"/>
    <n v="1005040"/>
    <n v="234533"/>
    <n v="40.810391000000003"/>
    <x v="18"/>
    <s v="POINT (-73.924895 40.810391)"/>
  </r>
  <r>
    <n v="284487422"/>
    <x v="49"/>
    <n v="793"/>
    <s v="WEAPONS POSSESSION 3"/>
    <n v="118"/>
    <x v="21"/>
    <s v="PL 2650201"/>
    <x v="0"/>
    <x v="2"/>
    <x v="10"/>
    <n v="0"/>
    <x v="0"/>
    <x v="0"/>
    <x v="0"/>
    <n v="987970"/>
    <n v="148726"/>
    <n v="40.574893680000002"/>
    <x v="439"/>
    <s v="POINT (-73.9866091271214 40.57489367993109)"/>
  </r>
  <r>
    <n v="282248601"/>
    <x v="77"/>
    <n v="101"/>
    <s v="ASSAULT 3"/>
    <n v="344"/>
    <x v="6"/>
    <s v="PL 1200001"/>
    <x v="1"/>
    <x v="1"/>
    <x v="48"/>
    <n v="0"/>
    <x v="1"/>
    <x v="0"/>
    <x v="0"/>
    <n v="1008754"/>
    <n v="238895"/>
    <n v="40.822355000000002"/>
    <x v="440"/>
    <s v="POINT (-73.911463 40.822355)"/>
  </r>
  <r>
    <n v="282199424"/>
    <x v="81"/>
    <n v="478"/>
    <s v="THEFT OF SERVICES, UNCLASSIFIE"/>
    <n v="343"/>
    <x v="18"/>
    <s v="PL 1651503"/>
    <x v="1"/>
    <x v="2"/>
    <x v="10"/>
    <n v="1"/>
    <x v="0"/>
    <x v="0"/>
    <x v="0"/>
    <n v="989468"/>
    <n v="148972"/>
    <n v="40.575568150000002"/>
    <x v="441"/>
    <s v="POINT (-73.98121659125884 40.57556814653694)"/>
  </r>
  <r>
    <n v="282580757"/>
    <x v="53"/>
    <n v="922"/>
    <s v="TRAFFIC,UNCLASSIFIED MISDEMEAN"/>
    <n v="348"/>
    <x v="9"/>
    <s v="VTL0511002"/>
    <x v="1"/>
    <x v="1"/>
    <x v="68"/>
    <n v="0"/>
    <x v="1"/>
    <x v="0"/>
    <x v="3"/>
    <n v="1012701"/>
    <n v="253506"/>
    <n v="40.86244422"/>
    <x v="442"/>
    <s v="POINT (-73.89714218131374 40.86244422324732)"/>
  </r>
  <r>
    <n v="281223939"/>
    <x v="10"/>
    <n v="101"/>
    <s v="ASSAULT 3"/>
    <n v="344"/>
    <x v="6"/>
    <s v="PL 1200001"/>
    <x v="1"/>
    <x v="2"/>
    <x v="12"/>
    <n v="0"/>
    <x v="0"/>
    <x v="0"/>
    <x v="3"/>
    <n v="1000111"/>
    <n v="196069"/>
    <n v="40.704827999999999"/>
    <x v="434"/>
    <s v="POINT (-73.942792 40.704828)"/>
  </r>
  <r>
    <n v="284034564"/>
    <x v="64"/>
    <n v="109"/>
    <s v="ASSAULT 2,1,UNCLASSIFIED"/>
    <n v="106"/>
    <x v="1"/>
    <s v="PL 1200501"/>
    <x v="0"/>
    <x v="0"/>
    <x v="0"/>
    <n v="1"/>
    <x v="2"/>
    <x v="0"/>
    <x v="3"/>
    <n v="1000414"/>
    <n v="230242"/>
    <n v="40.798622279999996"/>
    <x v="443"/>
    <s v="POINT (-73.94161894101322 40.79862228021883)"/>
  </r>
  <r>
    <n v="282703101"/>
    <x v="43"/>
    <n v="849"/>
    <s v="NY STATE LAWS,UNCLASSIFIED VIO"/>
    <n v="677"/>
    <x v="7"/>
    <s v="LOC00000V0"/>
    <x v="4"/>
    <x v="2"/>
    <x v="14"/>
    <n v="1"/>
    <x v="2"/>
    <x v="0"/>
    <x v="3"/>
    <n v="1010421"/>
    <n v="187901"/>
    <n v="40.682382879999999"/>
    <x v="444"/>
    <s v="POINT (-73.9056404608319 40.682382877170305)"/>
  </r>
  <r>
    <n v="280874145"/>
    <x v="59"/>
    <n v="511"/>
    <s v="CONTROLLED SUBSTANCE, POSSESSI"/>
    <n v="235"/>
    <x v="19"/>
    <s v="PL 2200300"/>
    <x v="1"/>
    <x v="2"/>
    <x v="13"/>
    <n v="0"/>
    <x v="2"/>
    <x v="0"/>
    <x v="0"/>
    <n v="1002091"/>
    <n v="181403"/>
    <n v="40.664569999999998"/>
    <x v="445"/>
    <s v="POINT (-73.935691 40.66457)"/>
  </r>
  <r>
    <n v="285571625"/>
    <x v="2"/>
    <n v="101"/>
    <s v="ASSAULT 3"/>
    <n v="344"/>
    <x v="6"/>
    <s v="PL 1200001"/>
    <x v="1"/>
    <x v="2"/>
    <x v="41"/>
    <n v="0"/>
    <x v="0"/>
    <x v="0"/>
    <x v="1"/>
    <n v="980978"/>
    <n v="168410"/>
    <n v="40.628923"/>
    <x v="446"/>
    <s v="POINT (-74.011784 40.628923)"/>
  </r>
  <r>
    <n v="281173357"/>
    <x v="47"/>
    <n v="515"/>
    <s v="CONTROLLED SUBSTANCE,SALE 3"/>
    <n v="117"/>
    <x v="19"/>
    <s v="PL 2203901"/>
    <x v="0"/>
    <x v="1"/>
    <x v="15"/>
    <n v="0"/>
    <x v="0"/>
    <x v="0"/>
    <x v="3"/>
    <n v="1006616"/>
    <n v="235902"/>
    <n v="40.814143889999997"/>
    <x v="447"/>
    <s v="POINT (-73.91919974106578 40.81414389050948)"/>
  </r>
  <r>
    <n v="282827690"/>
    <x v="51"/>
    <n v="101"/>
    <s v="ASSAULT 3"/>
    <n v="344"/>
    <x v="6"/>
    <s v="PL 1200001"/>
    <x v="1"/>
    <x v="0"/>
    <x v="0"/>
    <n v="0"/>
    <x v="1"/>
    <x v="0"/>
    <x v="2"/>
    <n v="1003638"/>
    <n v="226954"/>
    <n v="40.789593000000004"/>
    <x v="448"/>
    <s v="POINT (-73.929984 40.789593)"/>
  </r>
  <r>
    <n v="282492706"/>
    <x v="80"/>
    <n v="109"/>
    <s v="ASSAULT 2,1,UNCLASSIFIED"/>
    <n v="106"/>
    <x v="1"/>
    <s v="PL 1200512"/>
    <x v="0"/>
    <x v="2"/>
    <x v="10"/>
    <n v="0"/>
    <x v="0"/>
    <x v="0"/>
    <x v="0"/>
    <n v="990796"/>
    <n v="149587"/>
    <n v="40.577258"/>
    <x v="13"/>
    <s v="POINT (-73.976436 40.577258)"/>
  </r>
  <r>
    <n v="283855065"/>
    <x v="74"/>
    <n v="101"/>
    <s v="ASSAULT 3"/>
    <n v="344"/>
    <x v="6"/>
    <s v="PL 1200001"/>
    <x v="1"/>
    <x v="0"/>
    <x v="33"/>
    <n v="0"/>
    <x v="0"/>
    <x v="0"/>
    <x v="0"/>
    <n v="988848"/>
    <n v="200323"/>
    <n v="40.716517000000003"/>
    <x v="44"/>
    <s v="POINT (-73.983411 40.716517)"/>
  </r>
  <r>
    <n v="282864194"/>
    <x v="50"/>
    <n v="511"/>
    <s v="CONTROLLED SUBSTANCE, POSSESSI"/>
    <n v="235"/>
    <x v="19"/>
    <s v="PL 2200300"/>
    <x v="1"/>
    <x v="0"/>
    <x v="0"/>
    <n v="0"/>
    <x v="2"/>
    <x v="0"/>
    <x v="0"/>
    <n v="1001797"/>
    <n v="232215"/>
    <n v="40.804037000000001"/>
    <x v="449"/>
    <s v="POINT (-73.936617 40.804037)"/>
  </r>
  <r>
    <n v="282492725"/>
    <x v="80"/>
    <n v="779"/>
    <s v="PUBLIC ADMINISTRATION,UNCLASSI"/>
    <n v="126"/>
    <x v="12"/>
    <s v="PL 215510D"/>
    <x v="0"/>
    <x v="4"/>
    <x v="72"/>
    <n v="0"/>
    <x v="2"/>
    <x v="0"/>
    <x v="0"/>
    <n v="942827"/>
    <n v="166373"/>
    <n v="40.623238000000001"/>
    <x v="450"/>
    <s v="POINT (-74.149217 40.623238)"/>
  </r>
  <r>
    <n v="281214363"/>
    <x v="10"/>
    <n v="101"/>
    <s v="ASSAULT 3"/>
    <n v="344"/>
    <x v="6"/>
    <s v="PL 1200001"/>
    <x v="1"/>
    <x v="0"/>
    <x v="32"/>
    <n v="1"/>
    <x v="1"/>
    <x v="0"/>
    <x v="3"/>
    <n v="989989"/>
    <n v="213543"/>
    <n v="40.752800839999999"/>
    <x v="383"/>
    <s v="POINT (-73.97928616628622 40.75280083555465)"/>
  </r>
  <r>
    <n v="282334647"/>
    <x v="45"/>
    <n v="109"/>
    <s v="ASSAULT 2,1,UNCLASSIFIED"/>
    <n v="106"/>
    <x v="1"/>
    <s v="PL 1200502"/>
    <x v="0"/>
    <x v="0"/>
    <x v="33"/>
    <n v="0"/>
    <x v="0"/>
    <x v="0"/>
    <x v="0"/>
    <n v="987590"/>
    <n v="201575"/>
    <n v="40.719954999999999"/>
    <x v="451"/>
    <s v="POINT (-73.987948 40.719955)"/>
  </r>
  <r>
    <n v="284588402"/>
    <x v="72"/>
    <n v="339"/>
    <s v="LARCENY,PETIT FROM OPEN AREAS,"/>
    <n v="341"/>
    <x v="16"/>
    <s v="PL 1552500"/>
    <x v="1"/>
    <x v="2"/>
    <x v="12"/>
    <n v="0"/>
    <x v="0"/>
    <x v="0"/>
    <x v="1"/>
    <n v="998016"/>
    <n v="196598"/>
    <n v="40.706282999999999"/>
    <x v="452"/>
    <s v="POINT (-73.950348 40.706283)"/>
  </r>
  <r>
    <n v="282683985"/>
    <x v="43"/>
    <n v="922"/>
    <s v="TRAFFIC,UNCLASSIFIED MISDEMEAN"/>
    <n v="348"/>
    <x v="9"/>
    <s v="VTL0512000"/>
    <x v="1"/>
    <x v="1"/>
    <x v="29"/>
    <n v="0"/>
    <x v="1"/>
    <x v="0"/>
    <x v="0"/>
    <n v="1007121"/>
    <n v="248658"/>
    <n v="40.849154140000003"/>
    <x v="453"/>
    <s v="POINT (-73.9173318702906 40.84915413715124)"/>
  </r>
  <r>
    <n v="283811143"/>
    <x v="61"/>
    <n v="339"/>
    <s v="LARCENY,PETIT FROM OPEN AREAS,"/>
    <n v="341"/>
    <x v="16"/>
    <s v="PL 1552500"/>
    <x v="1"/>
    <x v="1"/>
    <x v="15"/>
    <n v="0"/>
    <x v="2"/>
    <x v="0"/>
    <x v="0"/>
    <n v="1007667"/>
    <n v="237199"/>
    <n v="40.817703000000002"/>
    <x v="348"/>
    <s v="POINT (-73.915395 40.817703)"/>
  </r>
  <r>
    <n v="284444194"/>
    <x v="49"/>
    <n v="922"/>
    <s v="TRAFFIC,UNCLASSIFIED MISDEMEAN"/>
    <n v="348"/>
    <x v="9"/>
    <s v="VTL05110MU"/>
    <x v="1"/>
    <x v="2"/>
    <x v="59"/>
    <n v="0"/>
    <x v="1"/>
    <x v="0"/>
    <x v="0"/>
    <n v="994649"/>
    <n v="177116"/>
    <n v="40.652813999999999"/>
    <x v="454"/>
    <s v="POINT (-73.96252 40.652814)"/>
  </r>
  <r>
    <n v="283998763"/>
    <x v="60"/>
    <n v="478"/>
    <s v="THEFT OF SERVICES, UNCLASSIFIE"/>
    <n v="343"/>
    <x v="18"/>
    <s v="PL 1651503"/>
    <x v="1"/>
    <x v="0"/>
    <x v="32"/>
    <n v="1"/>
    <x v="0"/>
    <x v="0"/>
    <x v="0"/>
    <n v="990886"/>
    <n v="213048"/>
    <n v="40.751441560000004"/>
    <x v="455"/>
    <s v="POINT (-73.97604910329609 40.751441558231285)"/>
  </r>
  <r>
    <n v="283642377"/>
    <x v="79"/>
    <n v="792"/>
    <s v="CRIMINAL POSSESSION WEAPON"/>
    <n v="118"/>
    <x v="21"/>
    <s v="PL 265031B"/>
    <x v="0"/>
    <x v="3"/>
    <x v="42"/>
    <n v="0"/>
    <x v="0"/>
    <x v="0"/>
    <x v="1"/>
    <n v="1010809"/>
    <n v="217786"/>
    <n v="40.764409999999998"/>
    <x v="456"/>
    <s v="POINT (-73.904122 40.76441)"/>
  </r>
  <r>
    <n v="280806796"/>
    <x v="78"/>
    <n v="779"/>
    <s v="PUBLIC ADMINISTRATION,UNCLASSI"/>
    <n v="126"/>
    <x v="12"/>
    <s v="PL 215510B"/>
    <x v="0"/>
    <x v="0"/>
    <x v="5"/>
    <n v="0"/>
    <x v="0"/>
    <x v="0"/>
    <x v="0"/>
    <n v="984984"/>
    <n v="200115"/>
    <n v="40.715949000000002"/>
    <x v="310"/>
    <s v="POINT (-73.997351 40.715949)"/>
  </r>
  <r>
    <n v="284428435"/>
    <x v="44"/>
    <n v="729"/>
    <s v="FORGERY,ETC.,UNCLASSIFIED-FELO"/>
    <n v="113"/>
    <x v="28"/>
    <s v="PL 1703000"/>
    <x v="0"/>
    <x v="0"/>
    <x v="38"/>
    <n v="0"/>
    <x v="2"/>
    <x v="0"/>
    <x v="2"/>
    <n v="1001935"/>
    <n v="248908"/>
    <n v="40.849854999999998"/>
    <x v="457"/>
    <s v="POINT (-73.936075 40.849855)"/>
  </r>
  <r>
    <n v="282430507"/>
    <x v="67"/>
    <n v="922"/>
    <s v="TRAFFIC,UNCLASSIFIED MISDEMEAN"/>
    <n v="348"/>
    <x v="9"/>
    <s v="VTL0511001"/>
    <x v="1"/>
    <x v="1"/>
    <x v="1"/>
    <n v="0"/>
    <x v="0"/>
    <x v="0"/>
    <x v="1"/>
    <n v="1006071"/>
    <n v="240366"/>
    <n v="40.826397669999999"/>
    <x v="458"/>
    <s v="POINT (-73.92115411196359 40.826397669415435)"/>
  </r>
  <r>
    <n v="285372482"/>
    <x v="91"/>
    <n v="511"/>
    <s v="CONTROLLED SUBSTANCE, POSSESSI"/>
    <n v="235"/>
    <x v="19"/>
    <s v="PL 2200300"/>
    <x v="1"/>
    <x v="2"/>
    <x v="60"/>
    <n v="0"/>
    <x v="0"/>
    <x v="0"/>
    <x v="5"/>
    <n v="981620"/>
    <n v="171462"/>
    <n v="40.637301000000001"/>
    <x v="125"/>
    <s v="POINT (-74.009474 40.637301)"/>
  </r>
  <r>
    <n v="282124952"/>
    <x v="54"/>
    <n v="439"/>
    <s v="LARCENY,GRAND FROM OPEN AREAS, UNATTENDED"/>
    <n v="109"/>
    <x v="11"/>
    <s v="PL 1554200"/>
    <x v="0"/>
    <x v="4"/>
    <x v="17"/>
    <n v="0"/>
    <x v="0"/>
    <x v="0"/>
    <x v="1"/>
    <n v="962959"/>
    <n v="173438"/>
    <n v="40.642699"/>
    <x v="459"/>
    <s v="POINT (-74.076717 40.642699)"/>
  </r>
  <r>
    <n v="283701495"/>
    <x v="69"/>
    <n v="793"/>
    <s v="WEAPONS POSSESSION 3"/>
    <n v="118"/>
    <x v="21"/>
    <s v="PL 2650201"/>
    <x v="0"/>
    <x v="2"/>
    <x v="7"/>
    <n v="0"/>
    <x v="2"/>
    <x v="0"/>
    <x v="0"/>
    <n v="1015762"/>
    <n v="181494"/>
    <n v="40.664779709999998"/>
    <x v="460"/>
    <s v="POINT (-73.88641345947912 40.66477971350937)"/>
  </r>
  <r>
    <n v="284021062"/>
    <x v="60"/>
    <n v="339"/>
    <s v="LARCENY,PETIT FROM OPEN AREAS,"/>
    <n v="341"/>
    <x v="16"/>
    <s v="PL 1552500"/>
    <x v="1"/>
    <x v="2"/>
    <x v="76"/>
    <n v="0"/>
    <x v="2"/>
    <x v="0"/>
    <x v="1"/>
    <n v="995118"/>
    <n v="155708"/>
    <n v="40.594054"/>
    <x v="421"/>
    <s v="POINT (-73.960866 40.594054)"/>
  </r>
  <r>
    <n v="283819272"/>
    <x v="61"/>
    <n v="113"/>
    <s v="MENACING,UNCLASSIFIED"/>
    <n v="344"/>
    <x v="6"/>
    <s v="PL 1201401"/>
    <x v="1"/>
    <x v="0"/>
    <x v="64"/>
    <n v="2"/>
    <x v="1"/>
    <x v="1"/>
    <x v="0"/>
    <n v="998658"/>
    <n v="225467"/>
    <n v="40.785522"/>
    <x v="461"/>
    <s v="POINT (-73.947971 40.785522)"/>
  </r>
  <r>
    <n v="282859856"/>
    <x v="50"/>
    <n v="101"/>
    <s v="ASSAULT 3"/>
    <n v="344"/>
    <x v="6"/>
    <s v="PL 1200001"/>
    <x v="1"/>
    <x v="1"/>
    <x v="48"/>
    <n v="0"/>
    <x v="2"/>
    <x v="0"/>
    <x v="2"/>
    <n v="1016885"/>
    <n v="243883"/>
    <n v="40.836019999999998"/>
    <x v="462"/>
    <s v="POINT (-73.88206 40.83602)"/>
  </r>
  <r>
    <n v="280822414"/>
    <x v="73"/>
    <n v="439"/>
    <s v="LARCENY,GRAND FROM OPEN AREAS, UNATTENDED"/>
    <n v="109"/>
    <x v="11"/>
    <s v="PL 1553001"/>
    <x v="0"/>
    <x v="0"/>
    <x v="38"/>
    <n v="0"/>
    <x v="1"/>
    <x v="0"/>
    <x v="3"/>
    <n v="1002161"/>
    <n v="249364"/>
    <n v="40.851103999999999"/>
    <x v="463"/>
    <s v="POINT (-73.935254 40.851104)"/>
  </r>
  <r>
    <n v="283641937"/>
    <x v="79"/>
    <n v="105"/>
    <s v="STRANGULATION 1ST"/>
    <n v="106"/>
    <x v="1"/>
    <s v="PL 1211300"/>
    <x v="0"/>
    <x v="2"/>
    <x v="34"/>
    <n v="2"/>
    <x v="0"/>
    <x v="0"/>
    <x v="0"/>
    <n v="1010707"/>
    <n v="182887"/>
    <n v="40.668621000000002"/>
    <x v="464"/>
    <s v="POINT (-73.904627 40.668621)"/>
  </r>
  <r>
    <n v="284301020"/>
    <x v="56"/>
    <n v="503"/>
    <s v="CONTROLLED SUBSTANCE,INTENT TO"/>
    <n v="117"/>
    <x v="19"/>
    <s v="PL 2201601"/>
    <x v="0"/>
    <x v="0"/>
    <x v="33"/>
    <n v="0"/>
    <x v="0"/>
    <x v="0"/>
    <x v="0"/>
    <n v="988292"/>
    <n v="201010"/>
    <n v="40.718403000000002"/>
    <x v="465"/>
    <s v="POINT (-73.985418 40.718403)"/>
  </r>
  <r>
    <n v="280483781"/>
    <x v="83"/>
    <n v="109"/>
    <s v="ASSAULT 2,1,UNCLASSIFIED"/>
    <n v="106"/>
    <x v="1"/>
    <s v="PL 1200502"/>
    <x v="0"/>
    <x v="1"/>
    <x v="29"/>
    <n v="0"/>
    <x v="1"/>
    <x v="1"/>
    <x v="2"/>
    <n v="1011129"/>
    <n v="252655"/>
    <n v="40.860115"/>
    <x v="466"/>
    <s v="POINT (-73.902827 40.860115)"/>
  </r>
  <r>
    <n v="281182224"/>
    <x v="47"/>
    <n v="439"/>
    <s v="LARCENY,GRAND FROM OPEN AREAS, UNATTENDED"/>
    <n v="109"/>
    <x v="11"/>
    <s v="PL 1553004"/>
    <x v="0"/>
    <x v="0"/>
    <x v="32"/>
    <n v="0"/>
    <x v="2"/>
    <x v="0"/>
    <x v="0"/>
    <n v="987639"/>
    <n v="212445"/>
    <n v="40.74978832"/>
    <x v="467"/>
    <s v="POINT (-73.98776859948752 40.74978831616354)"/>
  </r>
  <r>
    <n v="280619783"/>
    <x v="52"/>
    <n v="105"/>
    <s v="STRANGULATION 1ST"/>
    <n v="106"/>
    <x v="1"/>
    <s v="PL 1211200"/>
    <x v="0"/>
    <x v="3"/>
    <x v="71"/>
    <n v="0"/>
    <x v="0"/>
    <x v="0"/>
    <x v="0"/>
    <n v="1051811"/>
    <n v="156239"/>
    <n v="40.595261000000001"/>
    <x v="468"/>
    <s v="POINT (-73.756724 40.595261)"/>
  </r>
  <r>
    <n v="284557648"/>
    <x v="1"/>
    <n v="339"/>
    <s v="LARCENY,PETIT FROM OPEN AREAS,"/>
    <n v="341"/>
    <x v="16"/>
    <s v="PL 1552500"/>
    <x v="1"/>
    <x v="3"/>
    <x v="61"/>
    <n v="0"/>
    <x v="0"/>
    <x v="0"/>
    <x v="3"/>
    <n v="1028405"/>
    <n v="191664"/>
    <n v="40.692641999999999"/>
    <x v="469"/>
    <s v="POINT (-73.840774 40.692642)"/>
  </r>
  <r>
    <n v="280848430"/>
    <x v="73"/>
    <n v="744"/>
    <s v="BAIL JUMPING 3"/>
    <n v="359"/>
    <x v="14"/>
    <s v="PL 2155500"/>
    <x v="1"/>
    <x v="0"/>
    <x v="64"/>
    <n v="1"/>
    <x v="0"/>
    <x v="0"/>
    <x v="0"/>
    <n v="998736"/>
    <n v="227214"/>
    <n v="40.79031415"/>
    <x v="470"/>
    <s v="POINT (-73.9476860633721 40.7903141514773)"/>
  </r>
  <r>
    <n v="283682749"/>
    <x v="79"/>
    <n v="511"/>
    <s v="CONTROLLED SUBSTANCE, POSSESSI"/>
    <n v="235"/>
    <x v="19"/>
    <s v="PL 2200300"/>
    <x v="1"/>
    <x v="1"/>
    <x v="6"/>
    <n v="0"/>
    <x v="2"/>
    <x v="0"/>
    <x v="1"/>
    <n v="1014578"/>
    <n v="239190"/>
    <n v="40.823144769999999"/>
    <x v="471"/>
    <s v="POINT (-73.89042108518653 40.82314477274874)"/>
  </r>
  <r>
    <n v="283754994"/>
    <x v="69"/>
    <n v="922"/>
    <s v="TRAFFIC,UNCLASSIFIED MISDEMEAN"/>
    <n v="348"/>
    <x v="9"/>
    <s v="VTL0511001"/>
    <x v="1"/>
    <x v="4"/>
    <x v="72"/>
    <n v="0"/>
    <x v="0"/>
    <x v="1"/>
    <x v="3"/>
    <n v="938905"/>
    <n v="158528"/>
    <n v="40.60168299"/>
    <x v="472"/>
    <s v="POINT (-74.16329384801764 40.601682985809326)"/>
  </r>
  <r>
    <n v="281254744"/>
    <x v="84"/>
    <n v="439"/>
    <s v="LARCENY,GRAND FROM OPEN AREAS, UNATTENDED"/>
    <n v="109"/>
    <x v="11"/>
    <s v="PL 1553001"/>
    <x v="0"/>
    <x v="0"/>
    <x v="62"/>
    <n v="0"/>
    <x v="2"/>
    <x v="0"/>
    <x v="3"/>
    <n v="982559"/>
    <n v="208859"/>
    <n v="40.739946000000003"/>
    <x v="473"/>
    <s v="POINT (-74.006099 40.739946)"/>
  </r>
  <r>
    <n v="282889547"/>
    <x v="50"/>
    <n v="397"/>
    <s v="ROBBERY,OPEN AREA UNCLASSIFIED"/>
    <n v="105"/>
    <x v="22"/>
    <s v="PL 1601503"/>
    <x v="0"/>
    <x v="3"/>
    <x v="45"/>
    <n v="0"/>
    <x v="1"/>
    <x v="0"/>
    <x v="3"/>
    <n v="1028604"/>
    <n v="187929"/>
    <n v="40.682389000000001"/>
    <x v="474"/>
    <s v="POINT (-73.840079 40.682389)"/>
  </r>
  <r>
    <n v="280879091"/>
    <x v="59"/>
    <n v="339"/>
    <s v="LARCENY,PETIT FROM OPEN AREAS,"/>
    <n v="341"/>
    <x v="16"/>
    <s v="PL 1552500"/>
    <x v="1"/>
    <x v="3"/>
    <x v="66"/>
    <n v="0"/>
    <x v="0"/>
    <x v="0"/>
    <x v="0"/>
    <n v="1041879"/>
    <n v="197083"/>
    <n v="40.707439000000001"/>
    <x v="306"/>
    <s v="POINT (-73.792139 40.707439)"/>
  </r>
  <r>
    <n v="282712750"/>
    <x v="88"/>
    <n v="922"/>
    <s v="TRAFFIC,UNCLASSIFIED MISDEMEAN"/>
    <n v="348"/>
    <x v="9"/>
    <s v="VTL0511001"/>
    <x v="1"/>
    <x v="1"/>
    <x v="1"/>
    <n v="0"/>
    <x v="0"/>
    <x v="0"/>
    <x v="3"/>
    <n v="1006744"/>
    <n v="242935"/>
    <n v="40.833447999999997"/>
    <x v="475"/>
    <s v="POINT (-73.918712 40.833448)"/>
  </r>
  <r>
    <n v="280473709"/>
    <x v="86"/>
    <n v="779"/>
    <s v="PUBLIC ADMINISTRATION,UNCLASSI"/>
    <n v="126"/>
    <x v="12"/>
    <s v="PL 215510B"/>
    <x v="0"/>
    <x v="1"/>
    <x v="24"/>
    <n v="0"/>
    <x v="0"/>
    <x v="0"/>
    <x v="0"/>
    <n v="1014937"/>
    <n v="252245"/>
    <n v="40.858975999999998"/>
    <x v="476"/>
    <s v="POINT (-73.889062 40.858976)"/>
  </r>
  <r>
    <n v="284565904"/>
    <x v="72"/>
    <n v="109"/>
    <s v="ASSAULT 2,1,UNCLASSIFIED"/>
    <n v="106"/>
    <x v="1"/>
    <s v="PL 1200502"/>
    <x v="0"/>
    <x v="0"/>
    <x v="38"/>
    <n v="0"/>
    <x v="1"/>
    <x v="1"/>
    <x v="0"/>
    <n v="1002765"/>
    <n v="248133"/>
    <n v="40.847724999999997"/>
    <x v="151"/>
    <s v="POINT (-73.933078 40.847725)"/>
  </r>
  <r>
    <n v="280854790"/>
    <x v="59"/>
    <n v="750"/>
    <s v="RESISTING ARREST"/>
    <n v="359"/>
    <x v="14"/>
    <s v="PL 2053000"/>
    <x v="1"/>
    <x v="0"/>
    <x v="55"/>
    <n v="0"/>
    <x v="0"/>
    <x v="0"/>
    <x v="0"/>
    <n v="987779"/>
    <n v="203371"/>
    <n v="40.724882999999998"/>
    <x v="477"/>
    <s v="POINT (-73.987268 40.724883)"/>
  </r>
  <r>
    <n v="282738170"/>
    <x v="88"/>
    <n v="725"/>
    <s v="FORGERY,M.V. REGISTRATION"/>
    <n v="113"/>
    <x v="28"/>
    <s v="PL 1701002"/>
    <x v="0"/>
    <x v="2"/>
    <x v="34"/>
    <n v="0"/>
    <x v="0"/>
    <x v="1"/>
    <x v="0"/>
    <n v="1010140"/>
    <n v="183016"/>
    <n v="40.668975490000001"/>
    <x v="478"/>
    <s v="POINT (-73.90667237059797 40.668975487037144)"/>
  </r>
  <r>
    <n v="282533911"/>
    <x v="80"/>
    <n v="117"/>
    <s v="RECKLESS ENDANGERMENT 1"/>
    <n v="126"/>
    <x v="12"/>
    <s v="PL 1202500"/>
    <x v="0"/>
    <x v="3"/>
    <x v="70"/>
    <n v="0"/>
    <x v="0"/>
    <x v="0"/>
    <x v="2"/>
    <n v="1001596"/>
    <n v="212133"/>
    <n v="40.748915590000003"/>
    <x v="479"/>
    <s v="POINT (-73.93739654434637 40.74891559127928)"/>
  </r>
  <r>
    <n v="282983088"/>
    <x v="71"/>
    <n v="109"/>
    <s v="ASSAULT 2,1,UNCLASSIFIED"/>
    <n v="106"/>
    <x v="1"/>
    <s v="PL 1201001"/>
    <x v="0"/>
    <x v="2"/>
    <x v="10"/>
    <n v="0"/>
    <x v="4"/>
    <x v="0"/>
    <x v="3"/>
    <n v="989547"/>
    <n v="148969"/>
    <n v="40.575561"/>
    <x v="480"/>
    <s v="POINT (-73.980931 40.575561)"/>
  </r>
  <r>
    <n v="284398727"/>
    <x v="44"/>
    <n v="244"/>
    <s v="BURGLARY,UNCLASSIFIED,UNKNOWN"/>
    <n v="107"/>
    <x v="20"/>
    <s v="PL 1402000"/>
    <x v="0"/>
    <x v="2"/>
    <x v="2"/>
    <n v="0"/>
    <x v="0"/>
    <x v="1"/>
    <x v="0"/>
    <n v="1010576"/>
    <n v="175628"/>
    <n v="40.648698000000003"/>
    <x v="2"/>
    <s v="POINT (-73.905128 40.648698)"/>
  </r>
  <r>
    <n v="281373530"/>
    <x v="12"/>
    <n v="268"/>
    <s v="CRIMINAL MIS 2 &amp; 3"/>
    <n v="121"/>
    <x v="15"/>
    <s v="PL 1450502"/>
    <x v="0"/>
    <x v="1"/>
    <x v="35"/>
    <n v="0"/>
    <x v="0"/>
    <x v="0"/>
    <x v="0"/>
    <n v="1034908"/>
    <n v="243559"/>
    <n v="40.835044000000003"/>
    <x v="481"/>
    <s v="POINT (-73.816931 40.835044)"/>
  </r>
  <r>
    <n v="283851879"/>
    <x v="74"/>
    <n v="101"/>
    <s v="ASSAULT 3"/>
    <n v="344"/>
    <x v="6"/>
    <s v="PL 1200001"/>
    <x v="1"/>
    <x v="2"/>
    <x v="8"/>
    <n v="0"/>
    <x v="1"/>
    <x v="0"/>
    <x v="1"/>
    <n v="1007577"/>
    <n v="176017"/>
    <n v="40.649774999999998"/>
    <x v="482"/>
    <s v="POINT (-73.915934 40.649775)"/>
  </r>
  <r>
    <n v="284528671"/>
    <x v="76"/>
    <n v="782"/>
    <s v="WEAPONS, POSSESSION, ETC"/>
    <n v="236"/>
    <x v="21"/>
    <s v="PL 2650101"/>
    <x v="1"/>
    <x v="2"/>
    <x v="34"/>
    <n v="1"/>
    <x v="1"/>
    <x v="0"/>
    <x v="0"/>
    <n v="1010719"/>
    <n v="186857"/>
    <n v="40.679516450000001"/>
    <x v="483"/>
    <s v="POINT (-73.90457012340953 40.679516449878804)"/>
  </r>
  <r>
    <n v="284234588"/>
    <x v="87"/>
    <n v="439"/>
    <s v="LARCENY,GRAND FROM OPEN AREAS, UNATTENDED"/>
    <n v="109"/>
    <x v="11"/>
    <s v="PL 1553501"/>
    <x v="0"/>
    <x v="0"/>
    <x v="3"/>
    <n v="0"/>
    <x v="0"/>
    <x v="0"/>
    <x v="0"/>
    <n v="988210"/>
    <n v="218129"/>
    <n v="40.765389999999996"/>
    <x v="45"/>
    <s v="POINT (-73.985702 40.76539)"/>
  </r>
  <r>
    <n v="281045092"/>
    <x v="9"/>
    <n v="548"/>
    <s v="GAMBLING, DEVICE, POSSESSION"/>
    <n v="350"/>
    <x v="36"/>
    <s v="PL 2253002"/>
    <x v="1"/>
    <x v="3"/>
    <x v="20"/>
    <n v="0"/>
    <x v="2"/>
    <x v="0"/>
    <x v="3"/>
    <n v="1024489"/>
    <n v="210007"/>
    <n v="40.743008000000003"/>
    <x v="484"/>
    <s v="POINT (-73.854786 40.743008)"/>
  </r>
  <r>
    <n v="281375286"/>
    <x v="12"/>
    <n v="101"/>
    <s v="ASSAULT 3"/>
    <n v="344"/>
    <x v="6"/>
    <s v="PL 1200001"/>
    <x v="1"/>
    <x v="3"/>
    <x v="45"/>
    <n v="0"/>
    <x v="1"/>
    <x v="1"/>
    <x v="0"/>
    <n v="1028501"/>
    <n v="187094"/>
    <n v="40.680095999999999"/>
    <x v="485"/>
    <s v="POINT (-73.840455 40.680096)"/>
  </r>
  <r>
    <n v="283760108"/>
    <x v="69"/>
    <n v="244"/>
    <s v="BURGLARY,UNCLASSIFIED,UNKNOWN"/>
    <n v="107"/>
    <x v="20"/>
    <s v="PL 1402000"/>
    <x v="0"/>
    <x v="0"/>
    <x v="63"/>
    <n v="0"/>
    <x v="2"/>
    <x v="0"/>
    <x v="0"/>
    <n v="996342"/>
    <n v="236149"/>
    <n v="40.814844999999998"/>
    <x v="486"/>
    <s v="POINT (-73.956312 40.814845)"/>
  </r>
  <r>
    <n v="281110727"/>
    <x v="46"/>
    <n v="750"/>
    <s v="RESISTING ARREST"/>
    <n v="359"/>
    <x v="14"/>
    <s v="PL 2053000"/>
    <x v="1"/>
    <x v="0"/>
    <x v="32"/>
    <n v="17"/>
    <x v="0"/>
    <x v="0"/>
    <x v="0"/>
    <n v="986526"/>
    <n v="212304"/>
    <n v="40.749403999999998"/>
    <x v="133"/>
    <s v="POINT (-73.991784 40.749404)"/>
  </r>
  <r>
    <n v="282921761"/>
    <x v="58"/>
    <n v="244"/>
    <s v="BURGLARY,UNCLASSIFIED,UNKNOWN"/>
    <n v="107"/>
    <x v="20"/>
    <s v="PL 1402000"/>
    <x v="0"/>
    <x v="0"/>
    <x v="67"/>
    <n v="0"/>
    <x v="4"/>
    <x v="1"/>
    <x v="3"/>
    <n v="991040"/>
    <n v="225092"/>
    <n v="40.784498999999997"/>
    <x v="487"/>
    <s v="POINT (-73.97548 40.784499)"/>
  </r>
  <r>
    <n v="282167188"/>
    <x v="54"/>
    <n v="101"/>
    <s v="ASSAULT 3"/>
    <n v="344"/>
    <x v="6"/>
    <s v="PL 1200001"/>
    <x v="1"/>
    <x v="2"/>
    <x v="10"/>
    <n v="0"/>
    <x v="0"/>
    <x v="1"/>
    <x v="3"/>
    <n v="993946"/>
    <n v="149432"/>
    <n v="40.576826990000001"/>
    <x v="488"/>
    <s v="POINT (-73.96509632673119 40.576826989551115)"/>
  </r>
  <r>
    <n v="280690173"/>
    <x v="5"/>
    <n v="339"/>
    <s v="LARCENY,PETIT FROM OPEN AREAS,"/>
    <n v="341"/>
    <x v="16"/>
    <s v="PL 1552500"/>
    <x v="1"/>
    <x v="3"/>
    <x v="20"/>
    <n v="0"/>
    <x v="0"/>
    <x v="0"/>
    <x v="3"/>
    <n v="1020828"/>
    <n v="206894"/>
    <n v="40.734478000000003"/>
    <x v="489"/>
    <s v="POINT (-73.868013 40.734478)"/>
  </r>
  <r>
    <n v="280820294"/>
    <x v="73"/>
    <n v="847"/>
    <s v="NY STATE LAWS,UNCLASSIFIED FEL"/>
    <n v="125"/>
    <x v="7"/>
    <s v="VTL05110FE"/>
    <x v="0"/>
    <x v="2"/>
    <x v="60"/>
    <n v="0"/>
    <x v="0"/>
    <x v="0"/>
    <x v="3"/>
    <n v="980207"/>
    <n v="171561"/>
    <n v="40.637570940000003"/>
    <x v="490"/>
    <s v="POINT (-74.01456724453541 40.63757094395079)"/>
  </r>
  <r>
    <n v="282598110"/>
    <x v="53"/>
    <n v="101"/>
    <s v="ASSAULT 3"/>
    <n v="344"/>
    <x v="6"/>
    <s v="PL 1200001"/>
    <x v="1"/>
    <x v="2"/>
    <x v="23"/>
    <n v="0"/>
    <x v="0"/>
    <x v="1"/>
    <x v="1"/>
    <n v="987563"/>
    <n v="161863"/>
    <n v="40.610954"/>
    <x v="491"/>
    <s v="POINT (-73.988067 40.610954)"/>
  </r>
  <r>
    <n v="283795653"/>
    <x v="61"/>
    <n v="101"/>
    <s v="ASSAULT 3"/>
    <n v="344"/>
    <x v="6"/>
    <s v="PL 1200001"/>
    <x v="1"/>
    <x v="2"/>
    <x v="59"/>
    <n v="0"/>
    <x v="1"/>
    <x v="0"/>
    <x v="0"/>
    <n v="996192"/>
    <n v="176570"/>
    <n v="40.651314999999997"/>
    <x v="492"/>
    <s v="POINT (-73.95696 40.651315)"/>
  </r>
  <r>
    <n v="283700514"/>
    <x v="79"/>
    <n v="109"/>
    <s v="ASSAULT 2,1,UNCLASSIFIED"/>
    <n v="106"/>
    <x v="1"/>
    <s v="PL 1200502"/>
    <x v="0"/>
    <x v="3"/>
    <x v="71"/>
    <n v="0"/>
    <x v="0"/>
    <x v="0"/>
    <x v="0"/>
    <n v="1053648"/>
    <n v="158969"/>
    <n v="40.602739999999997"/>
    <x v="493"/>
    <s v="POINT (-73.750081 40.60274)"/>
  </r>
  <r>
    <n v="285288404"/>
    <x v="92"/>
    <n v="729"/>
    <s v="FORGERY,ETC.,UNCLASSIFIED-FELO"/>
    <n v="113"/>
    <x v="28"/>
    <s v="PL 1701003"/>
    <x v="0"/>
    <x v="1"/>
    <x v="1"/>
    <n v="0"/>
    <x v="0"/>
    <x v="0"/>
    <x v="0"/>
    <n v="1007833"/>
    <n v="244418"/>
    <n v="40.837514710000001"/>
    <x v="494"/>
    <s v="POINT (-73.91477323078212 40.83751471081265)"/>
  </r>
  <r>
    <n v="284034557"/>
    <x v="64"/>
    <n v="503"/>
    <s v="CONTROLLED SUBSTANCE,INTENT TO"/>
    <n v="117"/>
    <x v="19"/>
    <s v="PL 2201603"/>
    <x v="0"/>
    <x v="2"/>
    <x v="65"/>
    <n v="0"/>
    <x v="0"/>
    <x v="0"/>
    <x v="3"/>
    <n v="993255"/>
    <n v="187665"/>
    <n v="40.68176922"/>
    <x v="495"/>
    <s v="POINT (-73.96753277726583 40.68176921975292)"/>
  </r>
  <r>
    <n v="280839166"/>
    <x v="73"/>
    <n v="109"/>
    <s v="ASSAULT 2,1,UNCLASSIFIED"/>
    <n v="106"/>
    <x v="1"/>
    <s v="PL 1200502"/>
    <x v="0"/>
    <x v="1"/>
    <x v="25"/>
    <n v="0"/>
    <x v="0"/>
    <x v="0"/>
    <x v="3"/>
    <n v="1026040"/>
    <n v="268196"/>
    <n v="40.902710999999996"/>
    <x v="496"/>
    <s v="POINT (-73.848824 40.902711)"/>
  </r>
  <r>
    <n v="282484997"/>
    <x v="80"/>
    <n v="916"/>
    <s v="LEAVING SCENE-ACCIDENT-PERSONA"/>
    <n v="348"/>
    <x v="9"/>
    <s v="VTL06000AA"/>
    <x v="1"/>
    <x v="3"/>
    <x v="9"/>
    <n v="0"/>
    <x v="0"/>
    <x v="0"/>
    <x v="3"/>
    <n v="1032084"/>
    <n v="216954"/>
    <n v="40.762036999999999"/>
    <x v="234"/>
    <s v="POINT (-73.827328 40.762037)"/>
  </r>
  <r>
    <n v="282513313"/>
    <x v="80"/>
    <n v="397"/>
    <s v="ROBBERY,OPEN AREA UNCLASSIFIED"/>
    <n v="105"/>
    <x v="22"/>
    <s v="PL 1601503"/>
    <x v="0"/>
    <x v="1"/>
    <x v="6"/>
    <n v="0"/>
    <x v="0"/>
    <x v="0"/>
    <x v="0"/>
    <n v="1014216"/>
    <n v="238783"/>
    <n v="40.822031000000003"/>
    <x v="497"/>
    <s v="POINT (-73.891729 40.822031)"/>
  </r>
  <r>
    <n v="280936416"/>
    <x v="55"/>
    <n v="263"/>
    <s v="ARSON 2,3,4"/>
    <n v="114"/>
    <x v="4"/>
    <s v="PL 1501500"/>
    <x v="0"/>
    <x v="2"/>
    <x v="23"/>
    <n v="71"/>
    <x v="0"/>
    <x v="0"/>
    <x v="1"/>
    <n v="990353"/>
    <n v="161358"/>
    <n v="40.609566999999998"/>
    <x v="498"/>
    <s v="POINT (-73.978017 40.609567)"/>
  </r>
  <r>
    <n v="280752501"/>
    <x v="6"/>
    <n v="922"/>
    <s v="TRAFFIC,UNCLASSIFIED MISDEMEAN"/>
    <n v="348"/>
    <x v="9"/>
    <s v="VTL0511001"/>
    <x v="1"/>
    <x v="2"/>
    <x v="60"/>
    <n v="0"/>
    <x v="0"/>
    <x v="0"/>
    <x v="1"/>
    <n v="981333"/>
    <n v="172354"/>
    <n v="40.639749999999999"/>
    <x v="499"/>
    <s v="POINT (-74.01051 40.63975)"/>
  </r>
  <r>
    <n v="280662960"/>
    <x v="5"/>
    <n v="742"/>
    <s v="ESCAPE 3"/>
    <n v="237"/>
    <x v="8"/>
    <s v="PL 2050500"/>
    <x v="1"/>
    <x v="3"/>
    <x v="19"/>
    <n v="3"/>
    <x v="1"/>
    <x v="0"/>
    <x v="1"/>
    <n v="1046315"/>
    <n v="187088"/>
    <n v="40.679980739999998"/>
    <x v="27"/>
    <s v="POINT (-73.7762339071953 40.6799807384666)"/>
  </r>
  <r>
    <n v="284466192"/>
    <x v="49"/>
    <n v="101"/>
    <s v="ASSAULT 3"/>
    <n v="344"/>
    <x v="6"/>
    <s v="PL 1200001"/>
    <x v="1"/>
    <x v="0"/>
    <x v="63"/>
    <n v="0"/>
    <x v="2"/>
    <x v="1"/>
    <x v="2"/>
    <n v="995265"/>
    <n v="236153"/>
    <n v="40.814857000000003"/>
    <x v="500"/>
    <s v="POINT (-73.960205 40.814857)"/>
  </r>
  <r>
    <n v="281288059"/>
    <x v="11"/>
    <n v="779"/>
    <s v="PUBLIC ADMINISTRATION,UNCLASSI"/>
    <n v="126"/>
    <x v="12"/>
    <s v="PL 215510B"/>
    <x v="0"/>
    <x v="3"/>
    <x v="69"/>
    <n v="0"/>
    <x v="1"/>
    <x v="0"/>
    <x v="3"/>
    <n v="1057766"/>
    <n v="203992"/>
    <n v="40.726284"/>
    <x v="193"/>
    <s v="POINT (-73.73476 40.726284)"/>
  </r>
  <r>
    <n v="282626171"/>
    <x v="82"/>
    <n v="244"/>
    <s v="BURGLARY,UNCLASSIFIED,UNKNOWN"/>
    <n v="107"/>
    <x v="20"/>
    <s v="PL 1402501"/>
    <x v="0"/>
    <x v="3"/>
    <x v="66"/>
    <n v="0"/>
    <x v="0"/>
    <x v="1"/>
    <x v="0"/>
    <n v="1041879"/>
    <n v="197083"/>
    <n v="40.707439000000001"/>
    <x v="306"/>
    <s v="POINT (-73.792139 40.707439)"/>
  </r>
  <r>
    <n v="282950200"/>
    <x v="58"/>
    <n v="779"/>
    <s v="PUBLIC ADMINISTRATION,UNCLASSI"/>
    <n v="126"/>
    <x v="12"/>
    <s v="PL 215510B"/>
    <x v="0"/>
    <x v="3"/>
    <x v="53"/>
    <n v="2"/>
    <x v="0"/>
    <x v="0"/>
    <x v="0"/>
    <n v="1035980"/>
    <n v="206038"/>
    <n v="40.732053999999998"/>
    <x v="501"/>
    <s v="POINT (-73.813346 40.732054)"/>
  </r>
  <r>
    <n v="283998759"/>
    <x v="60"/>
    <n v="113"/>
    <s v="MENACING,UNCLASSIFIED"/>
    <n v="344"/>
    <x v="6"/>
    <s v="PL 1201401"/>
    <x v="1"/>
    <x v="2"/>
    <x v="13"/>
    <n v="0"/>
    <x v="0"/>
    <x v="0"/>
    <x v="0"/>
    <n v="1001744"/>
    <n v="179264"/>
    <n v="40.658697650000001"/>
    <x v="502"/>
    <s v="POINT (-73.93694778537728 40.65869765228226)"/>
  </r>
  <r>
    <n v="280584971"/>
    <x v="52"/>
    <n v="397"/>
    <s v="ROBBERY,OPEN AREA UNCLASSIFIED"/>
    <n v="105"/>
    <x v="22"/>
    <s v="PL 1600500"/>
    <x v="0"/>
    <x v="3"/>
    <x v="45"/>
    <n v="0"/>
    <x v="1"/>
    <x v="0"/>
    <x v="0"/>
    <n v="1028604"/>
    <n v="187929"/>
    <n v="40.682389000000001"/>
    <x v="474"/>
    <s v="POINT (-73.840079 40.682389)"/>
  </r>
  <r>
    <n v="281434884"/>
    <x v="12"/>
    <n v="339"/>
    <s v="LARCENY,PETIT FROM OPEN AREAS,"/>
    <n v="341"/>
    <x v="16"/>
    <s v="PL 1552500"/>
    <x v="1"/>
    <x v="1"/>
    <x v="44"/>
    <n v="0"/>
    <x v="2"/>
    <x v="0"/>
    <x v="0"/>
    <n v="1023635"/>
    <n v="240187"/>
    <n v="40.825847000000003"/>
    <x v="503"/>
    <s v="POINT (-73.85769 40.825847)"/>
  </r>
  <r>
    <n v="282241136"/>
    <x v="77"/>
    <n v="109"/>
    <s v="ASSAULT 2,1,UNCLASSIFIED"/>
    <n v="106"/>
    <x v="1"/>
    <s v="PL 1200501"/>
    <x v="0"/>
    <x v="2"/>
    <x v="39"/>
    <n v="0"/>
    <x v="0"/>
    <x v="1"/>
    <x v="0"/>
    <n v="994089"/>
    <n v="191965"/>
    <n v="40.693570999999999"/>
    <x v="504"/>
    <s v="POINT (-73.964519 40.693571)"/>
  </r>
  <r>
    <n v="282899916"/>
    <x v="50"/>
    <n v="244"/>
    <s v="BURGLARY,UNCLASSIFIED,UNKNOWN"/>
    <n v="107"/>
    <x v="20"/>
    <s v="PL 1402000"/>
    <x v="0"/>
    <x v="2"/>
    <x v="8"/>
    <n v="0"/>
    <x v="4"/>
    <x v="0"/>
    <x v="0"/>
    <n v="996920"/>
    <n v="176967"/>
    <n v="40.652402000000002"/>
    <x v="505"/>
    <s v="POINT (-73.954337 40.652402)"/>
  </r>
  <r>
    <n v="282231789"/>
    <x v="81"/>
    <n v="101"/>
    <s v="ASSAULT 3"/>
    <n v="344"/>
    <x v="6"/>
    <s v="PL 1200001"/>
    <x v="1"/>
    <x v="1"/>
    <x v="6"/>
    <n v="1"/>
    <x v="0"/>
    <x v="1"/>
    <x v="0"/>
    <n v="1014509"/>
    <n v="238113"/>
    <n v="40.820188950000002"/>
    <x v="506"/>
    <s v="POINT (-73.8906752472269 40.820188951147415)"/>
  </r>
  <r>
    <n v="280560580"/>
    <x v="66"/>
    <n v="478"/>
    <s v="THEFT OF SERVICES, UNCLASSIFIE"/>
    <n v="343"/>
    <x v="18"/>
    <s v="PL 1651503"/>
    <x v="1"/>
    <x v="1"/>
    <x v="15"/>
    <n v="0"/>
    <x v="1"/>
    <x v="1"/>
    <x v="2"/>
    <n v="1007046"/>
    <n v="236603"/>
    <n v="40.816066839999998"/>
    <x v="507"/>
    <s v="POINT (-73.91764392674679 40.81606683945181)"/>
  </r>
  <r>
    <n v="280888733"/>
    <x v="59"/>
    <n v="101"/>
    <s v="ASSAULT 3"/>
    <n v="344"/>
    <x v="6"/>
    <s v="PL 1200001"/>
    <x v="1"/>
    <x v="2"/>
    <x v="65"/>
    <n v="0"/>
    <x v="0"/>
    <x v="0"/>
    <x v="5"/>
    <n v="988495"/>
    <n v="187478"/>
    <n v="40.681260999999999"/>
    <x v="508"/>
    <s v="POINT (-73.984692 40.681261)"/>
  </r>
  <r>
    <n v="284499199"/>
    <x v="76"/>
    <n v="681"/>
    <s v="CHILD, ENDANGERING WELFARE"/>
    <n v="233"/>
    <x v="0"/>
    <s v="PL 2601001"/>
    <x v="1"/>
    <x v="1"/>
    <x v="68"/>
    <n v="0"/>
    <x v="0"/>
    <x v="0"/>
    <x v="3"/>
    <n v="1017478"/>
    <n v="256069"/>
    <n v="40.869470479999997"/>
    <x v="262"/>
    <s v="POINT (-73.8798608037303 40.8694704770483)"/>
  </r>
  <r>
    <n v="281230862"/>
    <x v="10"/>
    <n v="339"/>
    <s v="LARCENY,PETIT FROM OPEN AREAS,"/>
    <n v="341"/>
    <x v="16"/>
    <s v="PL 1552500"/>
    <x v="1"/>
    <x v="3"/>
    <x v="20"/>
    <n v="0"/>
    <x v="0"/>
    <x v="0"/>
    <x v="0"/>
    <n v="1018896"/>
    <n v="207065"/>
    <n v="40.734954999999999"/>
    <x v="509"/>
    <s v="POINT (-73.874983 40.734955)"/>
  </r>
  <r>
    <n v="282350127"/>
    <x v="45"/>
    <n v="109"/>
    <s v="ASSAULT 2,1,UNCLASSIFIED"/>
    <n v="106"/>
    <x v="1"/>
    <s v="PL 1200502"/>
    <x v="0"/>
    <x v="3"/>
    <x v="20"/>
    <n v="0"/>
    <x v="0"/>
    <x v="0"/>
    <x v="3"/>
    <n v="1022865"/>
    <n v="211758"/>
    <n v="40.747819010000001"/>
    <x v="510"/>
    <s v="POINT (-73.86063683487203 40.74781901221923)"/>
  </r>
  <r>
    <n v="281372397"/>
    <x v="0"/>
    <n v="105"/>
    <s v="STRANGULATION 1ST"/>
    <n v="106"/>
    <x v="1"/>
    <s v="PL 1211200"/>
    <x v="0"/>
    <x v="0"/>
    <x v="37"/>
    <n v="0"/>
    <x v="1"/>
    <x v="1"/>
    <x v="0"/>
    <n v="993290"/>
    <n v="230079"/>
    <n v="40.798184999999997"/>
    <x v="188"/>
    <s v="POINT (-73.967348 40.798185)"/>
  </r>
  <r>
    <n v="284491507"/>
    <x v="76"/>
    <n v="724"/>
    <s v="FORGERY-ILLEGAL POSSESSION,VEH"/>
    <n v="126"/>
    <x v="12"/>
    <s v="PL 1706502"/>
    <x v="0"/>
    <x v="2"/>
    <x v="10"/>
    <n v="0"/>
    <x v="1"/>
    <x v="0"/>
    <x v="5"/>
    <n v="994686"/>
    <n v="152100"/>
    <n v="40.584149279999998"/>
    <x v="511"/>
    <s v="POINT (-73.96242835469273 40.584149281629095)"/>
  </r>
  <r>
    <n v="284425640"/>
    <x v="44"/>
    <n v="339"/>
    <s v="LARCENY,PETIT FROM OPEN AREAS,"/>
    <n v="341"/>
    <x v="16"/>
    <s v="PL 1552500"/>
    <x v="1"/>
    <x v="0"/>
    <x v="55"/>
    <n v="0"/>
    <x v="0"/>
    <x v="0"/>
    <x v="1"/>
    <n v="986386"/>
    <n v="204821"/>
    <n v="40.728864999999999"/>
    <x v="512"/>
    <s v="POINT (-73.992291 40.728865)"/>
  </r>
  <r>
    <n v="283754951"/>
    <x v="69"/>
    <n v="511"/>
    <s v="CONTROLLED SUBSTANCE, POSSESSI"/>
    <n v="235"/>
    <x v="19"/>
    <s v="PL 2200300"/>
    <x v="1"/>
    <x v="2"/>
    <x v="76"/>
    <n v="0"/>
    <x v="0"/>
    <x v="0"/>
    <x v="1"/>
    <n v="1000801"/>
    <n v="155235"/>
    <n v="40.592745999999998"/>
    <x v="513"/>
    <s v="POINT (-73.940405 40.592746)"/>
  </r>
  <r>
    <n v="284009240"/>
    <x v="60"/>
    <n v="501"/>
    <s v="CONTROLLED SUBSTANCE,POSSESS."/>
    <n v="117"/>
    <x v="19"/>
    <s v="PL 2201802"/>
    <x v="0"/>
    <x v="2"/>
    <x v="39"/>
    <n v="2"/>
    <x v="0"/>
    <x v="0"/>
    <x v="0"/>
    <n v="991150"/>
    <n v="192509"/>
    <n v="40.695067999999999"/>
    <x v="514"/>
    <s v="POINT (-73.975116 40.695068)"/>
  </r>
  <r>
    <n v="282899429"/>
    <x v="58"/>
    <n v="478"/>
    <s v="THEFT OF SERVICES, UNCLASSIFIE"/>
    <n v="343"/>
    <x v="18"/>
    <s v="PL 1651503"/>
    <x v="1"/>
    <x v="1"/>
    <x v="6"/>
    <n v="1"/>
    <x v="0"/>
    <x v="0"/>
    <x v="3"/>
    <n v="1014509"/>
    <n v="238113"/>
    <n v="40.820188950000002"/>
    <x v="506"/>
    <s v="POINT (-73.8906752472269 40.820188951147415)"/>
  </r>
  <r>
    <n v="282674026"/>
    <x v="43"/>
    <n v="109"/>
    <s v="ASSAULT 2,1,UNCLASSIFIED"/>
    <n v="106"/>
    <x v="1"/>
    <s v="PL 1200502"/>
    <x v="0"/>
    <x v="2"/>
    <x v="41"/>
    <n v="0"/>
    <x v="2"/>
    <x v="0"/>
    <x v="5"/>
    <n v="978015"/>
    <n v="171958"/>
    <n v="40.638658999999997"/>
    <x v="515"/>
    <s v="POINT (-74.022462 40.638659)"/>
  </r>
  <r>
    <n v="284373916"/>
    <x v="63"/>
    <n v="439"/>
    <s v="LARCENY,GRAND FROM OPEN AREAS, UNATTENDED"/>
    <n v="109"/>
    <x v="11"/>
    <s v="PL 1553001"/>
    <x v="0"/>
    <x v="2"/>
    <x v="40"/>
    <n v="0"/>
    <x v="0"/>
    <x v="0"/>
    <x v="0"/>
    <n v="1000520"/>
    <n v="168264"/>
    <n v="40.628507999999997"/>
    <x v="243"/>
    <s v="POINT (-73.941384 40.628508)"/>
  </r>
  <r>
    <n v="284080435"/>
    <x v="62"/>
    <n v="922"/>
    <s v="TRAFFIC,UNCLASSIFIED MISDEMEAN"/>
    <n v="348"/>
    <x v="9"/>
    <s v="VTL0511001"/>
    <x v="1"/>
    <x v="3"/>
    <x v="66"/>
    <n v="0"/>
    <x v="1"/>
    <x v="0"/>
    <x v="0"/>
    <n v="1037507"/>
    <n v="195007"/>
    <n v="40.701765629999997"/>
    <x v="516"/>
    <s v="POINT (-73.80792594429812 40.701765633436125)"/>
  </r>
  <r>
    <n v="285399782"/>
    <x v="19"/>
    <n v="109"/>
    <s v="ASSAULT 2,1,UNCLASSIFIED"/>
    <n v="106"/>
    <x v="1"/>
    <s v="PL 1200501"/>
    <x v="0"/>
    <x v="1"/>
    <x v="48"/>
    <n v="0"/>
    <x v="4"/>
    <x v="0"/>
    <x v="0"/>
    <n v="1008754"/>
    <n v="238895"/>
    <n v="40.822355000000002"/>
    <x v="440"/>
    <s v="POINT (-73.911463 40.822355)"/>
  </r>
  <r>
    <n v="283757548"/>
    <x v="69"/>
    <n v="625"/>
    <s v="DISORDERLY CONDUCT"/>
    <n v="572"/>
    <x v="33"/>
    <s v="PL 2402005"/>
    <x v="4"/>
    <x v="0"/>
    <x v="32"/>
    <n v="0"/>
    <x v="0"/>
    <x v="0"/>
    <x v="5"/>
    <n v="986881"/>
    <n v="214802"/>
    <n v="40.756259"/>
    <x v="185"/>
    <s v="POINT (-73.990501 40.756259)"/>
  </r>
  <r>
    <n v="282457199"/>
    <x v="67"/>
    <n v="339"/>
    <s v="LARCENY,PETIT FROM OPEN AREAS,"/>
    <n v="341"/>
    <x v="16"/>
    <s v="PL 1552500"/>
    <x v="1"/>
    <x v="3"/>
    <x v="42"/>
    <n v="0"/>
    <x v="0"/>
    <x v="0"/>
    <x v="1"/>
    <n v="1007817"/>
    <n v="213416"/>
    <n v="40.752425000000002"/>
    <x v="517"/>
    <s v="POINT (-73.91494 40.752425)"/>
  </r>
  <r>
    <n v="281441808"/>
    <x v="12"/>
    <n v="681"/>
    <s v="CHILD, ENDANGERING WELFARE"/>
    <n v="233"/>
    <x v="0"/>
    <s v="PL 2601001"/>
    <x v="1"/>
    <x v="2"/>
    <x v="50"/>
    <n v="0"/>
    <x v="2"/>
    <x v="0"/>
    <x v="0"/>
    <n v="988902"/>
    <n v="192641"/>
    <n v="40.695438809999999"/>
    <x v="221"/>
    <s v="POINT (-73.9832253756043 40.6954388081238)"/>
  </r>
  <r>
    <n v="283978279"/>
    <x v="60"/>
    <n v="244"/>
    <s v="BURGLARY,UNCLASSIFIED,UNKNOWN"/>
    <n v="107"/>
    <x v="20"/>
    <s v="PL 1402000"/>
    <x v="0"/>
    <x v="0"/>
    <x v="3"/>
    <n v="0"/>
    <x v="0"/>
    <x v="0"/>
    <x v="0"/>
    <n v="988210"/>
    <n v="218129"/>
    <n v="40.765389999999996"/>
    <x v="45"/>
    <s v="POINT (-73.985702 40.76539)"/>
  </r>
  <r>
    <n v="282788010"/>
    <x v="51"/>
    <n v="268"/>
    <s v="CRIMINAL MIS 2 &amp; 3"/>
    <n v="121"/>
    <x v="15"/>
    <s v="PL 1450502"/>
    <x v="0"/>
    <x v="3"/>
    <x v="18"/>
    <n v="0"/>
    <x v="0"/>
    <x v="0"/>
    <x v="3"/>
    <n v="1017940"/>
    <n v="214837"/>
    <n v="40.75629"/>
    <x v="518"/>
    <s v="POINT (-73.878395 40.75629)"/>
  </r>
  <r>
    <n v="282263467"/>
    <x v="77"/>
    <n v="729"/>
    <s v="FORGERY,ETC.,UNCLASSIFIED-FELO"/>
    <n v="113"/>
    <x v="28"/>
    <s v="PL 1702500"/>
    <x v="0"/>
    <x v="1"/>
    <x v="44"/>
    <n v="0"/>
    <x v="0"/>
    <x v="0"/>
    <x v="2"/>
    <n v="1019953"/>
    <n v="238985"/>
    <n v="40.822562019999999"/>
    <x v="519"/>
    <s v="POINT (-73.87100164443848 40.82256201611437)"/>
  </r>
  <r>
    <n v="282118307"/>
    <x v="54"/>
    <n v="339"/>
    <s v="LARCENY,PETIT FROM OPEN AREAS,"/>
    <n v="341"/>
    <x v="16"/>
    <s v="PL 1552500"/>
    <x v="1"/>
    <x v="0"/>
    <x v="5"/>
    <n v="1"/>
    <x v="0"/>
    <x v="0"/>
    <x v="3"/>
    <n v="983903"/>
    <n v="200257"/>
    <n v="40.716337000000003"/>
    <x v="520"/>
    <s v="POINT (-74.001251 40.716337)"/>
  </r>
  <r>
    <n v="284081805"/>
    <x v="62"/>
    <n v="705"/>
    <s v="FORGERY,ETC.-MISD."/>
    <n v="358"/>
    <x v="32"/>
    <s v="PL 1702000"/>
    <x v="1"/>
    <x v="1"/>
    <x v="15"/>
    <n v="0"/>
    <x v="0"/>
    <x v="1"/>
    <x v="2"/>
    <n v="1004418"/>
    <n v="234736"/>
    <n v="40.810948840000002"/>
    <x v="387"/>
    <s v="POINT (-73.92714381874927 40.81094883779471)"/>
  </r>
  <r>
    <n v="283998746"/>
    <x v="60"/>
    <n v="339"/>
    <s v="LARCENY,PETIT FROM OPEN AREAS,"/>
    <n v="341"/>
    <x v="16"/>
    <s v="PL 1552500"/>
    <x v="1"/>
    <x v="1"/>
    <x v="68"/>
    <n v="0"/>
    <x v="0"/>
    <x v="1"/>
    <x v="3"/>
    <n v="1016117"/>
    <n v="258648"/>
    <n v="40.876545999999998"/>
    <x v="521"/>
    <s v="POINT (-73.884765 40.876546)"/>
  </r>
  <r>
    <n v="280568049"/>
    <x v="66"/>
    <n v="105"/>
    <s v="STRANGULATION 1ST"/>
    <n v="106"/>
    <x v="1"/>
    <s v="PL 1211300"/>
    <x v="0"/>
    <x v="2"/>
    <x v="76"/>
    <n v="2"/>
    <x v="0"/>
    <x v="0"/>
    <x v="0"/>
    <n v="1000686"/>
    <n v="156007"/>
    <n v="40.594864000000001"/>
    <x v="522"/>
    <s v="POINT (-73.940815 40.594864)"/>
  </r>
  <r>
    <n v="281110736"/>
    <x v="46"/>
    <n v="339"/>
    <s v="LARCENY,PETIT FROM OPEN AREAS,"/>
    <n v="341"/>
    <x v="16"/>
    <s v="PL 1552500"/>
    <x v="1"/>
    <x v="0"/>
    <x v="36"/>
    <n v="0"/>
    <x v="1"/>
    <x v="1"/>
    <x v="5"/>
    <n v="984721"/>
    <n v="202913"/>
    <n v="40.723627999999998"/>
    <x v="523"/>
    <s v="POINT (-73.998298 40.723628)"/>
  </r>
  <r>
    <n v="280614259"/>
    <x v="52"/>
    <n v="705"/>
    <s v="FORGERY,ETC.-MISD."/>
    <n v="358"/>
    <x v="32"/>
    <s v="PL 1702000"/>
    <x v="1"/>
    <x v="0"/>
    <x v="28"/>
    <n v="0"/>
    <x v="0"/>
    <x v="0"/>
    <x v="0"/>
    <n v="996959"/>
    <n v="232155"/>
    <n v="40.803880999999997"/>
    <x v="524"/>
    <s v="POINT (-73.954092 40.803881)"/>
  </r>
  <r>
    <n v="284300999"/>
    <x v="56"/>
    <n v="503"/>
    <s v="CONTROLLED SUBSTANCE,INTENT TO"/>
    <n v="117"/>
    <x v="19"/>
    <s v="PL 2201601"/>
    <x v="0"/>
    <x v="2"/>
    <x v="7"/>
    <n v="0"/>
    <x v="2"/>
    <x v="0"/>
    <x v="0"/>
    <n v="1012669"/>
    <n v="181000"/>
    <n v="40.663437000000002"/>
    <x v="525"/>
    <s v="POINT (-73.897563 40.663437)"/>
  </r>
  <r>
    <n v="284075772"/>
    <x v="64"/>
    <n v="439"/>
    <s v="LARCENY,GRAND FROM OPEN AREAS, UNATTENDED"/>
    <n v="109"/>
    <x v="11"/>
    <s v="PL 1553001"/>
    <x v="0"/>
    <x v="0"/>
    <x v="43"/>
    <n v="0"/>
    <x v="2"/>
    <x v="1"/>
    <x v="0"/>
    <n v="985689"/>
    <n v="208933"/>
    <n v="40.740150999999997"/>
    <x v="127"/>
    <s v="POINT (-73.994805 40.740151)"/>
  </r>
  <r>
    <n v="282392842"/>
    <x v="14"/>
    <n v="792"/>
    <s v="CRIMINAL POSSESSION WEAPON"/>
    <n v="118"/>
    <x v="21"/>
    <s v="PL 265031B"/>
    <x v="0"/>
    <x v="1"/>
    <x v="15"/>
    <n v="0"/>
    <x v="1"/>
    <x v="0"/>
    <x v="3"/>
    <n v="1007586"/>
    <n v="237552"/>
    <n v="40.818669999999997"/>
    <x v="526"/>
    <s v="POINT (-73.915687 40.81867)"/>
  </r>
  <r>
    <n v="280493628"/>
    <x v="83"/>
    <n v="969"/>
    <s v="TRAFFIC,UNCLASSIFIED INFRACTIO"/>
    <n v="881"/>
    <x v="24"/>
    <s v="VTL051101A"/>
    <x v="1"/>
    <x v="2"/>
    <x v="13"/>
    <n v="0"/>
    <x v="2"/>
    <x v="0"/>
    <x v="0"/>
    <n v="1003224"/>
    <n v="181035"/>
    <n v="40.663555610000003"/>
    <x v="527"/>
    <s v="POINT (-73.93160855913528 40.6635556073933)"/>
  </r>
  <r>
    <n v="284145873"/>
    <x v="62"/>
    <n v="419"/>
    <s v="LARCENY,GRAND FROM PERSON,UNCL"/>
    <n v="109"/>
    <x v="11"/>
    <s v="PL 1553005"/>
    <x v="0"/>
    <x v="2"/>
    <x v="14"/>
    <n v="0"/>
    <x v="1"/>
    <x v="0"/>
    <x v="3"/>
    <n v="1005753"/>
    <n v="191647"/>
    <n v="40.692678000000001"/>
    <x v="528"/>
    <s v="POINT (-73.922457 40.692678)"/>
  </r>
  <r>
    <n v="280510383"/>
    <x v="83"/>
    <n v="339"/>
    <s v="LARCENY,PETIT FROM OPEN AREAS,"/>
    <n v="341"/>
    <x v="16"/>
    <s v="PL 1552500"/>
    <x v="1"/>
    <x v="0"/>
    <x v="32"/>
    <n v="0"/>
    <x v="2"/>
    <x v="0"/>
    <x v="0"/>
    <n v="987220"/>
    <n v="212676"/>
    <n v="40.750422999999998"/>
    <x v="147"/>
    <s v="POINT (-73.98928 40.750423)"/>
  </r>
  <r>
    <n v="282350131"/>
    <x v="45"/>
    <n v="565"/>
    <s v="PROSTITUTION, PATRONIZING 4, 3"/>
    <n v="356"/>
    <x v="26"/>
    <s v="PL 2300400"/>
    <x v="1"/>
    <x v="3"/>
    <x v="20"/>
    <n v="0"/>
    <x v="2"/>
    <x v="0"/>
    <x v="1"/>
    <n v="1015896"/>
    <n v="211610"/>
    <n v="40.747440480000002"/>
    <x v="529"/>
    <s v="POINT (-73.88578891484492 40.74744047568427)"/>
  </r>
  <r>
    <n v="284214072"/>
    <x v="87"/>
    <n v="462"/>
    <s v="UNAUTHORIZED USE VEHICLE 3"/>
    <n v="353"/>
    <x v="13"/>
    <s v="PL 1650501"/>
    <x v="1"/>
    <x v="2"/>
    <x v="59"/>
    <n v="0"/>
    <x v="1"/>
    <x v="0"/>
    <x v="0"/>
    <n v="999438"/>
    <n v="164584"/>
    <n v="40.618409"/>
    <x v="530"/>
    <s v="POINT (-73.945292 40.618409)"/>
  </r>
  <r>
    <n v="283659570"/>
    <x v="79"/>
    <n v="478"/>
    <s v="THEFT OF SERVICES, UNCLASSIFIE"/>
    <n v="343"/>
    <x v="18"/>
    <s v="PL 1651503"/>
    <x v="1"/>
    <x v="3"/>
    <x v="66"/>
    <n v="17"/>
    <x v="0"/>
    <x v="0"/>
    <x v="0"/>
    <n v="1037664"/>
    <n v="194289"/>
    <n v="40.699795000000002"/>
    <x v="420"/>
    <s v="POINT (-73.807364 40.699795)"/>
  </r>
  <r>
    <n v="284128590"/>
    <x v="62"/>
    <n v="750"/>
    <s v="RESISTING ARREST"/>
    <n v="359"/>
    <x v="14"/>
    <s v="PL 2053000"/>
    <x v="1"/>
    <x v="1"/>
    <x v="29"/>
    <n v="0"/>
    <x v="0"/>
    <x v="0"/>
    <x v="2"/>
    <n v="1011035"/>
    <n v="250045"/>
    <n v="40.852950999999997"/>
    <x v="531"/>
    <s v="POINT (-73.903178 40.852951)"/>
  </r>
  <r>
    <n v="283813413"/>
    <x v="61"/>
    <n v="503"/>
    <s v="CONTROLLED SUBSTANCE,INTENT TO"/>
    <n v="117"/>
    <x v="19"/>
    <s v="PL 2201601"/>
    <x v="0"/>
    <x v="1"/>
    <x v="6"/>
    <n v="0"/>
    <x v="0"/>
    <x v="0"/>
    <x v="0"/>
    <n v="1015160"/>
    <n v="237028"/>
    <n v="40.817208999999998"/>
    <x v="532"/>
    <s v="POINT (-73.888326 40.817209)"/>
  </r>
  <r>
    <n v="284145125"/>
    <x v="62"/>
    <n v="339"/>
    <s v="LARCENY,PETIT FROM OPEN AREAS,"/>
    <n v="341"/>
    <x v="16"/>
    <s v="PL 1552500"/>
    <x v="1"/>
    <x v="2"/>
    <x v="7"/>
    <n v="0"/>
    <x v="2"/>
    <x v="0"/>
    <x v="0"/>
    <n v="1020079"/>
    <n v="184471"/>
    <n v="40.672935000000003"/>
    <x v="533"/>
    <s v="POINT (-73.870835 40.672935)"/>
  </r>
  <r>
    <n v="280504369"/>
    <x v="83"/>
    <n v="478"/>
    <s v="THEFT OF SERVICES, UNCLASSIFIE"/>
    <n v="343"/>
    <x v="18"/>
    <s v="PL 1651503"/>
    <x v="1"/>
    <x v="1"/>
    <x v="1"/>
    <n v="1"/>
    <x v="0"/>
    <x v="0"/>
    <x v="0"/>
    <n v="1007027"/>
    <n v="245405"/>
    <n v="40.840225850000003"/>
    <x v="534"/>
    <s v="POINT (-73.91768268616491 40.840225853367535)"/>
  </r>
  <r>
    <n v="282542984"/>
    <x v="53"/>
    <n v="101"/>
    <s v="ASSAULT 3"/>
    <n v="344"/>
    <x v="6"/>
    <s v="PL 1200001"/>
    <x v="1"/>
    <x v="1"/>
    <x v="68"/>
    <n v="0"/>
    <x v="1"/>
    <x v="1"/>
    <x v="3"/>
    <n v="1015719"/>
    <n v="257410"/>
    <n v="40.873151999999997"/>
    <x v="535"/>
    <s v="POINT (-73.886209 40.873152)"/>
  </r>
  <r>
    <n v="280989817"/>
    <x v="68"/>
    <n v="490"/>
    <s v="STOLEN PROPERTY 3,POSSESSION"/>
    <n v="232"/>
    <x v="35"/>
    <s v="PL 1654000"/>
    <x v="1"/>
    <x v="1"/>
    <x v="29"/>
    <n v="0"/>
    <x v="1"/>
    <x v="0"/>
    <x v="3"/>
    <n v="1011651"/>
    <n v="248133"/>
    <n v="40.847700269999997"/>
    <x v="536"/>
    <s v="POINT (-73.90096016530454 40.84770027208888)"/>
  </r>
  <r>
    <n v="281217446"/>
    <x v="10"/>
    <n v="397"/>
    <s v="ROBBERY,OPEN AREA UNCLASSIFIED"/>
    <n v="105"/>
    <x v="22"/>
    <s v="PL 1601001"/>
    <x v="0"/>
    <x v="0"/>
    <x v="28"/>
    <n v="0"/>
    <x v="0"/>
    <x v="0"/>
    <x v="0"/>
    <n v="999273"/>
    <n v="233452"/>
    <n v="40.807434999999998"/>
    <x v="537"/>
    <s v="POINT (-73.94573 40.807435)"/>
  </r>
  <r>
    <n v="282600157"/>
    <x v="82"/>
    <n v="115"/>
    <s v="RECKLESS ENDANGERMENT 2"/>
    <n v="355"/>
    <x v="30"/>
    <s v="PL 1202000"/>
    <x v="1"/>
    <x v="0"/>
    <x v="56"/>
    <n v="0"/>
    <x v="0"/>
    <x v="0"/>
    <x v="0"/>
    <n v="993054"/>
    <n v="219070"/>
    <n v="40.767968510000003"/>
    <x v="538"/>
    <s v="POINT (-73.96821639187009 40.76796851155636)"/>
  </r>
  <r>
    <n v="284309573"/>
    <x v="56"/>
    <n v="113"/>
    <s v="MENACING,UNCLASSIFIED"/>
    <n v="344"/>
    <x v="6"/>
    <s v="PL 1201401"/>
    <x v="1"/>
    <x v="2"/>
    <x v="59"/>
    <n v="0"/>
    <x v="0"/>
    <x v="0"/>
    <x v="0"/>
    <n v="991626"/>
    <n v="169071"/>
    <n v="40.630735999999999"/>
    <x v="139"/>
    <s v="POINT (-73.973423 40.630736)"/>
  </r>
  <r>
    <n v="284139980"/>
    <x v="62"/>
    <n v="729"/>
    <s v="FORGERY,ETC.,UNCLASSIFIED-FELO"/>
    <n v="113"/>
    <x v="28"/>
    <s v="PL 1703000"/>
    <x v="0"/>
    <x v="1"/>
    <x v="6"/>
    <n v="0"/>
    <x v="0"/>
    <x v="0"/>
    <x v="3"/>
    <n v="1013096"/>
    <n v="236605"/>
    <n v="40.816057000000001"/>
    <x v="235"/>
    <s v="POINT (-73.895785 40.816057)"/>
  </r>
  <r>
    <n v="284291386"/>
    <x v="56"/>
    <n v="503"/>
    <s v="CONTROLLED SUBSTANCE,INTENT TO"/>
    <n v="117"/>
    <x v="19"/>
    <s v="PL 2201601"/>
    <x v="0"/>
    <x v="4"/>
    <x v="17"/>
    <n v="0"/>
    <x v="0"/>
    <x v="0"/>
    <x v="1"/>
    <n v="962950"/>
    <n v="172726"/>
    <n v="40.640746"/>
    <x v="539"/>
    <s v="POINT (-74.076747 40.640746)"/>
  </r>
  <r>
    <n v="282231451"/>
    <x v="81"/>
    <n v="101"/>
    <s v="ASSAULT 3"/>
    <n v="344"/>
    <x v="6"/>
    <s v="PL 1200001"/>
    <x v="1"/>
    <x v="1"/>
    <x v="31"/>
    <n v="0"/>
    <x v="1"/>
    <x v="1"/>
    <x v="2"/>
    <n v="1010557"/>
    <n v="259770"/>
    <n v="40.879644999999996"/>
    <x v="540"/>
    <s v="POINT (-73.904866 40.879645)"/>
  </r>
  <r>
    <n v="280488293"/>
    <x v="83"/>
    <n v="849"/>
    <s v="NY STATE LAWS,UNCLASSIFIED VIO"/>
    <n v="677"/>
    <x v="7"/>
    <s v="CPL5700600"/>
    <x v="2"/>
    <x v="3"/>
    <x v="61"/>
    <n v="0"/>
    <x v="2"/>
    <x v="0"/>
    <x v="0"/>
    <n v="1032501"/>
    <n v="198800"/>
    <n v="40.712206000000002"/>
    <x v="249"/>
    <s v="POINT (-73.825952 40.712206)"/>
  </r>
  <r>
    <n v="281444547"/>
    <x v="12"/>
    <n v="922"/>
    <s v="TRAFFIC,UNCLASSIFIED MISDEMEAN"/>
    <n v="348"/>
    <x v="9"/>
    <s v="VTL0511001"/>
    <x v="1"/>
    <x v="1"/>
    <x v="44"/>
    <n v="0"/>
    <x v="0"/>
    <x v="1"/>
    <x v="0"/>
    <n v="1022662"/>
    <n v="240274"/>
    <n v="40.826088589999998"/>
    <x v="541"/>
    <s v="POINT (-73.86120640477621 40.82608858567661)"/>
  </r>
  <r>
    <n v="282743560"/>
    <x v="88"/>
    <n v="109"/>
    <s v="ASSAULT 2,1,UNCLASSIFIED"/>
    <n v="106"/>
    <x v="1"/>
    <s v="PL 1200502"/>
    <x v="0"/>
    <x v="3"/>
    <x v="61"/>
    <n v="0"/>
    <x v="0"/>
    <x v="1"/>
    <x v="5"/>
    <n v="1030287"/>
    <n v="196062"/>
    <n v="40.704701999999997"/>
    <x v="542"/>
    <s v="POINT (-73.833957 40.704702)"/>
  </r>
  <r>
    <n v="284409875"/>
    <x v="44"/>
    <n v="109"/>
    <s v="ASSAULT 2,1,UNCLASSIFIED"/>
    <n v="106"/>
    <x v="1"/>
    <s v="PL 1200501"/>
    <x v="0"/>
    <x v="3"/>
    <x v="9"/>
    <n v="0"/>
    <x v="0"/>
    <x v="1"/>
    <x v="0"/>
    <n v="1032084"/>
    <n v="216954"/>
    <n v="40.762036999999999"/>
    <x v="234"/>
    <s v="POINT (-73.827328 40.762037)"/>
  </r>
  <r>
    <n v="281052347"/>
    <x v="9"/>
    <n v="339"/>
    <s v="LARCENY,PETIT FROM OPEN AREAS,"/>
    <n v="341"/>
    <x v="16"/>
    <s v="PL 1552500"/>
    <x v="1"/>
    <x v="0"/>
    <x v="67"/>
    <n v="0"/>
    <x v="0"/>
    <x v="0"/>
    <x v="0"/>
    <n v="989342"/>
    <n v="223435"/>
    <n v="40.779953999999996"/>
    <x v="543"/>
    <s v="POINT (-73.981612 40.779954)"/>
  </r>
  <r>
    <n v="284197287"/>
    <x v="75"/>
    <n v="511"/>
    <s v="CONTROLLED SUBSTANCE, POSSESSI"/>
    <n v="235"/>
    <x v="19"/>
    <s v="PL 2200300"/>
    <x v="1"/>
    <x v="0"/>
    <x v="57"/>
    <n v="0"/>
    <x v="2"/>
    <x v="0"/>
    <x v="0"/>
    <n v="999634"/>
    <n v="235961"/>
    <n v="40.814321999999997"/>
    <x v="544"/>
    <s v="POINT (-73.94442 40.814322)"/>
  </r>
  <r>
    <n v="282297738"/>
    <x v="77"/>
    <n v="101"/>
    <s v="ASSAULT 3"/>
    <n v="344"/>
    <x v="6"/>
    <s v="PL 1200001"/>
    <x v="1"/>
    <x v="3"/>
    <x v="20"/>
    <n v="0"/>
    <x v="0"/>
    <x v="1"/>
    <x v="3"/>
    <n v="1022557"/>
    <n v="211636"/>
    <n v="40.747487999999997"/>
    <x v="545"/>
    <s v="POINT (-73.861749 40.747488)"/>
  </r>
  <r>
    <n v="280620361"/>
    <x v="52"/>
    <n v="397"/>
    <s v="ROBBERY,OPEN AREA UNCLASSIFIED"/>
    <n v="105"/>
    <x v="22"/>
    <s v="PL 1601502"/>
    <x v="0"/>
    <x v="3"/>
    <x v="66"/>
    <n v="0"/>
    <x v="4"/>
    <x v="0"/>
    <x v="3"/>
    <n v="1050869"/>
    <n v="196744"/>
    <n v="40.706442770000002"/>
    <x v="546"/>
    <s v="POINT (-73.75971825118664 40.70644276556945)"/>
  </r>
  <r>
    <n v="282215993"/>
    <x v="81"/>
    <n v="739"/>
    <s v="FRAUD,UNCLASSIFIED-FELONY"/>
    <n v="112"/>
    <x v="39"/>
    <s v="PL 1753501"/>
    <x v="0"/>
    <x v="0"/>
    <x v="5"/>
    <n v="11"/>
    <x v="2"/>
    <x v="0"/>
    <x v="1"/>
    <n v="983907"/>
    <n v="199958"/>
    <n v="40.715518000000003"/>
    <x v="180"/>
    <s v="POINT (-74.001236 40.715518)"/>
  </r>
  <r>
    <n v="282977572"/>
    <x v="71"/>
    <n v="175"/>
    <s v="SEXUAL ABUSE 3,2"/>
    <n v="233"/>
    <x v="0"/>
    <s v="PL 1305201"/>
    <x v="1"/>
    <x v="2"/>
    <x v="65"/>
    <n v="0"/>
    <x v="1"/>
    <x v="0"/>
    <x v="5"/>
    <n v="991330"/>
    <n v="187303"/>
    <n v="40.680785610000001"/>
    <x v="547"/>
    <s v="POINT (-73.9744751162161 40.6807856126343)"/>
  </r>
  <r>
    <n v="282906923"/>
    <x v="58"/>
    <n v="109"/>
    <s v="ASSAULT 2,1,UNCLASSIFIED"/>
    <n v="106"/>
    <x v="1"/>
    <s v="PL 1200502"/>
    <x v="0"/>
    <x v="4"/>
    <x v="72"/>
    <n v="0"/>
    <x v="0"/>
    <x v="1"/>
    <x v="1"/>
    <n v="942827"/>
    <n v="166373"/>
    <n v="40.623238000000001"/>
    <x v="450"/>
    <s v="POINT (-74.149217 40.623238)"/>
  </r>
  <r>
    <n v="282867903"/>
    <x v="50"/>
    <n v="439"/>
    <s v="LARCENY,GRAND FROM OPEN AREAS, UNATTENDED"/>
    <n v="109"/>
    <x v="11"/>
    <s v="PL 1553001"/>
    <x v="0"/>
    <x v="1"/>
    <x v="31"/>
    <n v="0"/>
    <x v="0"/>
    <x v="0"/>
    <x v="2"/>
    <n v="1010983"/>
    <n v="261033"/>
    <n v="40.883111"/>
    <x v="37"/>
    <s v="POINT (-73.90332 40.883111)"/>
  </r>
  <r>
    <n v="281132255"/>
    <x v="46"/>
    <n v="681"/>
    <s v="CHILD, ENDANGERING WELFARE"/>
    <n v="233"/>
    <x v="0"/>
    <s v="PL 2601001"/>
    <x v="1"/>
    <x v="2"/>
    <x v="23"/>
    <n v="0"/>
    <x v="0"/>
    <x v="1"/>
    <x v="3"/>
    <n v="983431"/>
    <n v="158677"/>
    <n v="40.602216169999998"/>
    <x v="548"/>
    <s v="POINT (-74.0029507988395 40.6022161657077)"/>
  </r>
  <r>
    <n v="280475862"/>
    <x v="83"/>
    <n v="969"/>
    <s v="TRAFFIC,UNCLASSIFIED INFRACTIO"/>
    <n v="881"/>
    <x v="24"/>
    <s v="VTL051101A"/>
    <x v="1"/>
    <x v="1"/>
    <x v="29"/>
    <n v="0"/>
    <x v="0"/>
    <x v="0"/>
    <x v="2"/>
    <n v="1011612"/>
    <n v="253618"/>
    <n v="40.862755069999999"/>
    <x v="549"/>
    <s v="POINT (-73.90107874094647 40.86275507175744)"/>
  </r>
  <r>
    <n v="284301028"/>
    <x v="56"/>
    <n v="478"/>
    <s v="THEFT OF SERVICES, UNCLASSIFIE"/>
    <n v="343"/>
    <x v="18"/>
    <s v="PL 1651503"/>
    <x v="1"/>
    <x v="3"/>
    <x v="18"/>
    <n v="1"/>
    <x v="0"/>
    <x v="0"/>
    <x v="3"/>
    <n v="1014333"/>
    <n v="211391"/>
    <n v="40.746844830000001"/>
    <x v="550"/>
    <s v="POINT (-73.89143078866834 40.74684483147316)"/>
  </r>
  <r>
    <n v="284514323"/>
    <x v="76"/>
    <n v="339"/>
    <s v="LARCENY,PETIT FROM OPEN AREAS,"/>
    <n v="341"/>
    <x v="16"/>
    <s v="PL 1552500"/>
    <x v="1"/>
    <x v="1"/>
    <x v="68"/>
    <n v="0"/>
    <x v="0"/>
    <x v="1"/>
    <x v="2"/>
    <n v="1012876"/>
    <n v="253478"/>
    <n v="40.862367999999996"/>
    <x v="231"/>
    <s v="POINT (-73.896509 40.862368)"/>
  </r>
  <r>
    <n v="281024540"/>
    <x v="9"/>
    <n v="793"/>
    <s v="WEAPONS POSSESSION 3"/>
    <n v="118"/>
    <x v="21"/>
    <s v="PL 2650201"/>
    <x v="0"/>
    <x v="2"/>
    <x v="21"/>
    <n v="0"/>
    <x v="1"/>
    <x v="0"/>
    <x v="3"/>
    <n v="998326"/>
    <n v="189617"/>
    <n v="40.687120999999998"/>
    <x v="427"/>
    <s v="POINT (-73.949243 40.687121)"/>
  </r>
  <r>
    <n v="280739961"/>
    <x v="6"/>
    <n v="209"/>
    <s v="BURGLARS TOOLS,UNCLASSIFIED"/>
    <n v="231"/>
    <x v="40"/>
    <s v="PL 1403500"/>
    <x v="1"/>
    <x v="0"/>
    <x v="43"/>
    <n v="1"/>
    <x v="0"/>
    <x v="0"/>
    <x v="0"/>
    <n v="987048"/>
    <n v="206851"/>
    <n v="40.734434389999997"/>
    <x v="135"/>
    <s v="POINT (-73.98990393253564 40.73443438732101)"/>
  </r>
  <r>
    <n v="281371930"/>
    <x v="0"/>
    <n v="259"/>
    <s v="CRIMINAL MISCHIEF,UNCLASSIFIED 4"/>
    <n v="351"/>
    <x v="15"/>
    <s v="PL 1450001"/>
    <x v="1"/>
    <x v="1"/>
    <x v="29"/>
    <n v="0"/>
    <x v="0"/>
    <x v="1"/>
    <x v="3"/>
    <n v="1009853"/>
    <n v="247502"/>
    <n v="40.845975000000003"/>
    <x v="551"/>
    <s v="POINT (-73.90746 40.845975)"/>
  </r>
  <r>
    <n v="281297233"/>
    <x v="11"/>
    <n v="744"/>
    <s v="BAIL JUMPING 3"/>
    <n v="359"/>
    <x v="14"/>
    <s v="PL 2155500"/>
    <x v="1"/>
    <x v="3"/>
    <x v="61"/>
    <n v="0"/>
    <x v="0"/>
    <x v="0"/>
    <x v="2"/>
    <n v="1025771"/>
    <n v="192548"/>
    <n v="40.695081000000002"/>
    <x v="552"/>
    <s v="POINT (-73.850267 40.695081)"/>
  </r>
  <r>
    <n v="280611567"/>
    <x v="52"/>
    <n v="847"/>
    <s v="NY STATE LAWS,UNCLASSIFIED FEL"/>
    <n v="125"/>
    <x v="7"/>
    <s v="VTL05110FE"/>
    <x v="0"/>
    <x v="2"/>
    <x v="74"/>
    <n v="0"/>
    <x v="0"/>
    <x v="0"/>
    <x v="0"/>
    <n v="1001455"/>
    <n v="193373"/>
    <n v="40.697424220000002"/>
    <x v="553"/>
    <s v="POINT (-73.93795338515385 40.6974242223652)"/>
  </r>
  <r>
    <n v="282586013"/>
    <x v="53"/>
    <n v="114"/>
    <s v="OBSTR BREATH/CIRCUL"/>
    <n v="344"/>
    <x v="6"/>
    <s v="PL 121110A"/>
    <x v="1"/>
    <x v="1"/>
    <x v="68"/>
    <n v="0"/>
    <x v="0"/>
    <x v="0"/>
    <x v="2"/>
    <n v="1017273"/>
    <n v="255924"/>
    <n v="40.869067000000001"/>
    <x v="288"/>
    <s v="POINT (-73.8806 40.869067)"/>
  </r>
  <r>
    <n v="281182985"/>
    <x v="47"/>
    <n v="748"/>
    <s v="CONTEMPT,CRIMINAL"/>
    <n v="359"/>
    <x v="14"/>
    <s v="PL 2155003"/>
    <x v="1"/>
    <x v="1"/>
    <x v="22"/>
    <n v="0"/>
    <x v="1"/>
    <x v="0"/>
    <x v="0"/>
    <n v="1022009"/>
    <n v="255056"/>
    <n v="40.866664999999998"/>
    <x v="554"/>
    <s v="POINT (-73.863482 40.866665)"/>
  </r>
  <r>
    <n v="281371948"/>
    <x v="0"/>
    <n v="922"/>
    <s v="TRAFFIC,UNCLASSIFIED MISDEMEAN"/>
    <n v="348"/>
    <x v="9"/>
    <s v="VTL0511001"/>
    <x v="1"/>
    <x v="2"/>
    <x v="21"/>
    <n v="0"/>
    <x v="2"/>
    <x v="0"/>
    <x v="0"/>
    <n v="996546"/>
    <n v="187436"/>
    <n v="40.681136709999997"/>
    <x v="80"/>
    <s v="POINT (-73.9556676077586 40.6811367070632)"/>
  </r>
  <r>
    <n v="281190163"/>
    <x v="10"/>
    <n v="922"/>
    <s v="TRAFFIC,UNCLASSIFIED MISDEMEAN"/>
    <n v="348"/>
    <x v="9"/>
    <s v="VTL0512000"/>
    <x v="1"/>
    <x v="2"/>
    <x v="7"/>
    <n v="0"/>
    <x v="2"/>
    <x v="0"/>
    <x v="3"/>
    <n v="1014925"/>
    <n v="187090"/>
    <n v="40.680142410000002"/>
    <x v="555"/>
    <s v="POINT (-73.88940499679283 40.68014240551119)"/>
  </r>
  <r>
    <n v="282993832"/>
    <x v="71"/>
    <n v="339"/>
    <s v="LARCENY,PETIT FROM OPEN AREAS,"/>
    <n v="341"/>
    <x v="16"/>
    <s v="PL 1552500"/>
    <x v="1"/>
    <x v="0"/>
    <x v="43"/>
    <n v="0"/>
    <x v="0"/>
    <x v="0"/>
    <x v="1"/>
    <n v="988971"/>
    <n v="207813"/>
    <n v="40.737074"/>
    <x v="556"/>
    <s v="POINT (-73.982962 40.737074)"/>
  </r>
  <r>
    <n v="284178847"/>
    <x v="75"/>
    <n v="779"/>
    <s v="PUBLIC ADMINISTRATION,UNCLASSI"/>
    <n v="126"/>
    <x v="12"/>
    <s v="PL 215510B"/>
    <x v="0"/>
    <x v="4"/>
    <x v="17"/>
    <n v="0"/>
    <x v="4"/>
    <x v="1"/>
    <x v="3"/>
    <n v="962808"/>
    <n v="174275"/>
    <n v="40.644995999999999"/>
    <x v="208"/>
    <s v="POINT (-74.077263 40.644996)"/>
  </r>
  <r>
    <n v="282259880"/>
    <x v="77"/>
    <n v="792"/>
    <s v="CRIMINAL POSSESSION WEAPON"/>
    <n v="118"/>
    <x v="21"/>
    <s v="PL 2650302"/>
    <x v="0"/>
    <x v="0"/>
    <x v="38"/>
    <n v="0"/>
    <x v="1"/>
    <x v="0"/>
    <x v="2"/>
    <n v="1002161"/>
    <n v="249364"/>
    <n v="40.851103999999999"/>
    <x v="463"/>
    <s v="POINT (-73.935254 40.851104)"/>
  </r>
  <r>
    <n v="282859860"/>
    <x v="50"/>
    <n v="511"/>
    <s v="CONTROLLED SUBSTANCE, POSSESSI"/>
    <n v="235"/>
    <x v="19"/>
    <s v="PL 2200300"/>
    <x v="1"/>
    <x v="1"/>
    <x v="24"/>
    <n v="0"/>
    <x v="2"/>
    <x v="0"/>
    <x v="3"/>
    <n v="1014161"/>
    <n v="247438"/>
    <n v="40.845787000000001"/>
    <x v="557"/>
    <s v="POINT (-73.891891 40.845787)"/>
  </r>
  <r>
    <n v="282989972"/>
    <x v="71"/>
    <n v="339"/>
    <s v="LARCENY,PETIT FROM OPEN AREAS,"/>
    <n v="341"/>
    <x v="16"/>
    <s v="PL 1552500"/>
    <x v="1"/>
    <x v="0"/>
    <x v="43"/>
    <n v="0"/>
    <x v="0"/>
    <x v="0"/>
    <x v="1"/>
    <n v="987961"/>
    <n v="208825"/>
    <n v="40.739852999999997"/>
    <x v="417"/>
    <s v="POINT (-73.986605 40.739853)"/>
  </r>
  <r>
    <n v="283739759"/>
    <x v="69"/>
    <n v="339"/>
    <s v="LARCENY,PETIT FROM OPEN AREAS,"/>
    <n v="341"/>
    <x v="16"/>
    <s v="PL 1552500"/>
    <x v="1"/>
    <x v="2"/>
    <x v="41"/>
    <n v="0"/>
    <x v="0"/>
    <x v="0"/>
    <x v="1"/>
    <n v="977671"/>
    <n v="170322"/>
    <n v="40.634169999999997"/>
    <x v="558"/>
    <s v="POINT (-74.023701 40.63417)"/>
  </r>
  <r>
    <n v="284428447"/>
    <x v="44"/>
    <n v="109"/>
    <s v="ASSAULT 2,1,UNCLASSIFIED"/>
    <n v="106"/>
    <x v="1"/>
    <s v="PL 1200502"/>
    <x v="0"/>
    <x v="3"/>
    <x v="20"/>
    <n v="0"/>
    <x v="0"/>
    <x v="0"/>
    <x v="3"/>
    <n v="1015947"/>
    <n v="210427"/>
    <n v="40.744194999999998"/>
    <x v="559"/>
    <s v="POINT (-73.885607 40.744195)"/>
  </r>
  <r>
    <n v="282681877"/>
    <x v="43"/>
    <n v="339"/>
    <s v="LARCENY,PETIT FROM OPEN AREAS,"/>
    <n v="341"/>
    <x v="16"/>
    <s v="PL 1552500"/>
    <x v="1"/>
    <x v="0"/>
    <x v="33"/>
    <n v="0"/>
    <x v="0"/>
    <x v="0"/>
    <x v="1"/>
    <n v="987818"/>
    <n v="200162"/>
    <n v="40.716073999999999"/>
    <x v="560"/>
    <s v="POINT (-73.987128 40.716074)"/>
  </r>
  <r>
    <n v="281448007"/>
    <x v="12"/>
    <n v="478"/>
    <s v="THEFT OF SERVICES, UNCLASSIFIE"/>
    <n v="343"/>
    <x v="18"/>
    <s v="PL 1651503"/>
    <x v="1"/>
    <x v="3"/>
    <x v="19"/>
    <n v="3"/>
    <x v="0"/>
    <x v="0"/>
    <x v="0"/>
    <n v="1046315"/>
    <n v="187088"/>
    <n v="40.679980739999998"/>
    <x v="27"/>
    <s v="POINT (-73.7762339071953 40.6799807384666)"/>
  </r>
  <r>
    <n v="281132842"/>
    <x v="46"/>
    <n v="922"/>
    <s v="TRAFFIC,UNCLASSIFIED MISDEMEAN"/>
    <n v="348"/>
    <x v="9"/>
    <s v="VTL0511001"/>
    <x v="1"/>
    <x v="1"/>
    <x v="15"/>
    <n v="0"/>
    <x v="0"/>
    <x v="0"/>
    <x v="3"/>
    <n v="1006727"/>
    <n v="233759"/>
    <n v="40.80826167"/>
    <x v="561"/>
    <s v="POINT (-73.91880591445779 40.80826167204479)"/>
  </r>
  <r>
    <n v="280912792"/>
    <x v="55"/>
    <n v="339"/>
    <s v="LARCENY,PETIT FROM OPEN AREAS,"/>
    <n v="341"/>
    <x v="16"/>
    <s v="PL 1552500"/>
    <x v="1"/>
    <x v="3"/>
    <x v="46"/>
    <n v="0"/>
    <x v="0"/>
    <x v="1"/>
    <x v="3"/>
    <n v="1007469"/>
    <n v="196526"/>
    <n v="40.706064730000001"/>
    <x v="562"/>
    <s v="POINT (-73.91625415962031 40.70606472898492)"/>
  </r>
  <r>
    <n v="283700137"/>
    <x v="79"/>
    <n v="115"/>
    <s v="RECKLESS ENDANGERMENT 2"/>
    <n v="355"/>
    <x v="30"/>
    <s v="PL 1202000"/>
    <x v="1"/>
    <x v="4"/>
    <x v="72"/>
    <n v="0"/>
    <x v="1"/>
    <x v="0"/>
    <x v="0"/>
    <n v="946311"/>
    <n v="171308"/>
    <n v="40.636797000000001"/>
    <x v="563"/>
    <s v="POINT (-74.136694 40.636797)"/>
  </r>
  <r>
    <n v="283904511"/>
    <x v="65"/>
    <n v="792"/>
    <s v="CRIMINAL POSSESSION WEAPON"/>
    <n v="118"/>
    <x v="21"/>
    <s v="PL 265031B"/>
    <x v="0"/>
    <x v="0"/>
    <x v="0"/>
    <n v="0"/>
    <x v="1"/>
    <x v="1"/>
    <x v="1"/>
    <n v="1001943"/>
    <n v="229717"/>
    <n v="40.797179999999997"/>
    <x v="62"/>
    <s v="POINT (-73.936097 40.79718)"/>
  </r>
  <r>
    <n v="282366212"/>
    <x v="13"/>
    <n v="339"/>
    <s v="LARCENY,PETIT FROM OPEN AREAS,"/>
    <n v="341"/>
    <x v="16"/>
    <s v="PL 1552500"/>
    <x v="1"/>
    <x v="2"/>
    <x v="76"/>
    <n v="0"/>
    <x v="3"/>
    <x v="0"/>
    <x v="3"/>
    <n v="995712"/>
    <n v="160995"/>
    <n v="40.608564999999999"/>
    <x v="564"/>
    <s v="POINT (-73.958719 40.608565)"/>
  </r>
  <r>
    <n v="282559224"/>
    <x v="53"/>
    <n v="109"/>
    <s v="ASSAULT 2,1,UNCLASSIFIED"/>
    <n v="106"/>
    <x v="1"/>
    <s v="PL 1200501"/>
    <x v="0"/>
    <x v="2"/>
    <x v="12"/>
    <n v="0"/>
    <x v="0"/>
    <x v="0"/>
    <x v="0"/>
    <n v="1005708"/>
    <n v="197512"/>
    <n v="40.708776"/>
    <x v="565"/>
    <s v="POINT (-73.9226 40.708776)"/>
  </r>
  <r>
    <n v="281184613"/>
    <x v="10"/>
    <n v="268"/>
    <s v="CRIMINAL MIS 2 &amp; 3"/>
    <n v="121"/>
    <x v="15"/>
    <s v="PL 1450502"/>
    <x v="0"/>
    <x v="1"/>
    <x v="1"/>
    <n v="0"/>
    <x v="2"/>
    <x v="0"/>
    <x v="0"/>
    <n v="1007933"/>
    <n v="241724"/>
    <n v="40.830120000000001"/>
    <x v="566"/>
    <s v="POINT (-73.91442 40.83012)"/>
  </r>
  <r>
    <n v="284522383"/>
    <x v="76"/>
    <n v="511"/>
    <s v="CONTROLLED SUBSTANCE, POSSESSI"/>
    <n v="235"/>
    <x v="19"/>
    <s v="PL 2200300"/>
    <x v="1"/>
    <x v="0"/>
    <x v="57"/>
    <n v="0"/>
    <x v="2"/>
    <x v="0"/>
    <x v="0"/>
    <n v="999461"/>
    <n v="234720"/>
    <n v="40.810915000000001"/>
    <x v="567"/>
    <s v="POINT (-73.94505 40.810915)"/>
  </r>
  <r>
    <n v="281291160"/>
    <x v="11"/>
    <n v="114"/>
    <s v="OBSTR BREATH/CIRCUL"/>
    <n v="344"/>
    <x v="6"/>
    <s v="PL 1211100"/>
    <x v="1"/>
    <x v="4"/>
    <x v="17"/>
    <n v="0"/>
    <x v="2"/>
    <x v="0"/>
    <x v="0"/>
    <n v="962808"/>
    <n v="174275"/>
    <n v="40.644995999999999"/>
    <x v="208"/>
    <s v="POINT (-74.077263 40.644996)"/>
  </r>
  <r>
    <n v="282162354"/>
    <x v="54"/>
    <n v="15"/>
    <s v="FUGITIVE/OTHER JURISDICTION NYS"/>
    <n v="995"/>
    <x v="29"/>
    <s v="FOA9000015"/>
    <x v="3"/>
    <x v="1"/>
    <x v="68"/>
    <n v="0"/>
    <x v="1"/>
    <x v="0"/>
    <x v="3"/>
    <n v="1017273"/>
    <n v="255924"/>
    <n v="40.869067000000001"/>
    <x v="288"/>
    <s v="POINT (-73.8806 40.869067)"/>
  </r>
  <r>
    <n v="282774228"/>
    <x v="70"/>
    <n v="419"/>
    <s v="LARCENY,GRAND FROM PERSON,UNCL"/>
    <n v="109"/>
    <x v="11"/>
    <s v="PL 1553005"/>
    <x v="0"/>
    <x v="3"/>
    <x v="9"/>
    <n v="0"/>
    <x v="0"/>
    <x v="0"/>
    <x v="3"/>
    <n v="1032084"/>
    <n v="216954"/>
    <n v="40.762036999999999"/>
    <x v="234"/>
    <s v="POINT (-73.827328 40.762037)"/>
  </r>
  <r>
    <n v="284176348"/>
    <x v="75"/>
    <n v="339"/>
    <s v="LARCENY,PETIT FROM OPEN AREAS,"/>
    <n v="341"/>
    <x v="16"/>
    <s v="PL 1552500"/>
    <x v="1"/>
    <x v="1"/>
    <x v="1"/>
    <n v="0"/>
    <x v="0"/>
    <x v="0"/>
    <x v="3"/>
    <n v="1003363"/>
    <n v="238988"/>
    <n v="40.822622000000003"/>
    <x v="92"/>
    <s v="POINT (-73.930942 40.822622)"/>
  </r>
  <r>
    <n v="280621703"/>
    <x v="5"/>
    <n v="922"/>
    <s v="TRAFFIC,UNCLASSIFIED MISDEMEAN"/>
    <n v="348"/>
    <x v="9"/>
    <s v="VTL0511001"/>
    <x v="1"/>
    <x v="3"/>
    <x v="61"/>
    <n v="0"/>
    <x v="2"/>
    <x v="0"/>
    <x v="3"/>
    <n v="1025082"/>
    <n v="193451"/>
    <n v="40.697560840000001"/>
    <x v="568"/>
    <s v="POINT (-73.85274666955925 40.69756083886478)"/>
  </r>
  <r>
    <n v="284291272"/>
    <x v="56"/>
    <n v="724"/>
    <s v="FORGERY-ILLEGAL POSSESSION,VEH"/>
    <n v="126"/>
    <x v="12"/>
    <s v="PL 1706501"/>
    <x v="0"/>
    <x v="1"/>
    <x v="44"/>
    <n v="0"/>
    <x v="0"/>
    <x v="0"/>
    <x v="2"/>
    <n v="1020093"/>
    <n v="238185"/>
    <n v="40.820365680000002"/>
    <x v="569"/>
    <s v="POINT (-73.87050008492797 40.82036567760838)"/>
  </r>
  <r>
    <n v="284266531"/>
    <x v="48"/>
    <n v="779"/>
    <s v="PUBLIC ADMINISTRATION,UNCLASSI"/>
    <n v="126"/>
    <x v="12"/>
    <s v="PL 215510B"/>
    <x v="0"/>
    <x v="0"/>
    <x v="16"/>
    <n v="0"/>
    <x v="1"/>
    <x v="0"/>
    <x v="3"/>
    <n v="1001888"/>
    <n v="245600"/>
    <n v="40.840775000000001"/>
    <x v="303"/>
    <s v="POINT (-73.936253 40.840775)"/>
  </r>
  <r>
    <n v="280958738"/>
    <x v="68"/>
    <n v="439"/>
    <s v="LARCENY,GRAND FROM OPEN AREAS, UNATTENDED"/>
    <n v="109"/>
    <x v="11"/>
    <s v="PL 1553001"/>
    <x v="0"/>
    <x v="0"/>
    <x v="64"/>
    <n v="0"/>
    <x v="2"/>
    <x v="0"/>
    <x v="0"/>
    <n v="998828"/>
    <n v="226859"/>
    <n v="40.789341"/>
    <x v="239"/>
    <s v="POINT (-73.947351 40.789341)"/>
  </r>
  <r>
    <n v="280981424"/>
    <x v="68"/>
    <n v="339"/>
    <s v="LARCENY,PETIT FROM OPEN AREAS,"/>
    <n v="341"/>
    <x v="16"/>
    <s v="PL 1552500"/>
    <x v="1"/>
    <x v="3"/>
    <x v="20"/>
    <n v="0"/>
    <x v="2"/>
    <x v="1"/>
    <x v="1"/>
    <n v="1020232"/>
    <n v="210719"/>
    <n v="40.744981000000003"/>
    <x v="168"/>
    <s v="POINT (-73.870144 40.744981)"/>
  </r>
  <r>
    <n v="282418043"/>
    <x v="14"/>
    <n v="105"/>
    <s v="STRANGULATION 1ST"/>
    <n v="106"/>
    <x v="1"/>
    <s v="PL 1211200"/>
    <x v="0"/>
    <x v="1"/>
    <x v="29"/>
    <n v="0"/>
    <x v="0"/>
    <x v="0"/>
    <x v="0"/>
    <n v="1011750"/>
    <n v="250274"/>
    <n v="40.853577999999999"/>
    <x v="48"/>
    <s v="POINT (-73.900591 40.853578)"/>
  </r>
  <r>
    <n v="284137197"/>
    <x v="62"/>
    <n v="339"/>
    <s v="LARCENY,PETIT FROM OPEN AREAS,"/>
    <n v="341"/>
    <x v="16"/>
    <s v="PL 1552500"/>
    <x v="1"/>
    <x v="0"/>
    <x v="0"/>
    <n v="0"/>
    <x v="2"/>
    <x v="0"/>
    <x v="4"/>
    <n v="1002996"/>
    <n v="229132"/>
    <n v="40.795572"/>
    <x v="570"/>
    <s v="POINT (-73.932295 40.795572)"/>
  </r>
  <r>
    <n v="280986834"/>
    <x v="68"/>
    <n v="478"/>
    <s v="THEFT OF SERVICES, UNCLASSIFIE"/>
    <n v="343"/>
    <x v="18"/>
    <s v="PL 1651503"/>
    <x v="1"/>
    <x v="1"/>
    <x v="44"/>
    <n v="1"/>
    <x v="0"/>
    <x v="0"/>
    <x v="3"/>
    <n v="1017689"/>
    <n v="241175"/>
    <n v="40.828581800000002"/>
    <x v="571"/>
    <s v="POINT (-73.87917076783575 40.82858179824758)"/>
  </r>
  <r>
    <n v="280676797"/>
    <x v="5"/>
    <n v="922"/>
    <s v="TRAFFIC,UNCLASSIFIED MISDEMEAN"/>
    <n v="348"/>
    <x v="9"/>
    <s v="VTL0511001"/>
    <x v="1"/>
    <x v="3"/>
    <x v="53"/>
    <n v="0"/>
    <x v="0"/>
    <x v="1"/>
    <x v="3"/>
    <n v="1036049"/>
    <n v="201430"/>
    <n v="40.719405999999999"/>
    <x v="572"/>
    <s v="POINT (-73.813132 40.719406)"/>
  </r>
  <r>
    <n v="284552138"/>
    <x v="1"/>
    <n v="439"/>
    <s v="LARCENY,GRAND FROM OPEN AREAS, UNATTENDED"/>
    <n v="109"/>
    <x v="11"/>
    <s v="PL 1553001"/>
    <x v="0"/>
    <x v="4"/>
    <x v="72"/>
    <n v="0"/>
    <x v="0"/>
    <x v="1"/>
    <x v="0"/>
    <n v="945449"/>
    <n v="166799"/>
    <n v="40.624417999999999"/>
    <x v="408"/>
    <s v="POINT (-74.139774 40.624418)"/>
  </r>
  <r>
    <n v="284164619"/>
    <x v="75"/>
    <n v="508"/>
    <s v="DRUG PARAPHERNALIA,   POSSESSE"/>
    <n v="235"/>
    <x v="19"/>
    <s v="PL 2205002"/>
    <x v="1"/>
    <x v="2"/>
    <x v="7"/>
    <n v="0"/>
    <x v="0"/>
    <x v="1"/>
    <x v="0"/>
    <n v="1016570"/>
    <n v="179965"/>
    <n v="40.660583000000003"/>
    <x v="573"/>
    <s v="POINT (-73.883505 40.660583)"/>
  </r>
  <r>
    <n v="282211585"/>
    <x v="81"/>
    <n v="779"/>
    <s v="PUBLIC ADMINISTRATION,UNCLASSI"/>
    <n v="126"/>
    <x v="12"/>
    <s v="PL 215510B"/>
    <x v="0"/>
    <x v="3"/>
    <x v="70"/>
    <n v="0"/>
    <x v="1"/>
    <x v="0"/>
    <x v="0"/>
    <n v="996643"/>
    <n v="209958"/>
    <n v="40.742953999999997"/>
    <x v="365"/>
    <s v="POINT (-73.955274 40.742954)"/>
  </r>
  <r>
    <n v="282944834"/>
    <x v="58"/>
    <n v="779"/>
    <s v="PUBLIC ADMINISTRATION,UNCLASSI"/>
    <n v="126"/>
    <x v="12"/>
    <s v="PL 215510B"/>
    <x v="0"/>
    <x v="2"/>
    <x v="8"/>
    <n v="0"/>
    <x v="0"/>
    <x v="0"/>
    <x v="0"/>
    <n v="997897"/>
    <n v="175676"/>
    <n v="40.648859000000002"/>
    <x v="9"/>
    <s v="POINT (-73.95082 40.648859)"/>
  </r>
  <r>
    <n v="281372252"/>
    <x v="0"/>
    <n v="101"/>
    <s v="ASSAULT 3"/>
    <n v="344"/>
    <x v="6"/>
    <s v="PL 1200001"/>
    <x v="1"/>
    <x v="3"/>
    <x v="19"/>
    <n v="0"/>
    <x v="0"/>
    <x v="1"/>
    <x v="0"/>
    <n v="1046158"/>
    <n v="187022"/>
    <n v="40.679794000000001"/>
    <x v="574"/>
    <s v="POINT (-73.776796 40.679794)"/>
  </r>
  <r>
    <n v="285266636"/>
    <x v="92"/>
    <n v="729"/>
    <s v="FORGERY,ETC.,UNCLASSIFIED-FELO"/>
    <n v="113"/>
    <x v="28"/>
    <s v="PL 1702500"/>
    <x v="0"/>
    <x v="2"/>
    <x v="40"/>
    <n v="0"/>
    <x v="0"/>
    <x v="0"/>
    <x v="0"/>
    <n v="1006843"/>
    <n v="169566"/>
    <n v="40.632067200000002"/>
    <x v="575"/>
    <s v="POINT (-73.9186023598203 40.63206720354542)"/>
  </r>
  <r>
    <n v="280651878"/>
    <x v="5"/>
    <n v="478"/>
    <s v="THEFT OF SERVICES, UNCLASSIFIE"/>
    <n v="343"/>
    <x v="18"/>
    <s v="PL 1651503"/>
    <x v="1"/>
    <x v="3"/>
    <x v="66"/>
    <n v="17"/>
    <x v="1"/>
    <x v="1"/>
    <x v="0"/>
    <n v="1037559"/>
    <n v="194576"/>
    <n v="40.700582330000003"/>
    <x v="394"/>
    <s v="POINT (-73.80774181591707 40.70058232906593)"/>
  </r>
  <r>
    <n v="284146219"/>
    <x v="75"/>
    <n v="849"/>
    <s v="NY STATE LAWS,UNCLASSIFIED VIO"/>
    <n v="677"/>
    <x v="7"/>
    <s v="LOC00000V0"/>
    <x v="4"/>
    <x v="0"/>
    <x v="32"/>
    <n v="1"/>
    <x v="2"/>
    <x v="0"/>
    <x v="3"/>
    <n v="987215"/>
    <n v="215403"/>
    <n v="40.757907430000003"/>
    <x v="576"/>
    <s v="POINT (-73.98929757361398 40.75790742756201)"/>
  </r>
  <r>
    <n v="282319883"/>
    <x v="45"/>
    <n v="109"/>
    <s v="ASSAULT 2,1,UNCLASSIFIED"/>
    <n v="106"/>
    <x v="1"/>
    <s v="PL 1200502"/>
    <x v="0"/>
    <x v="0"/>
    <x v="36"/>
    <n v="0"/>
    <x v="2"/>
    <x v="0"/>
    <x v="1"/>
    <n v="982148"/>
    <n v="201784"/>
    <n v="40.720528000000002"/>
    <x v="436"/>
    <s v="POINT (-74.007582 40.720528)"/>
  </r>
  <r>
    <n v="283763723"/>
    <x v="61"/>
    <n v="258"/>
    <s v="CRIMINAL MISCHIEF 4TH, GRAFFIT"/>
    <n v="351"/>
    <x v="15"/>
    <s v="PL 1456002"/>
    <x v="1"/>
    <x v="0"/>
    <x v="57"/>
    <n v="1"/>
    <x v="0"/>
    <x v="0"/>
    <x v="1"/>
    <n v="1002113"/>
    <n v="242932"/>
    <n v="40.833452000000001"/>
    <x v="577"/>
    <s v="POINT (-73.935448 40.833452)"/>
  </r>
  <r>
    <n v="284469693"/>
    <x v="49"/>
    <n v="244"/>
    <s v="BURGLARY,UNCLASSIFIED,UNKNOWN"/>
    <n v="107"/>
    <x v="20"/>
    <s v="PL 1402000"/>
    <x v="0"/>
    <x v="2"/>
    <x v="34"/>
    <n v="0"/>
    <x v="1"/>
    <x v="1"/>
    <x v="0"/>
    <n v="1008227"/>
    <n v="183789"/>
    <n v="40.671104"/>
    <x v="250"/>
    <s v="POINT (-73.913562 40.671104)"/>
  </r>
  <r>
    <n v="284339434"/>
    <x v="63"/>
    <n v="849"/>
    <s v="NY STATE LAWS,UNCLASSIFIED VIO"/>
    <n v="677"/>
    <x v="7"/>
    <s v="RR 00000V0"/>
    <x v="4"/>
    <x v="2"/>
    <x v="59"/>
    <n v="1"/>
    <x v="0"/>
    <x v="0"/>
    <x v="0"/>
    <n v="998767"/>
    <n v="169858"/>
    <n v="40.632885600000002"/>
    <x v="578"/>
    <s v="POINT (-73.94769778544028 40.632885598179925)"/>
  </r>
  <r>
    <n v="281322629"/>
    <x v="0"/>
    <n v="339"/>
    <s v="LARCENY,PETIT FROM OPEN AREAS,"/>
    <n v="341"/>
    <x v="16"/>
    <s v="PL 1552500"/>
    <x v="1"/>
    <x v="2"/>
    <x v="27"/>
    <n v="0"/>
    <x v="0"/>
    <x v="0"/>
    <x v="1"/>
    <n v="996635"/>
    <n v="184800"/>
    <n v="40.673901999999998"/>
    <x v="579"/>
    <s v="POINT (-73.955351 40.673902)"/>
  </r>
  <r>
    <n v="283697510"/>
    <x v="79"/>
    <n v="724"/>
    <s v="FORGERY-ILLEGAL POSSESSION,VEH"/>
    <n v="126"/>
    <x v="12"/>
    <s v="PL 1706501"/>
    <x v="0"/>
    <x v="1"/>
    <x v="1"/>
    <n v="0"/>
    <x v="0"/>
    <x v="0"/>
    <x v="2"/>
    <n v="1009019"/>
    <n v="245895"/>
    <n v="40.841566999999998"/>
    <x v="580"/>
    <s v="POINT (-73.910478 40.841567)"/>
  </r>
  <r>
    <n v="280912656"/>
    <x v="55"/>
    <n v="268"/>
    <s v="CRIMINAL MIS 2 &amp; 3"/>
    <n v="121"/>
    <x v="15"/>
    <s v="PL 1450502"/>
    <x v="0"/>
    <x v="2"/>
    <x v="59"/>
    <n v="0"/>
    <x v="0"/>
    <x v="0"/>
    <x v="1"/>
    <n v="991626"/>
    <n v="169071"/>
    <n v="40.630735999999999"/>
    <x v="139"/>
    <s v="POINT (-73.973423 40.630736)"/>
  </r>
  <r>
    <n v="280986864"/>
    <x v="68"/>
    <n v="419"/>
    <s v="LARCENY,GRAND FROM PERSON,UNCL"/>
    <n v="109"/>
    <x v="11"/>
    <s v="PL 1553005"/>
    <x v="0"/>
    <x v="0"/>
    <x v="5"/>
    <n v="0"/>
    <x v="0"/>
    <x v="0"/>
    <x v="1"/>
    <n v="985442"/>
    <n v="201146"/>
    <n v="40.718775909999998"/>
    <x v="581"/>
    <s v="POINT (-73.99569989814064 40.71877591287335)"/>
  </r>
  <r>
    <n v="280912713"/>
    <x v="55"/>
    <n v="779"/>
    <s v="PUBLIC ADMINISTRATION,UNCLASSI"/>
    <n v="126"/>
    <x v="12"/>
    <s v="PL 215510B"/>
    <x v="0"/>
    <x v="0"/>
    <x v="57"/>
    <n v="0"/>
    <x v="0"/>
    <x v="0"/>
    <x v="0"/>
    <n v="999439"/>
    <n v="236537"/>
    <n v="40.815904000000003"/>
    <x v="582"/>
    <s v="POINT (-73.945123 40.815904)"/>
  </r>
  <r>
    <n v="284533759"/>
    <x v="76"/>
    <n v="339"/>
    <s v="LARCENY,PETIT FROM OPEN AREAS,"/>
    <n v="341"/>
    <x v="16"/>
    <s v="PL 1552500"/>
    <x v="1"/>
    <x v="3"/>
    <x v="9"/>
    <n v="0"/>
    <x v="0"/>
    <x v="0"/>
    <x v="0"/>
    <n v="1030720"/>
    <n v="224100"/>
    <n v="40.781658999999998"/>
    <x v="583"/>
    <s v="POINT (-73.832201 40.781659)"/>
  </r>
  <r>
    <n v="280506977"/>
    <x v="83"/>
    <n v="109"/>
    <s v="ASSAULT 2,1,UNCLASSIFIED"/>
    <n v="106"/>
    <x v="1"/>
    <s v="PL 1200502"/>
    <x v="0"/>
    <x v="3"/>
    <x v="20"/>
    <n v="0"/>
    <x v="0"/>
    <x v="0"/>
    <x v="0"/>
    <n v="1020916"/>
    <n v="207643"/>
    <n v="40.736533999999999"/>
    <x v="584"/>
    <s v="POINT (-73.86769 40.736534)"/>
  </r>
  <r>
    <n v="282597870"/>
    <x v="53"/>
    <n v="109"/>
    <s v="ASSAULT 2,1,UNCLASSIFIED"/>
    <n v="106"/>
    <x v="1"/>
    <s v="PL 1200502"/>
    <x v="0"/>
    <x v="0"/>
    <x v="38"/>
    <n v="0"/>
    <x v="0"/>
    <x v="1"/>
    <x v="3"/>
    <n v="1005377"/>
    <n v="253337"/>
    <n v="40.862003000000001"/>
    <x v="585"/>
    <s v="POINT (-73.923618 40.862003)"/>
  </r>
  <r>
    <n v="282168586"/>
    <x v="54"/>
    <n v="101"/>
    <s v="ASSAULT 3"/>
    <n v="344"/>
    <x v="6"/>
    <s v="PL 1200001"/>
    <x v="1"/>
    <x v="1"/>
    <x v="1"/>
    <n v="0"/>
    <x v="2"/>
    <x v="0"/>
    <x v="0"/>
    <n v="1007885"/>
    <n v="246405"/>
    <n v="40.842970000000001"/>
    <x v="586"/>
    <s v="POINT (-73.914577 40.84297)"/>
  </r>
  <r>
    <n v="284120688"/>
    <x v="62"/>
    <n v="114"/>
    <s v="OBSTR BREATH/CIRCUL"/>
    <n v="344"/>
    <x v="6"/>
    <s v="PL 1211100"/>
    <x v="1"/>
    <x v="1"/>
    <x v="15"/>
    <n v="2"/>
    <x v="0"/>
    <x v="0"/>
    <x v="3"/>
    <n v="1006425"/>
    <n v="237955"/>
    <n v="40.819780000000002"/>
    <x v="587"/>
    <s v="POINT (-73.919881 40.81978)"/>
  </r>
  <r>
    <n v="280715943"/>
    <x v="6"/>
    <n v="109"/>
    <s v="ASSAULT 2,1,UNCLASSIFIED"/>
    <n v="106"/>
    <x v="1"/>
    <s v="PL 1200501"/>
    <x v="0"/>
    <x v="4"/>
    <x v="17"/>
    <n v="0"/>
    <x v="0"/>
    <x v="1"/>
    <x v="3"/>
    <n v="965079"/>
    <n v="164197"/>
    <n v="40.617341000000003"/>
    <x v="588"/>
    <s v="POINT (-74.069051 40.617341)"/>
  </r>
  <r>
    <n v="284205224"/>
    <x v="87"/>
    <n v="244"/>
    <s v="BURGLARY,UNCLASSIFIED,UNKNOWN"/>
    <n v="107"/>
    <x v="20"/>
    <s v="PL 1402501"/>
    <x v="0"/>
    <x v="0"/>
    <x v="64"/>
    <n v="2"/>
    <x v="0"/>
    <x v="0"/>
    <x v="0"/>
    <n v="998320"/>
    <n v="225939"/>
    <n v="40.786816000000002"/>
    <x v="589"/>
    <s v="POINT (-73.949188 40.786816)"/>
  </r>
  <r>
    <n v="284573230"/>
    <x v="72"/>
    <n v="397"/>
    <s v="ROBBERY,OPEN AREA UNCLASSIFIED"/>
    <n v="105"/>
    <x v="22"/>
    <s v="PL 1601002"/>
    <x v="0"/>
    <x v="0"/>
    <x v="32"/>
    <n v="3"/>
    <x v="0"/>
    <x v="0"/>
    <x v="2"/>
    <n v="986881"/>
    <n v="214802"/>
    <n v="40.756259"/>
    <x v="185"/>
    <s v="POINT (-73.990501 40.756259)"/>
  </r>
  <r>
    <n v="283011275"/>
    <x v="71"/>
    <n v="339"/>
    <s v="LARCENY,PETIT FROM OPEN AREAS,"/>
    <n v="341"/>
    <x v="16"/>
    <s v="PL 1552500"/>
    <x v="1"/>
    <x v="1"/>
    <x v="44"/>
    <n v="0"/>
    <x v="2"/>
    <x v="0"/>
    <x v="0"/>
    <n v="1019852"/>
    <n v="241853"/>
    <n v="40.830435000000001"/>
    <x v="590"/>
    <s v="POINT (-73.871349 40.830435)"/>
  </r>
  <r>
    <n v="283938022"/>
    <x v="65"/>
    <n v="105"/>
    <s v="STRANGULATION 1ST"/>
    <n v="106"/>
    <x v="1"/>
    <s v="PL 1211200"/>
    <x v="0"/>
    <x v="1"/>
    <x v="15"/>
    <n v="2"/>
    <x v="0"/>
    <x v="0"/>
    <x v="2"/>
    <n v="1004959"/>
    <n v="234093"/>
    <n v="40.809184999999999"/>
    <x v="591"/>
    <s v="POINT (-73.925188 40.809185)"/>
  </r>
  <r>
    <n v="282929415"/>
    <x v="58"/>
    <n v="511"/>
    <s v="CONTROLLED SUBSTANCE, POSSESSI"/>
    <n v="235"/>
    <x v="19"/>
    <s v="PL 2200300"/>
    <x v="1"/>
    <x v="4"/>
    <x v="17"/>
    <n v="0"/>
    <x v="3"/>
    <x v="0"/>
    <x v="0"/>
    <n v="961251"/>
    <n v="166311"/>
    <n v="40.623131999999998"/>
    <x v="592"/>
    <s v="POINT (-74.082846 40.623132)"/>
  </r>
  <r>
    <n v="282409640"/>
    <x v="14"/>
    <n v="268"/>
    <s v="CRIMINAL MIS 2 &amp; 3"/>
    <n v="121"/>
    <x v="15"/>
    <s v="PL 1450502"/>
    <x v="0"/>
    <x v="1"/>
    <x v="25"/>
    <n v="0"/>
    <x v="0"/>
    <x v="1"/>
    <x v="0"/>
    <n v="1025480"/>
    <n v="257745"/>
    <n v="40.874029"/>
    <x v="593"/>
    <s v="POINT (-73.850916 40.874029)"/>
  </r>
  <r>
    <n v="282220551"/>
    <x v="81"/>
    <n v="724"/>
    <s v="FORGERY-ILLEGAL POSSESSION,VEH"/>
    <n v="126"/>
    <x v="12"/>
    <s v="PL 1706501"/>
    <x v="0"/>
    <x v="3"/>
    <x v="53"/>
    <n v="2"/>
    <x v="1"/>
    <x v="0"/>
    <x v="0"/>
    <n v="1034345"/>
    <n v="205752"/>
    <n v="40.731276489999999"/>
    <x v="594"/>
    <s v="POINT (-73.81924986090132 40.73127648610907)"/>
  </r>
  <r>
    <n v="284010051"/>
    <x v="60"/>
    <n v="109"/>
    <s v="ASSAULT 2,1,UNCLASSIFIED"/>
    <n v="106"/>
    <x v="1"/>
    <s v="PL 1200502"/>
    <x v="0"/>
    <x v="1"/>
    <x v="6"/>
    <n v="0"/>
    <x v="4"/>
    <x v="0"/>
    <x v="0"/>
    <n v="1015115"/>
    <n v="238137"/>
    <n v="40.820253999999998"/>
    <x v="595"/>
    <s v="POINT (-73.888485 40.820254)"/>
  </r>
  <r>
    <n v="282808141"/>
    <x v="51"/>
    <n v="101"/>
    <s v="ASSAULT 3"/>
    <n v="344"/>
    <x v="6"/>
    <s v="PL 1200001"/>
    <x v="1"/>
    <x v="2"/>
    <x v="27"/>
    <n v="0"/>
    <x v="2"/>
    <x v="0"/>
    <x v="0"/>
    <n v="1000083"/>
    <n v="185748"/>
    <n v="40.676499"/>
    <x v="596"/>
    <s v="POINT (-73.942919 40.676499)"/>
  </r>
  <r>
    <n v="284046724"/>
    <x v="64"/>
    <n v="339"/>
    <s v="LARCENY,PETIT FROM OPEN AREAS,"/>
    <n v="341"/>
    <x v="16"/>
    <s v="PL 1552500"/>
    <x v="1"/>
    <x v="0"/>
    <x v="3"/>
    <n v="0"/>
    <x v="0"/>
    <x v="0"/>
    <x v="0"/>
    <n v="990061"/>
    <n v="214720"/>
    <n v="40.756031350000001"/>
    <x v="597"/>
    <s v="POINT (-73.97902527873018 40.756031354398026)"/>
  </r>
  <r>
    <n v="283945269"/>
    <x v="60"/>
    <n v="244"/>
    <s v="BURGLARY,UNCLASSIFIED,UNKNOWN"/>
    <n v="107"/>
    <x v="20"/>
    <s v="PL 1402501"/>
    <x v="0"/>
    <x v="2"/>
    <x v="8"/>
    <n v="0"/>
    <x v="1"/>
    <x v="0"/>
    <x v="0"/>
    <n v="997897"/>
    <n v="175676"/>
    <n v="40.648859000000002"/>
    <x v="9"/>
    <s v="POINT (-73.95082 40.648859)"/>
  </r>
  <r>
    <n v="282308452"/>
    <x v="45"/>
    <n v="922"/>
    <s v="TRAFFIC,UNCLASSIFIED MISDEMEAN"/>
    <n v="348"/>
    <x v="9"/>
    <s v="VTL0511001"/>
    <x v="1"/>
    <x v="2"/>
    <x v="76"/>
    <n v="0"/>
    <x v="1"/>
    <x v="1"/>
    <x v="5"/>
    <n v="996789"/>
    <n v="152639"/>
    <n v="40.585625999999998"/>
    <x v="598"/>
    <s v="POINT (-73.95485614370953 40.58562600407377)"/>
  </r>
  <r>
    <n v="280795749"/>
    <x v="78"/>
    <n v="922"/>
    <s v="TRAFFIC,UNCLASSIFIED MISDEMEAN"/>
    <n v="348"/>
    <x v="9"/>
    <s v="VTL0511001"/>
    <x v="1"/>
    <x v="3"/>
    <x v="66"/>
    <n v="0"/>
    <x v="1"/>
    <x v="1"/>
    <x v="3"/>
    <n v="1040918"/>
    <n v="196773"/>
    <n v="40.706592000000001"/>
    <x v="599"/>
    <s v="POINT (-73.795606 40.706592)"/>
  </r>
  <r>
    <n v="280474454"/>
    <x v="83"/>
    <n v="101"/>
    <s v="ASSAULT 3"/>
    <n v="344"/>
    <x v="6"/>
    <s v="PL 1200001"/>
    <x v="1"/>
    <x v="3"/>
    <x v="66"/>
    <n v="0"/>
    <x v="1"/>
    <x v="0"/>
    <x v="3"/>
    <n v="1037993"/>
    <n v="193023"/>
    <n v="40.696319000000003"/>
    <x v="600"/>
    <s v="POINT (-73.806186 40.696319)"/>
  </r>
  <r>
    <n v="282769556"/>
    <x v="70"/>
    <n v="793"/>
    <s v="WEAPONS POSSESSION 3"/>
    <n v="118"/>
    <x v="21"/>
    <s v="PL 2650201"/>
    <x v="0"/>
    <x v="0"/>
    <x v="0"/>
    <n v="0"/>
    <x v="0"/>
    <x v="0"/>
    <x v="0"/>
    <n v="1001797"/>
    <n v="232215"/>
    <n v="40.804037000000001"/>
    <x v="449"/>
    <s v="POINT (-73.936617 40.804037)"/>
  </r>
  <r>
    <n v="283732827"/>
    <x v="69"/>
    <n v="501"/>
    <s v="CONTROLLED SUBSTANCE,POSSESS."/>
    <n v="117"/>
    <x v="19"/>
    <s v="PL 2201801"/>
    <x v="0"/>
    <x v="3"/>
    <x v="71"/>
    <n v="0"/>
    <x v="2"/>
    <x v="0"/>
    <x v="3"/>
    <n v="1044388"/>
    <n v="157138"/>
    <n v="40.59778"/>
    <x v="601"/>
    <s v="POINT (-73.783444 40.59778)"/>
  </r>
  <r>
    <n v="282971495"/>
    <x v="71"/>
    <n v="339"/>
    <s v="LARCENY,PETIT FROM OPEN AREAS,"/>
    <n v="341"/>
    <x v="16"/>
    <s v="PL 1552500"/>
    <x v="1"/>
    <x v="2"/>
    <x v="40"/>
    <n v="0"/>
    <x v="1"/>
    <x v="1"/>
    <x v="0"/>
    <n v="1005824"/>
    <n v="168920"/>
    <n v="40.630307000000002"/>
    <x v="602"/>
    <s v="POINT (-73.922277 40.630307)"/>
  </r>
  <r>
    <n v="284328146"/>
    <x v="63"/>
    <n v="339"/>
    <s v="LARCENY,PETIT FROM OPEN AREAS,"/>
    <n v="341"/>
    <x v="16"/>
    <s v="PL 1552500"/>
    <x v="1"/>
    <x v="4"/>
    <x v="11"/>
    <n v="0"/>
    <x v="2"/>
    <x v="1"/>
    <x v="0"/>
    <n v="954771"/>
    <n v="148450"/>
    <n v="40.574091000000003"/>
    <x v="38"/>
    <s v="POINT (-74.106113 40.574091)"/>
  </r>
  <r>
    <n v="281223923"/>
    <x v="10"/>
    <n v="922"/>
    <s v="TRAFFIC,UNCLASSIFIED MISDEMEAN"/>
    <n v="348"/>
    <x v="9"/>
    <s v="VTL05110MU"/>
    <x v="1"/>
    <x v="1"/>
    <x v="68"/>
    <n v="0"/>
    <x v="0"/>
    <x v="0"/>
    <x v="3"/>
    <n v="1012132"/>
    <n v="253828"/>
    <n v="40.863329829999998"/>
    <x v="603"/>
    <s v="POINT (-73.8991979239495 40.86332983085671)"/>
  </r>
  <r>
    <n v="282365139"/>
    <x v="13"/>
    <n v="779"/>
    <s v="PUBLIC ADMINISTRATION,UNCLASSI"/>
    <n v="126"/>
    <x v="12"/>
    <s v="PL 215510B"/>
    <x v="0"/>
    <x v="0"/>
    <x v="37"/>
    <n v="0"/>
    <x v="0"/>
    <x v="0"/>
    <x v="2"/>
    <n v="993372"/>
    <n v="229301"/>
    <n v="40.796050000000001"/>
    <x v="604"/>
    <s v="POINT (-73.967052 40.79605)"/>
  </r>
  <r>
    <n v="281259421"/>
    <x v="84"/>
    <n v="439"/>
    <s v="LARCENY,GRAND FROM OPEN AREAS, UNATTENDED"/>
    <n v="109"/>
    <x v="11"/>
    <s v="PL 1553001"/>
    <x v="0"/>
    <x v="0"/>
    <x v="43"/>
    <n v="0"/>
    <x v="0"/>
    <x v="0"/>
    <x v="1"/>
    <n v="988971"/>
    <n v="207813"/>
    <n v="40.737074"/>
    <x v="556"/>
    <s v="POINT (-73.982962 40.737074)"/>
  </r>
  <r>
    <n v="280669242"/>
    <x v="52"/>
    <n v="198"/>
    <s v="CRIMINAL CONTEMPT 1"/>
    <n v="126"/>
    <x v="12"/>
    <s v="PL 21551B1"/>
    <x v="0"/>
    <x v="2"/>
    <x v="13"/>
    <n v="0"/>
    <x v="0"/>
    <x v="0"/>
    <x v="0"/>
    <n v="997851"/>
    <n v="181159"/>
    <n v="40.663905839999998"/>
    <x v="605"/>
    <s v="POINT (-73.95097518576361 40.66390584384186)"/>
  </r>
  <r>
    <n v="282572584"/>
    <x v="53"/>
    <n v="269"/>
    <s v="MISCHIEF,CRIMINAL,    UNCL 2ND"/>
    <n v="121"/>
    <x v="15"/>
    <s v="PL 1450501"/>
    <x v="0"/>
    <x v="3"/>
    <x v="69"/>
    <n v="0"/>
    <x v="1"/>
    <x v="0"/>
    <x v="0"/>
    <n v="1057766"/>
    <n v="203992"/>
    <n v="40.726284"/>
    <x v="193"/>
    <s v="POINT (-73.73476 40.726284)"/>
  </r>
  <r>
    <n v="282430515"/>
    <x v="14"/>
    <n v="750"/>
    <s v="RESISTING ARREST"/>
    <n v="359"/>
    <x v="14"/>
    <s v="PL 2053000"/>
    <x v="1"/>
    <x v="0"/>
    <x v="32"/>
    <n v="3"/>
    <x v="0"/>
    <x v="0"/>
    <x v="0"/>
    <n v="987443"/>
    <n v="212092"/>
    <n v="40.748821999999997"/>
    <x v="606"/>
    <s v="POINT (-73.988476 40.748822)"/>
  </r>
  <r>
    <n v="284561642"/>
    <x v="1"/>
    <n v="109"/>
    <s v="ASSAULT 2,1,UNCLASSIFIED"/>
    <n v="106"/>
    <x v="1"/>
    <s v="PL 1200502"/>
    <x v="0"/>
    <x v="0"/>
    <x v="36"/>
    <n v="0"/>
    <x v="0"/>
    <x v="1"/>
    <x v="3"/>
    <n v="981684"/>
    <n v="196731"/>
    <n v="40.706659000000002"/>
    <x v="607"/>
    <s v="POINT (-74.009254 40.706659)"/>
  </r>
  <r>
    <n v="284349957"/>
    <x v="63"/>
    <n v="478"/>
    <s v="THEFT OF SERVICES, UNCLASSIFIE"/>
    <n v="343"/>
    <x v="18"/>
    <s v="PL 1651503"/>
    <x v="1"/>
    <x v="2"/>
    <x v="50"/>
    <n v="1"/>
    <x v="0"/>
    <x v="0"/>
    <x v="3"/>
    <n v="988089"/>
    <n v="190305"/>
    <n v="40.689019160000001"/>
    <x v="608"/>
    <s v="POINT (-73.98615711072209 40.68901916412364)"/>
  </r>
  <r>
    <n v="284120728"/>
    <x v="62"/>
    <n v="105"/>
    <s v="STRANGULATION 1ST"/>
    <n v="106"/>
    <x v="1"/>
    <s v="PL 1211300"/>
    <x v="0"/>
    <x v="4"/>
    <x v="17"/>
    <n v="0"/>
    <x v="2"/>
    <x v="0"/>
    <x v="0"/>
    <n v="962959"/>
    <n v="167135"/>
    <n v="40.625399000000002"/>
    <x v="609"/>
    <s v="POINT (-74.076698 40.625399)"/>
  </r>
  <r>
    <n v="281110714"/>
    <x v="46"/>
    <n v="339"/>
    <s v="LARCENY,PETIT FROM OPEN AREAS,"/>
    <n v="341"/>
    <x v="16"/>
    <s v="PL 1552500"/>
    <x v="1"/>
    <x v="1"/>
    <x v="1"/>
    <n v="0"/>
    <x v="0"/>
    <x v="0"/>
    <x v="0"/>
    <n v="1003363"/>
    <n v="238988"/>
    <n v="40.822622000000003"/>
    <x v="92"/>
    <s v="POINT (-73.930942 40.822622)"/>
  </r>
  <r>
    <n v="280808750"/>
    <x v="78"/>
    <n v="101"/>
    <s v="ASSAULT 3"/>
    <n v="344"/>
    <x v="6"/>
    <s v="PL 1200001"/>
    <x v="1"/>
    <x v="0"/>
    <x v="32"/>
    <n v="0"/>
    <x v="1"/>
    <x v="0"/>
    <x v="3"/>
    <n v="988563"/>
    <n v="210440"/>
    <n v="40.744284999999998"/>
    <x v="610"/>
    <s v="POINT (-73.984434 40.744285)"/>
  </r>
  <r>
    <n v="281057098"/>
    <x v="9"/>
    <n v="105"/>
    <s v="STRANGULATION 1ST"/>
    <n v="106"/>
    <x v="1"/>
    <s v="PL 1211200"/>
    <x v="0"/>
    <x v="2"/>
    <x v="59"/>
    <n v="0"/>
    <x v="1"/>
    <x v="0"/>
    <x v="0"/>
    <n v="992733"/>
    <n v="170407"/>
    <n v="40.634400999999997"/>
    <x v="611"/>
    <s v="POINT (-73.969434 40.634401)"/>
  </r>
  <r>
    <n v="282589181"/>
    <x v="53"/>
    <n v="847"/>
    <s v="NY STATE LAWS,UNCLASSIFIED FEL"/>
    <n v="125"/>
    <x v="7"/>
    <s v="VTL0392AFE"/>
    <x v="0"/>
    <x v="1"/>
    <x v="44"/>
    <n v="0"/>
    <x v="1"/>
    <x v="0"/>
    <x v="0"/>
    <n v="1019635"/>
    <n v="243829"/>
    <n v="40.835858680000001"/>
    <x v="612"/>
    <s v="POINT (-73.87212505796748 40.835858675501605)"/>
  </r>
  <r>
    <n v="282409650"/>
    <x v="14"/>
    <n v="259"/>
    <s v="CRIMINAL MISCHIEF,UNCLASSIFIED 4"/>
    <n v="351"/>
    <x v="15"/>
    <s v="PL 1450003"/>
    <x v="1"/>
    <x v="0"/>
    <x v="47"/>
    <n v="0"/>
    <x v="0"/>
    <x v="0"/>
    <x v="0"/>
    <n v="997073"/>
    <n v="238764"/>
    <n v="40.822018280000002"/>
    <x v="613"/>
    <s v="POINT (-73.95366966707019 40.822018281123995)"/>
  </r>
  <r>
    <n v="282962275"/>
    <x v="71"/>
    <n v="760"/>
    <s v="BRIBERY,PUBLIC ADMINISTRATION"/>
    <n v="126"/>
    <x v="12"/>
    <s v="PL 2154002"/>
    <x v="0"/>
    <x v="2"/>
    <x v="50"/>
    <n v="0"/>
    <x v="0"/>
    <x v="1"/>
    <x v="3"/>
    <n v="987295"/>
    <n v="190704"/>
    <n v="40.690114999999999"/>
    <x v="614"/>
    <s v="POINT (-73.989019 40.690115)"/>
  </r>
  <r>
    <n v="283868215"/>
    <x v="57"/>
    <n v="397"/>
    <s v="ROBBERY,OPEN AREA UNCLASSIFIED"/>
    <n v="105"/>
    <x v="22"/>
    <s v="PL 1600500"/>
    <x v="0"/>
    <x v="1"/>
    <x v="35"/>
    <n v="0"/>
    <x v="0"/>
    <x v="0"/>
    <x v="0"/>
    <n v="1029392"/>
    <n v="246481"/>
    <n v="40.843093000000003"/>
    <x v="615"/>
    <s v="POINT (-73.836844 40.843093)"/>
  </r>
  <r>
    <n v="281223500"/>
    <x v="10"/>
    <n v="729"/>
    <s v="FORGERY,ETC.,UNCLASSIFIED-FELO"/>
    <n v="113"/>
    <x v="28"/>
    <s v="PL 1702500"/>
    <x v="0"/>
    <x v="3"/>
    <x v="46"/>
    <n v="0"/>
    <x v="0"/>
    <x v="0"/>
    <x v="3"/>
    <n v="1006000"/>
    <n v="200434"/>
    <n v="40.716794989999997"/>
    <x v="616"/>
    <s v="POINT (-73.92153989245763 40.716794988367646)"/>
  </r>
  <r>
    <n v="284345996"/>
    <x v="63"/>
    <n v="729"/>
    <s v="FORGERY,ETC.,UNCLASSIFIED-FELO"/>
    <n v="113"/>
    <x v="28"/>
    <s v="PL 1702500"/>
    <x v="0"/>
    <x v="3"/>
    <x v="4"/>
    <n v="0"/>
    <x v="0"/>
    <x v="0"/>
    <x v="3"/>
    <n v="1023050"/>
    <n v="199777"/>
    <n v="40.714933340000002"/>
    <x v="617"/>
    <s v="POINT (-73.86003825135958 40.71493333680585)"/>
  </r>
  <r>
    <n v="283719017"/>
    <x v="69"/>
    <n v="339"/>
    <s v="LARCENY,PETIT FROM OPEN AREAS,"/>
    <n v="341"/>
    <x v="16"/>
    <s v="PL 1552500"/>
    <x v="1"/>
    <x v="2"/>
    <x v="65"/>
    <n v="0"/>
    <x v="0"/>
    <x v="0"/>
    <x v="1"/>
    <n v="987241"/>
    <n v="183286"/>
    <n v="40.669753929999999"/>
    <x v="618"/>
    <s v="POINT (-73.98921799361398 40.66975392700596)"/>
  </r>
  <r>
    <n v="281169706"/>
    <x v="47"/>
    <n v="792"/>
    <s v="CRIMINAL POSSESSION WEAPON"/>
    <n v="118"/>
    <x v="21"/>
    <s v="PL 265031B"/>
    <x v="0"/>
    <x v="0"/>
    <x v="0"/>
    <n v="0"/>
    <x v="1"/>
    <x v="0"/>
    <x v="3"/>
    <n v="1001837"/>
    <n v="232811"/>
    <n v="40.805670759999998"/>
    <x v="619"/>
    <s v="POINT (-73.93647262894109 40.80567076182473)"/>
  </r>
  <r>
    <n v="283763520"/>
    <x v="69"/>
    <n v="681"/>
    <s v="CHILD, ENDANGERING WELFARE"/>
    <n v="233"/>
    <x v="0"/>
    <s v="PL 2601001"/>
    <x v="1"/>
    <x v="3"/>
    <x v="9"/>
    <n v="0"/>
    <x v="3"/>
    <x v="0"/>
    <x v="5"/>
    <n v="1032051"/>
    <n v="217053"/>
    <n v="40.762315800000003"/>
    <x v="620"/>
    <s v="POINT (-73.8274480018593 40.7623158004241)"/>
  </r>
  <r>
    <n v="284110491"/>
    <x v="62"/>
    <n v="439"/>
    <s v="LARCENY,GRAND FROM OPEN AREAS, UNATTENDED"/>
    <n v="109"/>
    <x v="11"/>
    <s v="PL 1554001"/>
    <x v="0"/>
    <x v="0"/>
    <x v="5"/>
    <n v="73"/>
    <x v="0"/>
    <x v="0"/>
    <x v="5"/>
    <n v="983907"/>
    <n v="199958"/>
    <n v="40.715518000000003"/>
    <x v="180"/>
    <s v="POINT (-74.001236 40.715518)"/>
  </r>
  <r>
    <n v="280768774"/>
    <x v="78"/>
    <n v="478"/>
    <s v="THEFT OF SERVICES, UNCLASSIFIE"/>
    <n v="343"/>
    <x v="18"/>
    <s v="PL 1651503"/>
    <x v="1"/>
    <x v="2"/>
    <x v="14"/>
    <n v="1"/>
    <x v="1"/>
    <x v="0"/>
    <x v="3"/>
    <n v="1008704"/>
    <n v="194295"/>
    <n v="40.699937830000003"/>
    <x v="621"/>
    <s v="POINT (-73.91180788979794 40.69993783385083)"/>
  </r>
  <r>
    <n v="280989668"/>
    <x v="68"/>
    <n v="922"/>
    <s v="TRAFFIC,UNCLASSIFIED MISDEMEAN"/>
    <n v="348"/>
    <x v="9"/>
    <s v="VTL0511001"/>
    <x v="1"/>
    <x v="0"/>
    <x v="38"/>
    <n v="0"/>
    <x v="0"/>
    <x v="0"/>
    <x v="3"/>
    <n v="1006540"/>
    <n v="253991"/>
    <n v="40.863793110000003"/>
    <x v="622"/>
    <s v="POINT (-73.9194141830324 40.8637931072617)"/>
  </r>
  <r>
    <n v="281057134"/>
    <x v="9"/>
    <n v="922"/>
    <s v="TRAFFIC,UNCLASSIFIED MISDEMEAN"/>
    <n v="348"/>
    <x v="9"/>
    <s v="VTL05110A4"/>
    <x v="1"/>
    <x v="3"/>
    <x v="71"/>
    <n v="0"/>
    <x v="0"/>
    <x v="0"/>
    <x v="3"/>
    <n v="1053626"/>
    <n v="160408"/>
    <n v="40.606687639999997"/>
    <x v="623"/>
    <s v="POINT (-73.75014815237576 40.606687641010765)"/>
  </r>
  <r>
    <n v="280577117"/>
    <x v="52"/>
    <n v="779"/>
    <s v="PUBLIC ADMINISTRATION,UNCLASSI"/>
    <n v="126"/>
    <x v="12"/>
    <s v="PL 215510B"/>
    <x v="0"/>
    <x v="3"/>
    <x v="42"/>
    <n v="0"/>
    <x v="0"/>
    <x v="0"/>
    <x v="0"/>
    <n v="1007694"/>
    <n v="219656"/>
    <n v="40.769551999999997"/>
    <x v="81"/>
    <s v="POINT (-73.915361 40.769552)"/>
  </r>
  <r>
    <n v="284259625"/>
    <x v="48"/>
    <n v="511"/>
    <s v="CONTROLLED SUBSTANCE, POSSESSI"/>
    <n v="235"/>
    <x v="19"/>
    <s v="PL 2200300"/>
    <x v="1"/>
    <x v="0"/>
    <x v="32"/>
    <n v="0"/>
    <x v="0"/>
    <x v="0"/>
    <x v="1"/>
    <n v="986712"/>
    <n v="213570"/>
    <n v="40.752876999999998"/>
    <x v="624"/>
    <s v="POINT (-73.991111 40.752877)"/>
  </r>
  <r>
    <n v="280732540"/>
    <x v="6"/>
    <n v="809"/>
    <s v="TAX LAW"/>
    <n v="364"/>
    <x v="38"/>
    <s v="TAX181400B"/>
    <x v="1"/>
    <x v="3"/>
    <x v="71"/>
    <n v="0"/>
    <x v="0"/>
    <x v="0"/>
    <x v="0"/>
    <n v="1050501"/>
    <n v="157857"/>
    <n v="40.599710000000002"/>
    <x v="625"/>
    <s v="POINT (-73.761425 40.59971)"/>
  </r>
  <r>
    <n v="283754923"/>
    <x v="69"/>
    <n v="779"/>
    <s v="PUBLIC ADMINISTRATION,UNCLASSI"/>
    <n v="126"/>
    <x v="12"/>
    <s v="PL 215510B"/>
    <x v="0"/>
    <x v="1"/>
    <x v="68"/>
    <n v="0"/>
    <x v="0"/>
    <x v="0"/>
    <x v="0"/>
    <n v="1017273"/>
    <n v="255924"/>
    <n v="40.869067000000001"/>
    <x v="288"/>
    <s v="POINT (-73.8806 40.869067)"/>
  </r>
  <r>
    <n v="284269778"/>
    <x v="48"/>
    <n v="198"/>
    <s v="CRIMINAL CONTEMPT 1"/>
    <n v="126"/>
    <x v="12"/>
    <s v="PL 21551B6"/>
    <x v="0"/>
    <x v="1"/>
    <x v="15"/>
    <n v="0"/>
    <x v="0"/>
    <x v="0"/>
    <x v="2"/>
    <n v="1007912"/>
    <n v="239109"/>
    <n v="40.822942820000002"/>
    <x v="626"/>
    <s v="POINT (-73.91450645776887 40.82294282305163)"/>
  </r>
  <r>
    <n v="282350745"/>
    <x v="45"/>
    <n v="439"/>
    <s v="LARCENY,GRAND FROM OPEN AREAS, UNATTENDED"/>
    <n v="109"/>
    <x v="11"/>
    <s v="PL 1553001"/>
    <x v="0"/>
    <x v="2"/>
    <x v="2"/>
    <n v="0"/>
    <x v="0"/>
    <x v="0"/>
    <x v="3"/>
    <n v="1009901"/>
    <n v="172635"/>
    <n v="40.640483000000003"/>
    <x v="627"/>
    <s v="POINT (-73.907573 40.640483)"/>
  </r>
  <r>
    <n v="285465109"/>
    <x v="85"/>
    <n v="101"/>
    <s v="ASSAULT 3"/>
    <n v="344"/>
    <x v="6"/>
    <s v="PL 1200001"/>
    <x v="1"/>
    <x v="3"/>
    <x v="53"/>
    <n v="0"/>
    <x v="0"/>
    <x v="0"/>
    <x v="3"/>
    <n v="1036628"/>
    <n v="204948"/>
    <n v="40.729058999999999"/>
    <x v="103"/>
    <s v="POINT (-73.811018 40.729059)"/>
  </r>
  <r>
    <n v="280883607"/>
    <x v="59"/>
    <n v="101"/>
    <s v="ASSAULT 3"/>
    <n v="344"/>
    <x v="6"/>
    <s v="PL 1200001"/>
    <x v="1"/>
    <x v="1"/>
    <x v="48"/>
    <n v="2"/>
    <x v="4"/>
    <x v="1"/>
    <x v="0"/>
    <n v="1011169"/>
    <n v="239384"/>
    <n v="40.823690999999997"/>
    <x v="628"/>
    <s v="POINT (-73.902735 40.823691)"/>
  </r>
  <r>
    <n v="284249901"/>
    <x v="48"/>
    <n v="397"/>
    <s v="ROBBERY,OPEN AREA UNCLASSIFIED"/>
    <n v="105"/>
    <x v="22"/>
    <s v="PL 1600500"/>
    <x v="0"/>
    <x v="0"/>
    <x v="28"/>
    <n v="0"/>
    <x v="0"/>
    <x v="0"/>
    <x v="0"/>
    <n v="997439"/>
    <n v="233857"/>
    <n v="40.808549999999997"/>
    <x v="629"/>
    <s v="POINT (-73.952355 40.80855)"/>
  </r>
  <r>
    <n v="282397726"/>
    <x v="14"/>
    <n v="105"/>
    <s v="STRANGULATION 1ST"/>
    <n v="106"/>
    <x v="1"/>
    <s v="PL 1211200"/>
    <x v="0"/>
    <x v="0"/>
    <x v="32"/>
    <n v="0"/>
    <x v="0"/>
    <x v="0"/>
    <x v="3"/>
    <n v="988648"/>
    <n v="215208"/>
    <n v="40.757371999999997"/>
    <x v="630"/>
    <s v="POINT (-73.984125 40.757372)"/>
  </r>
  <r>
    <n v="281271797"/>
    <x v="11"/>
    <n v="101"/>
    <s v="ASSAULT 3"/>
    <n v="344"/>
    <x v="6"/>
    <s v="PL 1200001"/>
    <x v="1"/>
    <x v="2"/>
    <x v="41"/>
    <n v="0"/>
    <x v="0"/>
    <x v="0"/>
    <x v="3"/>
    <n v="981929"/>
    <n v="166827"/>
    <n v="40.624578999999997"/>
    <x v="631"/>
    <s v="POINT (-74.008361 40.624579)"/>
  </r>
  <r>
    <n v="281343219"/>
    <x v="0"/>
    <n v="922"/>
    <s v="TRAFFIC,UNCLASSIFIED MISDEMEAN"/>
    <n v="348"/>
    <x v="9"/>
    <s v="VTL05110MU"/>
    <x v="1"/>
    <x v="2"/>
    <x v="34"/>
    <n v="0"/>
    <x v="2"/>
    <x v="0"/>
    <x v="0"/>
    <n v="1005827"/>
    <n v="184402"/>
    <n v="40.672791310000001"/>
    <x v="632"/>
    <s v="POINT (-73.92221532041275 40.67279130746592)"/>
  </r>
  <r>
    <n v="283893590"/>
    <x v="57"/>
    <n v="101"/>
    <s v="ASSAULT 3"/>
    <n v="344"/>
    <x v="6"/>
    <s v="PL 1200001"/>
    <x v="1"/>
    <x v="3"/>
    <x v="20"/>
    <n v="0"/>
    <x v="1"/>
    <x v="0"/>
    <x v="3"/>
    <n v="1020232"/>
    <n v="210719"/>
    <n v="40.744981000000003"/>
    <x v="168"/>
    <s v="POINT (-73.870144 40.744981)"/>
  </r>
  <r>
    <n v="281223924"/>
    <x v="10"/>
    <n v="922"/>
    <s v="TRAFFIC,UNCLASSIFIED MISDEMEAN"/>
    <n v="348"/>
    <x v="9"/>
    <s v="VTL05110MU"/>
    <x v="1"/>
    <x v="1"/>
    <x v="1"/>
    <n v="0"/>
    <x v="0"/>
    <x v="0"/>
    <x v="0"/>
    <n v="1009261"/>
    <n v="242513"/>
    <n v="40.832282110000001"/>
    <x v="633"/>
    <s v="POINT (-73.90961967833861 40.83228210985579)"/>
  </r>
  <r>
    <n v="280660238"/>
    <x v="5"/>
    <n v="779"/>
    <s v="PUBLIC ADMINISTRATION,UNCLASSI"/>
    <n v="126"/>
    <x v="12"/>
    <s v="PL 215510B"/>
    <x v="0"/>
    <x v="2"/>
    <x v="14"/>
    <n v="0"/>
    <x v="0"/>
    <x v="0"/>
    <x v="0"/>
    <n v="1007127"/>
    <n v="193705"/>
    <n v="40.698323000000002"/>
    <x v="317"/>
    <s v="POINT (-73.917495 40.698323)"/>
  </r>
  <r>
    <n v="284425656"/>
    <x v="44"/>
    <n v="397"/>
    <s v="ROBBERY,OPEN AREA UNCLASSIFIED"/>
    <n v="105"/>
    <x v="22"/>
    <s v="PL 1600500"/>
    <x v="0"/>
    <x v="3"/>
    <x v="46"/>
    <n v="0"/>
    <x v="0"/>
    <x v="0"/>
    <x v="3"/>
    <n v="1013786"/>
    <n v="195966"/>
    <n v="40.704510999999997"/>
    <x v="78"/>
    <s v="POINT (-73.89347 40.704511)"/>
  </r>
  <r>
    <n v="282565057"/>
    <x v="53"/>
    <n v="729"/>
    <s v="FORGERY,ETC.,UNCLASSIFIED-FELO"/>
    <n v="113"/>
    <x v="28"/>
    <s v="PL 1702500"/>
    <x v="0"/>
    <x v="2"/>
    <x v="74"/>
    <n v="0"/>
    <x v="0"/>
    <x v="0"/>
    <x v="0"/>
    <n v="1002457"/>
    <n v="192292"/>
    <n v="40.694456000000002"/>
    <x v="634"/>
    <s v="POINT (-73.934343 40.694456)"/>
  </r>
  <r>
    <n v="283673908"/>
    <x v="79"/>
    <n v="109"/>
    <s v="ASSAULT 2,1,UNCLASSIFIED"/>
    <n v="106"/>
    <x v="1"/>
    <s v="PL 1200501"/>
    <x v="0"/>
    <x v="0"/>
    <x v="0"/>
    <n v="51"/>
    <x v="0"/>
    <x v="0"/>
    <x v="0"/>
    <n v="1003638"/>
    <n v="226954"/>
    <n v="40.789593000000004"/>
    <x v="448"/>
    <s v="POINT (-73.929984 40.789593)"/>
  </r>
  <r>
    <n v="284021999"/>
    <x v="60"/>
    <n v="793"/>
    <s v="WEAPONS POSSESSION 3"/>
    <n v="118"/>
    <x v="21"/>
    <s v="PL 2650203"/>
    <x v="0"/>
    <x v="2"/>
    <x v="7"/>
    <n v="2"/>
    <x v="1"/>
    <x v="0"/>
    <x v="0"/>
    <n v="1017468"/>
    <n v="180474"/>
    <n v="40.661976000000003"/>
    <x v="635"/>
    <s v="POINT (-73.880268 40.661976)"/>
  </r>
  <r>
    <n v="280935235"/>
    <x v="55"/>
    <n v="922"/>
    <s v="TRAFFIC,UNCLASSIFIED MISDEMEAN"/>
    <n v="348"/>
    <x v="9"/>
    <s v="VTL05110MU"/>
    <x v="1"/>
    <x v="2"/>
    <x v="2"/>
    <n v="0"/>
    <x v="0"/>
    <x v="0"/>
    <x v="0"/>
    <n v="1010979"/>
    <n v="171793"/>
    <n v="40.638168329999999"/>
    <x v="636"/>
    <s v="POINT (-73.90369244582062 40.63816832687201)"/>
  </r>
  <r>
    <n v="280679946"/>
    <x v="5"/>
    <n v="115"/>
    <s v="RECKLESS ENDANGERMENT 2"/>
    <n v="355"/>
    <x v="30"/>
    <s v="PL 1202000"/>
    <x v="1"/>
    <x v="1"/>
    <x v="48"/>
    <n v="0"/>
    <x v="0"/>
    <x v="0"/>
    <x v="2"/>
    <n v="1013323"/>
    <n v="242467"/>
    <n v="40.832143420000001"/>
    <x v="637"/>
    <s v="POINT (-73.89494135468527 40.83214341582064)"/>
  </r>
  <r>
    <n v="282623446"/>
    <x v="82"/>
    <n v="779"/>
    <s v="PUBLIC ADMINISTRATION,UNCLASSI"/>
    <n v="126"/>
    <x v="12"/>
    <s v="PL 215510B"/>
    <x v="0"/>
    <x v="0"/>
    <x v="73"/>
    <n v="0"/>
    <x v="2"/>
    <x v="0"/>
    <x v="2"/>
    <n v="984685"/>
    <n v="209908"/>
    <n v="40.742826999999998"/>
    <x v="638"/>
    <s v="POINT (-73.998428 40.742827)"/>
  </r>
  <r>
    <n v="282933169"/>
    <x v="58"/>
    <n v="106"/>
    <s v="ASSAULT POLICE/PEACE OFFICER"/>
    <n v="106"/>
    <x v="1"/>
    <s v="PL 1200503"/>
    <x v="0"/>
    <x v="1"/>
    <x v="22"/>
    <n v="0"/>
    <x v="0"/>
    <x v="0"/>
    <x v="2"/>
    <n v="1027430"/>
    <n v="251104"/>
    <n v="40.855792999999998"/>
    <x v="26"/>
    <s v="POINT (-73.843908 40.855793)"/>
  </r>
  <r>
    <n v="281084655"/>
    <x v="46"/>
    <n v="904"/>
    <s v="INTOXICATED DRIVING,ALCOHOL"/>
    <n v="119"/>
    <x v="41"/>
    <s v="VTL11920E2"/>
    <x v="0"/>
    <x v="3"/>
    <x v="18"/>
    <n v="0"/>
    <x v="0"/>
    <x v="0"/>
    <x v="3"/>
    <n v="1017625"/>
    <n v="216158"/>
    <n v="40.759917209999998"/>
    <x v="639"/>
    <s v="POINT (-73.87952635069436 40.759917213156044)"/>
  </r>
  <r>
    <n v="280819307"/>
    <x v="73"/>
    <n v="205"/>
    <s v="TRESPASS 2, CRIMINAL"/>
    <n v="352"/>
    <x v="17"/>
    <s v="PL 1401501"/>
    <x v="1"/>
    <x v="3"/>
    <x v="18"/>
    <n v="0"/>
    <x v="0"/>
    <x v="1"/>
    <x v="3"/>
    <n v="1019596"/>
    <n v="213313"/>
    <n v="40.752102000000001"/>
    <x v="640"/>
    <s v="POINT (-73.872425 40.752102)"/>
  </r>
  <r>
    <n v="280540252"/>
    <x v="66"/>
    <n v="113"/>
    <s v="MENACING,UNCLASSIFIED"/>
    <n v="344"/>
    <x v="6"/>
    <s v="PL 1201401"/>
    <x v="1"/>
    <x v="3"/>
    <x v="46"/>
    <n v="0"/>
    <x v="0"/>
    <x v="0"/>
    <x v="3"/>
    <n v="1013786"/>
    <n v="195966"/>
    <n v="40.704510999999997"/>
    <x v="78"/>
    <s v="POINT (-73.89347 40.704511)"/>
  </r>
  <r>
    <n v="282775614"/>
    <x v="70"/>
    <n v="922"/>
    <s v="TRAFFIC,UNCLASSIFIED MISDEMEAN"/>
    <n v="348"/>
    <x v="9"/>
    <s v="VTL0511001"/>
    <x v="1"/>
    <x v="1"/>
    <x v="15"/>
    <n v="0"/>
    <x v="0"/>
    <x v="0"/>
    <x v="0"/>
    <n v="1003943"/>
    <n v="236168"/>
    <n v="40.814880350000003"/>
    <x v="641"/>
    <s v="POINT (-73.92885553712664 40.81488034890377)"/>
  </r>
  <r>
    <n v="282127062"/>
    <x v="54"/>
    <n v="639"/>
    <s v="AGGRAVATED HARASSMENT 2"/>
    <n v="361"/>
    <x v="27"/>
    <s v="PL 2403002"/>
    <x v="1"/>
    <x v="1"/>
    <x v="35"/>
    <n v="0"/>
    <x v="2"/>
    <x v="0"/>
    <x v="1"/>
    <n v="1032140"/>
    <n v="242004"/>
    <n v="40.830792000000002"/>
    <x v="425"/>
    <s v="POINT (-73.826946 40.830792)"/>
  </r>
  <r>
    <n v="284011179"/>
    <x v="64"/>
    <n v="101"/>
    <s v="ASSAULT 3"/>
    <n v="344"/>
    <x v="6"/>
    <s v="PL 1200001"/>
    <x v="1"/>
    <x v="1"/>
    <x v="31"/>
    <n v="0"/>
    <x v="1"/>
    <x v="0"/>
    <x v="0"/>
    <n v="1010353"/>
    <n v="261534"/>
    <n v="40.884487"/>
    <x v="642"/>
    <s v="POINT (-73.905598 40.884487)"/>
  </r>
  <r>
    <n v="281363541"/>
    <x v="0"/>
    <n v="511"/>
    <s v="CONTROLLED SUBSTANCE, POSSESSI"/>
    <n v="235"/>
    <x v="19"/>
    <s v="PL 2200300"/>
    <x v="1"/>
    <x v="0"/>
    <x v="32"/>
    <n v="1"/>
    <x v="0"/>
    <x v="0"/>
    <x v="3"/>
    <n v="989989"/>
    <n v="213543"/>
    <n v="40.752800839999999"/>
    <x v="383"/>
    <s v="POINT (-73.97928616628622 40.75280083555465)"/>
  </r>
  <r>
    <n v="285423364"/>
    <x v="19"/>
    <n v="729"/>
    <s v="FORGERY,ETC.,UNCLASSIFIED-FELO"/>
    <n v="113"/>
    <x v="28"/>
    <s v="PL 1702500"/>
    <x v="0"/>
    <x v="0"/>
    <x v="38"/>
    <n v="0"/>
    <x v="0"/>
    <x v="0"/>
    <x v="2"/>
    <n v="1003844"/>
    <n v="250988"/>
    <n v="40.855557169999997"/>
    <x v="643"/>
    <s v="POINT (-73.92916990035032 40.85555717320811)"/>
  </r>
  <r>
    <n v="285244765"/>
    <x v="92"/>
    <n v="109"/>
    <s v="ASSAULT 2,1,UNCLASSIFIED"/>
    <n v="106"/>
    <x v="1"/>
    <s v="PL 1200501"/>
    <x v="0"/>
    <x v="4"/>
    <x v="17"/>
    <n v="0"/>
    <x v="0"/>
    <x v="0"/>
    <x v="3"/>
    <n v="951861"/>
    <n v="170819"/>
    <n v="40.635477000000002"/>
    <x v="644"/>
    <s v="POINT (-74.116696 40.635477)"/>
  </r>
  <r>
    <n v="284435605"/>
    <x v="44"/>
    <n v="793"/>
    <s v="WEAPONS POSSESSION 3"/>
    <n v="118"/>
    <x v="21"/>
    <s v="PL 2650201"/>
    <x v="0"/>
    <x v="2"/>
    <x v="40"/>
    <n v="0"/>
    <x v="1"/>
    <x v="0"/>
    <x v="0"/>
    <n v="1004377"/>
    <n v="166877"/>
    <n v="40.624692000000003"/>
    <x v="645"/>
    <s v="POINT (-73.927491 40.624692)"/>
  </r>
  <r>
    <n v="281240871"/>
    <x v="84"/>
    <n v="779"/>
    <s v="PUBLIC ADMINISTRATION,UNCLASSI"/>
    <n v="126"/>
    <x v="12"/>
    <s v="PL 215510B"/>
    <x v="0"/>
    <x v="2"/>
    <x v="34"/>
    <n v="0"/>
    <x v="2"/>
    <x v="0"/>
    <x v="0"/>
    <n v="1008529"/>
    <n v="180190"/>
    <n v="40.661223999999997"/>
    <x v="646"/>
    <s v="POINT (-73.912489 40.661224)"/>
  </r>
  <r>
    <n v="284507921"/>
    <x v="76"/>
    <n v="339"/>
    <s v="LARCENY,PETIT FROM OPEN AREAS,"/>
    <n v="341"/>
    <x v="16"/>
    <s v="PL 1552500"/>
    <x v="1"/>
    <x v="2"/>
    <x v="50"/>
    <n v="0"/>
    <x v="2"/>
    <x v="1"/>
    <x v="0"/>
    <n v="988837"/>
    <n v="191028"/>
    <n v="40.691004999999997"/>
    <x v="647"/>
    <s v="POINT (-73.983456 40.691005)"/>
  </r>
  <r>
    <n v="282469678"/>
    <x v="67"/>
    <n v="339"/>
    <s v="LARCENY,PETIT FROM OPEN AREAS,"/>
    <n v="341"/>
    <x v="16"/>
    <s v="PL 1552500"/>
    <x v="1"/>
    <x v="0"/>
    <x v="56"/>
    <n v="0"/>
    <x v="0"/>
    <x v="0"/>
    <x v="1"/>
    <n v="996772"/>
    <n v="223148"/>
    <n v="40.779159"/>
    <x v="648"/>
    <s v="POINT (-73.954784 40.779159)"/>
  </r>
  <r>
    <n v="284128596"/>
    <x v="62"/>
    <n v="339"/>
    <s v="LARCENY,PETIT FROM OPEN AREAS,"/>
    <n v="341"/>
    <x v="16"/>
    <s v="PL 1552500"/>
    <x v="1"/>
    <x v="1"/>
    <x v="1"/>
    <n v="0"/>
    <x v="2"/>
    <x v="0"/>
    <x v="0"/>
    <n v="1003363"/>
    <n v="238988"/>
    <n v="40.822622000000003"/>
    <x v="92"/>
    <s v="POINT (-73.930942 40.822622)"/>
  </r>
  <r>
    <n v="285426415"/>
    <x v="19"/>
    <n v="101"/>
    <s v="ASSAULT 3"/>
    <n v="344"/>
    <x v="6"/>
    <s v="PL 1200002"/>
    <x v="1"/>
    <x v="2"/>
    <x v="12"/>
    <n v="0"/>
    <x v="0"/>
    <x v="0"/>
    <x v="3"/>
    <n v="999315"/>
    <n v="194547"/>
    <n v="40.700653000000003"/>
    <x v="649"/>
    <s v="POINT (-73.945665 40.700653)"/>
  </r>
  <r>
    <n v="282906921"/>
    <x v="58"/>
    <n v="105"/>
    <s v="STRANGULATION 1ST"/>
    <n v="106"/>
    <x v="1"/>
    <s v="PL 1211200"/>
    <x v="0"/>
    <x v="3"/>
    <x v="53"/>
    <n v="0"/>
    <x v="2"/>
    <x v="0"/>
    <x v="5"/>
    <n v="1036628"/>
    <n v="204948"/>
    <n v="40.729058999999999"/>
    <x v="103"/>
    <s v="POINT (-73.811018 40.729059)"/>
  </r>
  <r>
    <n v="281360390"/>
    <x v="0"/>
    <n v="339"/>
    <s v="LARCENY,PETIT FROM OPEN AREAS,"/>
    <n v="341"/>
    <x v="16"/>
    <s v="PL 1552500"/>
    <x v="1"/>
    <x v="2"/>
    <x v="23"/>
    <n v="0"/>
    <x v="0"/>
    <x v="0"/>
    <x v="0"/>
    <n v="983756"/>
    <n v="160323"/>
    <n v="40.606727999999997"/>
    <x v="650"/>
    <s v="POINT (-74.001776 40.606728)"/>
  </r>
  <r>
    <n v="284190337"/>
    <x v="75"/>
    <n v="922"/>
    <s v="TRAFFIC,UNCLASSIFIED MISDEMEAN"/>
    <n v="348"/>
    <x v="9"/>
    <s v="VTL0511001"/>
    <x v="1"/>
    <x v="3"/>
    <x v="19"/>
    <n v="0"/>
    <x v="0"/>
    <x v="0"/>
    <x v="0"/>
    <n v="1041856"/>
    <n v="186130"/>
    <n v="40.67737314"/>
    <x v="651"/>
    <s v="POINT (-73.792317017677 40.67737313634966)"/>
  </r>
  <r>
    <n v="283998774"/>
    <x v="60"/>
    <n v="339"/>
    <s v="LARCENY,PETIT FROM OPEN AREAS,"/>
    <n v="341"/>
    <x v="16"/>
    <s v="PL 1552500"/>
    <x v="1"/>
    <x v="3"/>
    <x v="42"/>
    <n v="0"/>
    <x v="0"/>
    <x v="0"/>
    <x v="3"/>
    <n v="1007948"/>
    <n v="213873"/>
    <n v="40.753676710000001"/>
    <x v="652"/>
    <s v="POINT (-73.91446541921991 40.75367670759384)"/>
  </r>
  <r>
    <n v="284216957"/>
    <x v="87"/>
    <n v="117"/>
    <s v="RECKLESS ENDANGERMENT 1"/>
    <n v="126"/>
    <x v="12"/>
    <s v="PL 1202500"/>
    <x v="0"/>
    <x v="1"/>
    <x v="24"/>
    <n v="0"/>
    <x v="0"/>
    <x v="0"/>
    <x v="3"/>
    <n v="1011751"/>
    <n v="246839"/>
    <n v="40.844156599999998"/>
    <x v="653"/>
    <s v="POINT (-73.9006054489734 40.8441566000203)"/>
  </r>
  <r>
    <n v="281288038"/>
    <x v="11"/>
    <n v="244"/>
    <s v="BURGLARY,UNCLASSIFIED,UNKNOWN"/>
    <n v="107"/>
    <x v="20"/>
    <s v="PL 1402000"/>
    <x v="0"/>
    <x v="3"/>
    <x v="69"/>
    <n v="0"/>
    <x v="0"/>
    <x v="1"/>
    <x v="0"/>
    <n v="1057766"/>
    <n v="203992"/>
    <n v="40.726284"/>
    <x v="193"/>
    <s v="POINT (-73.73476 40.726284)"/>
  </r>
  <r>
    <n v="282259907"/>
    <x v="77"/>
    <n v="490"/>
    <s v="STOLEN PROPERTY 3,POSSESSION"/>
    <n v="232"/>
    <x v="35"/>
    <s v="PL 1654000"/>
    <x v="1"/>
    <x v="3"/>
    <x v="53"/>
    <n v="0"/>
    <x v="0"/>
    <x v="0"/>
    <x v="0"/>
    <n v="1038809"/>
    <n v="204702"/>
    <n v="40.728371000000003"/>
    <x v="654"/>
    <s v="POINT (-73.80315 40.728371)"/>
  </r>
  <r>
    <n v="281024521"/>
    <x v="9"/>
    <n v="113"/>
    <s v="MENACING,UNCLASSIFIED"/>
    <n v="344"/>
    <x v="6"/>
    <s v="PL 1201401"/>
    <x v="1"/>
    <x v="1"/>
    <x v="22"/>
    <n v="0"/>
    <x v="2"/>
    <x v="0"/>
    <x v="3"/>
    <n v="1027430"/>
    <n v="251104"/>
    <n v="40.855792999999998"/>
    <x v="26"/>
    <s v="POINT (-73.843908 40.855793)"/>
  </r>
  <r>
    <n v="281086809"/>
    <x v="46"/>
    <n v="101"/>
    <s v="ASSAULT 3"/>
    <n v="344"/>
    <x v="6"/>
    <s v="PL 1200001"/>
    <x v="1"/>
    <x v="2"/>
    <x v="13"/>
    <n v="0"/>
    <x v="0"/>
    <x v="1"/>
    <x v="0"/>
    <n v="999005"/>
    <n v="181250"/>
    <n v="40.664154000000003"/>
    <x v="655"/>
    <s v="POINT (-73.946814 40.664154)"/>
  </r>
  <r>
    <n v="280483787"/>
    <x v="83"/>
    <n v="744"/>
    <s v="BAIL JUMPING 3"/>
    <n v="359"/>
    <x v="14"/>
    <s v="PL 2155500"/>
    <x v="1"/>
    <x v="0"/>
    <x v="32"/>
    <n v="1"/>
    <x v="2"/>
    <x v="0"/>
    <x v="0"/>
    <n v="987078"/>
    <n v="215157"/>
    <n v="40.757232270000003"/>
    <x v="107"/>
    <s v="POINT (-73.98979219054627 40.757232265258125)"/>
  </r>
  <r>
    <n v="282422735"/>
    <x v="14"/>
    <n v="493"/>
    <s v="STOLEN PROPERTY-MOTOR VEH 2ND,"/>
    <n v="111"/>
    <x v="35"/>
    <s v="PL 1654505"/>
    <x v="0"/>
    <x v="2"/>
    <x v="13"/>
    <n v="0"/>
    <x v="0"/>
    <x v="0"/>
    <x v="0"/>
    <n v="998726"/>
    <n v="182937"/>
    <n v="40.668784670000001"/>
    <x v="656"/>
    <s v="POINT (-73.94781743057193 40.66878467037038)"/>
  </r>
  <r>
    <n v="282947582"/>
    <x v="58"/>
    <n v="759"/>
    <s v="PUBLIC ADMINISTATION,UNCLASS M"/>
    <n v="359"/>
    <x v="14"/>
    <s v="PL 1950500"/>
    <x v="1"/>
    <x v="1"/>
    <x v="25"/>
    <n v="2"/>
    <x v="1"/>
    <x v="0"/>
    <x v="0"/>
    <n v="1029539"/>
    <n v="260800"/>
    <n v="40.882393659999998"/>
    <x v="657"/>
    <s v="POINT (-73.83621921201588 40.88239365598307)"/>
  </r>
  <r>
    <n v="282615836"/>
    <x v="82"/>
    <n v="397"/>
    <s v="ROBBERY,OPEN AREA UNCLASSIFIED"/>
    <n v="105"/>
    <x v="22"/>
    <s v="PL 1600500"/>
    <x v="0"/>
    <x v="1"/>
    <x v="44"/>
    <n v="1"/>
    <x v="1"/>
    <x v="0"/>
    <x v="2"/>
    <n v="1020183"/>
    <n v="239282"/>
    <n v="40.823377999999998"/>
    <x v="658"/>
    <s v="POINT (-73.870168 40.823378)"/>
  </r>
  <r>
    <n v="281225998"/>
    <x v="84"/>
    <n v="792"/>
    <s v="CRIMINAL POSSESSION WEAPON"/>
    <n v="118"/>
    <x v="21"/>
    <s v="PL 265031B"/>
    <x v="0"/>
    <x v="3"/>
    <x v="19"/>
    <n v="0"/>
    <x v="0"/>
    <x v="0"/>
    <x v="0"/>
    <n v="1046342"/>
    <n v="183850"/>
    <n v="40.671084739999998"/>
    <x v="659"/>
    <s v="POINT (-73.77616501987316 40.67108474000134)"/>
  </r>
  <r>
    <n v="283766020"/>
    <x v="69"/>
    <n v="511"/>
    <s v="CONTROLLED SUBSTANCE, POSSESSI"/>
    <n v="235"/>
    <x v="19"/>
    <s v="PL 2200300"/>
    <x v="1"/>
    <x v="4"/>
    <x v="17"/>
    <n v="0"/>
    <x v="0"/>
    <x v="0"/>
    <x v="0"/>
    <n v="961553"/>
    <n v="171226"/>
    <n v="40.636623280000002"/>
    <x v="660"/>
    <s v="POINT (-74.08177791253532 40.636623283192144)"/>
  </r>
  <r>
    <n v="284502606"/>
    <x v="76"/>
    <n v="101"/>
    <s v="ASSAULT 3"/>
    <n v="344"/>
    <x v="6"/>
    <s v="PL 1200001"/>
    <x v="1"/>
    <x v="2"/>
    <x v="23"/>
    <n v="0"/>
    <x v="1"/>
    <x v="1"/>
    <x v="1"/>
    <n v="981698"/>
    <n v="158651"/>
    <n v="40.602136999999999"/>
    <x v="661"/>
    <s v="POINT (-74.009187 40.602137)"/>
  </r>
  <r>
    <n v="280458723"/>
    <x v="86"/>
    <n v="397"/>
    <s v="ROBBERY,OPEN AREA UNCLASSIFIED"/>
    <n v="105"/>
    <x v="22"/>
    <s v="PL 1601001"/>
    <x v="0"/>
    <x v="0"/>
    <x v="63"/>
    <n v="0"/>
    <x v="4"/>
    <x v="0"/>
    <x v="0"/>
    <n v="996342"/>
    <n v="236149"/>
    <n v="40.814844999999998"/>
    <x v="486"/>
    <s v="POINT (-73.956312 40.814845)"/>
  </r>
  <r>
    <n v="284147844"/>
    <x v="75"/>
    <n v="792"/>
    <s v="CRIMINAL POSSESSION WEAPON"/>
    <n v="118"/>
    <x v="21"/>
    <s v="PL 265031B"/>
    <x v="0"/>
    <x v="1"/>
    <x v="29"/>
    <n v="0"/>
    <x v="4"/>
    <x v="0"/>
    <x v="0"/>
    <n v="1008225"/>
    <n v="250623"/>
    <n v="40.854545000000002"/>
    <x v="662"/>
    <s v="POINT (-73.913334 40.854545)"/>
  </r>
  <r>
    <n v="282390510"/>
    <x v="13"/>
    <n v="793"/>
    <s v="WEAPONS POSSESSION 3"/>
    <n v="118"/>
    <x v="21"/>
    <s v="PL 265025B"/>
    <x v="0"/>
    <x v="2"/>
    <x v="14"/>
    <n v="0"/>
    <x v="0"/>
    <x v="0"/>
    <x v="0"/>
    <n v="1007454"/>
    <n v="194361"/>
    <n v="40.700122350000001"/>
    <x v="663"/>
    <s v="POINT (-73.91631572116309 40.700122354317784)"/>
  </r>
  <r>
    <n v="280619755"/>
    <x v="52"/>
    <n v="109"/>
    <s v="ASSAULT 2,1,UNCLASSIFIED"/>
    <n v="106"/>
    <x v="1"/>
    <s v="PL 1200502"/>
    <x v="0"/>
    <x v="1"/>
    <x v="15"/>
    <n v="0"/>
    <x v="4"/>
    <x v="1"/>
    <x v="0"/>
    <n v="1009012"/>
    <n v="236134"/>
    <n v="40.814776999999999"/>
    <x v="664"/>
    <s v="POINT (-73.910541 40.814777)"/>
  </r>
  <r>
    <n v="280513563"/>
    <x v="83"/>
    <n v="409"/>
    <s v="LARCENY,GRAND BY EXTORTION"/>
    <n v="109"/>
    <x v="11"/>
    <s v="PL 1553006"/>
    <x v="0"/>
    <x v="2"/>
    <x v="14"/>
    <n v="0"/>
    <x v="1"/>
    <x v="1"/>
    <x v="3"/>
    <n v="1004223"/>
    <n v="195033"/>
    <n v="40.701976999999999"/>
    <x v="665"/>
    <s v="POINT (-73.927963 40.701977)"/>
  </r>
  <r>
    <n v="281371978"/>
    <x v="0"/>
    <n v="490"/>
    <s v="STOLEN PROPERTY 3,POSSESSION"/>
    <n v="232"/>
    <x v="35"/>
    <s v="PL 1654000"/>
    <x v="1"/>
    <x v="3"/>
    <x v="9"/>
    <n v="0"/>
    <x v="0"/>
    <x v="0"/>
    <x v="5"/>
    <n v="1032084"/>
    <n v="216954"/>
    <n v="40.762036999999999"/>
    <x v="234"/>
    <s v="POINT (-73.827328 40.762037)"/>
  </r>
  <r>
    <n v="282729369"/>
    <x v="88"/>
    <n v="339"/>
    <s v="LARCENY,PETIT FROM OPEN AREAS,"/>
    <n v="341"/>
    <x v="16"/>
    <s v="PL 1552500"/>
    <x v="1"/>
    <x v="4"/>
    <x v="11"/>
    <n v="0"/>
    <x v="0"/>
    <x v="0"/>
    <x v="3"/>
    <n v="952887"/>
    <n v="146000"/>
    <n v="40.567357999999999"/>
    <x v="666"/>
    <s v="POINT (-74.112884 40.567358)"/>
  </r>
  <r>
    <n v="284259614"/>
    <x v="48"/>
    <n v="339"/>
    <s v="LARCENY,PETIT FROM OPEN AREAS,"/>
    <n v="341"/>
    <x v="16"/>
    <s v="PL 1552500"/>
    <x v="1"/>
    <x v="1"/>
    <x v="1"/>
    <n v="0"/>
    <x v="0"/>
    <x v="1"/>
    <x v="2"/>
    <n v="1003363"/>
    <n v="238988"/>
    <n v="40.822622000000003"/>
    <x v="92"/>
    <s v="POINT (-73.930942 40.822622)"/>
  </r>
  <r>
    <n v="284339459"/>
    <x v="63"/>
    <n v="681"/>
    <s v="CHILD, ENDANGERING WELFARE"/>
    <n v="233"/>
    <x v="0"/>
    <s v="PL 2601001"/>
    <x v="1"/>
    <x v="3"/>
    <x v="20"/>
    <n v="0"/>
    <x v="2"/>
    <x v="0"/>
    <x v="3"/>
    <n v="1019164"/>
    <n v="210169"/>
    <n v="40.743481260000003"/>
    <x v="24"/>
    <s v="POINT (-73.8740035373971 40.7434812638841)"/>
  </r>
  <r>
    <n v="283650678"/>
    <x v="79"/>
    <n v="268"/>
    <s v="CRIMINAL MIS 2 &amp; 3"/>
    <n v="121"/>
    <x v="15"/>
    <s v="PL 1451000"/>
    <x v="0"/>
    <x v="3"/>
    <x v="75"/>
    <n v="0"/>
    <x v="0"/>
    <x v="0"/>
    <x v="0"/>
    <n v="1048681"/>
    <n v="216304"/>
    <n v="40.760148000000001"/>
    <x v="667"/>
    <s v="POINT (-73.767422 40.760148)"/>
  </r>
  <r>
    <n v="282884132"/>
    <x v="50"/>
    <n v="627"/>
    <s v="DIS. CON.,AGGRAVATED"/>
    <n v="349"/>
    <x v="42"/>
    <s v="PL 2402100"/>
    <x v="1"/>
    <x v="4"/>
    <x v="11"/>
    <n v="0"/>
    <x v="0"/>
    <x v="0"/>
    <x v="1"/>
    <n v="954771"/>
    <n v="148450"/>
    <n v="40.574091000000003"/>
    <x v="38"/>
    <s v="POINT (-74.106113 40.574091)"/>
  </r>
  <r>
    <n v="284205215"/>
    <x v="87"/>
    <n v="113"/>
    <s v="MENACING,UNCLASSIFIED"/>
    <n v="344"/>
    <x v="6"/>
    <s v="PL 1201401"/>
    <x v="1"/>
    <x v="2"/>
    <x v="74"/>
    <n v="0"/>
    <x v="0"/>
    <x v="0"/>
    <x v="0"/>
    <n v="1005283"/>
    <n v="187666"/>
    <n v="40.681753"/>
    <x v="668"/>
    <s v="POINT (-73.924165 40.681753)"/>
  </r>
  <r>
    <n v="280984410"/>
    <x v="68"/>
    <n v="729"/>
    <s v="FORGERY,ETC.,UNCLASSIFIED-FELO"/>
    <n v="113"/>
    <x v="28"/>
    <s v="PL 1657200"/>
    <x v="0"/>
    <x v="0"/>
    <x v="63"/>
    <n v="0"/>
    <x v="0"/>
    <x v="0"/>
    <x v="0"/>
    <n v="995223"/>
    <n v="237284"/>
    <n v="40.817958590000003"/>
    <x v="669"/>
    <s v="POINT (-73.96035625642878 40.81795859068469)"/>
  </r>
  <r>
    <n v="284531553"/>
    <x v="76"/>
    <n v="101"/>
    <s v="ASSAULT 3"/>
    <n v="344"/>
    <x v="6"/>
    <s v="PL 1200001"/>
    <x v="1"/>
    <x v="0"/>
    <x v="64"/>
    <n v="0"/>
    <x v="0"/>
    <x v="0"/>
    <x v="0"/>
    <n v="998828"/>
    <n v="226859"/>
    <n v="40.789341"/>
    <x v="239"/>
    <s v="POINT (-73.947351 40.789341)"/>
  </r>
  <r>
    <n v="283035895"/>
    <x v="71"/>
    <n v="729"/>
    <s v="FORGERY,ETC.,UNCLASSIFIED-FELO"/>
    <n v="113"/>
    <x v="28"/>
    <s v="PL 1704002"/>
    <x v="0"/>
    <x v="3"/>
    <x v="70"/>
    <n v="0"/>
    <x v="0"/>
    <x v="0"/>
    <x v="1"/>
    <n v="1006407"/>
    <n v="207574"/>
    <n v="40.736392000000002"/>
    <x v="670"/>
    <s v="POINT (-73.920047 40.736392)"/>
  </r>
  <r>
    <n v="285270474"/>
    <x v="92"/>
    <n v="244"/>
    <s v="BURGLARY,UNCLASSIFIED,UNKNOWN"/>
    <n v="107"/>
    <x v="20"/>
    <s v="PL 1402000"/>
    <x v="0"/>
    <x v="3"/>
    <x v="9"/>
    <n v="0"/>
    <x v="2"/>
    <x v="0"/>
    <x v="3"/>
    <n v="1032213"/>
    <n v="219122"/>
    <n v="40.767985510000003"/>
    <x v="671"/>
    <s v="POINT (-73.82684705303028 40.767985510016636)"/>
  </r>
  <r>
    <n v="284190329"/>
    <x v="75"/>
    <n v="478"/>
    <s v="THEFT OF SERVICES, UNCLASSIFIE"/>
    <n v="343"/>
    <x v="18"/>
    <s v="PL 1651503"/>
    <x v="1"/>
    <x v="0"/>
    <x v="32"/>
    <n v="1"/>
    <x v="0"/>
    <x v="0"/>
    <x v="3"/>
    <n v="986848"/>
    <n v="212883"/>
    <n v="40.750990780000002"/>
    <x v="229"/>
    <s v="POINT (-73.99062326583427 40.75099078334884)"/>
  </r>
  <r>
    <n v="283989946"/>
    <x v="60"/>
    <n v="503"/>
    <s v="CONTROLLED SUBSTANCE,INTENT TO"/>
    <n v="117"/>
    <x v="19"/>
    <s v="PL 2201601"/>
    <x v="0"/>
    <x v="4"/>
    <x v="17"/>
    <n v="0"/>
    <x v="0"/>
    <x v="0"/>
    <x v="0"/>
    <n v="963164"/>
    <n v="172305"/>
    <n v="40.639592"/>
    <x v="672"/>
    <s v="POINT (-74.075977 40.639592)"/>
  </r>
  <r>
    <n v="281242410"/>
    <x v="84"/>
    <n v="105"/>
    <s v="STRANGULATION 1ST"/>
    <n v="106"/>
    <x v="1"/>
    <s v="PL 1211200"/>
    <x v="0"/>
    <x v="0"/>
    <x v="57"/>
    <n v="0"/>
    <x v="0"/>
    <x v="0"/>
    <x v="0"/>
    <n v="1001072"/>
    <n v="236699"/>
    <n v="40.816344000000001"/>
    <x v="673"/>
    <s v="POINT (-73.939224 40.816344)"/>
  </r>
  <r>
    <n v="283791029"/>
    <x v="61"/>
    <n v="269"/>
    <s v="MISCHIEF,CRIMINAL,    UNCL 2ND"/>
    <n v="121"/>
    <x v="15"/>
    <s v="PL 1450501"/>
    <x v="0"/>
    <x v="0"/>
    <x v="33"/>
    <n v="0"/>
    <x v="0"/>
    <x v="0"/>
    <x v="3"/>
    <n v="988657"/>
    <n v="200570"/>
    <n v="40.717193909999999"/>
    <x v="674"/>
    <s v="POINT (-73.98410226578491 40.71719391385311)"/>
  </r>
  <r>
    <n v="280879081"/>
    <x v="59"/>
    <n v="439"/>
    <s v="LARCENY,GRAND FROM OPEN AREAS, UNATTENDED"/>
    <n v="109"/>
    <x v="11"/>
    <s v="PL 1553001"/>
    <x v="0"/>
    <x v="2"/>
    <x v="8"/>
    <n v="0"/>
    <x v="4"/>
    <x v="0"/>
    <x v="0"/>
    <n v="1004393"/>
    <n v="176572"/>
    <n v="40.651302999999999"/>
    <x v="675"/>
    <s v="POINT (-73.927405 40.651303)"/>
  </r>
  <r>
    <n v="284373608"/>
    <x v="63"/>
    <n v="705"/>
    <s v="FORGERY,ETC.-MISD."/>
    <n v="358"/>
    <x v="32"/>
    <s v="PL 1702000"/>
    <x v="1"/>
    <x v="2"/>
    <x v="14"/>
    <n v="0"/>
    <x v="0"/>
    <x v="0"/>
    <x v="1"/>
    <n v="1005576"/>
    <n v="195763"/>
    <n v="40.703975239999998"/>
    <x v="676"/>
    <s v="POINT (-73.92308420816626 40.703975239344)"/>
  </r>
  <r>
    <n v="282370899"/>
    <x v="13"/>
    <n v="113"/>
    <s v="MENACING,UNCLASSIFIED"/>
    <n v="344"/>
    <x v="6"/>
    <s v="PL 1201401"/>
    <x v="1"/>
    <x v="3"/>
    <x v="19"/>
    <n v="0"/>
    <x v="0"/>
    <x v="0"/>
    <x v="3"/>
    <n v="1042933"/>
    <n v="185879"/>
    <n v="40.676679"/>
    <x v="677"/>
    <s v="POINT (-73.788436 40.676679)"/>
  </r>
  <r>
    <n v="284485263"/>
    <x v="49"/>
    <n v="439"/>
    <s v="LARCENY,GRAND FROM OPEN AREAS, UNATTENDED"/>
    <n v="109"/>
    <x v="11"/>
    <s v="PL 1553001"/>
    <x v="0"/>
    <x v="4"/>
    <x v="72"/>
    <n v="0"/>
    <x v="0"/>
    <x v="0"/>
    <x v="1"/>
    <n v="937288"/>
    <n v="151471"/>
    <n v="40.582304999999998"/>
    <x v="246"/>
    <s v="POINT (-74.169067 40.582305)"/>
  </r>
  <r>
    <n v="284198949"/>
    <x v="75"/>
    <n v="244"/>
    <s v="BURGLARY,UNCLASSIFIED,UNKNOWN"/>
    <n v="107"/>
    <x v="20"/>
    <s v="PL 1402000"/>
    <x v="0"/>
    <x v="2"/>
    <x v="8"/>
    <n v="0"/>
    <x v="0"/>
    <x v="0"/>
    <x v="0"/>
    <n v="997365"/>
    <n v="172347"/>
    <n v="40.639721000000002"/>
    <x v="678"/>
    <s v="POINT (-73.952742 40.639721)"/>
  </r>
  <r>
    <n v="282971500"/>
    <x v="71"/>
    <n v="639"/>
    <s v="AGGRAVATED HARASSMENT 2"/>
    <n v="361"/>
    <x v="27"/>
    <s v="PL 2403001"/>
    <x v="1"/>
    <x v="2"/>
    <x v="14"/>
    <n v="0"/>
    <x v="2"/>
    <x v="1"/>
    <x v="3"/>
    <n v="1004249"/>
    <n v="192456"/>
    <n v="40.694902999999996"/>
    <x v="679"/>
    <s v="POINT (-73.927878 40.694903)"/>
  </r>
  <r>
    <n v="284489656"/>
    <x v="49"/>
    <n v="268"/>
    <s v="CRIMINAL MIS 2 &amp; 3"/>
    <n v="121"/>
    <x v="15"/>
    <s v="PL 1450502"/>
    <x v="0"/>
    <x v="2"/>
    <x v="50"/>
    <n v="0"/>
    <x v="2"/>
    <x v="0"/>
    <x v="3"/>
    <n v="988390"/>
    <n v="190150"/>
    <n v="40.688595999999997"/>
    <x v="680"/>
    <s v="POINT (-73.985072 40.688596)"/>
  </r>
  <r>
    <n v="280619777"/>
    <x v="52"/>
    <n v="705"/>
    <s v="FORGERY,ETC.-MISD."/>
    <n v="358"/>
    <x v="32"/>
    <s v="PL 1702000"/>
    <x v="1"/>
    <x v="0"/>
    <x v="63"/>
    <n v="0"/>
    <x v="2"/>
    <x v="0"/>
    <x v="0"/>
    <n v="997860"/>
    <n v="238331"/>
    <n v="40.820828640000002"/>
    <x v="681"/>
    <s v="POINT (-73.95082706368065 40.82082864113159)"/>
  </r>
  <r>
    <n v="280869524"/>
    <x v="59"/>
    <n v="748"/>
    <s v="CONTEMPT,CRIMINAL"/>
    <n v="359"/>
    <x v="14"/>
    <s v="PL 2155003"/>
    <x v="1"/>
    <x v="0"/>
    <x v="16"/>
    <n v="0"/>
    <x v="2"/>
    <x v="1"/>
    <x v="1"/>
    <n v="1001888"/>
    <n v="245600"/>
    <n v="40.840775000000001"/>
    <x v="303"/>
    <s v="POINT (-73.936253 40.840775)"/>
  </r>
  <r>
    <n v="280931314"/>
    <x v="55"/>
    <n v="106"/>
    <s v="ASSAULT POLICE/PEACE OFFICER"/>
    <n v="106"/>
    <x v="1"/>
    <s v="PL 1200800"/>
    <x v="0"/>
    <x v="2"/>
    <x v="14"/>
    <n v="0"/>
    <x v="0"/>
    <x v="0"/>
    <x v="2"/>
    <n v="1000351"/>
    <n v="194575"/>
    <n v="40.700725509999998"/>
    <x v="682"/>
    <s v="POINT (-73.94193187995256 40.700725508650784)"/>
  </r>
  <r>
    <n v="281201766"/>
    <x v="10"/>
    <n v="397"/>
    <s v="ROBBERY,OPEN AREA UNCLASSIFIED"/>
    <n v="105"/>
    <x v="22"/>
    <s v="PL 1600500"/>
    <x v="0"/>
    <x v="0"/>
    <x v="32"/>
    <n v="0"/>
    <x v="0"/>
    <x v="0"/>
    <x v="2"/>
    <n v="985802"/>
    <n v="213780"/>
    <n v="40.753455000000002"/>
    <x v="396"/>
    <s v="POINT (-73.994398 40.753455)"/>
  </r>
  <r>
    <n v="280682997"/>
    <x v="5"/>
    <n v="109"/>
    <s v="ASSAULT 2,1,UNCLASSIFIED"/>
    <n v="106"/>
    <x v="1"/>
    <s v="PL 1200502"/>
    <x v="0"/>
    <x v="3"/>
    <x v="66"/>
    <n v="0"/>
    <x v="2"/>
    <x v="1"/>
    <x v="5"/>
    <n v="1041879"/>
    <n v="197083"/>
    <n v="40.707439000000001"/>
    <x v="306"/>
    <s v="POINT (-73.792139 40.707439)"/>
  </r>
  <r>
    <n v="284043021"/>
    <x v="64"/>
    <n v="847"/>
    <s v="NY STATE LAWS,UNCLASSIFIED FEL"/>
    <n v="125"/>
    <x v="7"/>
    <s v="VTL0511003"/>
    <x v="0"/>
    <x v="0"/>
    <x v="32"/>
    <n v="0"/>
    <x v="0"/>
    <x v="0"/>
    <x v="0"/>
    <n v="985928"/>
    <n v="214008"/>
    <n v="40.754080999999999"/>
    <x v="683"/>
    <s v="POINT (-73.993941 40.754081)"/>
  </r>
  <r>
    <n v="281128604"/>
    <x v="46"/>
    <n v="922"/>
    <s v="TRAFFIC,UNCLASSIFIED MISDEMEAN"/>
    <n v="348"/>
    <x v="9"/>
    <s v="VTL0511001"/>
    <x v="1"/>
    <x v="3"/>
    <x v="61"/>
    <n v="0"/>
    <x v="3"/>
    <x v="0"/>
    <x v="5"/>
    <n v="1026654"/>
    <n v="190207"/>
    <n v="40.688649429999998"/>
    <x v="684"/>
    <s v="POINT (-73.84709796360875 40.68864942978911)"/>
  </r>
  <r>
    <n v="283714954"/>
    <x v="69"/>
    <n v="101"/>
    <s v="ASSAULT 3"/>
    <n v="344"/>
    <x v="6"/>
    <s v="PL 1200001"/>
    <x v="1"/>
    <x v="1"/>
    <x v="25"/>
    <n v="0"/>
    <x v="4"/>
    <x v="1"/>
    <x v="3"/>
    <n v="1029787"/>
    <n v="261548"/>
    <n v="40.884447000000002"/>
    <x v="685"/>
    <s v="POINT (-73.835316 40.884447)"/>
  </r>
  <r>
    <n v="282765225"/>
    <x v="70"/>
    <n v="101"/>
    <s v="ASSAULT 3"/>
    <n v="344"/>
    <x v="6"/>
    <s v="PL 1200001"/>
    <x v="1"/>
    <x v="4"/>
    <x v="72"/>
    <n v="0"/>
    <x v="0"/>
    <x v="1"/>
    <x v="1"/>
    <n v="942827"/>
    <n v="166373"/>
    <n v="40.623238000000001"/>
    <x v="450"/>
    <s v="POINT (-74.149217 40.623238)"/>
  </r>
  <r>
    <n v="284363063"/>
    <x v="63"/>
    <n v="339"/>
    <s v="LARCENY,PETIT FROM OPEN AREAS,"/>
    <n v="341"/>
    <x v="16"/>
    <s v="PL 1552500"/>
    <x v="1"/>
    <x v="2"/>
    <x v="59"/>
    <n v="0"/>
    <x v="0"/>
    <x v="1"/>
    <x v="0"/>
    <n v="991626"/>
    <n v="169071"/>
    <n v="40.630735999999999"/>
    <x v="139"/>
    <s v="POINT (-73.973423 40.630736)"/>
  </r>
  <r>
    <n v="284554725"/>
    <x v="1"/>
    <n v="109"/>
    <s v="ASSAULT 2,1,UNCLASSIFIED"/>
    <n v="106"/>
    <x v="1"/>
    <s v="PL 1200502"/>
    <x v="0"/>
    <x v="2"/>
    <x v="13"/>
    <n v="14"/>
    <x v="0"/>
    <x v="0"/>
    <x v="0"/>
    <n v="999439"/>
    <n v="178174"/>
    <n v="40.655710999999997"/>
    <x v="686"/>
    <s v="POINT (-73.945257 40.655711)"/>
  </r>
  <r>
    <n v="284100148"/>
    <x v="62"/>
    <n v="793"/>
    <s v="WEAPONS POSSESSION 3"/>
    <n v="118"/>
    <x v="21"/>
    <s v="PL 2650208"/>
    <x v="0"/>
    <x v="3"/>
    <x v="42"/>
    <n v="0"/>
    <x v="0"/>
    <x v="1"/>
    <x v="1"/>
    <n v="1009084"/>
    <n v="217199"/>
    <n v="40.762805"/>
    <x v="687"/>
    <s v="POINT (-73.910352 40.762805)"/>
  </r>
  <r>
    <n v="284575630"/>
    <x v="72"/>
    <n v="101"/>
    <s v="ASSAULT 3"/>
    <n v="344"/>
    <x v="6"/>
    <s v="PL 1200001"/>
    <x v="1"/>
    <x v="2"/>
    <x v="50"/>
    <n v="1"/>
    <x v="0"/>
    <x v="0"/>
    <x v="0"/>
    <n v="990141"/>
    <n v="188391"/>
    <n v="40.683764539999999"/>
    <x v="688"/>
    <s v="POINT (-73.97875956361523 40.68376454457041)"/>
  </r>
  <r>
    <n v="281143781"/>
    <x v="47"/>
    <n v="705"/>
    <s v="FORGERY,ETC.-MISD."/>
    <n v="358"/>
    <x v="32"/>
    <s v="PL 1700500"/>
    <x v="1"/>
    <x v="3"/>
    <x v="42"/>
    <n v="0"/>
    <x v="1"/>
    <x v="0"/>
    <x v="3"/>
    <n v="1009495"/>
    <n v="220026"/>
    <n v="40.770563000000003"/>
    <x v="689"/>
    <s v="POINT (-73.908857 40.770563)"/>
  </r>
  <r>
    <n v="284012904"/>
    <x v="64"/>
    <n v="511"/>
    <s v="CONTROLLED SUBSTANCE, POSSESSI"/>
    <n v="235"/>
    <x v="19"/>
    <s v="PL 2200300"/>
    <x v="1"/>
    <x v="2"/>
    <x v="76"/>
    <n v="0"/>
    <x v="0"/>
    <x v="0"/>
    <x v="1"/>
    <n v="995842"/>
    <n v="157376"/>
    <n v="40.598629410000001"/>
    <x v="690"/>
    <s v="POINT (-73.95825747725964 40.598629406629506)"/>
  </r>
  <r>
    <n v="284431315"/>
    <x v="44"/>
    <n v="750"/>
    <s v="RESISTING ARREST"/>
    <n v="359"/>
    <x v="14"/>
    <s v="PL 2053000"/>
    <x v="1"/>
    <x v="3"/>
    <x v="9"/>
    <n v="0"/>
    <x v="0"/>
    <x v="0"/>
    <x v="3"/>
    <n v="1033537"/>
    <n v="217971"/>
    <n v="40.764820999999998"/>
    <x v="691"/>
    <s v="POINT (-73.822075 40.764821)"/>
  </r>
  <r>
    <n v="283819290"/>
    <x v="61"/>
    <n v="802"/>
    <s v="ALCOHOLIC BEVERAGE CONTROL LAW"/>
    <n v="346"/>
    <x v="43"/>
    <s v="ABC0102000"/>
    <x v="1"/>
    <x v="3"/>
    <x v="61"/>
    <n v="0"/>
    <x v="0"/>
    <x v="0"/>
    <x v="3"/>
    <n v="1032956"/>
    <n v="194827"/>
    <n v="40.701298999999999"/>
    <x v="692"/>
    <s v="POINT (-73.824339 40.701299)"/>
  </r>
  <r>
    <n v="281414936"/>
    <x v="12"/>
    <n v="114"/>
    <s v="OBSTR BREATH/CIRCUL"/>
    <n v="344"/>
    <x v="6"/>
    <s v="PL 1211100"/>
    <x v="1"/>
    <x v="2"/>
    <x v="74"/>
    <n v="0"/>
    <x v="1"/>
    <x v="0"/>
    <x v="0"/>
    <n v="1005312"/>
    <n v="190540"/>
    <n v="40.689639999999997"/>
    <x v="279"/>
    <s v="POINT (-73.924051 40.68964)"/>
  </r>
  <r>
    <n v="284068721"/>
    <x v="64"/>
    <n v="681"/>
    <s v="CHILD, ENDANGERING WELFARE"/>
    <n v="233"/>
    <x v="0"/>
    <s v="PL 2601001"/>
    <x v="1"/>
    <x v="0"/>
    <x v="0"/>
    <n v="0"/>
    <x v="0"/>
    <x v="0"/>
    <x v="2"/>
    <n v="1000558"/>
    <n v="231080"/>
    <n v="40.800930370000003"/>
    <x v="0"/>
    <s v="POINT (-73.9410982410066 40.8009303727402)"/>
  </r>
  <r>
    <n v="284370622"/>
    <x v="63"/>
    <n v="339"/>
    <s v="LARCENY,PETIT FROM OPEN AREAS,"/>
    <n v="341"/>
    <x v="16"/>
    <s v="PL 1552500"/>
    <x v="1"/>
    <x v="1"/>
    <x v="29"/>
    <n v="0"/>
    <x v="2"/>
    <x v="0"/>
    <x v="0"/>
    <n v="1006977"/>
    <n v="247611"/>
    <n v="40.846283"/>
    <x v="693"/>
    <s v="POINT (-73.917856 40.846283)"/>
  </r>
  <r>
    <n v="280748511"/>
    <x v="6"/>
    <n v="779"/>
    <s v="PUBLIC ADMINISTRATION,UNCLASSI"/>
    <n v="126"/>
    <x v="12"/>
    <s v="PL 215510B"/>
    <x v="0"/>
    <x v="2"/>
    <x v="41"/>
    <n v="0"/>
    <x v="0"/>
    <x v="0"/>
    <x v="1"/>
    <n v="975002"/>
    <n v="164412"/>
    <n v="40.617944540000003"/>
    <x v="694"/>
    <s v="POINT (-74.03331146905523 40.61794453950164)"/>
  </r>
  <r>
    <n v="283752560"/>
    <x v="69"/>
    <n v="339"/>
    <s v="LARCENY,PETIT FROM OPEN AREAS,"/>
    <n v="341"/>
    <x v="16"/>
    <s v="PL 1552500"/>
    <x v="1"/>
    <x v="4"/>
    <x v="17"/>
    <n v="0"/>
    <x v="0"/>
    <x v="0"/>
    <x v="1"/>
    <n v="962808"/>
    <n v="174275"/>
    <n v="40.644995999999999"/>
    <x v="208"/>
    <s v="POINT (-74.077263 40.644996)"/>
  </r>
  <r>
    <n v="281396789"/>
    <x v="12"/>
    <n v="106"/>
    <s v="ASSAULT POLICE/PEACE OFFICER"/>
    <n v="106"/>
    <x v="1"/>
    <s v="PL 1200503"/>
    <x v="0"/>
    <x v="0"/>
    <x v="37"/>
    <n v="0"/>
    <x v="2"/>
    <x v="0"/>
    <x v="3"/>
    <n v="993086"/>
    <n v="230792"/>
    <n v="40.800144000000003"/>
    <x v="695"/>
    <s v="POINT (-73.968085 40.800144)"/>
  </r>
  <r>
    <n v="280862855"/>
    <x v="59"/>
    <n v="101"/>
    <s v="ASSAULT 3"/>
    <n v="344"/>
    <x v="6"/>
    <s v="PL 1200001"/>
    <x v="1"/>
    <x v="1"/>
    <x v="29"/>
    <n v="0"/>
    <x v="2"/>
    <x v="0"/>
    <x v="0"/>
    <n v="1011042"/>
    <n v="251219"/>
    <n v="40.856174000000003"/>
    <x v="696"/>
    <s v="POINT (-73.903146 40.856174)"/>
  </r>
  <r>
    <n v="282817737"/>
    <x v="51"/>
    <n v="101"/>
    <s v="ASSAULT 3"/>
    <n v="344"/>
    <x v="6"/>
    <s v="PL 1200001"/>
    <x v="1"/>
    <x v="3"/>
    <x v="66"/>
    <n v="0"/>
    <x v="1"/>
    <x v="1"/>
    <x v="0"/>
    <n v="1049441"/>
    <n v="198711"/>
    <n v="40.711855"/>
    <x v="697"/>
    <s v="POINT (-73.764848 40.711855)"/>
  </r>
  <r>
    <n v="285616830"/>
    <x v="89"/>
    <n v="339"/>
    <s v="LARCENY,PETIT FROM OPEN AREAS,"/>
    <n v="341"/>
    <x v="16"/>
    <s v="PL 1552500"/>
    <x v="1"/>
    <x v="0"/>
    <x v="56"/>
    <n v="0"/>
    <x v="2"/>
    <x v="1"/>
    <x v="1"/>
    <n v="996772"/>
    <n v="223148"/>
    <n v="40.779159"/>
    <x v="648"/>
    <s v="POINT (-73.954784 40.779159)"/>
  </r>
  <r>
    <n v="283874443"/>
    <x v="57"/>
    <n v="339"/>
    <s v="LARCENY,PETIT FROM OPEN AREAS,"/>
    <n v="341"/>
    <x v="16"/>
    <s v="PL 1552500"/>
    <x v="1"/>
    <x v="1"/>
    <x v="22"/>
    <n v="0"/>
    <x v="2"/>
    <x v="1"/>
    <x v="3"/>
    <n v="1023240"/>
    <n v="247831"/>
    <n v="40.846829999999997"/>
    <x v="698"/>
    <s v="POINT (-73.859071 40.84683)"/>
  </r>
  <r>
    <n v="282586033"/>
    <x v="53"/>
    <n v="397"/>
    <s v="ROBBERY,OPEN AREA UNCLASSIFIED"/>
    <n v="105"/>
    <x v="22"/>
    <s v="PL 160102A"/>
    <x v="0"/>
    <x v="0"/>
    <x v="0"/>
    <n v="0"/>
    <x v="0"/>
    <x v="0"/>
    <x v="0"/>
    <n v="1001351"/>
    <n v="232462"/>
    <n v="40.804715000000002"/>
    <x v="699"/>
    <s v="POINT (-73.938227 40.804715)"/>
  </r>
  <r>
    <n v="282780257"/>
    <x v="70"/>
    <n v="101"/>
    <s v="ASSAULT 3"/>
    <n v="344"/>
    <x v="6"/>
    <s v="PL 1200001"/>
    <x v="1"/>
    <x v="2"/>
    <x v="34"/>
    <n v="2"/>
    <x v="4"/>
    <x v="1"/>
    <x v="2"/>
    <n v="1009968"/>
    <n v="182502"/>
    <n v="40.667566000000001"/>
    <x v="700"/>
    <s v="POINT (-73.907293 40.667566)"/>
  </r>
  <r>
    <n v="280474173"/>
    <x v="86"/>
    <n v="792"/>
    <s v="CRIMINAL POSSESSION WEAPON"/>
    <n v="118"/>
    <x v="21"/>
    <s v="PL 265031B"/>
    <x v="0"/>
    <x v="3"/>
    <x v="19"/>
    <n v="0"/>
    <x v="2"/>
    <x v="0"/>
    <x v="0"/>
    <n v="1039258"/>
    <n v="183098"/>
    <n v="40.669067519999999"/>
    <x v="701"/>
    <s v="POINT (-73.80170812146147 40.66906752384975)"/>
  </r>
  <r>
    <n v="282398035"/>
    <x v="14"/>
    <n v="101"/>
    <s v="ASSAULT 3"/>
    <n v="344"/>
    <x v="6"/>
    <s v="PL 1200001"/>
    <x v="1"/>
    <x v="0"/>
    <x v="56"/>
    <n v="0"/>
    <x v="0"/>
    <x v="0"/>
    <x v="1"/>
    <n v="996240"/>
    <n v="220201"/>
    <n v="40.771070000000002"/>
    <x v="702"/>
    <s v="POINT (-73.95671 40.77107)"/>
  </r>
  <r>
    <n v="282504597"/>
    <x v="80"/>
    <n v="109"/>
    <s v="ASSAULT 2,1,UNCLASSIFIED"/>
    <n v="106"/>
    <x v="1"/>
    <s v="PL 1200502"/>
    <x v="0"/>
    <x v="3"/>
    <x v="19"/>
    <n v="0"/>
    <x v="0"/>
    <x v="1"/>
    <x v="0"/>
    <n v="1046399"/>
    <n v="187126"/>
    <n v="40.680076999999997"/>
    <x v="328"/>
    <s v="POINT (-73.775929 40.680077)"/>
  </r>
  <r>
    <n v="284358381"/>
    <x v="63"/>
    <n v="101"/>
    <s v="ASSAULT 3"/>
    <n v="344"/>
    <x v="6"/>
    <s v="PL 1200001"/>
    <x v="1"/>
    <x v="1"/>
    <x v="44"/>
    <n v="0"/>
    <x v="0"/>
    <x v="1"/>
    <x v="0"/>
    <n v="1017470"/>
    <n v="240176"/>
    <n v="40.825842000000002"/>
    <x v="703"/>
    <s v="POINT (-73.879964 40.825842)"/>
  </r>
  <r>
    <n v="281122078"/>
    <x v="46"/>
    <n v="397"/>
    <s v="ROBBERY,OPEN AREA UNCLASSIFIED"/>
    <n v="105"/>
    <x v="22"/>
    <s v="PL 1601001"/>
    <x v="0"/>
    <x v="1"/>
    <x v="1"/>
    <n v="0"/>
    <x v="1"/>
    <x v="1"/>
    <x v="2"/>
    <n v="1007741"/>
    <n v="246727"/>
    <n v="40.843854999999998"/>
    <x v="704"/>
    <s v="POINT (-73.915096 40.843855)"/>
  </r>
  <r>
    <n v="284037023"/>
    <x v="64"/>
    <n v="397"/>
    <s v="ROBBERY,OPEN AREA UNCLASSIFIED"/>
    <n v="105"/>
    <x v="22"/>
    <s v="PL 1601504"/>
    <x v="0"/>
    <x v="3"/>
    <x v="66"/>
    <n v="0"/>
    <x v="2"/>
    <x v="0"/>
    <x v="5"/>
    <n v="1041879"/>
    <n v="197083"/>
    <n v="40.707439000000001"/>
    <x v="306"/>
    <s v="POINT (-73.792139 40.707439)"/>
  </r>
  <r>
    <n v="284068684"/>
    <x v="64"/>
    <n v="969"/>
    <s v="TRAFFIC,UNCLASSIFIED INFRACTIO"/>
    <n v="881"/>
    <x v="24"/>
    <s v="VTL051101A"/>
    <x v="1"/>
    <x v="1"/>
    <x v="15"/>
    <n v="0"/>
    <x v="1"/>
    <x v="0"/>
    <x v="0"/>
    <n v="1003517"/>
    <n v="235593"/>
    <n v="40.813303070000003"/>
    <x v="300"/>
    <s v="POINT (-73.93039618778353 40.8133030743534)"/>
  </r>
  <r>
    <n v="284575628"/>
    <x v="72"/>
    <n v="101"/>
    <s v="ASSAULT 3"/>
    <n v="344"/>
    <x v="6"/>
    <s v="PL 1200001"/>
    <x v="1"/>
    <x v="1"/>
    <x v="29"/>
    <n v="0"/>
    <x v="0"/>
    <x v="0"/>
    <x v="3"/>
    <n v="1011263"/>
    <n v="251671"/>
    <n v="40.857413999999999"/>
    <x v="705"/>
    <s v="POINT (-73.902346 40.857414)"/>
  </r>
  <r>
    <n v="280692296"/>
    <x v="5"/>
    <n v="922"/>
    <s v="TRAFFIC,UNCLASSIFIED MISDEMEAN"/>
    <n v="348"/>
    <x v="9"/>
    <s v="VTL0511001"/>
    <x v="1"/>
    <x v="1"/>
    <x v="15"/>
    <n v="0"/>
    <x v="1"/>
    <x v="0"/>
    <x v="3"/>
    <n v="1003754"/>
    <n v="233553"/>
    <n v="40.807703320000002"/>
    <x v="706"/>
    <s v="POINT (-73.92954593122653 40.80770332256826)"/>
  </r>
  <r>
    <n v="281287975"/>
    <x v="11"/>
    <n v="511"/>
    <s v="CONTROLLED SUBSTANCE, POSSESSI"/>
    <n v="235"/>
    <x v="19"/>
    <s v="PL 2200300"/>
    <x v="1"/>
    <x v="0"/>
    <x v="0"/>
    <n v="0"/>
    <x v="0"/>
    <x v="0"/>
    <x v="1"/>
    <n v="1001264"/>
    <n v="232832"/>
    <n v="40.80572952"/>
    <x v="707"/>
    <s v="POINT (-73.9385423529129 40.805729523018485)"/>
  </r>
  <r>
    <n v="282191136"/>
    <x v="81"/>
    <n v="779"/>
    <s v="PUBLIC ADMINISTRATION,UNCLASSI"/>
    <n v="126"/>
    <x v="12"/>
    <s v="PL 215510D"/>
    <x v="0"/>
    <x v="3"/>
    <x v="46"/>
    <n v="0"/>
    <x v="0"/>
    <x v="0"/>
    <x v="1"/>
    <n v="1013786"/>
    <n v="195966"/>
    <n v="40.704510999999997"/>
    <x v="78"/>
    <s v="POINT (-73.89347 40.704511)"/>
  </r>
  <r>
    <n v="282156936"/>
    <x v="54"/>
    <n v="114"/>
    <s v="OBSTR BREATH/CIRCUL"/>
    <n v="344"/>
    <x v="6"/>
    <s v="PL 1211100"/>
    <x v="1"/>
    <x v="0"/>
    <x v="55"/>
    <n v="2"/>
    <x v="0"/>
    <x v="0"/>
    <x v="0"/>
    <n v="990750"/>
    <n v="201291"/>
    <n v="40.719174000000002"/>
    <x v="708"/>
    <s v="POINT (-73.97655 40.719174)"/>
  </r>
  <r>
    <n v="282168066"/>
    <x v="54"/>
    <n v="101"/>
    <s v="ASSAULT 3"/>
    <n v="344"/>
    <x v="6"/>
    <s v="PL 1200003"/>
    <x v="1"/>
    <x v="3"/>
    <x v="9"/>
    <n v="0"/>
    <x v="2"/>
    <x v="0"/>
    <x v="5"/>
    <n v="1030164"/>
    <n v="214448"/>
    <n v="40.75517"/>
    <x v="709"/>
    <s v="POINT (-73.834274 40.75517)"/>
  </r>
  <r>
    <n v="284188759"/>
    <x v="75"/>
    <n v="101"/>
    <s v="ASSAULT 3"/>
    <n v="344"/>
    <x v="6"/>
    <s v="PL 1200001"/>
    <x v="1"/>
    <x v="0"/>
    <x v="0"/>
    <n v="0"/>
    <x v="1"/>
    <x v="0"/>
    <x v="3"/>
    <n v="1001028"/>
    <n v="229571"/>
    <n v="40.796781000000003"/>
    <x v="710"/>
    <s v="POINT (-73.939402 40.796781)"/>
  </r>
  <r>
    <n v="283743245"/>
    <x v="69"/>
    <n v="625"/>
    <s v="DISORDERLY CONDUCT"/>
    <n v="572"/>
    <x v="33"/>
    <s v="PL 2402005"/>
    <x v="4"/>
    <x v="0"/>
    <x v="32"/>
    <n v="0"/>
    <x v="0"/>
    <x v="0"/>
    <x v="1"/>
    <n v="986881"/>
    <n v="214802"/>
    <n v="40.756259"/>
    <x v="185"/>
    <s v="POINT (-73.990501 40.756259)"/>
  </r>
  <r>
    <n v="280888754"/>
    <x v="55"/>
    <n v="511"/>
    <s v="CONTROLLED SUBSTANCE, POSSESSI"/>
    <n v="235"/>
    <x v="19"/>
    <s v="PL 2200300"/>
    <x v="1"/>
    <x v="4"/>
    <x v="17"/>
    <n v="0"/>
    <x v="2"/>
    <x v="1"/>
    <x v="0"/>
    <n v="963715"/>
    <n v="167395"/>
    <n v="40.626113279999998"/>
    <x v="711"/>
    <s v="POINT (-74.07397651432953 40.62611327824158)"/>
  </r>
  <r>
    <n v="283951595"/>
    <x v="60"/>
    <n v="268"/>
    <s v="CRIMINAL MIS 2 &amp; 3"/>
    <n v="121"/>
    <x v="15"/>
    <s v="PL 1450502"/>
    <x v="0"/>
    <x v="2"/>
    <x v="34"/>
    <n v="0"/>
    <x v="2"/>
    <x v="1"/>
    <x v="0"/>
    <n v="1008227"/>
    <n v="183789"/>
    <n v="40.671104"/>
    <x v="250"/>
    <s v="POINT (-73.913562 40.671104)"/>
  </r>
  <r>
    <n v="280511902"/>
    <x v="83"/>
    <n v="109"/>
    <s v="ASSAULT 2,1,UNCLASSIFIED"/>
    <n v="106"/>
    <x v="1"/>
    <s v="PL 1200502"/>
    <x v="0"/>
    <x v="0"/>
    <x v="38"/>
    <n v="0"/>
    <x v="3"/>
    <x v="1"/>
    <x v="3"/>
    <n v="1004052"/>
    <n v="249981"/>
    <n v="40.852794000000003"/>
    <x v="712"/>
    <s v="POINT (-73.928421 40.852794)"/>
  </r>
  <r>
    <n v="280733017"/>
    <x v="6"/>
    <n v="478"/>
    <s v="THEFT OF SERVICES, UNCLASSIFIE"/>
    <n v="343"/>
    <x v="18"/>
    <s v="PL 1651503"/>
    <x v="1"/>
    <x v="1"/>
    <x v="15"/>
    <n v="1"/>
    <x v="0"/>
    <x v="0"/>
    <x v="3"/>
    <n v="1006614"/>
    <n v="233501"/>
    <n v="40.807553820000003"/>
    <x v="713"/>
    <s v="POINT (-73.91921496573 40.80755382044926)"/>
  </r>
  <r>
    <n v="284078976"/>
    <x v="64"/>
    <n v="792"/>
    <s v="CRIMINAL POSSESSION WEAPON"/>
    <n v="118"/>
    <x v="21"/>
    <s v="PL 2650303"/>
    <x v="0"/>
    <x v="0"/>
    <x v="28"/>
    <n v="0"/>
    <x v="4"/>
    <x v="0"/>
    <x v="0"/>
    <n v="998819"/>
    <n v="234487"/>
    <n v="40.81027641"/>
    <x v="714"/>
    <s v="POINT (-73.94737054134117 40.810276409462034)"/>
  </r>
  <r>
    <n v="282246154"/>
    <x v="77"/>
    <n v="922"/>
    <s v="TRAFFIC,UNCLASSIFIED MISDEMEAN"/>
    <n v="348"/>
    <x v="9"/>
    <s v="VTL0511001"/>
    <x v="1"/>
    <x v="2"/>
    <x v="50"/>
    <n v="0"/>
    <x v="2"/>
    <x v="0"/>
    <x v="3"/>
    <n v="986485"/>
    <n v="189684"/>
    <n v="40.687315210000001"/>
    <x v="715"/>
    <s v="POINT (-73.99194111309191 40.687315212084435)"/>
  </r>
  <r>
    <n v="284215780"/>
    <x v="87"/>
    <n v="439"/>
    <s v="LARCENY,GRAND FROM OPEN AREAS, UNATTENDED"/>
    <n v="109"/>
    <x v="11"/>
    <s v="PL 1554001"/>
    <x v="0"/>
    <x v="1"/>
    <x v="35"/>
    <n v="0"/>
    <x v="0"/>
    <x v="0"/>
    <x v="3"/>
    <n v="1029722"/>
    <n v="244871"/>
    <n v="40.83867248"/>
    <x v="716"/>
    <s v="POINT (-73.83566548974781 40.83867248185437)"/>
  </r>
  <r>
    <n v="280974002"/>
    <x v="68"/>
    <n v="339"/>
    <s v="LARCENY,PETIT FROM OPEN AREAS,"/>
    <n v="341"/>
    <x v="16"/>
    <s v="PL 1552500"/>
    <x v="1"/>
    <x v="2"/>
    <x v="51"/>
    <n v="0"/>
    <x v="1"/>
    <x v="0"/>
    <x v="0"/>
    <n v="999224"/>
    <n v="203076"/>
    <n v="40.724062000000004"/>
    <x v="717"/>
    <s v="POINT (-73.945975 40.724062)"/>
  </r>
  <r>
    <n v="282324164"/>
    <x v="45"/>
    <n v="109"/>
    <s v="ASSAULT 2,1,UNCLASSIFIED"/>
    <n v="106"/>
    <x v="1"/>
    <s v="PL 1200501"/>
    <x v="0"/>
    <x v="2"/>
    <x v="13"/>
    <n v="0"/>
    <x v="4"/>
    <x v="0"/>
    <x v="0"/>
    <n v="997677"/>
    <n v="178340"/>
    <n v="40.656170000000003"/>
    <x v="718"/>
    <s v="POINT (-73.951606 40.65617)"/>
  </r>
  <r>
    <n v="285459169"/>
    <x v="85"/>
    <n v="101"/>
    <s v="ASSAULT 3"/>
    <n v="344"/>
    <x v="6"/>
    <s v="PL 1200001"/>
    <x v="1"/>
    <x v="1"/>
    <x v="24"/>
    <n v="0"/>
    <x v="2"/>
    <x v="0"/>
    <x v="0"/>
    <n v="1011780"/>
    <n v="246837"/>
    <n v="40.844144"/>
    <x v="69"/>
    <s v="POINT (-73.900499 40.844144)"/>
  </r>
  <r>
    <n v="283934114"/>
    <x v="65"/>
    <n v="113"/>
    <s v="MENACING,UNCLASSIFIED"/>
    <n v="344"/>
    <x v="6"/>
    <s v="PL 1201401"/>
    <x v="1"/>
    <x v="2"/>
    <x v="23"/>
    <n v="0"/>
    <x v="1"/>
    <x v="0"/>
    <x v="3"/>
    <n v="983821"/>
    <n v="159654"/>
    <n v="40.604889999999997"/>
    <x v="719"/>
    <s v="POINT (-74.001544 40.60489)"/>
  </r>
  <r>
    <n v="282457192"/>
    <x v="67"/>
    <n v="511"/>
    <s v="CONTROLLED SUBSTANCE, POSSESSI"/>
    <n v="235"/>
    <x v="19"/>
    <s v="PL 2200300"/>
    <x v="1"/>
    <x v="0"/>
    <x v="32"/>
    <n v="0"/>
    <x v="3"/>
    <x v="0"/>
    <x v="0"/>
    <n v="987078"/>
    <n v="215157"/>
    <n v="40.757232270000003"/>
    <x v="107"/>
    <s v="POINT (-73.98979219054627 40.757232265258125)"/>
  </r>
  <r>
    <n v="280672583"/>
    <x v="5"/>
    <n v="105"/>
    <s v="STRANGULATION 1ST"/>
    <n v="106"/>
    <x v="1"/>
    <s v="PL 1211200"/>
    <x v="0"/>
    <x v="1"/>
    <x v="15"/>
    <n v="0"/>
    <x v="0"/>
    <x v="0"/>
    <x v="0"/>
    <n v="1005040"/>
    <n v="234533"/>
    <n v="40.810391000000003"/>
    <x v="18"/>
    <s v="POINT (-73.924895 40.810391)"/>
  </r>
  <r>
    <n v="281181874"/>
    <x v="47"/>
    <n v="782"/>
    <s v="WEAPONS, POSSESSION, ETC"/>
    <n v="236"/>
    <x v="21"/>
    <s v="PL 2650101"/>
    <x v="1"/>
    <x v="3"/>
    <x v="69"/>
    <n v="0"/>
    <x v="0"/>
    <x v="0"/>
    <x v="5"/>
    <n v="1057167"/>
    <n v="200948"/>
    <n v="40.71793203"/>
    <x v="720"/>
    <s v="POINT (-73.73695719095745 40.71793203418544)"/>
  </r>
  <r>
    <n v="284556564"/>
    <x v="1"/>
    <n v="782"/>
    <s v="WEAPONS, POSSESSION, ETC"/>
    <n v="236"/>
    <x v="21"/>
    <s v="PL 2650101"/>
    <x v="1"/>
    <x v="2"/>
    <x v="34"/>
    <n v="0"/>
    <x v="1"/>
    <x v="0"/>
    <x v="0"/>
    <n v="1010719"/>
    <n v="186857"/>
    <n v="40.679516450000001"/>
    <x v="483"/>
    <s v="POINT (-73.90457012340953 40.679516449878804)"/>
  </r>
  <r>
    <n v="284265226"/>
    <x v="48"/>
    <n v="339"/>
    <s v="LARCENY,PETIT FROM OPEN AREAS,"/>
    <n v="341"/>
    <x v="16"/>
    <s v="PL 1552500"/>
    <x v="1"/>
    <x v="1"/>
    <x v="1"/>
    <n v="0"/>
    <x v="0"/>
    <x v="0"/>
    <x v="2"/>
    <n v="1003363"/>
    <n v="238988"/>
    <n v="40.822622000000003"/>
    <x v="92"/>
    <s v="POINT (-73.930942 40.822622)"/>
  </r>
  <r>
    <n v="282495248"/>
    <x v="80"/>
    <n v="109"/>
    <s v="ASSAULT 2,1,UNCLASSIFIED"/>
    <n v="106"/>
    <x v="1"/>
    <s v="PL 1200502"/>
    <x v="0"/>
    <x v="3"/>
    <x v="42"/>
    <n v="0"/>
    <x v="4"/>
    <x v="0"/>
    <x v="3"/>
    <n v="1007694"/>
    <n v="219656"/>
    <n v="40.769551999999997"/>
    <x v="81"/>
    <s v="POINT (-73.915361 40.769552)"/>
  </r>
  <r>
    <n v="283895992"/>
    <x v="57"/>
    <n v="750"/>
    <s v="RESISTING ARREST"/>
    <n v="359"/>
    <x v="14"/>
    <s v="PL 2053000"/>
    <x v="1"/>
    <x v="0"/>
    <x v="28"/>
    <n v="0"/>
    <x v="0"/>
    <x v="0"/>
    <x v="0"/>
    <n v="997391"/>
    <n v="231145"/>
    <n v="40.801107999999999"/>
    <x v="721"/>
    <s v="POINT (-73.952532 40.801108)"/>
  </r>
  <r>
    <n v="280540168"/>
    <x v="66"/>
    <n v="639"/>
    <s v="AGGRAVATED HARASSMENT 2"/>
    <n v="361"/>
    <x v="27"/>
    <s v="PL 2403002"/>
    <x v="1"/>
    <x v="2"/>
    <x v="12"/>
    <n v="0"/>
    <x v="0"/>
    <x v="0"/>
    <x v="2"/>
    <n v="998016"/>
    <n v="196598"/>
    <n v="40.706282999999999"/>
    <x v="452"/>
    <s v="POINT (-73.950348 40.706283)"/>
  </r>
  <r>
    <n v="282864205"/>
    <x v="50"/>
    <n v="175"/>
    <s v="SEXUAL ABUSE 3,2"/>
    <n v="233"/>
    <x v="0"/>
    <s v="PL 1305201"/>
    <x v="1"/>
    <x v="3"/>
    <x v="46"/>
    <n v="0"/>
    <x v="4"/>
    <x v="0"/>
    <x v="2"/>
    <n v="1013701"/>
    <n v="195936"/>
    <n v="40.704435029999999"/>
    <x v="150"/>
    <s v="POINT (-73.8937807141634 40.7044350296655)"/>
  </r>
  <r>
    <n v="284176376"/>
    <x v="75"/>
    <n v="782"/>
    <s v="WEAPONS, POSSESSION, ETC"/>
    <n v="236"/>
    <x v="21"/>
    <s v="PL 2650101"/>
    <x v="1"/>
    <x v="3"/>
    <x v="18"/>
    <n v="3"/>
    <x v="0"/>
    <x v="1"/>
    <x v="0"/>
    <n v="1018623"/>
    <n v="214936"/>
    <n v="40.756567580000002"/>
    <x v="99"/>
    <s v="POINT (-73.8759315341335 40.7565675846374)"/>
  </r>
  <r>
    <n v="281441786"/>
    <x v="12"/>
    <n v="397"/>
    <s v="ROBBERY,OPEN AREA UNCLASSIFIED"/>
    <n v="105"/>
    <x v="22"/>
    <s v="PL 1601001"/>
    <x v="0"/>
    <x v="1"/>
    <x v="48"/>
    <n v="0"/>
    <x v="1"/>
    <x v="0"/>
    <x v="0"/>
    <n v="1008754"/>
    <n v="238895"/>
    <n v="40.822355000000002"/>
    <x v="440"/>
    <s v="POINT (-73.911463 40.822355)"/>
  </r>
  <r>
    <n v="285506121"/>
    <x v="85"/>
    <n v="681"/>
    <s v="CHILD, ENDANGERING WELFARE"/>
    <n v="233"/>
    <x v="0"/>
    <s v="PL 2601001"/>
    <x v="1"/>
    <x v="1"/>
    <x v="44"/>
    <n v="2"/>
    <x v="0"/>
    <x v="1"/>
    <x v="1"/>
    <n v="1020219"/>
    <n v="239110"/>
    <n v="40.82291231"/>
    <x v="722"/>
    <s v="POINT (-73.8700413043181 40.8229123084767)"/>
  </r>
  <r>
    <n v="280989822"/>
    <x v="68"/>
    <n v="339"/>
    <s v="LARCENY,PETIT FROM OPEN AREAS,"/>
    <n v="341"/>
    <x v="16"/>
    <s v="PL 1552500"/>
    <x v="1"/>
    <x v="2"/>
    <x v="23"/>
    <n v="0"/>
    <x v="4"/>
    <x v="0"/>
    <x v="0"/>
    <n v="988908"/>
    <n v="162289"/>
    <n v="40.612120949999998"/>
    <x v="723"/>
    <s v="POINT (-73.98322326081271 40.61212094561858)"/>
  </r>
  <r>
    <n v="283897038"/>
    <x v="65"/>
    <n v="779"/>
    <s v="PUBLIC ADMINISTRATION,UNCLASSI"/>
    <n v="126"/>
    <x v="12"/>
    <s v="PL 215510B"/>
    <x v="0"/>
    <x v="1"/>
    <x v="44"/>
    <n v="0"/>
    <x v="0"/>
    <x v="0"/>
    <x v="0"/>
    <n v="1024446"/>
    <n v="245863"/>
    <n v="40.841422999999999"/>
    <x v="724"/>
    <s v="POINT (-73.854725 40.841423)"/>
  </r>
  <r>
    <n v="282703118"/>
    <x v="43"/>
    <n v="339"/>
    <s v="LARCENY,PETIT FROM OPEN AREAS,"/>
    <n v="341"/>
    <x v="16"/>
    <s v="PL 1552500"/>
    <x v="1"/>
    <x v="0"/>
    <x v="16"/>
    <n v="0"/>
    <x v="0"/>
    <x v="0"/>
    <x v="1"/>
    <n v="1002251"/>
    <n v="248116"/>
    <n v="40.847678000000002"/>
    <x v="725"/>
    <s v="POINT (-73.934933 40.847678)"/>
  </r>
  <r>
    <n v="284444994"/>
    <x v="49"/>
    <n v="114"/>
    <s v="OBSTR BREATH/CIRCUL"/>
    <n v="344"/>
    <x v="6"/>
    <s v="PL 1211100"/>
    <x v="1"/>
    <x v="2"/>
    <x v="52"/>
    <n v="0"/>
    <x v="0"/>
    <x v="0"/>
    <x v="5"/>
    <n v="982231"/>
    <n v="170977"/>
    <n v="40.63597"/>
    <x v="726"/>
    <s v="POINT (-74.007272 40.63597)"/>
  </r>
  <r>
    <n v="280809211"/>
    <x v="73"/>
    <n v="113"/>
    <s v="MENACING,UNCLASSIFIED"/>
    <n v="344"/>
    <x v="6"/>
    <s v="PL 1201401"/>
    <x v="1"/>
    <x v="1"/>
    <x v="24"/>
    <n v="0"/>
    <x v="0"/>
    <x v="0"/>
    <x v="3"/>
    <n v="1011780"/>
    <n v="246837"/>
    <n v="40.844144"/>
    <x v="69"/>
    <s v="POINT (-73.900499 40.844144)"/>
  </r>
  <r>
    <n v="283788537"/>
    <x v="61"/>
    <n v="268"/>
    <s v="CRIMINAL MIS 2 &amp; 3"/>
    <n v="121"/>
    <x v="15"/>
    <s v="PL 1450502"/>
    <x v="0"/>
    <x v="3"/>
    <x v="71"/>
    <n v="0"/>
    <x v="1"/>
    <x v="0"/>
    <x v="0"/>
    <n v="1047410"/>
    <n v="156428"/>
    <n v="40.595813"/>
    <x v="727"/>
    <s v="POINT (-73.772571 40.595813)"/>
  </r>
  <r>
    <n v="282640265"/>
    <x v="82"/>
    <n v="105"/>
    <s v="STRANGULATION 1ST"/>
    <n v="106"/>
    <x v="1"/>
    <s v="PL 1211200"/>
    <x v="0"/>
    <x v="1"/>
    <x v="25"/>
    <n v="0"/>
    <x v="0"/>
    <x v="0"/>
    <x v="3"/>
    <n v="1020805"/>
    <n v="262481"/>
    <n v="40.887048999999998"/>
    <x v="728"/>
    <s v="POINT (-73.867793 40.887049)"/>
  </r>
  <r>
    <n v="282727070"/>
    <x v="88"/>
    <n v="779"/>
    <s v="PUBLIC ADMINISTRATION,UNCLASSI"/>
    <n v="126"/>
    <x v="12"/>
    <s v="PL 215510D"/>
    <x v="0"/>
    <x v="1"/>
    <x v="35"/>
    <n v="2"/>
    <x v="0"/>
    <x v="0"/>
    <x v="0"/>
    <n v="1032397"/>
    <n v="238442"/>
    <n v="40.821015000000003"/>
    <x v="729"/>
    <s v="POINT (-73.826042 40.821015)"/>
  </r>
  <r>
    <n v="282223382"/>
    <x v="81"/>
    <n v="782"/>
    <s v="WEAPONS, POSSESSION, ETC"/>
    <n v="236"/>
    <x v="21"/>
    <s v="PL 2650102"/>
    <x v="1"/>
    <x v="1"/>
    <x v="48"/>
    <n v="0"/>
    <x v="1"/>
    <x v="0"/>
    <x v="0"/>
    <n v="1014172"/>
    <n v="241737"/>
    <n v="40.830136940000003"/>
    <x v="730"/>
    <s v="POINT (-73.89187665421248 40.83013694129822)"/>
  </r>
  <r>
    <n v="282561974"/>
    <x v="53"/>
    <n v="922"/>
    <s v="TRAFFIC,UNCLASSIFIED MISDEMEAN"/>
    <n v="348"/>
    <x v="9"/>
    <s v="VTL0511001"/>
    <x v="1"/>
    <x v="3"/>
    <x v="53"/>
    <n v="0"/>
    <x v="0"/>
    <x v="0"/>
    <x v="0"/>
    <n v="1037687"/>
    <n v="200200"/>
    <n v="40.716019000000003"/>
    <x v="731"/>
    <s v="POINT (-73.807234 40.716019)"/>
  </r>
  <r>
    <n v="282568510"/>
    <x v="53"/>
    <n v="494"/>
    <s v="STOLEN PROPERTY 2,1,POSSESSION"/>
    <n v="111"/>
    <x v="35"/>
    <s v="PL 1655000"/>
    <x v="0"/>
    <x v="1"/>
    <x v="6"/>
    <n v="0"/>
    <x v="0"/>
    <x v="0"/>
    <x v="2"/>
    <n v="1013096"/>
    <n v="236605"/>
    <n v="40.816057000000001"/>
    <x v="235"/>
    <s v="POINT (-73.895785 40.816057)"/>
  </r>
  <r>
    <n v="281169710"/>
    <x v="47"/>
    <n v="244"/>
    <s v="BURGLARY,UNCLASSIFIED,UNKNOWN"/>
    <n v="107"/>
    <x v="20"/>
    <s v="PL 1402000"/>
    <x v="0"/>
    <x v="0"/>
    <x v="67"/>
    <n v="0"/>
    <x v="0"/>
    <x v="1"/>
    <x v="0"/>
    <n v="989220"/>
    <n v="223013"/>
    <n v="40.778793999999998"/>
    <x v="732"/>
    <s v="POINT (-73.98205472388632 40.778794001068604)"/>
  </r>
  <r>
    <n v="282424280"/>
    <x v="14"/>
    <n v="705"/>
    <s v="FORGERY,ETC.-MISD."/>
    <n v="358"/>
    <x v="32"/>
    <s v="PL 1702000"/>
    <x v="1"/>
    <x v="0"/>
    <x v="0"/>
    <n v="0"/>
    <x v="1"/>
    <x v="0"/>
    <x v="3"/>
    <n v="1001487"/>
    <n v="232707"/>
    <n v="40.805388000000001"/>
    <x v="733"/>
    <s v="POINT (-73.937736 40.805388)"/>
  </r>
  <r>
    <n v="283669740"/>
    <x v="79"/>
    <n v="339"/>
    <s v="LARCENY,PETIT FROM OPEN AREAS,"/>
    <n v="341"/>
    <x v="16"/>
    <s v="PL 1552500"/>
    <x v="1"/>
    <x v="0"/>
    <x v="56"/>
    <n v="0"/>
    <x v="0"/>
    <x v="0"/>
    <x v="0"/>
    <n v="994296"/>
    <n v="218679"/>
    <n v="40.766896000000003"/>
    <x v="201"/>
    <s v="POINT (-73.96373 40.766896)"/>
  </r>
  <r>
    <n v="282384043"/>
    <x v="13"/>
    <n v="511"/>
    <s v="CONTROLLED SUBSTANCE, POSSESSI"/>
    <n v="235"/>
    <x v="19"/>
    <s v="PL 2200300"/>
    <x v="1"/>
    <x v="0"/>
    <x v="16"/>
    <n v="0"/>
    <x v="2"/>
    <x v="0"/>
    <x v="3"/>
    <n v="1001144"/>
    <n v="246888"/>
    <n v="40.844310999999998"/>
    <x v="734"/>
    <s v="POINT (-73.93894 40.844311)"/>
  </r>
  <r>
    <n v="282428538"/>
    <x v="14"/>
    <n v="244"/>
    <s v="BURGLARY,UNCLASSIFIED,UNKNOWN"/>
    <n v="107"/>
    <x v="20"/>
    <s v="PL 1402501"/>
    <x v="0"/>
    <x v="0"/>
    <x v="38"/>
    <n v="0"/>
    <x v="0"/>
    <x v="0"/>
    <x v="0"/>
    <n v="1002161"/>
    <n v="249364"/>
    <n v="40.851103999999999"/>
    <x v="463"/>
    <s v="POINT (-73.935254 40.851104)"/>
  </r>
  <r>
    <n v="284434223"/>
    <x v="44"/>
    <n v="339"/>
    <s v="LARCENY,PETIT FROM OPEN AREAS,"/>
    <n v="341"/>
    <x v="16"/>
    <s v="PL 1552500"/>
    <x v="1"/>
    <x v="2"/>
    <x v="7"/>
    <n v="0"/>
    <x v="0"/>
    <x v="0"/>
    <x v="0"/>
    <n v="1011878"/>
    <n v="181135"/>
    <n v="40.663807310000003"/>
    <x v="735"/>
    <s v="POINT (-73.90041498507392 40.663807310453066)"/>
  </r>
  <r>
    <n v="284034567"/>
    <x v="64"/>
    <n v="639"/>
    <s v="AGGRAVATED HARASSMENT 2"/>
    <n v="361"/>
    <x v="27"/>
    <s v="PL 2403002"/>
    <x v="1"/>
    <x v="0"/>
    <x v="47"/>
    <n v="0"/>
    <x v="0"/>
    <x v="0"/>
    <x v="2"/>
    <n v="1000365"/>
    <n v="240994"/>
    <n v="40.828135000000003"/>
    <x v="736"/>
    <s v="POINT (-73.941769 40.828135)"/>
  </r>
  <r>
    <n v="281288027"/>
    <x v="11"/>
    <n v="792"/>
    <s v="CRIMINAL POSSESSION WEAPON"/>
    <n v="118"/>
    <x v="21"/>
    <s v="PL 2650303"/>
    <x v="0"/>
    <x v="3"/>
    <x v="42"/>
    <n v="0"/>
    <x v="0"/>
    <x v="0"/>
    <x v="5"/>
    <n v="1007694"/>
    <n v="219656"/>
    <n v="40.769551999999997"/>
    <x v="81"/>
    <s v="POINT (-73.915361 40.769552)"/>
  </r>
  <r>
    <n v="281352874"/>
    <x v="0"/>
    <n v="705"/>
    <s v="FORGERY,ETC.-MISD."/>
    <n v="358"/>
    <x v="32"/>
    <s v="PL 1657100"/>
    <x v="1"/>
    <x v="0"/>
    <x v="3"/>
    <n v="0"/>
    <x v="0"/>
    <x v="0"/>
    <x v="0"/>
    <n v="988541"/>
    <n v="216455"/>
    <n v="40.760794349999998"/>
    <x v="737"/>
    <s v="POINT (-73.98451058946358 40.760794354060074)"/>
  </r>
  <r>
    <n v="281150850"/>
    <x v="47"/>
    <n v="101"/>
    <s v="ASSAULT 3"/>
    <n v="344"/>
    <x v="6"/>
    <s v="PL 1200001"/>
    <x v="1"/>
    <x v="1"/>
    <x v="15"/>
    <n v="1"/>
    <x v="0"/>
    <x v="1"/>
    <x v="0"/>
    <n v="1003764"/>
    <n v="234145"/>
    <n v="40.809328180000001"/>
    <x v="738"/>
    <s v="POINT (-73.92950808747099 40.80932817609806)"/>
  </r>
  <r>
    <n v="282790127"/>
    <x v="51"/>
    <n v="109"/>
    <s v="ASSAULT 2,1,UNCLASSIFIED"/>
    <n v="106"/>
    <x v="1"/>
    <s v="PL 1200501"/>
    <x v="0"/>
    <x v="3"/>
    <x v="20"/>
    <n v="0"/>
    <x v="1"/>
    <x v="0"/>
    <x v="3"/>
    <n v="1016025"/>
    <n v="211627"/>
    <n v="40.747487"/>
    <x v="739"/>
    <s v="POINT (-73.885321 40.747487)"/>
  </r>
  <r>
    <n v="280513556"/>
    <x v="83"/>
    <n v="397"/>
    <s v="ROBBERY,OPEN AREA UNCLASSIFIED"/>
    <n v="105"/>
    <x v="22"/>
    <s v="PL 1601001"/>
    <x v="0"/>
    <x v="2"/>
    <x v="40"/>
    <n v="0"/>
    <x v="1"/>
    <x v="0"/>
    <x v="0"/>
    <n v="1000520"/>
    <n v="168264"/>
    <n v="40.628507999999997"/>
    <x v="243"/>
    <s v="POINT (-73.941384 40.628508)"/>
  </r>
  <r>
    <n v="280540176"/>
    <x v="66"/>
    <n v="419"/>
    <s v="LARCENY,GRAND FROM PERSON,UNCL"/>
    <n v="109"/>
    <x v="11"/>
    <s v="PL 1553005"/>
    <x v="0"/>
    <x v="2"/>
    <x v="59"/>
    <n v="0"/>
    <x v="3"/>
    <x v="0"/>
    <x v="0"/>
    <n v="991626"/>
    <n v="169071"/>
    <n v="40.630735999999999"/>
    <x v="139"/>
    <s v="POINT (-73.973423 40.630736)"/>
  </r>
  <r>
    <n v="281021167"/>
    <x v="9"/>
    <n v="439"/>
    <s v="LARCENY,GRAND FROM OPEN AREAS, UNATTENDED"/>
    <n v="109"/>
    <x v="11"/>
    <s v="PL 1553501"/>
    <x v="0"/>
    <x v="4"/>
    <x v="72"/>
    <n v="73"/>
    <x v="0"/>
    <x v="0"/>
    <x v="0"/>
    <n v="941047"/>
    <n v="167852"/>
    <n v="40.627285999999998"/>
    <x v="740"/>
    <s v="POINT (-74.155636 40.627286)"/>
  </r>
  <r>
    <n v="285449900"/>
    <x v="85"/>
    <n v="397"/>
    <s v="ROBBERY,OPEN AREA UNCLASSIFIED"/>
    <n v="105"/>
    <x v="22"/>
    <s v="PL 1600500"/>
    <x v="0"/>
    <x v="1"/>
    <x v="48"/>
    <n v="0"/>
    <x v="0"/>
    <x v="0"/>
    <x v="0"/>
    <n v="1011806"/>
    <n v="241375"/>
    <n v="40.82915105"/>
    <x v="741"/>
    <s v="POINT (-73.9004276901628 40.82915105437171)"/>
  </r>
  <r>
    <n v="284422984"/>
    <x v="44"/>
    <n v="511"/>
    <s v="CONTROLLED SUBSTANCE, POSSESSI"/>
    <n v="235"/>
    <x v="19"/>
    <s v="PL 2200300"/>
    <x v="1"/>
    <x v="4"/>
    <x v="17"/>
    <n v="0"/>
    <x v="2"/>
    <x v="0"/>
    <x v="0"/>
    <n v="962976"/>
    <n v="171455"/>
    <n v="40.637256999999998"/>
    <x v="742"/>
    <s v="POINT (-74.076649 40.637257)"/>
  </r>
  <r>
    <n v="284190293"/>
    <x v="75"/>
    <n v="515"/>
    <s v="CONTROLLED SUBSTANCE,SALE 3"/>
    <n v="117"/>
    <x v="19"/>
    <s v="PL 2203901"/>
    <x v="0"/>
    <x v="1"/>
    <x v="48"/>
    <n v="0"/>
    <x v="2"/>
    <x v="0"/>
    <x v="1"/>
    <n v="1014620"/>
    <n v="242506"/>
    <n v="40.832247000000002"/>
    <x v="743"/>
    <s v="POINT (-73.890254 40.832247)"/>
  </r>
  <r>
    <n v="282246162"/>
    <x v="77"/>
    <n v="922"/>
    <s v="TRAFFIC,UNCLASSIFIED MISDEMEAN"/>
    <n v="348"/>
    <x v="9"/>
    <s v="VTL0512000"/>
    <x v="1"/>
    <x v="3"/>
    <x v="75"/>
    <n v="0"/>
    <x v="2"/>
    <x v="0"/>
    <x v="0"/>
    <n v="1048659"/>
    <n v="216392"/>
    <n v="40.760396139999997"/>
    <x v="744"/>
    <s v="POINT (-73.7675025349456 40.7603961392658)"/>
  </r>
  <r>
    <n v="283930245"/>
    <x v="65"/>
    <n v="109"/>
    <s v="ASSAULT 2,1,UNCLASSIFIED"/>
    <n v="106"/>
    <x v="1"/>
    <s v="PL 1200501"/>
    <x v="0"/>
    <x v="4"/>
    <x v="72"/>
    <n v="0"/>
    <x v="4"/>
    <x v="0"/>
    <x v="0"/>
    <n v="944869"/>
    <n v="170419"/>
    <n v="40.634352"/>
    <x v="745"/>
    <s v="POINT (-74.141883 40.634352)"/>
  </r>
  <r>
    <n v="282997299"/>
    <x v="71"/>
    <n v="760"/>
    <s v="BRIBERY,PUBLIC ADMINISTRATION"/>
    <n v="126"/>
    <x v="12"/>
    <s v="PL 2154002"/>
    <x v="0"/>
    <x v="3"/>
    <x v="66"/>
    <n v="0"/>
    <x v="0"/>
    <x v="0"/>
    <x v="3"/>
    <n v="1037301"/>
    <n v="194458"/>
    <n v="40.70026"/>
    <x v="746"/>
    <s v="POINT (-73.80867321594809 40.70025999791232)"/>
  </r>
  <r>
    <n v="283762575"/>
    <x v="69"/>
    <n v="441"/>
    <s v="LARCENY,GRAND OF AUTO"/>
    <n v="110"/>
    <x v="31"/>
    <s v="PL 1553008"/>
    <x v="0"/>
    <x v="3"/>
    <x v="4"/>
    <n v="0"/>
    <x v="1"/>
    <x v="0"/>
    <x v="3"/>
    <n v="1025907"/>
    <n v="202345"/>
    <n v="40.721971000000003"/>
    <x v="747"/>
    <s v="POINT (-73.849715 40.721971)"/>
  </r>
  <r>
    <n v="281312630"/>
    <x v="11"/>
    <n v="101"/>
    <s v="ASSAULT 3"/>
    <n v="344"/>
    <x v="6"/>
    <s v="PL 1200001"/>
    <x v="1"/>
    <x v="3"/>
    <x v="20"/>
    <n v="0"/>
    <x v="0"/>
    <x v="0"/>
    <x v="3"/>
    <n v="1017774"/>
    <n v="210380"/>
    <n v="40.744059"/>
    <x v="748"/>
    <s v="POINT (-73.879017 40.744059)"/>
  </r>
  <r>
    <n v="284267968"/>
    <x v="48"/>
    <n v="106"/>
    <s v="ASSAULT POLICE/PEACE OFFICER"/>
    <n v="106"/>
    <x v="1"/>
    <s v="PL 1200503"/>
    <x v="0"/>
    <x v="0"/>
    <x v="3"/>
    <n v="0"/>
    <x v="0"/>
    <x v="0"/>
    <x v="3"/>
    <n v="988541"/>
    <n v="217797"/>
    <n v="40.764479999999999"/>
    <x v="749"/>
    <s v="POINT (-73.984508 40.76448)"/>
  </r>
  <r>
    <n v="282559233"/>
    <x v="53"/>
    <n v="101"/>
    <s v="ASSAULT 3"/>
    <n v="344"/>
    <x v="6"/>
    <s v="PL 1200001"/>
    <x v="1"/>
    <x v="2"/>
    <x v="60"/>
    <n v="0"/>
    <x v="0"/>
    <x v="0"/>
    <x v="3"/>
    <n v="984074"/>
    <n v="178984"/>
    <n v="40.657949000000002"/>
    <x v="166"/>
    <s v="POINT (-74.000634 40.657949)"/>
  </r>
  <r>
    <n v="282550707"/>
    <x v="53"/>
    <n v="114"/>
    <s v="OBSTR BREATH/CIRCUL"/>
    <n v="344"/>
    <x v="6"/>
    <s v="PL 1211100"/>
    <x v="1"/>
    <x v="2"/>
    <x v="34"/>
    <n v="0"/>
    <x v="0"/>
    <x v="0"/>
    <x v="0"/>
    <n v="1008227"/>
    <n v="183789"/>
    <n v="40.671104"/>
    <x v="250"/>
    <s v="POINT (-73.913562 40.671104)"/>
  </r>
  <r>
    <n v="285598118"/>
    <x v="89"/>
    <n v="779"/>
    <s v="PUBLIC ADMINISTRATION,UNCLASSI"/>
    <n v="126"/>
    <x v="12"/>
    <s v="PL 215510B"/>
    <x v="0"/>
    <x v="2"/>
    <x v="2"/>
    <n v="0"/>
    <x v="0"/>
    <x v="0"/>
    <x v="0"/>
    <n v="1010576"/>
    <n v="175628"/>
    <n v="40.648698000000003"/>
    <x v="2"/>
    <s v="POINT (-73.905128 40.648698)"/>
  </r>
  <r>
    <n v="283656482"/>
    <x v="79"/>
    <n v="101"/>
    <s v="ASSAULT 3"/>
    <n v="344"/>
    <x v="6"/>
    <s v="PL 1200001"/>
    <x v="1"/>
    <x v="1"/>
    <x v="44"/>
    <n v="0"/>
    <x v="0"/>
    <x v="0"/>
    <x v="2"/>
    <n v="1020183"/>
    <n v="239282"/>
    <n v="40.823377999999998"/>
    <x v="658"/>
    <s v="POINT (-73.870168 40.823378)"/>
  </r>
  <r>
    <n v="282640268"/>
    <x v="82"/>
    <n v="511"/>
    <s v="CONTROLLED SUBSTANCE, POSSESSI"/>
    <n v="235"/>
    <x v="19"/>
    <s v="PL 2200300"/>
    <x v="1"/>
    <x v="1"/>
    <x v="15"/>
    <n v="0"/>
    <x v="2"/>
    <x v="0"/>
    <x v="3"/>
    <n v="1004340"/>
    <n v="236229"/>
    <n v="40.815046879999997"/>
    <x v="750"/>
    <s v="POINT (-73.92742112212018 40.81504688287429)"/>
  </r>
  <r>
    <n v="282771545"/>
    <x v="70"/>
    <n v="511"/>
    <s v="CONTROLLED SUBSTANCE, POSSESSI"/>
    <n v="235"/>
    <x v="19"/>
    <s v="PL 2200300"/>
    <x v="1"/>
    <x v="0"/>
    <x v="0"/>
    <n v="0"/>
    <x v="0"/>
    <x v="0"/>
    <x v="5"/>
    <n v="1001351"/>
    <n v="232462"/>
    <n v="40.804715000000002"/>
    <x v="699"/>
    <s v="POINT (-73.938227 40.804715)"/>
  </r>
  <r>
    <n v="284469708"/>
    <x v="49"/>
    <n v="397"/>
    <s v="ROBBERY,OPEN AREA UNCLASSIFIED"/>
    <n v="105"/>
    <x v="22"/>
    <s v="PL 160102A"/>
    <x v="0"/>
    <x v="3"/>
    <x v="61"/>
    <n v="0"/>
    <x v="4"/>
    <x v="0"/>
    <x v="0"/>
    <n v="1031076"/>
    <n v="193778"/>
    <n v="40.698430000000002"/>
    <x v="136"/>
    <s v="POINT (-73.831128 40.69843)"/>
  </r>
  <r>
    <n v="284476882"/>
    <x v="49"/>
    <n v="113"/>
    <s v="MENACING,UNCLASSIFIED"/>
    <n v="344"/>
    <x v="6"/>
    <s v="PL 1201402"/>
    <x v="1"/>
    <x v="3"/>
    <x v="18"/>
    <n v="0"/>
    <x v="4"/>
    <x v="1"/>
    <x v="3"/>
    <n v="1018713"/>
    <n v="214945"/>
    <n v="40.756585000000001"/>
    <x v="22"/>
    <s v="POINT (-73.875603 40.756585)"/>
  </r>
  <r>
    <n v="282244927"/>
    <x v="77"/>
    <n v="101"/>
    <s v="ASSAULT 3"/>
    <n v="344"/>
    <x v="6"/>
    <s v="PL 1200001"/>
    <x v="1"/>
    <x v="2"/>
    <x v="65"/>
    <n v="0"/>
    <x v="2"/>
    <x v="0"/>
    <x v="0"/>
    <n v="991360"/>
    <n v="187427"/>
    <n v="40.681119000000002"/>
    <x v="259"/>
    <s v="POINT (-73.974365 40.681119)"/>
  </r>
  <r>
    <n v="281203340"/>
    <x v="10"/>
    <n v="339"/>
    <s v="LARCENY,PETIT FROM OPEN AREAS,"/>
    <n v="341"/>
    <x v="16"/>
    <s v="PL 1552500"/>
    <x v="1"/>
    <x v="3"/>
    <x v="18"/>
    <n v="0"/>
    <x v="0"/>
    <x v="1"/>
    <x v="1"/>
    <n v="1016910"/>
    <n v="214694"/>
    <n v="40.755903000000004"/>
    <x v="751"/>
    <s v="POINT (-73.882114 40.755903)"/>
  </r>
  <r>
    <n v="284009805"/>
    <x v="60"/>
    <n v="114"/>
    <s v="OBSTR BREATH/CIRCUL"/>
    <n v="344"/>
    <x v="6"/>
    <s v="PL 1211100"/>
    <x v="1"/>
    <x v="3"/>
    <x v="19"/>
    <n v="0"/>
    <x v="2"/>
    <x v="0"/>
    <x v="5"/>
    <n v="1051905"/>
    <n v="193863"/>
    <n v="40.698528000000003"/>
    <x v="752"/>
    <s v="POINT (-73.756011 40.698528)"/>
  </r>
  <r>
    <n v="283817135"/>
    <x v="61"/>
    <n v="397"/>
    <s v="ROBBERY,OPEN AREA UNCLASSIFIED"/>
    <n v="105"/>
    <x v="22"/>
    <s v="PL 1601001"/>
    <x v="0"/>
    <x v="1"/>
    <x v="48"/>
    <n v="0"/>
    <x v="0"/>
    <x v="0"/>
    <x v="0"/>
    <n v="1012880"/>
    <n v="241535"/>
    <n v="40.829588999999999"/>
    <x v="753"/>
    <s v="POINT (-73.896546 40.829589)"/>
  </r>
  <r>
    <n v="281257640"/>
    <x v="84"/>
    <n v="922"/>
    <s v="TRAFFIC,UNCLASSIFIED MISDEMEAN"/>
    <n v="348"/>
    <x v="9"/>
    <s v="VTL0511001"/>
    <x v="1"/>
    <x v="2"/>
    <x v="27"/>
    <n v="0"/>
    <x v="0"/>
    <x v="1"/>
    <x v="0"/>
    <n v="1005713"/>
    <n v="182792"/>
    <n v="40.668372499999997"/>
    <x v="754"/>
    <s v="POINT (-73.92263141434506 40.6683724964266)"/>
  </r>
  <r>
    <n v="281198257"/>
    <x v="10"/>
    <n v="748"/>
    <s v="CONTEMPT,CRIMINAL"/>
    <n v="359"/>
    <x v="14"/>
    <s v="PL 2155006"/>
    <x v="1"/>
    <x v="1"/>
    <x v="25"/>
    <n v="0"/>
    <x v="1"/>
    <x v="0"/>
    <x v="0"/>
    <n v="1026486"/>
    <n v="262591"/>
    <n v="40.887324999999997"/>
    <x v="242"/>
    <s v="POINT (-73.847247 40.887325)"/>
  </r>
  <r>
    <n v="282838576"/>
    <x v="50"/>
    <n v="109"/>
    <s v="ASSAULT 2,1,UNCLASSIFIED"/>
    <n v="106"/>
    <x v="1"/>
    <s v="PL 1201001"/>
    <x v="0"/>
    <x v="0"/>
    <x v="3"/>
    <n v="0"/>
    <x v="0"/>
    <x v="0"/>
    <x v="3"/>
    <n v="988210"/>
    <n v="218129"/>
    <n v="40.765389999999996"/>
    <x v="45"/>
    <s v="POINT (-73.985702 40.76539)"/>
  </r>
  <r>
    <n v="280889876"/>
    <x v="59"/>
    <n v="441"/>
    <s v="LARCENY,GRAND OF AUTO"/>
    <n v="110"/>
    <x v="31"/>
    <s v="PL 1553008"/>
    <x v="0"/>
    <x v="0"/>
    <x v="38"/>
    <n v="0"/>
    <x v="0"/>
    <x v="0"/>
    <x v="3"/>
    <n v="1002893"/>
    <n v="248817"/>
    <n v="40.849601999999997"/>
    <x v="126"/>
    <s v="POINT (-73.932613 40.849602)"/>
  </r>
  <r>
    <n v="282623440"/>
    <x v="82"/>
    <n v="177"/>
    <s v="SEXUAL ABUSE"/>
    <n v="116"/>
    <x v="0"/>
    <s v="PL 1306502"/>
    <x v="0"/>
    <x v="2"/>
    <x v="27"/>
    <n v="0"/>
    <x v="0"/>
    <x v="0"/>
    <x v="3"/>
    <n v="1003509"/>
    <n v="185018"/>
    <n v="40.674495690000001"/>
    <x v="33"/>
    <s v="POINT (-73.9305713255961 40.6744956865259)"/>
  </r>
  <r>
    <n v="280545886"/>
    <x v="66"/>
    <n v="760"/>
    <s v="BRIBERY,PUBLIC ADMINISTRATION"/>
    <n v="126"/>
    <x v="12"/>
    <s v="PL 2154002"/>
    <x v="0"/>
    <x v="3"/>
    <x v="66"/>
    <n v="0"/>
    <x v="0"/>
    <x v="0"/>
    <x v="3"/>
    <n v="1043472"/>
    <n v="196941"/>
    <n v="40.707037"/>
    <x v="755"/>
    <s v="POINT (-73.786393 40.707037)"/>
  </r>
  <r>
    <n v="282997293"/>
    <x v="71"/>
    <n v="268"/>
    <s v="CRIMINAL MIS 2 &amp; 3"/>
    <n v="121"/>
    <x v="15"/>
    <s v="PL 1450502"/>
    <x v="0"/>
    <x v="3"/>
    <x v="9"/>
    <n v="0"/>
    <x v="2"/>
    <x v="0"/>
    <x v="5"/>
    <n v="1026304"/>
    <n v="225239"/>
    <n v="40.784806000000003"/>
    <x v="756"/>
    <s v="POINT (-73.848139 40.784806)"/>
  </r>
  <r>
    <n v="284194674"/>
    <x v="75"/>
    <n v="779"/>
    <s v="PUBLIC ADMINISTRATION,UNCLASSI"/>
    <n v="126"/>
    <x v="12"/>
    <s v="PL 215510B"/>
    <x v="0"/>
    <x v="1"/>
    <x v="48"/>
    <n v="0"/>
    <x v="2"/>
    <x v="1"/>
    <x v="0"/>
    <n v="1015629"/>
    <n v="243138"/>
    <n v="40.833978999999999"/>
    <x v="757"/>
    <s v="POINT (-73.886603 40.833979)"/>
  </r>
  <r>
    <n v="283701481"/>
    <x v="79"/>
    <n v="799"/>
    <s v="PUBLIC SAFETY,UNCLASSIFIED MIS"/>
    <n v="363"/>
    <x v="37"/>
    <s v="PL 2703000"/>
    <x v="0"/>
    <x v="1"/>
    <x v="25"/>
    <n v="0"/>
    <x v="1"/>
    <x v="0"/>
    <x v="0"/>
    <n v="1020721"/>
    <n v="259117"/>
    <n v="40.877815200000001"/>
    <x v="758"/>
    <s v="POINT (-73.86811727861867 40.87781519541155)"/>
  </r>
  <r>
    <n v="282311682"/>
    <x v="45"/>
    <n v="244"/>
    <s v="BURGLARY,UNCLASSIFIED,UNKNOWN"/>
    <n v="107"/>
    <x v="20"/>
    <s v="PL 1402501"/>
    <x v="0"/>
    <x v="1"/>
    <x v="25"/>
    <n v="0"/>
    <x v="2"/>
    <x v="0"/>
    <x v="0"/>
    <n v="1020386"/>
    <n v="256647"/>
    <n v="40.871037999999999"/>
    <x v="759"/>
    <s v="POINT (-73.869339 40.871038)"/>
  </r>
  <r>
    <n v="281223842"/>
    <x v="10"/>
    <n v="101"/>
    <s v="ASSAULT 3"/>
    <n v="344"/>
    <x v="6"/>
    <s v="PL 1200001"/>
    <x v="1"/>
    <x v="1"/>
    <x v="1"/>
    <n v="1"/>
    <x v="0"/>
    <x v="0"/>
    <x v="3"/>
    <n v="1004749"/>
    <n v="240880"/>
    <n v="40.827811619999999"/>
    <x v="210"/>
    <s v="POINT (-73.92592932593037 40.82781161940969)"/>
  </r>
  <r>
    <n v="282810900"/>
    <x v="51"/>
    <n v="101"/>
    <s v="ASSAULT 3"/>
    <n v="344"/>
    <x v="6"/>
    <s v="PL 1200001"/>
    <x v="1"/>
    <x v="2"/>
    <x v="59"/>
    <n v="0"/>
    <x v="1"/>
    <x v="0"/>
    <x v="0"/>
    <n v="991626"/>
    <n v="169071"/>
    <n v="40.630735999999999"/>
    <x v="139"/>
    <s v="POINT (-73.973423 40.630736)"/>
  </r>
  <r>
    <n v="280540296"/>
    <x v="66"/>
    <n v="439"/>
    <s v="LARCENY,GRAND FROM OPEN AREAS, UNATTENDED"/>
    <n v="109"/>
    <x v="11"/>
    <s v="PL 1553001"/>
    <x v="0"/>
    <x v="4"/>
    <x v="11"/>
    <n v="0"/>
    <x v="1"/>
    <x v="1"/>
    <x v="3"/>
    <n v="954771"/>
    <n v="148450"/>
    <n v="40.574091000000003"/>
    <x v="38"/>
    <s v="POINT (-74.106113 40.574091)"/>
  </r>
  <r>
    <n v="280558818"/>
    <x v="66"/>
    <n v="439"/>
    <s v="LARCENY,GRAND FROM OPEN AREAS, UNATTENDED"/>
    <n v="109"/>
    <x v="11"/>
    <s v="PL 1553001"/>
    <x v="0"/>
    <x v="2"/>
    <x v="27"/>
    <n v="0"/>
    <x v="0"/>
    <x v="0"/>
    <x v="0"/>
    <n v="997317"/>
    <n v="184842"/>
    <n v="40.674016999999999"/>
    <x v="760"/>
    <s v="POINT (-73.952893 40.674017)"/>
  </r>
  <r>
    <n v="282550700"/>
    <x v="53"/>
    <n v="139"/>
    <s v="MURDER,UNCLASSIFIED"/>
    <n v="101"/>
    <x v="23"/>
    <s v="PL 1252501"/>
    <x v="0"/>
    <x v="1"/>
    <x v="22"/>
    <n v="0"/>
    <x v="1"/>
    <x v="0"/>
    <x v="2"/>
    <n v="1027430"/>
    <n v="251104"/>
    <n v="40.855792999999998"/>
    <x v="26"/>
    <s v="POINT (-73.843908 40.855793)"/>
  </r>
  <r>
    <n v="285255957"/>
    <x v="92"/>
    <n v="109"/>
    <s v="ASSAULT 2,1,UNCLASSIFIED"/>
    <n v="106"/>
    <x v="1"/>
    <s v="PL 120053C"/>
    <x v="0"/>
    <x v="2"/>
    <x v="14"/>
    <n v="0"/>
    <x v="0"/>
    <x v="1"/>
    <x v="0"/>
    <n v="1007005"/>
    <n v="195927"/>
    <n v="40.704425000000001"/>
    <x v="761"/>
    <s v="POINT (-73.917927 40.704425)"/>
  </r>
  <r>
    <n v="285350699"/>
    <x v="91"/>
    <n v="729"/>
    <s v="FORGERY,ETC.,UNCLASSIFIED-FELO"/>
    <n v="113"/>
    <x v="28"/>
    <s v="PL 1702500"/>
    <x v="0"/>
    <x v="1"/>
    <x v="15"/>
    <n v="0"/>
    <x v="0"/>
    <x v="0"/>
    <x v="3"/>
    <n v="1005028"/>
    <n v="234516"/>
    <n v="40.810351859999997"/>
    <x v="762"/>
    <s v="POINT (-73.924942325642 40.8103518634571)"/>
  </r>
  <r>
    <n v="280601593"/>
    <x v="52"/>
    <n v="106"/>
    <s v="ASSAULT POLICE/PEACE OFFICER"/>
    <n v="106"/>
    <x v="1"/>
    <s v="PL 1200800"/>
    <x v="0"/>
    <x v="1"/>
    <x v="24"/>
    <n v="0"/>
    <x v="1"/>
    <x v="0"/>
    <x v="2"/>
    <n v="1011780"/>
    <n v="246837"/>
    <n v="40.844144"/>
    <x v="69"/>
    <s v="POINT (-73.900499 40.844144)"/>
  </r>
  <r>
    <n v="284229356"/>
    <x v="87"/>
    <n v="782"/>
    <s v="WEAPONS, POSSESSION, ETC"/>
    <n v="236"/>
    <x v="21"/>
    <s v="PL 2650101"/>
    <x v="1"/>
    <x v="1"/>
    <x v="68"/>
    <n v="1"/>
    <x v="0"/>
    <x v="0"/>
    <x v="2"/>
    <n v="1013463"/>
    <n v="254828"/>
    <n v="40.866070219999997"/>
    <x v="763"/>
    <s v="POINT (-73.89438159169373 40.866070221647036)"/>
  </r>
  <r>
    <n v="282779843"/>
    <x v="70"/>
    <n v="101"/>
    <s v="ASSAULT 3"/>
    <n v="344"/>
    <x v="6"/>
    <s v="PL 1200001"/>
    <x v="1"/>
    <x v="4"/>
    <x v="72"/>
    <n v="0"/>
    <x v="1"/>
    <x v="0"/>
    <x v="0"/>
    <n v="939562"/>
    <n v="153490"/>
    <n v="40.587859000000002"/>
    <x v="764"/>
    <s v="POINT (-74.160892 40.587859)"/>
  </r>
  <r>
    <n v="285503121"/>
    <x v="85"/>
    <n v="269"/>
    <s v="MISCHIEF,CRIMINAL,    UNCL 2ND"/>
    <n v="121"/>
    <x v="15"/>
    <s v="PL 145230A"/>
    <x v="0"/>
    <x v="3"/>
    <x v="42"/>
    <n v="0"/>
    <x v="2"/>
    <x v="0"/>
    <x v="1"/>
    <n v="1007694"/>
    <n v="219656"/>
    <n v="40.769551999999997"/>
    <x v="81"/>
    <s v="POINT (-73.915361 40.769552)"/>
  </r>
  <r>
    <n v="284398721"/>
    <x v="44"/>
    <n v="101"/>
    <s v="ASSAULT 3"/>
    <n v="344"/>
    <x v="6"/>
    <s v="PL 1200001"/>
    <x v="1"/>
    <x v="2"/>
    <x v="21"/>
    <n v="0"/>
    <x v="0"/>
    <x v="1"/>
    <x v="0"/>
    <n v="999093"/>
    <n v="190280"/>
    <n v="40.688938999999998"/>
    <x v="765"/>
    <s v="POINT (-73.946475 40.688939)"/>
  </r>
  <r>
    <n v="280848793"/>
    <x v="73"/>
    <n v="792"/>
    <s v="CRIMINAL POSSESSION WEAPON"/>
    <n v="118"/>
    <x v="21"/>
    <s v="PL 265031B"/>
    <x v="0"/>
    <x v="2"/>
    <x v="74"/>
    <n v="0"/>
    <x v="0"/>
    <x v="1"/>
    <x v="0"/>
    <n v="1005733"/>
    <n v="187733"/>
    <n v="40.68193437"/>
    <x v="766"/>
    <s v="POINT (-73.92254357042302 40.68193437496545)"/>
  </r>
  <r>
    <n v="284485243"/>
    <x v="49"/>
    <n v="729"/>
    <s v="FORGERY,ETC.,UNCLASSIFIED-FELO"/>
    <n v="113"/>
    <x v="28"/>
    <s v="PL 1701501"/>
    <x v="0"/>
    <x v="2"/>
    <x v="74"/>
    <n v="2"/>
    <x v="0"/>
    <x v="0"/>
    <x v="3"/>
    <n v="1003815"/>
    <n v="191542"/>
    <n v="40.692396000000002"/>
    <x v="767"/>
    <s v="POINT (-73.929446 40.692396)"/>
  </r>
  <r>
    <n v="284436893"/>
    <x v="44"/>
    <n v="101"/>
    <s v="ASSAULT 3"/>
    <n v="344"/>
    <x v="6"/>
    <s v="PL 1200001"/>
    <x v="1"/>
    <x v="1"/>
    <x v="48"/>
    <n v="0"/>
    <x v="0"/>
    <x v="0"/>
    <x v="0"/>
    <n v="1010751"/>
    <n v="242585"/>
    <n v="40.832476999999997"/>
    <x v="86"/>
    <s v="POINT (-73.904233 40.832477)"/>
  </r>
  <r>
    <n v="282522779"/>
    <x v="80"/>
    <n v="339"/>
    <s v="LARCENY,PETIT FROM OPEN AREAS,"/>
    <n v="341"/>
    <x v="16"/>
    <s v="PL 1552500"/>
    <x v="1"/>
    <x v="0"/>
    <x v="0"/>
    <n v="0"/>
    <x v="0"/>
    <x v="1"/>
    <x v="0"/>
    <n v="1001692"/>
    <n v="231503"/>
    <n v="40.802083000000003"/>
    <x v="768"/>
    <s v="POINT (-73.936999 40.802083)"/>
  </r>
  <r>
    <n v="284540029"/>
    <x v="76"/>
    <n v="106"/>
    <s v="ASSAULT POLICE/PEACE OFFICER"/>
    <n v="106"/>
    <x v="1"/>
    <s v="PL 1200800"/>
    <x v="0"/>
    <x v="1"/>
    <x v="15"/>
    <n v="0"/>
    <x v="0"/>
    <x v="0"/>
    <x v="3"/>
    <n v="1007290"/>
    <n v="236782"/>
    <n v="40.816557510000003"/>
    <x v="769"/>
    <s v="POINT (-73.91676180365536 40.81655751105063)"/>
  </r>
  <r>
    <n v="282341947"/>
    <x v="45"/>
    <n v="101"/>
    <s v="ASSAULT 3"/>
    <n v="344"/>
    <x v="6"/>
    <s v="PL 1200001"/>
    <x v="1"/>
    <x v="2"/>
    <x v="7"/>
    <n v="0"/>
    <x v="2"/>
    <x v="0"/>
    <x v="3"/>
    <n v="1017119"/>
    <n v="183909"/>
    <n v="40.671404000000003"/>
    <x v="60"/>
    <s v="POINT (-73.881509 40.671404)"/>
  </r>
  <r>
    <n v="284373938"/>
    <x v="44"/>
    <n v="113"/>
    <s v="MENACING,UNCLASSIFIED"/>
    <n v="344"/>
    <x v="6"/>
    <s v="PL 1201401"/>
    <x v="1"/>
    <x v="3"/>
    <x v="20"/>
    <n v="0"/>
    <x v="0"/>
    <x v="0"/>
    <x v="0"/>
    <n v="1022599"/>
    <n v="208330"/>
    <n v="40.738411999999997"/>
    <x v="770"/>
    <s v="POINT (-73.861614 40.738412)"/>
  </r>
  <r>
    <n v="283884880"/>
    <x v="57"/>
    <n v="782"/>
    <s v="WEAPONS, POSSESSION, ETC"/>
    <n v="236"/>
    <x v="21"/>
    <s v="PL 2650101"/>
    <x v="1"/>
    <x v="2"/>
    <x v="34"/>
    <n v="0"/>
    <x v="2"/>
    <x v="0"/>
    <x v="0"/>
    <n v="1010719"/>
    <n v="186857"/>
    <n v="40.679516450000001"/>
    <x v="483"/>
    <s v="POINT (-73.90457012340953 40.679516449878804)"/>
  </r>
  <r>
    <n v="284431269"/>
    <x v="44"/>
    <n v="681"/>
    <s v="CHILD, ENDANGERING WELFARE"/>
    <n v="233"/>
    <x v="0"/>
    <s v="PL 2601001"/>
    <x v="1"/>
    <x v="1"/>
    <x v="15"/>
    <n v="0"/>
    <x v="0"/>
    <x v="0"/>
    <x v="0"/>
    <n v="1005028"/>
    <n v="234516"/>
    <n v="40.810351859999997"/>
    <x v="762"/>
    <s v="POINT (-73.924942325642 40.8103518634571)"/>
  </r>
  <r>
    <n v="280951553"/>
    <x v="68"/>
    <n v="639"/>
    <s v="AGGRAVATED HARASSMENT 2"/>
    <n v="361"/>
    <x v="27"/>
    <s v="PL 2403002"/>
    <x v="1"/>
    <x v="2"/>
    <x v="58"/>
    <n v="0"/>
    <x v="0"/>
    <x v="0"/>
    <x v="0"/>
    <n v="984110"/>
    <n v="188363"/>
    <n v="40.683691000000003"/>
    <x v="115"/>
    <s v="POINT (-74.000504 40.683691)"/>
  </r>
  <r>
    <n v="282826011"/>
    <x v="51"/>
    <n v="922"/>
    <s v="TRAFFIC,UNCLASSIFIED MISDEMEAN"/>
    <n v="348"/>
    <x v="9"/>
    <s v="VTL0511001"/>
    <x v="1"/>
    <x v="1"/>
    <x v="35"/>
    <n v="0"/>
    <x v="2"/>
    <x v="0"/>
    <x v="3"/>
    <n v="1029980"/>
    <n v="244579"/>
    <n v="40.837870000000002"/>
    <x v="771"/>
    <s v="POINT (-73.834734 40.83787)"/>
  </r>
  <r>
    <n v="280729927"/>
    <x v="6"/>
    <n v="339"/>
    <s v="LARCENY,PETIT FROM OPEN AREAS,"/>
    <n v="341"/>
    <x v="16"/>
    <s v="PL 1552500"/>
    <x v="1"/>
    <x v="0"/>
    <x v="32"/>
    <n v="7"/>
    <x v="0"/>
    <x v="0"/>
    <x v="0"/>
    <n v="986526"/>
    <n v="212304"/>
    <n v="40.749403999999998"/>
    <x v="133"/>
    <s v="POINT (-73.991784 40.749404)"/>
  </r>
  <r>
    <n v="281068055"/>
    <x v="46"/>
    <n v="462"/>
    <s v="UNAUTHORIZED USE VEHICLE 3"/>
    <n v="353"/>
    <x v="13"/>
    <s v="PL 1650501"/>
    <x v="1"/>
    <x v="2"/>
    <x v="60"/>
    <n v="0"/>
    <x v="0"/>
    <x v="0"/>
    <x v="5"/>
    <n v="982447"/>
    <n v="173132"/>
    <n v="40.641883739999997"/>
    <x v="772"/>
    <s v="POINT (-74.00649676957691 40.6418837420134)"/>
  </r>
  <r>
    <n v="280912714"/>
    <x v="55"/>
    <n v="779"/>
    <s v="PUBLIC ADMINISTRATION,UNCLASSI"/>
    <n v="126"/>
    <x v="12"/>
    <s v="PL 215510B"/>
    <x v="0"/>
    <x v="0"/>
    <x v="57"/>
    <n v="0"/>
    <x v="0"/>
    <x v="0"/>
    <x v="0"/>
    <n v="999439"/>
    <n v="236537"/>
    <n v="40.815904000000003"/>
    <x v="582"/>
    <s v="POINT (-73.945123 40.815904)"/>
  </r>
  <r>
    <n v="282466330"/>
    <x v="67"/>
    <n v="764"/>
    <s v="BAIL JUMPING 1 &amp; 2"/>
    <n v="126"/>
    <x v="12"/>
    <s v="PL 2155600"/>
    <x v="0"/>
    <x v="3"/>
    <x v="61"/>
    <n v="0"/>
    <x v="2"/>
    <x v="0"/>
    <x v="3"/>
    <n v="1032501"/>
    <n v="198800"/>
    <n v="40.712206000000002"/>
    <x v="249"/>
    <s v="POINT (-73.825952 40.712206)"/>
  </r>
  <r>
    <n v="282914927"/>
    <x v="58"/>
    <n v="729"/>
    <s v="FORGERY,ETC.,UNCLASSIFIED-FELO"/>
    <n v="113"/>
    <x v="28"/>
    <s v="PL 1702500"/>
    <x v="0"/>
    <x v="0"/>
    <x v="33"/>
    <n v="0"/>
    <x v="0"/>
    <x v="0"/>
    <x v="1"/>
    <n v="988848"/>
    <n v="200323"/>
    <n v="40.716517000000003"/>
    <x v="44"/>
    <s v="POINT (-73.983411 40.716517)"/>
  </r>
  <r>
    <n v="280894226"/>
    <x v="55"/>
    <n v="397"/>
    <s v="ROBBERY,OPEN AREA UNCLASSIFIED"/>
    <n v="105"/>
    <x v="22"/>
    <s v="PL 1601503"/>
    <x v="0"/>
    <x v="3"/>
    <x v="49"/>
    <n v="0"/>
    <x v="1"/>
    <x v="1"/>
    <x v="0"/>
    <n v="1034226"/>
    <n v="157181"/>
    <n v="40.597960999999998"/>
    <x v="773"/>
    <s v="POINT (-73.820038 40.597961)"/>
  </r>
  <r>
    <n v="283630951"/>
    <x v="79"/>
    <n v="258"/>
    <s v="CRIMINAL MISCHIEF 4TH, GRAFFIT"/>
    <n v="351"/>
    <x v="15"/>
    <s v="PL 1456002"/>
    <x v="1"/>
    <x v="3"/>
    <x v="70"/>
    <n v="0"/>
    <x v="2"/>
    <x v="0"/>
    <x v="1"/>
    <n v="1001564"/>
    <n v="207040"/>
    <n v="40.734938"/>
    <x v="774"/>
    <s v="POINT (-73.937524 40.734938)"/>
  </r>
  <r>
    <n v="285312614"/>
    <x v="90"/>
    <n v="339"/>
    <s v="LARCENY,PETIT FROM OPEN AREAS,"/>
    <n v="341"/>
    <x v="16"/>
    <s v="PL 1552500"/>
    <x v="1"/>
    <x v="3"/>
    <x v="4"/>
    <n v="0"/>
    <x v="1"/>
    <x v="0"/>
    <x v="3"/>
    <n v="1022388"/>
    <n v="205319"/>
    <n v="40.730148"/>
    <x v="775"/>
    <s v="POINT (-73.862392 40.730148)"/>
  </r>
  <r>
    <n v="282697391"/>
    <x v="43"/>
    <n v="729"/>
    <s v="FORGERY,ETC.,UNCLASSIFIED-FELO"/>
    <n v="113"/>
    <x v="28"/>
    <s v="PL 1657200"/>
    <x v="0"/>
    <x v="0"/>
    <x v="32"/>
    <n v="0"/>
    <x v="0"/>
    <x v="0"/>
    <x v="0"/>
    <n v="988650"/>
    <n v="214286"/>
    <n v="40.754840950000002"/>
    <x v="776"/>
    <s v="POINT (-73.98411854690194 40.75484094960602)"/>
  </r>
  <r>
    <n v="282983083"/>
    <x v="71"/>
    <n v="922"/>
    <s v="TRAFFIC,UNCLASSIFIED MISDEMEAN"/>
    <n v="348"/>
    <x v="9"/>
    <s v="VTL05110A4"/>
    <x v="1"/>
    <x v="1"/>
    <x v="29"/>
    <n v="0"/>
    <x v="0"/>
    <x v="0"/>
    <x v="3"/>
    <n v="1009100"/>
    <n v="247458"/>
    <n v="40.845855"/>
    <x v="777"/>
    <s v="POINT (-73.910181 40.845855)"/>
  </r>
  <r>
    <n v="282184870"/>
    <x v="81"/>
    <n v="779"/>
    <s v="PUBLIC ADMINISTRATION,UNCLASSI"/>
    <n v="126"/>
    <x v="12"/>
    <s v="PL 215510B"/>
    <x v="0"/>
    <x v="3"/>
    <x v="42"/>
    <n v="0"/>
    <x v="0"/>
    <x v="1"/>
    <x v="1"/>
    <n v="1005615"/>
    <n v="218520"/>
    <n v="40.766438000000001"/>
    <x v="778"/>
    <s v="POINT (-73.922871 40.766438)"/>
  </r>
  <r>
    <n v="284036994"/>
    <x v="60"/>
    <n v="101"/>
    <s v="ASSAULT 3"/>
    <n v="344"/>
    <x v="6"/>
    <s v="PL 1200001"/>
    <x v="1"/>
    <x v="2"/>
    <x v="7"/>
    <n v="0"/>
    <x v="1"/>
    <x v="1"/>
    <x v="0"/>
    <n v="1012738"/>
    <n v="179292"/>
    <n v="40.658748000000003"/>
    <x v="779"/>
    <s v="POINT (-73.897321 40.658748)"/>
  </r>
  <r>
    <n v="280865724"/>
    <x v="59"/>
    <n v="419"/>
    <s v="LARCENY,GRAND FROM PERSON,UNCL"/>
    <n v="109"/>
    <x v="11"/>
    <s v="PL 1553005"/>
    <x v="0"/>
    <x v="3"/>
    <x v="46"/>
    <n v="0"/>
    <x v="4"/>
    <x v="0"/>
    <x v="3"/>
    <n v="1010051"/>
    <n v="193909"/>
    <n v="40.698875999999998"/>
    <x v="780"/>
    <s v="POINT (-73.906951 40.698876)"/>
  </r>
  <r>
    <n v="284522388"/>
    <x v="76"/>
    <n v="779"/>
    <s v="PUBLIC ADMINISTRATION,UNCLASSI"/>
    <n v="126"/>
    <x v="12"/>
    <s v="PL 215510B"/>
    <x v="0"/>
    <x v="3"/>
    <x v="42"/>
    <n v="0"/>
    <x v="0"/>
    <x v="0"/>
    <x v="0"/>
    <n v="1007694"/>
    <n v="219656"/>
    <n v="40.769551999999997"/>
    <x v="81"/>
    <s v="POINT (-73.915361 40.769552)"/>
  </r>
  <r>
    <n v="280513327"/>
    <x v="83"/>
    <n v="705"/>
    <s v="FORGERY,ETC.-MISD."/>
    <n v="358"/>
    <x v="32"/>
    <s v="PL 1702000"/>
    <x v="1"/>
    <x v="0"/>
    <x v="0"/>
    <n v="2"/>
    <x v="0"/>
    <x v="0"/>
    <x v="0"/>
    <n v="1001408"/>
    <n v="229524"/>
    <n v="40.796652000000002"/>
    <x v="781"/>
    <s v="POINT (-73.93803 40.796652)"/>
  </r>
  <r>
    <n v="283870693"/>
    <x v="57"/>
    <n v="905"/>
    <s v="INTOXICATED DRIVING,ALCOHOL"/>
    <n v="347"/>
    <x v="25"/>
    <s v="VTL1192000"/>
    <x v="1"/>
    <x v="1"/>
    <x v="15"/>
    <n v="0"/>
    <x v="0"/>
    <x v="1"/>
    <x v="3"/>
    <n v="1003517"/>
    <n v="235593"/>
    <n v="40.813303070000003"/>
    <x v="300"/>
    <s v="POINT (-73.93039618778353 40.8133030743534)"/>
  </r>
  <r>
    <n v="281179450"/>
    <x v="47"/>
    <n v="268"/>
    <s v="CRIMINAL MIS 2 &amp; 3"/>
    <n v="121"/>
    <x v="15"/>
    <s v="PL 1450502"/>
    <x v="0"/>
    <x v="1"/>
    <x v="29"/>
    <n v="0"/>
    <x v="0"/>
    <x v="0"/>
    <x v="0"/>
    <n v="1011028"/>
    <n v="251777"/>
    <n v="40.857706"/>
    <x v="782"/>
    <s v="POINT (-73.903197 40.857706)"/>
  </r>
  <r>
    <n v="280686456"/>
    <x v="5"/>
    <n v="779"/>
    <s v="PUBLIC ADMINISTRATION,UNCLASSI"/>
    <n v="126"/>
    <x v="12"/>
    <s v="PL 215510B"/>
    <x v="0"/>
    <x v="2"/>
    <x v="10"/>
    <n v="2"/>
    <x v="2"/>
    <x v="0"/>
    <x v="0"/>
    <n v="984147"/>
    <n v="150277"/>
    <n v="40.579154000000003"/>
    <x v="783"/>
    <s v="POINT (-74.00037 40.579154)"/>
  </r>
  <r>
    <n v="282460106"/>
    <x v="67"/>
    <n v="101"/>
    <s v="ASSAULT 3"/>
    <n v="344"/>
    <x v="6"/>
    <s v="PL 1200001"/>
    <x v="1"/>
    <x v="1"/>
    <x v="24"/>
    <n v="0"/>
    <x v="0"/>
    <x v="1"/>
    <x v="3"/>
    <n v="1018287"/>
    <n v="245045"/>
    <n v="40.839202999999998"/>
    <x v="784"/>
    <s v="POINT (-73.876987 40.839203)"/>
  </r>
  <r>
    <n v="282776975"/>
    <x v="70"/>
    <n v="263"/>
    <s v="ARSON 2,3,4"/>
    <n v="114"/>
    <x v="4"/>
    <s v="PL 1501001"/>
    <x v="0"/>
    <x v="2"/>
    <x v="10"/>
    <n v="71"/>
    <x v="0"/>
    <x v="0"/>
    <x v="0"/>
    <n v="990282"/>
    <n v="154635"/>
    <n v="40.591112000000003"/>
    <x v="785"/>
    <s v="POINT (-73.978279 40.591112)"/>
  </r>
  <r>
    <n v="283853339"/>
    <x v="74"/>
    <n v="339"/>
    <s v="LARCENY,PETIT FROM OPEN AREAS,"/>
    <n v="341"/>
    <x v="16"/>
    <s v="PL 1552500"/>
    <x v="1"/>
    <x v="2"/>
    <x v="50"/>
    <n v="0"/>
    <x v="1"/>
    <x v="1"/>
    <x v="0"/>
    <n v="988837"/>
    <n v="191028"/>
    <n v="40.691004999999997"/>
    <x v="647"/>
    <s v="POINT (-73.983456 40.691005)"/>
  </r>
  <r>
    <n v="281177629"/>
    <x v="47"/>
    <n v="101"/>
    <s v="ASSAULT 3"/>
    <n v="344"/>
    <x v="6"/>
    <s v="PL 1200001"/>
    <x v="1"/>
    <x v="0"/>
    <x v="43"/>
    <n v="0"/>
    <x v="0"/>
    <x v="1"/>
    <x v="0"/>
    <n v="986233"/>
    <n v="210847"/>
    <n v="40.745403000000003"/>
    <x v="162"/>
    <s v="POINT (-73.992841 40.745403)"/>
  </r>
  <r>
    <n v="283858880"/>
    <x v="74"/>
    <n v="109"/>
    <s v="ASSAULT 2,1,UNCLASSIFIED"/>
    <n v="106"/>
    <x v="1"/>
    <s v="PL 1200502"/>
    <x v="0"/>
    <x v="1"/>
    <x v="24"/>
    <n v="0"/>
    <x v="0"/>
    <x v="1"/>
    <x v="2"/>
    <n v="1017012"/>
    <n v="244931"/>
    <n v="40.838895999999998"/>
    <x v="786"/>
    <s v="POINT (-73.881595 40.838896)"/>
  </r>
  <r>
    <n v="281313882"/>
    <x v="11"/>
    <n v="101"/>
    <s v="ASSAULT 3"/>
    <n v="344"/>
    <x v="6"/>
    <s v="PL 1200002"/>
    <x v="1"/>
    <x v="3"/>
    <x v="69"/>
    <n v="0"/>
    <x v="3"/>
    <x v="0"/>
    <x v="2"/>
    <n v="1044018"/>
    <n v="182147"/>
    <n v="40.666426999999999"/>
    <x v="787"/>
    <s v="POINT (-73.784558 40.666427)"/>
  </r>
  <r>
    <n v="283819287"/>
    <x v="61"/>
    <n v="904"/>
    <s v="INTOXICATED DRIVING,ALCOHOL"/>
    <n v="119"/>
    <x v="41"/>
    <s v="VTL119202Y"/>
    <x v="0"/>
    <x v="3"/>
    <x v="71"/>
    <n v="0"/>
    <x v="0"/>
    <x v="0"/>
    <x v="5"/>
    <n v="1052204"/>
    <n v="159911"/>
    <n v="40.605334499999998"/>
    <x v="788"/>
    <s v="POINT (-73.75527433977965 40.605334501476115)"/>
  </r>
  <r>
    <n v="281221814"/>
    <x v="10"/>
    <n v="750"/>
    <s v="RESISTING ARREST"/>
    <n v="359"/>
    <x v="14"/>
    <s v="PL 2053000"/>
    <x v="1"/>
    <x v="0"/>
    <x v="32"/>
    <n v="1"/>
    <x v="2"/>
    <x v="0"/>
    <x v="0"/>
    <n v="988650"/>
    <n v="214286"/>
    <n v="40.754840950000002"/>
    <x v="776"/>
    <s v="POINT (-73.98411854690194 40.75484094960602)"/>
  </r>
  <r>
    <n v="282872395"/>
    <x v="50"/>
    <n v="101"/>
    <s v="ASSAULT 3"/>
    <n v="344"/>
    <x v="6"/>
    <s v="PL 1200001"/>
    <x v="1"/>
    <x v="2"/>
    <x v="2"/>
    <n v="0"/>
    <x v="0"/>
    <x v="0"/>
    <x v="0"/>
    <n v="1009684"/>
    <n v="173323"/>
    <n v="40.642372000000002"/>
    <x v="789"/>
    <s v="POINT (-73.908352 40.642372)"/>
  </r>
  <r>
    <n v="284553481"/>
    <x v="1"/>
    <n v="439"/>
    <s v="LARCENY,GRAND FROM OPEN AREAS, UNATTENDED"/>
    <n v="109"/>
    <x v="11"/>
    <s v="PL 1553001"/>
    <x v="0"/>
    <x v="0"/>
    <x v="32"/>
    <n v="0"/>
    <x v="1"/>
    <x v="1"/>
    <x v="1"/>
    <n v="985802"/>
    <n v="213780"/>
    <n v="40.753463000000004"/>
    <x v="790"/>
    <s v="POINT (-73.994399 40.753463)"/>
  </r>
  <r>
    <n v="280881956"/>
    <x v="59"/>
    <n v="397"/>
    <s v="ROBBERY,OPEN AREA UNCLASSIFIED"/>
    <n v="105"/>
    <x v="22"/>
    <s v="PL 1601503"/>
    <x v="0"/>
    <x v="1"/>
    <x v="15"/>
    <n v="0"/>
    <x v="4"/>
    <x v="0"/>
    <x v="2"/>
    <n v="1005040"/>
    <n v="234533"/>
    <n v="40.810391000000003"/>
    <x v="18"/>
    <s v="POINT (-73.924895 40.810391)"/>
  </r>
  <r>
    <n v="282736626"/>
    <x v="88"/>
    <n v="339"/>
    <s v="LARCENY,PETIT FROM OPEN AREAS,"/>
    <n v="341"/>
    <x v="16"/>
    <s v="PL 1552500"/>
    <x v="1"/>
    <x v="2"/>
    <x v="59"/>
    <n v="0"/>
    <x v="2"/>
    <x v="0"/>
    <x v="0"/>
    <n v="991626"/>
    <n v="169071"/>
    <n v="40.630735999999999"/>
    <x v="139"/>
    <s v="POINT (-73.973423 40.630736)"/>
  </r>
  <r>
    <n v="282528429"/>
    <x v="80"/>
    <n v="969"/>
    <s v="TRAFFIC,UNCLASSIFIED INFRACTIO"/>
    <n v="881"/>
    <x v="24"/>
    <s v="VTL051101A"/>
    <x v="1"/>
    <x v="3"/>
    <x v="66"/>
    <n v="0"/>
    <x v="0"/>
    <x v="1"/>
    <x v="1"/>
    <n v="1037507"/>
    <n v="195007"/>
    <n v="40.701765629999997"/>
    <x v="516"/>
    <s v="POINT (-73.80792594429812 40.701765633436125)"/>
  </r>
  <r>
    <n v="283642372"/>
    <x v="79"/>
    <n v="203"/>
    <s v="TRESPASS 3, CRIMINAL"/>
    <n v="352"/>
    <x v="17"/>
    <s v="PL 140100A"/>
    <x v="1"/>
    <x v="2"/>
    <x v="52"/>
    <n v="0"/>
    <x v="0"/>
    <x v="0"/>
    <x v="3"/>
    <n v="984819"/>
    <n v="174242"/>
    <n v="40.644931999999997"/>
    <x v="791"/>
    <s v="POINT (-73.997946 40.644932)"/>
  </r>
  <r>
    <n v="280470064"/>
    <x v="86"/>
    <n v="490"/>
    <s v="STOLEN PROPERTY 3,POSSESSION"/>
    <n v="232"/>
    <x v="35"/>
    <s v="PL 1654000"/>
    <x v="1"/>
    <x v="1"/>
    <x v="1"/>
    <n v="0"/>
    <x v="0"/>
    <x v="1"/>
    <x v="3"/>
    <n v="1008469"/>
    <n v="245914"/>
    <n v="40.84161907"/>
    <x v="792"/>
    <s v="POINT (-73.91246938513645 40.84161907221433)"/>
  </r>
  <r>
    <n v="280981405"/>
    <x v="68"/>
    <n v="649"/>
    <s v="FALSE REPORT UNCLASSIFIED"/>
    <n v="361"/>
    <x v="27"/>
    <s v="PL 2405001"/>
    <x v="1"/>
    <x v="0"/>
    <x v="33"/>
    <n v="0"/>
    <x v="0"/>
    <x v="0"/>
    <x v="0"/>
    <n v="988848"/>
    <n v="200323"/>
    <n v="40.716517000000003"/>
    <x v="44"/>
    <s v="POINT (-73.983411 40.716517)"/>
  </r>
  <r>
    <n v="284240888"/>
    <x v="48"/>
    <n v="905"/>
    <s v="INTOXICATED DRIVING,ALCOHOL"/>
    <n v="347"/>
    <x v="25"/>
    <s v="VTL1192000"/>
    <x v="1"/>
    <x v="2"/>
    <x v="51"/>
    <n v="0"/>
    <x v="0"/>
    <x v="0"/>
    <x v="3"/>
    <n v="1001547"/>
    <n v="203048"/>
    <n v="40.723979610000001"/>
    <x v="793"/>
    <s v="POINT (-73.93759674847603 40.72397961334044)"/>
  </r>
  <r>
    <n v="282826201"/>
    <x v="51"/>
    <n v="244"/>
    <s v="BURGLARY,UNCLASSIFIED,UNKNOWN"/>
    <n v="107"/>
    <x v="20"/>
    <s v="PL 1402000"/>
    <x v="0"/>
    <x v="2"/>
    <x v="14"/>
    <n v="0"/>
    <x v="0"/>
    <x v="0"/>
    <x v="3"/>
    <n v="1010175"/>
    <n v="190175"/>
    <n v="40.688626999999997"/>
    <x v="794"/>
    <s v="POINT (-73.906516 40.688627)"/>
  </r>
  <r>
    <n v="285394124"/>
    <x v="19"/>
    <n v="779"/>
    <s v="PUBLIC ADMINISTRATION,UNCLASSI"/>
    <n v="126"/>
    <x v="12"/>
    <s v="PL 215510B"/>
    <x v="0"/>
    <x v="3"/>
    <x v="45"/>
    <n v="0"/>
    <x v="0"/>
    <x v="0"/>
    <x v="5"/>
    <n v="1028604"/>
    <n v="187929"/>
    <n v="40.682389000000001"/>
    <x v="474"/>
    <s v="POINT (-73.840079 40.682389)"/>
  </r>
  <r>
    <n v="284533571"/>
    <x v="76"/>
    <n v="779"/>
    <s v="PUBLIC ADMINISTRATION,UNCLASSI"/>
    <n v="126"/>
    <x v="12"/>
    <s v="PL 215510B"/>
    <x v="0"/>
    <x v="2"/>
    <x v="21"/>
    <n v="0"/>
    <x v="0"/>
    <x v="0"/>
    <x v="0"/>
    <n v="998408"/>
    <n v="189083"/>
    <n v="40.685656000000002"/>
    <x v="795"/>
    <s v="POINT (-73.94895 40.685656)"/>
  </r>
  <r>
    <n v="282774201"/>
    <x v="70"/>
    <n v="511"/>
    <s v="CONTROLLED SUBSTANCE, POSSESSI"/>
    <n v="235"/>
    <x v="19"/>
    <s v="PL 2200300"/>
    <x v="1"/>
    <x v="1"/>
    <x v="15"/>
    <n v="2"/>
    <x v="0"/>
    <x v="0"/>
    <x v="0"/>
    <n v="1005945"/>
    <n v="235372"/>
    <n v="40.812693000000003"/>
    <x v="796"/>
    <s v="POINT (-73.921623 40.812693)"/>
  </r>
  <r>
    <n v="283798289"/>
    <x v="61"/>
    <n v="707"/>
    <s v="IMPERSONATION 2, PUBLIC SERVAN"/>
    <n v="340"/>
    <x v="10"/>
    <s v="PL 1902300"/>
    <x v="1"/>
    <x v="0"/>
    <x v="57"/>
    <n v="0"/>
    <x v="0"/>
    <x v="0"/>
    <x v="3"/>
    <n v="1000650"/>
    <n v="239650"/>
    <n v="40.824444999999997"/>
    <x v="797"/>
    <s v="POINT (-73.940744 40.824445)"/>
  </r>
  <r>
    <n v="282415571"/>
    <x v="14"/>
    <n v="503"/>
    <s v="CONTROLLED SUBSTANCE,INTENT TO"/>
    <n v="117"/>
    <x v="19"/>
    <s v="PL 2201601"/>
    <x v="0"/>
    <x v="2"/>
    <x v="10"/>
    <n v="0"/>
    <x v="0"/>
    <x v="0"/>
    <x v="0"/>
    <n v="990148"/>
    <n v="155255"/>
    <n v="40.592813309999997"/>
    <x v="798"/>
    <s v="POINT (-73.97876328945328 40.592813307614215)"/>
  </r>
  <r>
    <n v="282231802"/>
    <x v="81"/>
    <n v="922"/>
    <s v="TRAFFIC,UNCLASSIFIED MISDEMEAN"/>
    <n v="348"/>
    <x v="9"/>
    <s v="VTL0392AMU"/>
    <x v="1"/>
    <x v="2"/>
    <x v="7"/>
    <n v="0"/>
    <x v="1"/>
    <x v="0"/>
    <x v="3"/>
    <n v="1014822"/>
    <n v="187694"/>
    <n v="40.681800600000003"/>
    <x v="799"/>
    <s v="POINT (-73.88977361024146 40.68180060335132)"/>
  </r>
  <r>
    <n v="280823854"/>
    <x v="73"/>
    <n v="244"/>
    <s v="BURGLARY,UNCLASSIFIED,UNKNOWN"/>
    <n v="107"/>
    <x v="20"/>
    <s v="PL 1402000"/>
    <x v="0"/>
    <x v="1"/>
    <x v="1"/>
    <n v="0"/>
    <x v="0"/>
    <x v="0"/>
    <x v="0"/>
    <n v="1006537"/>
    <n v="244511"/>
    <n v="40.837774000000003"/>
    <x v="70"/>
    <s v="POINT (-73.919455 40.837774)"/>
  </r>
  <r>
    <n v="282974574"/>
    <x v="71"/>
    <n v="922"/>
    <s v="TRAFFIC,UNCLASSIFIED MISDEMEAN"/>
    <n v="348"/>
    <x v="9"/>
    <s v="VTL05110MU"/>
    <x v="1"/>
    <x v="2"/>
    <x v="14"/>
    <n v="0"/>
    <x v="0"/>
    <x v="0"/>
    <x v="3"/>
    <n v="1004312"/>
    <n v="195804"/>
    <n v="40.704090729999997"/>
    <x v="800"/>
    <s v="POINT (-73.92764291164407 40.70409073072049)"/>
  </r>
  <r>
    <n v="282517306"/>
    <x v="80"/>
    <n v="397"/>
    <s v="ROBBERY,OPEN AREA UNCLASSIFIED"/>
    <n v="105"/>
    <x v="22"/>
    <s v="PL 1601001"/>
    <x v="0"/>
    <x v="0"/>
    <x v="32"/>
    <n v="0"/>
    <x v="4"/>
    <x v="0"/>
    <x v="2"/>
    <n v="985802"/>
    <n v="213780"/>
    <n v="40.753455000000002"/>
    <x v="396"/>
    <s v="POINT (-73.994398 40.753455)"/>
  </r>
  <r>
    <n v="280739936"/>
    <x v="6"/>
    <n v="849"/>
    <s v="NY STATE LAWS,UNCLASSIFIED VIO"/>
    <n v="677"/>
    <x v="7"/>
    <s v="LOC00000V0"/>
    <x v="4"/>
    <x v="1"/>
    <x v="25"/>
    <n v="1"/>
    <x v="1"/>
    <x v="0"/>
    <x v="0"/>
    <n v="1021171"/>
    <n v="258964"/>
    <n v="40.877393390000002"/>
    <x v="801"/>
    <s v="POINT (-73.86649088012618 40.8773933872306)"/>
  </r>
  <r>
    <n v="283919971"/>
    <x v="65"/>
    <n v="109"/>
    <s v="ASSAULT 2,1,UNCLASSIFIED"/>
    <n v="106"/>
    <x v="1"/>
    <s v="PL 1200501"/>
    <x v="0"/>
    <x v="3"/>
    <x v="61"/>
    <n v="0"/>
    <x v="0"/>
    <x v="0"/>
    <x v="5"/>
    <n v="1031076"/>
    <n v="193778"/>
    <n v="40.698430000000002"/>
    <x v="136"/>
    <s v="POINT (-73.831128 40.69843)"/>
  </r>
  <r>
    <n v="282453649"/>
    <x v="67"/>
    <n v="203"/>
    <s v="TRESPASS 3, CRIMINAL"/>
    <n v="352"/>
    <x v="17"/>
    <s v="PL 140100A"/>
    <x v="1"/>
    <x v="0"/>
    <x v="43"/>
    <n v="0"/>
    <x v="1"/>
    <x v="0"/>
    <x v="1"/>
    <n v="987832"/>
    <n v="210697"/>
    <n v="40.744990999999999"/>
    <x v="802"/>
    <s v="POINT (-73.987072 40.744991)"/>
  </r>
  <r>
    <n v="282279494"/>
    <x v="77"/>
    <n v="101"/>
    <s v="ASSAULT 3"/>
    <n v="344"/>
    <x v="6"/>
    <s v="PL 1200001"/>
    <x v="1"/>
    <x v="2"/>
    <x v="58"/>
    <n v="0"/>
    <x v="1"/>
    <x v="0"/>
    <x v="1"/>
    <n v="980923"/>
    <n v="186337"/>
    <n v="40.678128000000001"/>
    <x v="803"/>
    <s v="POINT (-74.011992 40.678128)"/>
  </r>
  <r>
    <n v="284128594"/>
    <x v="62"/>
    <n v="493"/>
    <s v="STOLEN PROPERTY-MOTOR VEH 2ND,"/>
    <n v="111"/>
    <x v="35"/>
    <s v="PL 1654505"/>
    <x v="0"/>
    <x v="1"/>
    <x v="6"/>
    <n v="0"/>
    <x v="0"/>
    <x v="0"/>
    <x v="0"/>
    <n v="1012582"/>
    <n v="236196"/>
    <n v="40.814933719999999"/>
    <x v="804"/>
    <s v="POINT (-73.8976455199499 40.81493371888093)"/>
  </r>
  <r>
    <n v="283998735"/>
    <x v="60"/>
    <n v="101"/>
    <s v="ASSAULT 3"/>
    <n v="344"/>
    <x v="6"/>
    <s v="PL 1200001"/>
    <x v="1"/>
    <x v="1"/>
    <x v="1"/>
    <n v="0"/>
    <x v="0"/>
    <x v="1"/>
    <x v="3"/>
    <n v="1008850"/>
    <n v="245976"/>
    <n v="40.841790000000003"/>
    <x v="805"/>
    <s v="POINT (-73.911091 40.84179)"/>
  </r>
  <r>
    <n v="282810913"/>
    <x v="51"/>
    <n v="397"/>
    <s v="ROBBERY,OPEN AREA UNCLASSIFIED"/>
    <n v="105"/>
    <x v="22"/>
    <s v="PL 1600500"/>
    <x v="0"/>
    <x v="0"/>
    <x v="32"/>
    <n v="3"/>
    <x v="0"/>
    <x v="1"/>
    <x v="0"/>
    <n v="986881"/>
    <n v="214802"/>
    <n v="40.756259"/>
    <x v="185"/>
    <s v="POINT (-73.990501 40.756259)"/>
  </r>
  <r>
    <n v="283760128"/>
    <x v="69"/>
    <n v="705"/>
    <s v="FORGERY,ETC.-MISD."/>
    <n v="358"/>
    <x v="32"/>
    <s v="PL 1702000"/>
    <x v="1"/>
    <x v="3"/>
    <x v="19"/>
    <n v="0"/>
    <x v="0"/>
    <x v="0"/>
    <x v="2"/>
    <n v="1044020"/>
    <n v="189555"/>
    <n v="40.686759610000003"/>
    <x v="806"/>
    <s v="POINT (-73.7844849475331 40.6867596069221)"/>
  </r>
  <r>
    <n v="283795639"/>
    <x v="61"/>
    <n v="705"/>
    <s v="FORGERY,ETC.-MISD."/>
    <n v="358"/>
    <x v="32"/>
    <s v="PL 1702000"/>
    <x v="1"/>
    <x v="1"/>
    <x v="25"/>
    <n v="0"/>
    <x v="0"/>
    <x v="0"/>
    <x v="0"/>
    <n v="1026486"/>
    <n v="262591"/>
    <n v="40.887324999999997"/>
    <x v="242"/>
    <s v="POINT (-73.847247 40.887325)"/>
  </r>
  <r>
    <n v="282285186"/>
    <x v="77"/>
    <n v="462"/>
    <s v="UNAUTHORIZED USE VEHICLE 3"/>
    <n v="353"/>
    <x v="13"/>
    <s v="PL 1650503"/>
    <x v="1"/>
    <x v="1"/>
    <x v="35"/>
    <n v="0"/>
    <x v="2"/>
    <x v="0"/>
    <x v="0"/>
    <n v="1032140"/>
    <n v="242004"/>
    <n v="40.830792000000002"/>
    <x v="425"/>
    <s v="POINT (-73.826946 40.830792)"/>
  </r>
  <r>
    <n v="282254075"/>
    <x v="77"/>
    <n v="579"/>
    <s v="CANNABIS POSSESSION, 2&amp;1"/>
    <n v="250"/>
    <x v="34"/>
    <s v="PL 2224002"/>
    <x v="0"/>
    <x v="1"/>
    <x v="35"/>
    <n v="0"/>
    <x v="1"/>
    <x v="0"/>
    <x v="5"/>
    <n v="1032140"/>
    <n v="242004"/>
    <n v="40.830792000000002"/>
    <x v="425"/>
    <s v="POINT (-73.826946 40.830792)"/>
  </r>
  <r>
    <n v="283700134"/>
    <x v="79"/>
    <n v="793"/>
    <s v="WEAPONS POSSESSION 3"/>
    <n v="118"/>
    <x v="21"/>
    <s v="PL 2650201"/>
    <x v="0"/>
    <x v="3"/>
    <x v="71"/>
    <n v="0"/>
    <x v="2"/>
    <x v="0"/>
    <x v="0"/>
    <n v="1043105"/>
    <n v="155937"/>
    <n v="40.594491810000001"/>
    <x v="807"/>
    <s v="POINT (-73.78807744578582 40.5944918110807)"/>
  </r>
  <r>
    <n v="284276512"/>
    <x v="56"/>
    <n v="101"/>
    <s v="ASSAULT 3"/>
    <n v="344"/>
    <x v="6"/>
    <s v="PL 1200001"/>
    <x v="1"/>
    <x v="4"/>
    <x v="72"/>
    <n v="0"/>
    <x v="0"/>
    <x v="1"/>
    <x v="0"/>
    <n v="942827"/>
    <n v="166373"/>
    <n v="40.623238000000001"/>
    <x v="450"/>
    <s v="POINT (-74.149217 40.623238)"/>
  </r>
  <r>
    <n v="283694623"/>
    <x v="79"/>
    <n v="439"/>
    <s v="LARCENY,GRAND FROM OPEN AREAS, UNATTENDED"/>
    <n v="109"/>
    <x v="11"/>
    <s v="PL 1553001"/>
    <x v="0"/>
    <x v="1"/>
    <x v="6"/>
    <n v="0"/>
    <x v="0"/>
    <x v="0"/>
    <x v="3"/>
    <n v="1013096"/>
    <n v="236605"/>
    <n v="40.816057000000001"/>
    <x v="235"/>
    <s v="POINT (-73.895785 40.816057)"/>
  </r>
  <r>
    <n v="282525542"/>
    <x v="80"/>
    <n v="198"/>
    <s v="CRIMINAL CONTEMPT 1"/>
    <n v="126"/>
    <x v="12"/>
    <s v="PL 21551B5"/>
    <x v="0"/>
    <x v="3"/>
    <x v="18"/>
    <n v="0"/>
    <x v="2"/>
    <x v="0"/>
    <x v="3"/>
    <n v="1021185"/>
    <n v="214611"/>
    <n v="40.755659000000001"/>
    <x v="808"/>
    <s v="POINT (-73.866684 40.755659)"/>
  </r>
  <r>
    <n v="284196510"/>
    <x v="75"/>
    <n v="339"/>
    <s v="LARCENY,PETIT FROM OPEN AREAS,"/>
    <n v="341"/>
    <x v="16"/>
    <s v="PL 1552500"/>
    <x v="1"/>
    <x v="1"/>
    <x v="29"/>
    <n v="0"/>
    <x v="2"/>
    <x v="0"/>
    <x v="3"/>
    <n v="1010007"/>
    <n v="250297"/>
    <n v="40.853645"/>
    <x v="809"/>
    <s v="POINT (-73.906891 40.853645)"/>
  </r>
  <r>
    <n v="283936065"/>
    <x v="65"/>
    <n v="101"/>
    <s v="ASSAULT 3"/>
    <n v="344"/>
    <x v="6"/>
    <s v="PL 1200001"/>
    <x v="1"/>
    <x v="4"/>
    <x v="17"/>
    <n v="0"/>
    <x v="2"/>
    <x v="0"/>
    <x v="0"/>
    <n v="959447"/>
    <n v="170979"/>
    <n v="40.635939999999998"/>
    <x v="810"/>
    <s v="POINT (-74.089363 40.63594)"/>
  </r>
  <r>
    <n v="282826218"/>
    <x v="51"/>
    <n v="101"/>
    <s v="ASSAULT 3"/>
    <n v="344"/>
    <x v="6"/>
    <s v="PL 1200001"/>
    <x v="1"/>
    <x v="3"/>
    <x v="18"/>
    <n v="3"/>
    <x v="0"/>
    <x v="0"/>
    <x v="0"/>
    <n v="1018623"/>
    <n v="214936"/>
    <n v="40.756567580000002"/>
    <x v="99"/>
    <s v="POINT (-73.8759315341335 40.7565675846374)"/>
  </r>
  <r>
    <n v="282572571"/>
    <x v="53"/>
    <n v="259"/>
    <s v="CRIMINAL MISCHIEF,UNCLASSIFIED 4"/>
    <n v="351"/>
    <x v="15"/>
    <s v="PL 1450001"/>
    <x v="1"/>
    <x v="0"/>
    <x v="3"/>
    <n v="0"/>
    <x v="0"/>
    <x v="1"/>
    <x v="0"/>
    <n v="987831"/>
    <n v="217445"/>
    <n v="40.763514000000001"/>
    <x v="297"/>
    <s v="POINT (-73.987071 40.763514)"/>
  </r>
  <r>
    <n v="280596739"/>
    <x v="52"/>
    <n v="759"/>
    <s v="PUBLIC ADMINISTATION,UNCLASS M"/>
    <n v="359"/>
    <x v="14"/>
    <s v="PL 1950001"/>
    <x v="1"/>
    <x v="3"/>
    <x v="70"/>
    <n v="87"/>
    <x v="0"/>
    <x v="0"/>
    <x v="0"/>
    <n v="1001466"/>
    <n v="207963"/>
    <n v="40.737473000000001"/>
    <x v="811"/>
    <s v="POINT (-73.937876 40.737473)"/>
  </r>
  <r>
    <n v="284078952"/>
    <x v="64"/>
    <n v="101"/>
    <s v="ASSAULT 3"/>
    <n v="344"/>
    <x v="6"/>
    <s v="PL 1200001"/>
    <x v="1"/>
    <x v="2"/>
    <x v="59"/>
    <n v="0"/>
    <x v="0"/>
    <x v="0"/>
    <x v="0"/>
    <n v="991626"/>
    <n v="169071"/>
    <n v="40.630735999999999"/>
    <x v="139"/>
    <s v="POINT (-73.973423 40.630736)"/>
  </r>
  <r>
    <n v="284559973"/>
    <x v="1"/>
    <n v="760"/>
    <s v="BRIBERY,PUBLIC ADMINISTRATION"/>
    <n v="126"/>
    <x v="12"/>
    <s v="PL 2154002"/>
    <x v="0"/>
    <x v="2"/>
    <x v="21"/>
    <n v="2"/>
    <x v="2"/>
    <x v="0"/>
    <x v="3"/>
    <n v="1001522"/>
    <n v="192970"/>
    <n v="40.69632"/>
    <x v="812"/>
    <s v="POINT (-73.937711 40.69632)"/>
  </r>
  <r>
    <n v="284422962"/>
    <x v="44"/>
    <n v="750"/>
    <s v="RESISTING ARREST"/>
    <n v="359"/>
    <x v="14"/>
    <s v="PL 2053000"/>
    <x v="1"/>
    <x v="0"/>
    <x v="43"/>
    <n v="0"/>
    <x v="1"/>
    <x v="0"/>
    <x v="3"/>
    <n v="988029"/>
    <n v="208946"/>
    <n v="40.740184280000001"/>
    <x v="813"/>
    <s v="POINT (-73.986362997997 40.74018427922352)"/>
  </r>
  <r>
    <n v="281363517"/>
    <x v="0"/>
    <n v="101"/>
    <s v="ASSAULT 3"/>
    <n v="344"/>
    <x v="6"/>
    <s v="PL 1200001"/>
    <x v="1"/>
    <x v="1"/>
    <x v="48"/>
    <n v="0"/>
    <x v="2"/>
    <x v="1"/>
    <x v="3"/>
    <n v="1013102"/>
    <n v="242154"/>
    <n v="40.831285999999999"/>
    <x v="814"/>
    <s v="POINT (-73.895739 40.831286)"/>
  </r>
  <r>
    <n v="284373614"/>
    <x v="63"/>
    <n v="750"/>
    <s v="RESISTING ARREST"/>
    <n v="359"/>
    <x v="14"/>
    <s v="PL 2053000"/>
    <x v="1"/>
    <x v="0"/>
    <x v="42"/>
    <n v="97"/>
    <x v="0"/>
    <x v="0"/>
    <x v="3"/>
    <n v="998232"/>
    <n v="217007"/>
    <n v="40.762301999999998"/>
    <x v="815"/>
    <s v="POINT (-73.949525 40.762302)"/>
  </r>
  <r>
    <n v="282275124"/>
    <x v="77"/>
    <n v="705"/>
    <s v="FORGERY,ETC.-MISD."/>
    <n v="358"/>
    <x v="32"/>
    <s v="PL 1700500"/>
    <x v="1"/>
    <x v="2"/>
    <x v="59"/>
    <n v="0"/>
    <x v="1"/>
    <x v="0"/>
    <x v="0"/>
    <n v="997086"/>
    <n v="171934"/>
    <n v="40.638586369999999"/>
    <x v="816"/>
    <s v="POINT (-73.953750184506 40.63858637108338)"/>
  </r>
  <r>
    <n v="280745870"/>
    <x v="6"/>
    <n v="729"/>
    <s v="FORGERY,ETC.,UNCLASSIFIED-FELO"/>
    <n v="113"/>
    <x v="28"/>
    <s v="PL 1657200"/>
    <x v="0"/>
    <x v="0"/>
    <x v="32"/>
    <n v="0"/>
    <x v="0"/>
    <x v="0"/>
    <x v="5"/>
    <n v="987220"/>
    <n v="212676"/>
    <n v="40.750422999999998"/>
    <x v="147"/>
    <s v="POINT (-73.98928 40.750423)"/>
  </r>
  <r>
    <n v="284147845"/>
    <x v="75"/>
    <n v="101"/>
    <s v="ASSAULT 3"/>
    <n v="344"/>
    <x v="6"/>
    <s v="PL 1200001"/>
    <x v="1"/>
    <x v="1"/>
    <x v="35"/>
    <n v="0"/>
    <x v="0"/>
    <x v="0"/>
    <x v="0"/>
    <n v="1032210"/>
    <n v="238735"/>
    <n v="40.821817789999997"/>
    <x v="817"/>
    <s v="POINT (-73.82671781811358 40.821817791967376)"/>
  </r>
  <r>
    <n v="282156939"/>
    <x v="54"/>
    <n v="397"/>
    <s v="ROBBERY,OPEN AREA UNCLASSIFIED"/>
    <n v="105"/>
    <x v="22"/>
    <s v="PL 1601502"/>
    <x v="0"/>
    <x v="3"/>
    <x v="18"/>
    <n v="0"/>
    <x v="1"/>
    <x v="0"/>
    <x v="0"/>
    <n v="1020780"/>
    <n v="219351"/>
    <n v="40.768670999999998"/>
    <x v="818"/>
    <s v="POINT (-73.868118 40.768671)"/>
  </r>
  <r>
    <n v="281230994"/>
    <x v="84"/>
    <n v="259"/>
    <s v="CRIMINAL MISCHIEF,UNCLASSIFIED 4"/>
    <n v="351"/>
    <x v="15"/>
    <s v="PL 1450001"/>
    <x v="1"/>
    <x v="2"/>
    <x v="76"/>
    <n v="0"/>
    <x v="0"/>
    <x v="1"/>
    <x v="0"/>
    <n v="994908"/>
    <n v="159273"/>
    <n v="40.603838000000003"/>
    <x v="819"/>
    <s v="POINT (-73.961615 40.603838)"/>
  </r>
  <r>
    <n v="281061949"/>
    <x v="9"/>
    <n v="397"/>
    <s v="ROBBERY,OPEN AREA UNCLASSIFIED"/>
    <n v="105"/>
    <x v="22"/>
    <s v="PL 160102A"/>
    <x v="0"/>
    <x v="0"/>
    <x v="64"/>
    <n v="2"/>
    <x v="4"/>
    <x v="0"/>
    <x v="3"/>
    <n v="1000644"/>
    <n v="225855"/>
    <n v="40.786582000000003"/>
    <x v="820"/>
    <s v="POINT (-73.940798 40.786582)"/>
  </r>
  <r>
    <n v="283752517"/>
    <x v="69"/>
    <n v="109"/>
    <s v="ASSAULT 2,1,UNCLASSIFIED"/>
    <n v="106"/>
    <x v="1"/>
    <s v="PL 1200501"/>
    <x v="0"/>
    <x v="0"/>
    <x v="3"/>
    <n v="0"/>
    <x v="0"/>
    <x v="0"/>
    <x v="3"/>
    <n v="987072"/>
    <n v="216077"/>
    <n v="40.759759000000003"/>
    <x v="821"/>
    <s v="POINT (-73.989811 40.759759)"/>
  </r>
  <r>
    <n v="284390613"/>
    <x v="44"/>
    <n v="639"/>
    <s v="AGGRAVATED HARASSMENT 2"/>
    <n v="361"/>
    <x v="27"/>
    <s v="PL 2403002"/>
    <x v="1"/>
    <x v="0"/>
    <x v="16"/>
    <n v="0"/>
    <x v="0"/>
    <x v="0"/>
    <x v="2"/>
    <n v="1001888"/>
    <n v="245600"/>
    <n v="40.840775000000001"/>
    <x v="303"/>
    <s v="POINT (-73.936253 40.840775)"/>
  </r>
  <r>
    <n v="282385737"/>
    <x v="13"/>
    <n v="759"/>
    <s v="PUBLIC ADMINISTATION,UNCLASS M"/>
    <n v="359"/>
    <x v="14"/>
    <s v="PL 1950500"/>
    <x v="1"/>
    <x v="2"/>
    <x v="74"/>
    <n v="0"/>
    <x v="0"/>
    <x v="0"/>
    <x v="0"/>
    <n v="1005455"/>
    <n v="186654"/>
    <n v="40.678975000000001"/>
    <x v="822"/>
    <s v="POINT (-73.923549 40.678975)"/>
  </r>
  <r>
    <n v="280657591"/>
    <x v="5"/>
    <n v="792"/>
    <s v="CRIMINAL POSSESSION WEAPON"/>
    <n v="118"/>
    <x v="21"/>
    <s v="PL 265031B"/>
    <x v="0"/>
    <x v="3"/>
    <x v="71"/>
    <n v="0"/>
    <x v="1"/>
    <x v="0"/>
    <x v="0"/>
    <n v="1054176"/>
    <n v="158517"/>
    <n v="40.601494000000002"/>
    <x v="823"/>
    <s v="POINT (-73.748183 40.601494)"/>
  </r>
  <r>
    <n v="280552183"/>
    <x v="66"/>
    <n v="258"/>
    <s v="CRIMINAL MISCHIEF 4TH, GRAFFIT"/>
    <n v="351"/>
    <x v="15"/>
    <s v="PL 1456002"/>
    <x v="1"/>
    <x v="0"/>
    <x v="56"/>
    <n v="0"/>
    <x v="0"/>
    <x v="0"/>
    <x v="5"/>
    <n v="999548"/>
    <n v="221611"/>
    <n v="40.774934039999998"/>
    <x v="824"/>
    <s v="POINT (-73.94476641096468 40.77493403949557)"/>
  </r>
  <r>
    <n v="284142754"/>
    <x v="62"/>
    <n v="101"/>
    <s v="ASSAULT 3"/>
    <n v="344"/>
    <x v="6"/>
    <s v="PL 1200001"/>
    <x v="1"/>
    <x v="2"/>
    <x v="65"/>
    <n v="0"/>
    <x v="1"/>
    <x v="1"/>
    <x v="3"/>
    <n v="991224"/>
    <n v="188218"/>
    <n v="40.683298999999998"/>
    <x v="825"/>
    <s v="POINT (-73.974854 40.683299)"/>
  </r>
  <r>
    <n v="280463841"/>
    <x v="86"/>
    <n v="339"/>
    <s v="LARCENY,PETIT FROM OPEN AREAS,"/>
    <n v="341"/>
    <x v="16"/>
    <s v="PL 1552500"/>
    <x v="1"/>
    <x v="2"/>
    <x v="34"/>
    <n v="0"/>
    <x v="2"/>
    <x v="0"/>
    <x v="0"/>
    <n v="1009150"/>
    <n v="184486"/>
    <n v="40.673014999999999"/>
    <x v="826"/>
    <s v="POINT (-73.910235 40.673015)"/>
  </r>
  <r>
    <n v="284094694"/>
    <x v="62"/>
    <n v="760"/>
    <s v="BRIBERY,PUBLIC ADMINISTRATION"/>
    <n v="126"/>
    <x v="12"/>
    <s v="PL 2150000"/>
    <x v="0"/>
    <x v="4"/>
    <x v="17"/>
    <n v="0"/>
    <x v="2"/>
    <x v="0"/>
    <x v="1"/>
    <n v="962959"/>
    <n v="173438"/>
    <n v="40.642699"/>
    <x v="459"/>
    <s v="POINT (-74.076717 40.642699)"/>
  </r>
  <r>
    <n v="284140007"/>
    <x v="62"/>
    <n v="113"/>
    <s v="MENACING,UNCLASSIFIED"/>
    <n v="344"/>
    <x v="6"/>
    <s v="PL 1201401"/>
    <x v="1"/>
    <x v="2"/>
    <x v="2"/>
    <n v="0"/>
    <x v="0"/>
    <x v="0"/>
    <x v="0"/>
    <n v="1012707"/>
    <n v="171803"/>
    <n v="40.638191999999997"/>
    <x v="827"/>
    <s v="POINT (-73.897464 40.638192)"/>
  </r>
  <r>
    <n v="282647769"/>
    <x v="82"/>
    <n v="101"/>
    <s v="ASSAULT 3"/>
    <n v="344"/>
    <x v="6"/>
    <s v="PL 1200001"/>
    <x v="1"/>
    <x v="2"/>
    <x v="27"/>
    <n v="2"/>
    <x v="0"/>
    <x v="0"/>
    <x v="0"/>
    <n v="1003811"/>
    <n v="183892"/>
    <n v="40.671398000000003"/>
    <x v="828"/>
    <s v="POINT (-73.929483 40.671398)"/>
  </r>
  <r>
    <n v="284531564"/>
    <x v="76"/>
    <n v="439"/>
    <s v="LARCENY,GRAND FROM OPEN AREAS, UNATTENDED"/>
    <n v="109"/>
    <x v="11"/>
    <s v="PL 1553001"/>
    <x v="0"/>
    <x v="3"/>
    <x v="46"/>
    <n v="0"/>
    <x v="0"/>
    <x v="0"/>
    <x v="1"/>
    <n v="1008905"/>
    <n v="200454"/>
    <n v="40.71684226"/>
    <x v="829"/>
    <s v="POINT (-73.91106044150392 40.71684226478109)"/>
  </r>
  <r>
    <n v="282223397"/>
    <x v="81"/>
    <n v="922"/>
    <s v="TRAFFIC,UNCLASSIFIED MISDEMEAN"/>
    <n v="348"/>
    <x v="9"/>
    <s v="VTL0511001"/>
    <x v="1"/>
    <x v="2"/>
    <x v="39"/>
    <n v="0"/>
    <x v="0"/>
    <x v="0"/>
    <x v="1"/>
    <n v="989639"/>
    <n v="193031"/>
    <n v="40.6965006"/>
    <x v="830"/>
    <s v="POINT (-73.98056585004223 40.69650059579026)"/>
  </r>
  <r>
    <n v="280692314"/>
    <x v="5"/>
    <n v="922"/>
    <s v="TRAFFIC,UNCLASSIFIED MISDEMEAN"/>
    <n v="348"/>
    <x v="9"/>
    <s v="VTL0511001"/>
    <x v="1"/>
    <x v="3"/>
    <x v="61"/>
    <n v="0"/>
    <x v="0"/>
    <x v="0"/>
    <x v="0"/>
    <n v="1032269"/>
    <n v="196078"/>
    <n v="40.704735249999999"/>
    <x v="831"/>
    <s v="POINT (-73.82680936662132 40.704735245466004)"/>
  </r>
  <r>
    <n v="284291256"/>
    <x v="56"/>
    <n v="101"/>
    <s v="ASSAULT 3"/>
    <n v="344"/>
    <x v="6"/>
    <s v="PL 1200001"/>
    <x v="1"/>
    <x v="1"/>
    <x v="22"/>
    <n v="0"/>
    <x v="0"/>
    <x v="0"/>
    <x v="0"/>
    <n v="1020741"/>
    <n v="248243"/>
    <n v="40.847971000000001"/>
    <x v="832"/>
    <s v="POINT (-73.868101 40.847971)"/>
  </r>
  <r>
    <n v="281259414"/>
    <x v="84"/>
    <n v="478"/>
    <s v="THEFT OF SERVICES, UNCLASSIFIE"/>
    <n v="343"/>
    <x v="18"/>
    <s v="PL 1651503"/>
    <x v="1"/>
    <x v="2"/>
    <x v="14"/>
    <n v="0"/>
    <x v="0"/>
    <x v="0"/>
    <x v="0"/>
    <n v="1008918"/>
    <n v="194147"/>
    <n v="40.699531010000001"/>
    <x v="833"/>
    <s v="POINT (-73.91103665226316 40.699531014673724)"/>
  </r>
  <r>
    <n v="281257650"/>
    <x v="84"/>
    <n v="779"/>
    <s v="PUBLIC ADMINISTRATION,UNCLASSI"/>
    <n v="126"/>
    <x v="12"/>
    <s v="PL 215510B"/>
    <x v="0"/>
    <x v="0"/>
    <x v="0"/>
    <n v="2"/>
    <x v="0"/>
    <x v="0"/>
    <x v="0"/>
    <n v="1000190"/>
    <n v="230366"/>
    <n v="40.798965000000003"/>
    <x v="834"/>
    <s v="POINT (-73.942427 40.798965)"/>
  </r>
  <r>
    <n v="280787490"/>
    <x v="78"/>
    <n v="705"/>
    <s v="FORGERY,ETC.-MISD."/>
    <n v="358"/>
    <x v="32"/>
    <s v="PL 1702000"/>
    <x v="1"/>
    <x v="1"/>
    <x v="29"/>
    <n v="0"/>
    <x v="2"/>
    <x v="0"/>
    <x v="3"/>
    <n v="1009833"/>
    <n v="248173"/>
    <n v="40.847815509999997"/>
    <x v="835"/>
    <s v="POINT (-73.90753109698773 40.847815514765855)"/>
  </r>
  <r>
    <n v="282285182"/>
    <x v="77"/>
    <n v="705"/>
    <s v="FORGERY,ETC.-MISD."/>
    <n v="358"/>
    <x v="32"/>
    <s v="PL 1702000"/>
    <x v="1"/>
    <x v="1"/>
    <x v="1"/>
    <n v="0"/>
    <x v="0"/>
    <x v="0"/>
    <x v="2"/>
    <n v="1007027"/>
    <n v="245405"/>
    <n v="40.840225850000003"/>
    <x v="534"/>
    <s v="POINT (-73.91768268616491 40.840225853367535)"/>
  </r>
  <r>
    <n v="280921640"/>
    <x v="55"/>
    <n v="101"/>
    <s v="ASSAULT 3"/>
    <n v="344"/>
    <x v="6"/>
    <s v="PL 1200001"/>
    <x v="1"/>
    <x v="0"/>
    <x v="57"/>
    <n v="0"/>
    <x v="0"/>
    <x v="0"/>
    <x v="0"/>
    <n v="1001280"/>
    <n v="240787"/>
    <n v="40.827565"/>
    <x v="836"/>
    <s v="POINT (-73.938464 40.827565)"/>
  </r>
  <r>
    <n v="282808150"/>
    <x v="51"/>
    <n v="175"/>
    <s v="SEXUAL ABUSE 3,2"/>
    <n v="233"/>
    <x v="0"/>
    <s v="PL 1305201"/>
    <x v="1"/>
    <x v="0"/>
    <x v="36"/>
    <n v="0"/>
    <x v="0"/>
    <x v="0"/>
    <x v="0"/>
    <n v="982381"/>
    <n v="201750"/>
    <n v="40.720441889999996"/>
    <x v="837"/>
    <s v="POINT (-74.0067439741913 40.7204418884676)"/>
  </r>
  <r>
    <n v="280918758"/>
    <x v="55"/>
    <n v="339"/>
    <s v="LARCENY,PETIT FROM OPEN AREAS,"/>
    <n v="341"/>
    <x v="16"/>
    <s v="PL 1552500"/>
    <x v="1"/>
    <x v="4"/>
    <x v="11"/>
    <n v="0"/>
    <x v="2"/>
    <x v="1"/>
    <x v="1"/>
    <n v="961575"/>
    <n v="157458"/>
    <n v="40.598832999999999"/>
    <x v="838"/>
    <s v="POINT (-74.08165 40.598833)"/>
  </r>
  <r>
    <n v="285462597"/>
    <x v="85"/>
    <n v="779"/>
    <s v="PUBLIC ADMINISTRATION,UNCLASSI"/>
    <n v="126"/>
    <x v="12"/>
    <s v="PL 215510D"/>
    <x v="0"/>
    <x v="4"/>
    <x v="11"/>
    <n v="0"/>
    <x v="0"/>
    <x v="1"/>
    <x v="0"/>
    <n v="954771"/>
    <n v="148450"/>
    <n v="40.574091000000003"/>
    <x v="38"/>
    <s v="POINT (-74.106113 40.574091)"/>
  </r>
  <r>
    <n v="284218662"/>
    <x v="87"/>
    <n v="203"/>
    <s v="TRESPASS 3, CRIMINAL"/>
    <n v="352"/>
    <x v="17"/>
    <s v="PL 140100A"/>
    <x v="1"/>
    <x v="3"/>
    <x v="19"/>
    <n v="3"/>
    <x v="0"/>
    <x v="0"/>
    <x v="3"/>
    <n v="1046315"/>
    <n v="187088"/>
    <n v="40.679980739999998"/>
    <x v="27"/>
    <s v="POINT (-73.7762339071953 40.6799807384666)"/>
  </r>
  <r>
    <n v="282565074"/>
    <x v="53"/>
    <n v="507"/>
    <s v="CONTROLLED SUBSTANCE, POSSESSI"/>
    <n v="117"/>
    <x v="19"/>
    <s v="PL 2200603"/>
    <x v="0"/>
    <x v="3"/>
    <x v="66"/>
    <n v="0"/>
    <x v="0"/>
    <x v="0"/>
    <x v="0"/>
    <n v="1041879"/>
    <n v="197083"/>
    <n v="40.707439000000001"/>
    <x v="306"/>
    <s v="POINT (-73.792139 40.707439)"/>
  </r>
  <r>
    <n v="284311700"/>
    <x v="63"/>
    <n v="397"/>
    <s v="ROBBERY,OPEN AREA UNCLASSIFIED"/>
    <n v="105"/>
    <x v="22"/>
    <s v="PL 1601001"/>
    <x v="0"/>
    <x v="1"/>
    <x v="48"/>
    <n v="0"/>
    <x v="1"/>
    <x v="0"/>
    <x v="0"/>
    <n v="1010462"/>
    <n v="243211"/>
    <n v="40.834195999999999"/>
    <x v="178"/>
    <s v="POINT (-73.905274 40.834196)"/>
  </r>
  <r>
    <n v="284107072"/>
    <x v="62"/>
    <n v="198"/>
    <s v="CRIMINAL CONTEMPT 1"/>
    <n v="126"/>
    <x v="12"/>
    <s v="PL 21551B3"/>
    <x v="0"/>
    <x v="2"/>
    <x v="7"/>
    <n v="2"/>
    <x v="0"/>
    <x v="1"/>
    <x v="0"/>
    <n v="1012412"/>
    <n v="182986"/>
    <n v="40.668888000000003"/>
    <x v="108"/>
    <s v="POINT (-73.89848 40.668888)"/>
  </r>
  <r>
    <n v="283038758"/>
    <x v="71"/>
    <n v="729"/>
    <s v="FORGERY,ETC.,UNCLASSIFIED-FELO"/>
    <n v="113"/>
    <x v="28"/>
    <s v="PL 1704002"/>
    <x v="0"/>
    <x v="3"/>
    <x v="4"/>
    <n v="0"/>
    <x v="0"/>
    <x v="0"/>
    <x v="1"/>
    <n v="1023410"/>
    <n v="200293"/>
    <n v="40.716349999999998"/>
    <x v="839"/>
    <s v="POINT (-73.858733 40.71635)"/>
  </r>
  <r>
    <n v="282374870"/>
    <x v="13"/>
    <n v="109"/>
    <s v="ASSAULT 2,1,UNCLASSIFIED"/>
    <n v="106"/>
    <x v="1"/>
    <s v="PL 1200502"/>
    <x v="0"/>
    <x v="3"/>
    <x v="4"/>
    <n v="0"/>
    <x v="2"/>
    <x v="1"/>
    <x v="0"/>
    <n v="1024425"/>
    <n v="207447"/>
    <n v="40.735982"/>
    <x v="840"/>
    <s v="POINT (-73.855031 40.735982)"/>
  </r>
  <r>
    <n v="280989260"/>
    <x v="68"/>
    <n v="109"/>
    <s v="ASSAULT 2,1,UNCLASSIFIED"/>
    <n v="106"/>
    <x v="1"/>
    <s v="PL 1200502"/>
    <x v="0"/>
    <x v="4"/>
    <x v="72"/>
    <n v="0"/>
    <x v="2"/>
    <x v="1"/>
    <x v="1"/>
    <n v="940928"/>
    <n v="170688"/>
    <n v="40.635069999999999"/>
    <x v="841"/>
    <s v="POINT (-74.156085 40.63507)"/>
  </r>
  <r>
    <n v="280809495"/>
    <x v="73"/>
    <n v="101"/>
    <s v="ASSAULT 3"/>
    <n v="344"/>
    <x v="6"/>
    <s v="PL 1200001"/>
    <x v="1"/>
    <x v="1"/>
    <x v="15"/>
    <n v="1"/>
    <x v="0"/>
    <x v="0"/>
    <x v="0"/>
    <n v="1004368"/>
    <n v="237509"/>
    <n v="40.818560060000003"/>
    <x v="79"/>
    <s v="POINT (-73.92731612997096 40.81856005891384)"/>
  </r>
  <r>
    <n v="282600161"/>
    <x v="82"/>
    <n v="114"/>
    <s v="OBSTR BREATH/CIRCUL"/>
    <n v="344"/>
    <x v="6"/>
    <s v="PL 1211100"/>
    <x v="1"/>
    <x v="0"/>
    <x v="38"/>
    <n v="0"/>
    <x v="0"/>
    <x v="0"/>
    <x v="2"/>
    <n v="1002039"/>
    <n v="248536"/>
    <n v="40.848832000000002"/>
    <x v="842"/>
    <s v="POINT (-73.9357 40.848832)"/>
  </r>
  <r>
    <n v="281057104"/>
    <x v="9"/>
    <n v="922"/>
    <s v="TRAFFIC,UNCLASSIFIED MISDEMEAN"/>
    <n v="348"/>
    <x v="9"/>
    <s v="VTL0511001"/>
    <x v="1"/>
    <x v="2"/>
    <x v="13"/>
    <n v="0"/>
    <x v="0"/>
    <x v="0"/>
    <x v="0"/>
    <n v="1003224"/>
    <n v="181035"/>
    <n v="40.663555610000003"/>
    <x v="527"/>
    <s v="POINT (-73.93160855913528 40.6635556073933)"/>
  </r>
  <r>
    <n v="280946835"/>
    <x v="68"/>
    <n v="109"/>
    <s v="ASSAULT 2,1,UNCLASSIFIED"/>
    <n v="106"/>
    <x v="1"/>
    <s v="PL 1200501"/>
    <x v="0"/>
    <x v="2"/>
    <x v="34"/>
    <n v="2"/>
    <x v="1"/>
    <x v="1"/>
    <x v="0"/>
    <n v="1009656"/>
    <n v="181287"/>
    <n v="40.664231000000001"/>
    <x v="843"/>
    <s v="POINT (-73.908423 40.664231)"/>
  </r>
  <r>
    <n v="282877399"/>
    <x v="50"/>
    <n v="507"/>
    <s v="CONTROLLED SUBSTANCE, POSSESSI"/>
    <n v="117"/>
    <x v="19"/>
    <s v="PL 2200602"/>
    <x v="0"/>
    <x v="2"/>
    <x v="51"/>
    <n v="0"/>
    <x v="0"/>
    <x v="0"/>
    <x v="1"/>
    <n v="1000307"/>
    <n v="200205"/>
    <n v="40.716178599999999"/>
    <x v="844"/>
    <s v="POINT (-73.94207713934065 40.716178602670766)"/>
  </r>
  <r>
    <n v="282611453"/>
    <x v="82"/>
    <n v="792"/>
    <s v="CRIMINAL POSSESSION WEAPON"/>
    <n v="118"/>
    <x v="21"/>
    <s v="PL 265031B"/>
    <x v="0"/>
    <x v="3"/>
    <x v="19"/>
    <n v="0"/>
    <x v="0"/>
    <x v="1"/>
    <x v="0"/>
    <n v="1050165"/>
    <n v="189353"/>
    <n v="40.686163000000001"/>
    <x v="845"/>
    <s v="POINT (-73.762329 40.686163)"/>
  </r>
  <r>
    <n v="282359236"/>
    <x v="13"/>
    <n v="101"/>
    <s v="ASSAULT 3"/>
    <n v="344"/>
    <x v="6"/>
    <s v="PL 1200002"/>
    <x v="1"/>
    <x v="0"/>
    <x v="62"/>
    <n v="0"/>
    <x v="0"/>
    <x v="0"/>
    <x v="0"/>
    <n v="983697"/>
    <n v="206596"/>
    <n v="40.733736"/>
    <x v="846"/>
    <s v="POINT (-74.001995 40.733736)"/>
  </r>
  <r>
    <n v="284124802"/>
    <x v="62"/>
    <n v="793"/>
    <s v="WEAPONS POSSESSION 3"/>
    <n v="118"/>
    <x v="21"/>
    <s v="PL 2650201"/>
    <x v="0"/>
    <x v="2"/>
    <x v="8"/>
    <n v="0"/>
    <x v="2"/>
    <x v="0"/>
    <x v="0"/>
    <n v="1003203"/>
    <n v="177738"/>
    <n v="40.654508"/>
    <x v="847"/>
    <s v="POINT (-73.93169 40.654508)"/>
  </r>
  <r>
    <n v="283666002"/>
    <x v="79"/>
    <n v="397"/>
    <s v="ROBBERY,OPEN AREA UNCLASSIFIED"/>
    <n v="105"/>
    <x v="22"/>
    <s v="PL 1601001"/>
    <x v="0"/>
    <x v="0"/>
    <x v="38"/>
    <n v="0"/>
    <x v="0"/>
    <x v="0"/>
    <x v="3"/>
    <n v="1002161"/>
    <n v="249364"/>
    <n v="40.851103999999999"/>
    <x v="463"/>
    <s v="POINT (-73.935254 40.851104)"/>
  </r>
  <r>
    <n v="282329124"/>
    <x v="45"/>
    <n v="922"/>
    <s v="TRAFFIC,UNCLASSIFIED MISDEMEAN"/>
    <n v="348"/>
    <x v="9"/>
    <s v="VTL0511001"/>
    <x v="1"/>
    <x v="3"/>
    <x v="42"/>
    <n v="0"/>
    <x v="1"/>
    <x v="0"/>
    <x v="3"/>
    <n v="1011389"/>
    <n v="218883"/>
    <n v="40.767417969999997"/>
    <x v="848"/>
    <s v="POINT (-73.90202540077702 40.76741797197245)"/>
  </r>
  <r>
    <n v="282501128"/>
    <x v="80"/>
    <n v="101"/>
    <s v="ASSAULT 3"/>
    <n v="344"/>
    <x v="6"/>
    <s v="PL 1200001"/>
    <x v="1"/>
    <x v="1"/>
    <x v="68"/>
    <n v="0"/>
    <x v="0"/>
    <x v="0"/>
    <x v="0"/>
    <n v="1013985"/>
    <n v="256643"/>
    <n v="40.871051999999999"/>
    <x v="282"/>
    <s v="POINT (-73.892484 40.871052)"/>
  </r>
  <r>
    <n v="282921768"/>
    <x v="58"/>
    <n v="441"/>
    <s v="LARCENY,GRAND OF AUTO"/>
    <n v="110"/>
    <x v="31"/>
    <s v="PL 1553008"/>
    <x v="0"/>
    <x v="3"/>
    <x v="19"/>
    <n v="0"/>
    <x v="0"/>
    <x v="0"/>
    <x v="0"/>
    <n v="1040932"/>
    <n v="190239"/>
    <n v="40.688657339999999"/>
    <x v="849"/>
    <s v="POINT (-73.79561367518322 40.6886573392923)"/>
  </r>
  <r>
    <n v="281338074"/>
    <x v="0"/>
    <n v="175"/>
    <s v="SEXUAL ABUSE 3,2"/>
    <n v="233"/>
    <x v="0"/>
    <s v="PL 1305201"/>
    <x v="1"/>
    <x v="0"/>
    <x v="5"/>
    <n v="0"/>
    <x v="0"/>
    <x v="0"/>
    <x v="5"/>
    <n v="984990"/>
    <n v="200136"/>
    <n v="40.71601201"/>
    <x v="7"/>
    <s v="POINT (-73.9973320301008 40.7160120119955)"/>
  </r>
  <r>
    <n v="280792932"/>
    <x v="78"/>
    <n v="705"/>
    <s v="FORGERY,ETC.-MISD."/>
    <n v="358"/>
    <x v="32"/>
    <s v="PL 1700500"/>
    <x v="1"/>
    <x v="0"/>
    <x v="36"/>
    <n v="0"/>
    <x v="0"/>
    <x v="0"/>
    <x v="1"/>
    <n v="982504"/>
    <n v="202521"/>
    <n v="40.722549860000001"/>
    <x v="850"/>
    <s v="POINT (-74.00629899581318 40.722549864321365)"/>
  </r>
  <r>
    <n v="280545870"/>
    <x v="66"/>
    <n v="503"/>
    <s v="CONTROLLED SUBSTANCE,INTENT TO"/>
    <n v="117"/>
    <x v="19"/>
    <s v="PL 2201601"/>
    <x v="0"/>
    <x v="2"/>
    <x v="10"/>
    <n v="0"/>
    <x v="0"/>
    <x v="0"/>
    <x v="1"/>
    <n v="993818"/>
    <n v="150868"/>
    <n v="40.580768669999998"/>
    <x v="851"/>
    <s v="POINT (-73.96555506857321 40.5807686652589)"/>
  </r>
  <r>
    <n v="283919916"/>
    <x v="65"/>
    <n v="439"/>
    <s v="LARCENY,GRAND FROM OPEN AREAS, UNATTENDED"/>
    <n v="109"/>
    <x v="11"/>
    <s v="PL 1553001"/>
    <x v="0"/>
    <x v="0"/>
    <x v="5"/>
    <n v="0"/>
    <x v="0"/>
    <x v="1"/>
    <x v="1"/>
    <n v="984984"/>
    <n v="200115"/>
    <n v="40.715949000000002"/>
    <x v="310"/>
    <s v="POINT (-73.997351 40.715949)"/>
  </r>
  <r>
    <n v="282822014"/>
    <x v="51"/>
    <n v="419"/>
    <s v="LARCENY,GRAND FROM PERSON,UNCL"/>
    <n v="109"/>
    <x v="11"/>
    <s v="PL 1553005"/>
    <x v="0"/>
    <x v="1"/>
    <x v="15"/>
    <n v="2"/>
    <x v="0"/>
    <x v="0"/>
    <x v="3"/>
    <n v="1006566"/>
    <n v="239026"/>
    <n v="40.822719999999997"/>
    <x v="852"/>
    <s v="POINT (-73.919368 40.82272)"/>
  </r>
  <r>
    <n v="284145147"/>
    <x v="62"/>
    <n v="339"/>
    <s v="LARCENY,PETIT FROM OPEN AREAS,"/>
    <n v="341"/>
    <x v="16"/>
    <s v="PL 1552500"/>
    <x v="1"/>
    <x v="0"/>
    <x v="32"/>
    <n v="0"/>
    <x v="0"/>
    <x v="0"/>
    <x v="0"/>
    <n v="987220"/>
    <n v="212676"/>
    <n v="40.750422999999998"/>
    <x v="147"/>
    <s v="POINT (-73.98928 40.750423)"/>
  </r>
  <r>
    <n v="280560592"/>
    <x v="66"/>
    <n v="106"/>
    <s v="ASSAULT POLICE/PEACE OFFICER"/>
    <n v="106"/>
    <x v="1"/>
    <s v="PL 1200503"/>
    <x v="0"/>
    <x v="0"/>
    <x v="32"/>
    <n v="17"/>
    <x v="0"/>
    <x v="0"/>
    <x v="3"/>
    <n v="990513"/>
    <n v="213251"/>
    <n v="40.752001"/>
    <x v="853"/>
    <s v="POINT (-73.977392 40.752001)"/>
  </r>
  <r>
    <n v="285288434"/>
    <x v="90"/>
    <n v="397"/>
    <s v="ROBBERY,OPEN AREA UNCLASSIFIED"/>
    <n v="105"/>
    <x v="22"/>
    <s v="PL 1600500"/>
    <x v="0"/>
    <x v="1"/>
    <x v="68"/>
    <n v="0"/>
    <x v="1"/>
    <x v="0"/>
    <x v="0"/>
    <n v="1019758"/>
    <n v="259418"/>
    <n v="40.87864527"/>
    <x v="854"/>
    <s v="POINT (-73.87159798076605 40.87864527316689)"/>
  </r>
  <r>
    <n v="281366485"/>
    <x v="0"/>
    <n v="101"/>
    <s v="ASSAULT 3"/>
    <n v="344"/>
    <x v="6"/>
    <s v="PL 1200001"/>
    <x v="1"/>
    <x v="0"/>
    <x v="28"/>
    <n v="0"/>
    <x v="0"/>
    <x v="0"/>
    <x v="2"/>
    <n v="997788"/>
    <n v="229893"/>
    <n v="40.797671000000001"/>
    <x v="855"/>
    <s v="POINT (-73.951103 40.797671)"/>
  </r>
  <r>
    <n v="281167078"/>
    <x v="47"/>
    <n v="268"/>
    <s v="CRIMINAL MIS 2 &amp; 3"/>
    <n v="121"/>
    <x v="15"/>
    <s v="PL 1450502"/>
    <x v="0"/>
    <x v="3"/>
    <x v="69"/>
    <n v="0"/>
    <x v="0"/>
    <x v="1"/>
    <x v="2"/>
    <n v="1054935"/>
    <n v="191779"/>
    <n v="40.692783509999998"/>
    <x v="856"/>
    <s v="POINT (-73.74510517091066 40.69278351085235)"/>
  </r>
  <r>
    <n v="282617918"/>
    <x v="82"/>
    <n v="49"/>
    <s v="U.S. CODE UNCLASSIFIED"/>
    <n v="995"/>
    <x v="29"/>
    <s v="FOA9000049"/>
    <x v="3"/>
    <x v="0"/>
    <x v="5"/>
    <n v="0"/>
    <x v="0"/>
    <x v="0"/>
    <x v="3"/>
    <n v="983375"/>
    <n v="199719"/>
    <n v="40.714861999999997"/>
    <x v="857"/>
    <s v="POINT (-74.003154 40.714862)"/>
  </r>
  <r>
    <n v="283860453"/>
    <x v="74"/>
    <n v="268"/>
    <s v="CRIMINAL MIS 2 &amp; 3"/>
    <n v="121"/>
    <x v="15"/>
    <s v="PL 1450502"/>
    <x v="0"/>
    <x v="2"/>
    <x v="14"/>
    <n v="0"/>
    <x v="0"/>
    <x v="0"/>
    <x v="3"/>
    <n v="1007755"/>
    <n v="194984"/>
    <n v="40.701832000000003"/>
    <x v="858"/>
    <s v="POINT (-73.915225 40.701832)"/>
  </r>
  <r>
    <n v="281175821"/>
    <x v="47"/>
    <n v="439"/>
    <s v="LARCENY,GRAND FROM OPEN AREAS, UNATTENDED"/>
    <n v="109"/>
    <x v="11"/>
    <s v="PL 1553001"/>
    <x v="0"/>
    <x v="4"/>
    <x v="72"/>
    <n v="0"/>
    <x v="1"/>
    <x v="0"/>
    <x v="3"/>
    <n v="937288"/>
    <n v="151471"/>
    <n v="40.582304999999998"/>
    <x v="246"/>
    <s v="POINT (-74.169067 40.582305)"/>
  </r>
  <r>
    <n v="284311563"/>
    <x v="56"/>
    <n v="782"/>
    <s v="WEAPONS, POSSESSION, ETC"/>
    <n v="236"/>
    <x v="21"/>
    <s v="PL 2650101"/>
    <x v="1"/>
    <x v="4"/>
    <x v="17"/>
    <n v="0"/>
    <x v="2"/>
    <x v="0"/>
    <x v="1"/>
    <n v="960450"/>
    <n v="170255"/>
    <n v="40.633955200000003"/>
    <x v="859"/>
    <s v="POINT (-74.08574862455268 40.633955200882994)"/>
  </r>
  <r>
    <n v="282400734"/>
    <x v="14"/>
    <n v="779"/>
    <s v="PUBLIC ADMINISTRATION,UNCLASSI"/>
    <n v="126"/>
    <x v="12"/>
    <s v="PL 215510B"/>
    <x v="0"/>
    <x v="2"/>
    <x v="7"/>
    <n v="0"/>
    <x v="0"/>
    <x v="0"/>
    <x v="0"/>
    <n v="1016261"/>
    <n v="182869"/>
    <n v="40.668553000000003"/>
    <x v="860"/>
    <s v="POINT (-73.884608 40.668553)"/>
  </r>
  <r>
    <n v="280437651"/>
    <x v="86"/>
    <n v="268"/>
    <s v="CRIMINAL MIS 2 &amp; 3"/>
    <n v="121"/>
    <x v="15"/>
    <s v="PL 1450502"/>
    <x v="0"/>
    <x v="1"/>
    <x v="29"/>
    <n v="0"/>
    <x v="0"/>
    <x v="0"/>
    <x v="0"/>
    <n v="1008571"/>
    <n v="249379"/>
    <n v="40.851132"/>
    <x v="861"/>
    <s v="POINT (-73.912086 40.851132)"/>
  </r>
  <r>
    <n v="283889445"/>
    <x v="57"/>
    <n v="101"/>
    <s v="ASSAULT 3"/>
    <n v="344"/>
    <x v="6"/>
    <s v="PL 1200001"/>
    <x v="1"/>
    <x v="2"/>
    <x v="10"/>
    <n v="0"/>
    <x v="3"/>
    <x v="0"/>
    <x v="1"/>
    <n v="995416"/>
    <n v="150618"/>
    <n v="40.580080600000002"/>
    <x v="311"/>
    <s v="POINT (-73.95980266037375 40.58008059594664)"/>
  </r>
  <r>
    <n v="285539316"/>
    <x v="2"/>
    <n v="101"/>
    <s v="ASSAULT 3"/>
    <n v="344"/>
    <x v="6"/>
    <s v="PL 1200001"/>
    <x v="1"/>
    <x v="1"/>
    <x v="1"/>
    <n v="0"/>
    <x v="1"/>
    <x v="0"/>
    <x v="0"/>
    <n v="1006537"/>
    <n v="244511"/>
    <n v="40.837774000000003"/>
    <x v="70"/>
    <s v="POINT (-73.919455 40.837774)"/>
  </r>
  <r>
    <n v="284232667"/>
    <x v="87"/>
    <n v="114"/>
    <s v="OBSTR BREATH/CIRCUL"/>
    <n v="344"/>
    <x v="6"/>
    <s v="PL 1211100"/>
    <x v="1"/>
    <x v="1"/>
    <x v="24"/>
    <n v="0"/>
    <x v="2"/>
    <x v="0"/>
    <x v="2"/>
    <n v="1015355"/>
    <n v="246874"/>
    <n v="40.844233000000003"/>
    <x v="862"/>
    <s v="POINT (-73.887577 40.844233)"/>
  </r>
  <r>
    <n v="282315140"/>
    <x v="45"/>
    <n v="223"/>
    <s v="BURGLARY,RESIDENCE,NIGHT"/>
    <n v="107"/>
    <x v="20"/>
    <s v="PL 1402502"/>
    <x v="0"/>
    <x v="2"/>
    <x v="60"/>
    <n v="0"/>
    <x v="2"/>
    <x v="0"/>
    <x v="3"/>
    <n v="984074"/>
    <n v="178984"/>
    <n v="40.657949000000002"/>
    <x v="166"/>
    <s v="POINT (-74.000634 40.657949)"/>
  </r>
  <r>
    <n v="282756670"/>
    <x v="70"/>
    <n v="439"/>
    <s v="LARCENY,GRAND FROM OPEN AREAS, UNATTENDED"/>
    <n v="109"/>
    <x v="11"/>
    <s v="PL 1553001"/>
    <x v="0"/>
    <x v="3"/>
    <x v="9"/>
    <n v="0"/>
    <x v="1"/>
    <x v="0"/>
    <x v="3"/>
    <n v="1032084"/>
    <n v="216954"/>
    <n v="40.762036999999999"/>
    <x v="234"/>
    <s v="POINT (-73.827328 40.762037)"/>
  </r>
  <r>
    <n v="284460498"/>
    <x v="49"/>
    <n v="101"/>
    <s v="ASSAULT 3"/>
    <n v="344"/>
    <x v="6"/>
    <s v="PL 1200001"/>
    <x v="1"/>
    <x v="1"/>
    <x v="31"/>
    <n v="0"/>
    <x v="1"/>
    <x v="0"/>
    <x v="3"/>
    <n v="1010983"/>
    <n v="261033"/>
    <n v="40.883111"/>
    <x v="37"/>
    <s v="POINT (-73.90332 40.883111)"/>
  </r>
  <r>
    <n v="284556562"/>
    <x v="1"/>
    <n v="109"/>
    <s v="ASSAULT 2,1,UNCLASSIFIED"/>
    <n v="106"/>
    <x v="1"/>
    <s v="PL 1200501"/>
    <x v="0"/>
    <x v="2"/>
    <x v="50"/>
    <n v="0"/>
    <x v="0"/>
    <x v="0"/>
    <x v="0"/>
    <n v="989235"/>
    <n v="189578"/>
    <n v="40.687024999999998"/>
    <x v="863"/>
    <s v="POINT (-73.982024 40.687025)"/>
  </r>
  <r>
    <n v="282657657"/>
    <x v="82"/>
    <n v="101"/>
    <s v="ASSAULT 3"/>
    <n v="344"/>
    <x v="6"/>
    <s v="PL 1200001"/>
    <x v="1"/>
    <x v="1"/>
    <x v="24"/>
    <n v="0"/>
    <x v="0"/>
    <x v="0"/>
    <x v="5"/>
    <n v="1014444"/>
    <n v="247969"/>
    <n v="40.847241029999999"/>
    <x v="864"/>
    <s v="POINT (-73.89086572534552 40.8472410316859)"/>
  </r>
  <r>
    <n v="284064437"/>
    <x v="64"/>
    <n v="339"/>
    <s v="LARCENY,PETIT FROM OPEN AREAS,"/>
    <n v="341"/>
    <x v="16"/>
    <s v="PL 1552500"/>
    <x v="1"/>
    <x v="1"/>
    <x v="1"/>
    <n v="0"/>
    <x v="0"/>
    <x v="0"/>
    <x v="2"/>
    <n v="1003363"/>
    <n v="238988"/>
    <n v="40.822622000000003"/>
    <x v="92"/>
    <s v="POINT (-73.930942 40.822622)"/>
  </r>
  <r>
    <n v="282914915"/>
    <x v="58"/>
    <n v="113"/>
    <s v="MENACING,UNCLASSIFIED"/>
    <n v="344"/>
    <x v="6"/>
    <s v="PL 1201401"/>
    <x v="1"/>
    <x v="2"/>
    <x v="40"/>
    <n v="0"/>
    <x v="1"/>
    <x v="0"/>
    <x v="2"/>
    <n v="1003119"/>
    <n v="170623"/>
    <n v="40.634976999999999"/>
    <x v="865"/>
    <s v="POINT (-73.932014 40.634977)"/>
  </r>
  <r>
    <n v="280751763"/>
    <x v="6"/>
    <n v="439"/>
    <s v="LARCENY,GRAND FROM OPEN AREAS, UNATTENDED"/>
    <n v="109"/>
    <x v="11"/>
    <s v="PL 1553501"/>
    <x v="0"/>
    <x v="2"/>
    <x v="8"/>
    <n v="0"/>
    <x v="1"/>
    <x v="0"/>
    <x v="0"/>
    <n v="1003592"/>
    <n v="176432"/>
    <n v="40.650920999999997"/>
    <x v="866"/>
    <s v="POINT (-73.930294 40.650921)"/>
  </r>
  <r>
    <n v="282422725"/>
    <x v="14"/>
    <n v="782"/>
    <s v="WEAPONS, POSSESSION, ETC"/>
    <n v="236"/>
    <x v="21"/>
    <s v="PL 2650101"/>
    <x v="1"/>
    <x v="1"/>
    <x v="15"/>
    <n v="0"/>
    <x v="2"/>
    <x v="0"/>
    <x v="0"/>
    <n v="1011485"/>
    <n v="237929"/>
    <n v="40.81969376"/>
    <x v="411"/>
    <s v="POINT (-73.90160159492376 40.819693764479865)"/>
  </r>
  <r>
    <n v="281179485"/>
    <x v="47"/>
    <n v="101"/>
    <s v="ASSAULT 3"/>
    <n v="344"/>
    <x v="6"/>
    <s v="PL 1200001"/>
    <x v="1"/>
    <x v="3"/>
    <x v="46"/>
    <n v="0"/>
    <x v="0"/>
    <x v="0"/>
    <x v="0"/>
    <n v="1018959"/>
    <n v="199127"/>
    <n v="40.713166000000001"/>
    <x v="867"/>
    <s v="POINT (-73.874798 40.713166)"/>
  </r>
  <r>
    <n v="282453570"/>
    <x v="67"/>
    <n v="105"/>
    <s v="STRANGULATION 1ST"/>
    <n v="106"/>
    <x v="1"/>
    <s v="PL 1211200"/>
    <x v="0"/>
    <x v="1"/>
    <x v="31"/>
    <n v="0"/>
    <x v="2"/>
    <x v="0"/>
    <x v="0"/>
    <n v="1010983"/>
    <n v="261033"/>
    <n v="40.883111"/>
    <x v="37"/>
    <s v="POINT (-73.90332 40.883111)"/>
  </r>
  <r>
    <n v="282805030"/>
    <x v="51"/>
    <n v="339"/>
    <s v="LARCENY,PETIT FROM OPEN AREAS,"/>
    <n v="341"/>
    <x v="16"/>
    <s v="PL 1552500"/>
    <x v="1"/>
    <x v="2"/>
    <x v="23"/>
    <n v="0"/>
    <x v="3"/>
    <x v="0"/>
    <x v="1"/>
    <n v="987061"/>
    <n v="164953"/>
    <n v="40.619435000000003"/>
    <x v="868"/>
    <s v="POINT (-73.989874 40.619435)"/>
  </r>
  <r>
    <n v="284578211"/>
    <x v="72"/>
    <n v="792"/>
    <s v="CRIMINAL POSSESSION WEAPON"/>
    <n v="118"/>
    <x v="21"/>
    <s v="PL 265031B"/>
    <x v="0"/>
    <x v="2"/>
    <x v="23"/>
    <n v="0"/>
    <x v="0"/>
    <x v="0"/>
    <x v="1"/>
    <n v="991492"/>
    <n v="157163"/>
    <n v="40.598052000000003"/>
    <x v="869"/>
    <s v="POINT (-73.97392 40.598052)"/>
  </r>
  <r>
    <n v="282498005"/>
    <x v="80"/>
    <n v="439"/>
    <s v="LARCENY,GRAND FROM OPEN AREAS, UNATTENDED"/>
    <n v="109"/>
    <x v="11"/>
    <s v="PL 1553001"/>
    <x v="0"/>
    <x v="0"/>
    <x v="64"/>
    <n v="0"/>
    <x v="1"/>
    <x v="0"/>
    <x v="2"/>
    <n v="998384"/>
    <n v="227109"/>
    <n v="40.790028"/>
    <x v="870"/>
    <s v="POINT (-73.948957 40.790028)"/>
  </r>
  <r>
    <n v="284311141"/>
    <x v="56"/>
    <n v="515"/>
    <s v="CONTROLLED SUBSTANCE,SALE 3"/>
    <n v="117"/>
    <x v="19"/>
    <s v="PL 2203901"/>
    <x v="0"/>
    <x v="2"/>
    <x v="10"/>
    <n v="0"/>
    <x v="2"/>
    <x v="1"/>
    <x v="1"/>
    <n v="989468"/>
    <n v="148972"/>
    <n v="40.575568150000002"/>
    <x v="441"/>
    <s v="POINT (-73.98121659125884 40.57556814653694)"/>
  </r>
  <r>
    <n v="282332149"/>
    <x v="45"/>
    <n v="748"/>
    <s v="CONTEMPT,CRIMINAL"/>
    <n v="359"/>
    <x v="14"/>
    <s v="PL 2155006"/>
    <x v="1"/>
    <x v="4"/>
    <x v="72"/>
    <n v="0"/>
    <x v="2"/>
    <x v="0"/>
    <x v="0"/>
    <n v="944292"/>
    <n v="171368"/>
    <n v="40.636952999999998"/>
    <x v="871"/>
    <s v="POINT (-74.14397 40.636953)"/>
  </r>
  <r>
    <n v="280974019"/>
    <x v="68"/>
    <n v="515"/>
    <s v="CONTROLLED SUBSTANCE,SALE 3"/>
    <n v="117"/>
    <x v="19"/>
    <s v="PL 2203901"/>
    <x v="0"/>
    <x v="3"/>
    <x v="20"/>
    <n v="0"/>
    <x v="2"/>
    <x v="0"/>
    <x v="5"/>
    <n v="1020429"/>
    <n v="212242"/>
    <n v="40.749157769999997"/>
    <x v="55"/>
    <s v="POINT (-73.8694258444689 40.74915777082326)"/>
  </r>
  <r>
    <n v="281086817"/>
    <x v="46"/>
    <n v="101"/>
    <s v="ASSAULT 3"/>
    <n v="344"/>
    <x v="6"/>
    <s v="PL 1200001"/>
    <x v="1"/>
    <x v="0"/>
    <x v="63"/>
    <n v="0"/>
    <x v="4"/>
    <x v="1"/>
    <x v="2"/>
    <n v="996342"/>
    <n v="236149"/>
    <n v="40.814844999999998"/>
    <x v="486"/>
    <s v="POINT (-73.956312 40.814845)"/>
  </r>
  <r>
    <n v="282694137"/>
    <x v="43"/>
    <n v="849"/>
    <s v="NY STATE LAWS,UNCLASSIFIED VIO"/>
    <n v="677"/>
    <x v="7"/>
    <s v="LOC00000V0"/>
    <x v="4"/>
    <x v="2"/>
    <x v="50"/>
    <n v="1"/>
    <x v="0"/>
    <x v="0"/>
    <x v="0"/>
    <n v="988089"/>
    <n v="190305"/>
    <n v="40.689019160000001"/>
    <x v="608"/>
    <s v="POINT (-73.98615711072209 40.68901916412364)"/>
  </r>
  <r>
    <n v="284383302"/>
    <x v="44"/>
    <n v="511"/>
    <s v="CONTROLLED SUBSTANCE, POSSESSI"/>
    <n v="235"/>
    <x v="19"/>
    <s v="PL 2200300"/>
    <x v="1"/>
    <x v="3"/>
    <x v="66"/>
    <n v="0"/>
    <x v="0"/>
    <x v="1"/>
    <x v="0"/>
    <n v="1037366"/>
    <n v="191787"/>
    <n v="40.692929999999997"/>
    <x v="872"/>
    <s v="POINT (-73.808457 40.69293)"/>
  </r>
  <r>
    <n v="280540190"/>
    <x v="66"/>
    <n v="849"/>
    <s v="NY STATE LAWS,UNCLASSIFIED VIO"/>
    <n v="677"/>
    <x v="7"/>
    <s v="CPL5700600"/>
    <x v="2"/>
    <x v="2"/>
    <x v="58"/>
    <n v="3"/>
    <x v="0"/>
    <x v="1"/>
    <x v="0"/>
    <n v="984166"/>
    <n v="188346"/>
    <n v="40.683651240000003"/>
    <x v="312"/>
    <s v="POINT (-74.0003043120176 40.6836512406856)"/>
  </r>
  <r>
    <n v="281060887"/>
    <x v="9"/>
    <n v="793"/>
    <s v="WEAPONS POSSESSION 3"/>
    <n v="118"/>
    <x v="21"/>
    <s v="PL 2650201"/>
    <x v="0"/>
    <x v="2"/>
    <x v="8"/>
    <n v="0"/>
    <x v="0"/>
    <x v="0"/>
    <x v="0"/>
    <n v="1003842"/>
    <n v="176803"/>
    <n v="40.651938350000002"/>
    <x v="873"/>
    <s v="POINT (-73.92939328566801 40.651938354342576)"/>
  </r>
  <r>
    <n v="280809510"/>
    <x v="78"/>
    <n v="905"/>
    <s v="INTOXICATED DRIVING,ALCOHOL"/>
    <n v="347"/>
    <x v="25"/>
    <s v="VTL11920U2"/>
    <x v="1"/>
    <x v="3"/>
    <x v="46"/>
    <n v="0"/>
    <x v="1"/>
    <x v="0"/>
    <x v="3"/>
    <n v="1010102"/>
    <n v="195672"/>
    <n v="40.703713399999998"/>
    <x v="874"/>
    <s v="POINT (-73.90676079150268 40.703713400385766)"/>
  </r>
  <r>
    <n v="284184694"/>
    <x v="75"/>
    <n v="339"/>
    <s v="LARCENY,PETIT FROM OPEN AREAS,"/>
    <n v="341"/>
    <x v="16"/>
    <s v="PL 1552500"/>
    <x v="1"/>
    <x v="1"/>
    <x v="15"/>
    <n v="0"/>
    <x v="2"/>
    <x v="0"/>
    <x v="0"/>
    <n v="1007667"/>
    <n v="237199"/>
    <n v="40.817703000000002"/>
    <x v="348"/>
    <s v="POINT (-73.915395 40.817703)"/>
  </r>
  <r>
    <n v="281312497"/>
    <x v="11"/>
    <n v="109"/>
    <s v="ASSAULT 2,1,UNCLASSIFIED"/>
    <n v="106"/>
    <x v="1"/>
    <s v="PL 1200502"/>
    <x v="0"/>
    <x v="0"/>
    <x v="55"/>
    <n v="0"/>
    <x v="0"/>
    <x v="0"/>
    <x v="0"/>
    <n v="988565"/>
    <n v="204787"/>
    <n v="40.728768600000002"/>
    <x v="875"/>
    <s v="POINT (-73.98443144128737 40.72876860354676)"/>
  </r>
  <r>
    <n v="282388947"/>
    <x v="13"/>
    <n v="101"/>
    <s v="ASSAULT 3"/>
    <n v="344"/>
    <x v="6"/>
    <s v="PL 1200001"/>
    <x v="1"/>
    <x v="1"/>
    <x v="24"/>
    <n v="0"/>
    <x v="1"/>
    <x v="0"/>
    <x v="2"/>
    <n v="1014468"/>
    <n v="247450"/>
    <n v="40.845818000000001"/>
    <x v="876"/>
    <s v="POINT (-73.89078 40.845818)"/>
  </r>
  <r>
    <n v="283724630"/>
    <x v="69"/>
    <n v="439"/>
    <s v="LARCENY,GRAND FROM OPEN AREAS, UNATTENDED"/>
    <n v="109"/>
    <x v="11"/>
    <s v="PL 1554001"/>
    <x v="0"/>
    <x v="0"/>
    <x v="73"/>
    <n v="0"/>
    <x v="1"/>
    <x v="1"/>
    <x v="3"/>
    <n v="984685"/>
    <n v="209908"/>
    <n v="40.742826999999998"/>
    <x v="638"/>
    <s v="POINT (-73.998428 40.742827)"/>
  </r>
  <r>
    <n v="280956425"/>
    <x v="68"/>
    <n v="515"/>
    <s v="CONTROLLED SUBSTANCE,SALE 3"/>
    <n v="117"/>
    <x v="19"/>
    <s v="PL 2203901"/>
    <x v="0"/>
    <x v="0"/>
    <x v="5"/>
    <n v="0"/>
    <x v="0"/>
    <x v="0"/>
    <x v="2"/>
    <n v="983723"/>
    <n v="199934"/>
    <n v="40.715451999999999"/>
    <x v="877"/>
    <s v="POINT (-74.001899 40.715452)"/>
  </r>
  <r>
    <n v="284078950"/>
    <x v="64"/>
    <n v="548"/>
    <s v="GAMBLING, DEVICE, POSSESSION"/>
    <n v="350"/>
    <x v="36"/>
    <s v="PL 2253001"/>
    <x v="1"/>
    <x v="2"/>
    <x v="34"/>
    <n v="0"/>
    <x v="0"/>
    <x v="1"/>
    <x v="3"/>
    <n v="1010273"/>
    <n v="183041"/>
    <n v="40.669044999999997"/>
    <x v="878"/>
    <s v="POINT (-73.906191 40.669045)"/>
  </r>
  <r>
    <n v="284339451"/>
    <x v="63"/>
    <n v="639"/>
    <s v="AGGRAVATED HARASSMENT 2"/>
    <n v="361"/>
    <x v="27"/>
    <s v="PL 240301A"/>
    <x v="1"/>
    <x v="0"/>
    <x v="43"/>
    <n v="0"/>
    <x v="3"/>
    <x v="0"/>
    <x v="1"/>
    <n v="988971"/>
    <n v="207813"/>
    <n v="40.737074"/>
    <x v="556"/>
    <s v="POINT (-73.982962 40.737074)"/>
  </r>
  <r>
    <n v="284072618"/>
    <x v="64"/>
    <n v="441"/>
    <s v="LARCENY,GRAND OF AUTO"/>
    <n v="110"/>
    <x v="31"/>
    <s v="PL 1553008"/>
    <x v="0"/>
    <x v="1"/>
    <x v="6"/>
    <n v="0"/>
    <x v="1"/>
    <x v="0"/>
    <x v="2"/>
    <n v="1013350"/>
    <n v="239897"/>
    <n v="40.825091999999998"/>
    <x v="879"/>
    <s v="POINT (-73.894853 40.825092)"/>
  </r>
  <r>
    <n v="281252083"/>
    <x v="84"/>
    <n v="101"/>
    <s v="ASSAULT 3"/>
    <n v="344"/>
    <x v="6"/>
    <s v="PL 1200001"/>
    <x v="1"/>
    <x v="1"/>
    <x v="1"/>
    <n v="1"/>
    <x v="0"/>
    <x v="0"/>
    <x v="3"/>
    <n v="1005146"/>
    <n v="240722"/>
    <n v="40.827376999999998"/>
    <x v="880"/>
    <s v="POINT (-73.924495 40.827377)"/>
  </r>
  <r>
    <n v="281441817"/>
    <x v="12"/>
    <n v="508"/>
    <s v="DRUG PARAPHERNALIA,   POSSESSE"/>
    <n v="235"/>
    <x v="19"/>
    <s v="PL 2205001"/>
    <x v="1"/>
    <x v="0"/>
    <x v="38"/>
    <n v="1"/>
    <x v="0"/>
    <x v="0"/>
    <x v="3"/>
    <n v="1003844"/>
    <n v="250988"/>
    <n v="40.855557169999997"/>
    <x v="643"/>
    <s v="POINT (-73.92916990035032 40.85555717320811)"/>
  </r>
  <r>
    <n v="282720792"/>
    <x v="88"/>
    <n v="339"/>
    <s v="LARCENY,PETIT FROM OPEN AREAS,"/>
    <n v="341"/>
    <x v="16"/>
    <s v="PL 1552500"/>
    <x v="1"/>
    <x v="0"/>
    <x v="32"/>
    <n v="0"/>
    <x v="0"/>
    <x v="1"/>
    <x v="0"/>
    <n v="987472"/>
    <n v="214939"/>
    <n v="40.756635000000003"/>
    <x v="72"/>
    <s v="POINT (-73.98837 40.756635)"/>
  </r>
  <r>
    <n v="284365451"/>
    <x v="63"/>
    <n v="339"/>
    <s v="LARCENY,PETIT FROM OPEN AREAS,"/>
    <n v="341"/>
    <x v="16"/>
    <s v="PL 1552500"/>
    <x v="1"/>
    <x v="1"/>
    <x v="29"/>
    <n v="0"/>
    <x v="2"/>
    <x v="0"/>
    <x v="0"/>
    <n v="1006977"/>
    <n v="247611"/>
    <n v="40.846283"/>
    <x v="693"/>
    <s v="POINT (-73.917856 40.846283)"/>
  </r>
  <r>
    <n v="284431264"/>
    <x v="44"/>
    <n v="339"/>
    <s v="LARCENY,PETIT FROM OPEN AREAS,"/>
    <n v="341"/>
    <x v="16"/>
    <s v="PL 1552500"/>
    <x v="1"/>
    <x v="1"/>
    <x v="15"/>
    <n v="2"/>
    <x v="0"/>
    <x v="0"/>
    <x v="0"/>
    <n v="1007566"/>
    <n v="238218"/>
    <n v="40.820498999999998"/>
    <x v="43"/>
    <s v="POINT (-73.915756 40.820499)"/>
  </r>
  <r>
    <n v="281159440"/>
    <x v="47"/>
    <n v="782"/>
    <s v="WEAPONS, POSSESSION, ETC"/>
    <n v="236"/>
    <x v="21"/>
    <s v="PL 2650101"/>
    <x v="1"/>
    <x v="4"/>
    <x v="17"/>
    <n v="0"/>
    <x v="0"/>
    <x v="0"/>
    <x v="1"/>
    <n v="963694"/>
    <n v="167523"/>
    <n v="40.626466000000001"/>
    <x v="881"/>
    <s v="POINT (-74.074052 40.626466)"/>
  </r>
  <r>
    <n v="283981685"/>
    <x v="60"/>
    <n v="113"/>
    <s v="MENACING,UNCLASSIFIED"/>
    <n v="344"/>
    <x v="6"/>
    <s v="PL 1201401"/>
    <x v="1"/>
    <x v="0"/>
    <x v="56"/>
    <n v="0"/>
    <x v="2"/>
    <x v="0"/>
    <x v="0"/>
    <n v="996767"/>
    <n v="221152"/>
    <n v="40.773679000000001"/>
    <x v="882"/>
    <s v="POINT (-73.954806 40.773679)"/>
  </r>
  <r>
    <n v="281169665"/>
    <x v="47"/>
    <n v="759"/>
    <s v="PUBLIC ADMINISTATION,UNCLASS M"/>
    <n v="359"/>
    <x v="14"/>
    <s v="PL 1950500"/>
    <x v="1"/>
    <x v="1"/>
    <x v="1"/>
    <n v="0"/>
    <x v="0"/>
    <x v="0"/>
    <x v="3"/>
    <n v="1008221"/>
    <n v="243318"/>
    <n v="40.834494999999997"/>
    <x v="883"/>
    <s v="POINT (-73.913372 40.834495)"/>
  </r>
  <r>
    <n v="283682742"/>
    <x v="79"/>
    <n v="115"/>
    <s v="RECKLESS ENDANGERMENT 2"/>
    <n v="355"/>
    <x v="30"/>
    <s v="PL 1202000"/>
    <x v="1"/>
    <x v="1"/>
    <x v="31"/>
    <n v="0"/>
    <x v="0"/>
    <x v="0"/>
    <x v="3"/>
    <n v="1010967"/>
    <n v="258763"/>
    <n v="40.876878490000003"/>
    <x v="884"/>
    <s v="POINT (-73.90339007949372 40.8768784919647)"/>
  </r>
  <r>
    <n v="284009241"/>
    <x v="60"/>
    <n v="760"/>
    <s v="BRIBERY,PUBLIC ADMINISTRATION"/>
    <n v="126"/>
    <x v="12"/>
    <s v="PL 2154001"/>
    <x v="0"/>
    <x v="2"/>
    <x v="74"/>
    <n v="0"/>
    <x v="2"/>
    <x v="0"/>
    <x v="0"/>
    <n v="1005862"/>
    <n v="190486"/>
    <n v="40.689490409999998"/>
    <x v="885"/>
    <s v="POINT (-73.922069633838 40.68949041325844)"/>
  </r>
  <r>
    <n v="283743252"/>
    <x v="69"/>
    <n v="705"/>
    <s v="FORGERY,ETC.-MISD."/>
    <n v="358"/>
    <x v="32"/>
    <s v="PL 1702000"/>
    <x v="1"/>
    <x v="0"/>
    <x v="36"/>
    <n v="0"/>
    <x v="2"/>
    <x v="0"/>
    <x v="2"/>
    <n v="983628"/>
    <n v="201464"/>
    <n v="40.719650000000001"/>
    <x v="886"/>
    <s v="POINT (-74.002242 40.71965)"/>
  </r>
  <r>
    <n v="283765983"/>
    <x v="69"/>
    <n v="750"/>
    <s v="RESISTING ARREST"/>
    <n v="359"/>
    <x v="14"/>
    <s v="PL 2053000"/>
    <x v="1"/>
    <x v="1"/>
    <x v="1"/>
    <n v="0"/>
    <x v="0"/>
    <x v="0"/>
    <x v="0"/>
    <n v="1010069"/>
    <n v="244367"/>
    <n v="40.837369000000002"/>
    <x v="887"/>
    <s v="POINT (-73.906691 40.837369)"/>
  </r>
  <r>
    <n v="282428968"/>
    <x v="14"/>
    <n v="681"/>
    <s v="CHILD, ENDANGERING WELFARE"/>
    <n v="233"/>
    <x v="0"/>
    <s v="PL 2601001"/>
    <x v="1"/>
    <x v="3"/>
    <x v="20"/>
    <n v="0"/>
    <x v="0"/>
    <x v="1"/>
    <x v="3"/>
    <n v="1019164"/>
    <n v="210169"/>
    <n v="40.743481260000003"/>
    <x v="24"/>
    <s v="POINT (-73.8740035373971 40.7434812638841)"/>
  </r>
  <r>
    <n v="283757521"/>
    <x v="69"/>
    <n v="515"/>
    <s v="CONTROLLED SUBSTANCE,SALE 3"/>
    <n v="117"/>
    <x v="19"/>
    <s v="PL 2203901"/>
    <x v="0"/>
    <x v="2"/>
    <x v="60"/>
    <n v="0"/>
    <x v="0"/>
    <x v="0"/>
    <x v="3"/>
    <n v="985935"/>
    <n v="181335"/>
    <n v="40.664399209999999"/>
    <x v="888"/>
    <s v="POINT (-73.99392637168326 40.664399211075526)"/>
  </r>
  <r>
    <n v="282576712"/>
    <x v="53"/>
    <n v="339"/>
    <s v="LARCENY,PETIT FROM OPEN AREAS,"/>
    <n v="341"/>
    <x v="16"/>
    <s v="PL 1552500"/>
    <x v="1"/>
    <x v="0"/>
    <x v="32"/>
    <n v="0"/>
    <x v="0"/>
    <x v="1"/>
    <x v="0"/>
    <n v="987587"/>
    <n v="212402"/>
    <n v="40.749673000000001"/>
    <x v="889"/>
    <s v="POINT (-73.987955 40.749673)"/>
  </r>
  <r>
    <n v="280935233"/>
    <x v="55"/>
    <n v="113"/>
    <s v="MENACING,UNCLASSIFIED"/>
    <n v="344"/>
    <x v="6"/>
    <s v="PL 1201401"/>
    <x v="1"/>
    <x v="1"/>
    <x v="22"/>
    <n v="0"/>
    <x v="0"/>
    <x v="0"/>
    <x v="0"/>
    <n v="1025376"/>
    <n v="256697"/>
    <n v="40.871155000000002"/>
    <x v="890"/>
    <s v="POINT (-73.851298 40.871155)"/>
  </r>
  <r>
    <n v="284072652"/>
    <x v="64"/>
    <n v="779"/>
    <s v="PUBLIC ADMINISTRATION,UNCLASSI"/>
    <n v="126"/>
    <x v="12"/>
    <s v="PL 215510B"/>
    <x v="0"/>
    <x v="2"/>
    <x v="23"/>
    <n v="0"/>
    <x v="0"/>
    <x v="0"/>
    <x v="3"/>
    <n v="984266"/>
    <n v="163622"/>
    <n v="40.615780979999997"/>
    <x v="891"/>
    <s v="POINT (-73.99994236956995 40.615780979719766)"/>
  </r>
  <r>
    <n v="282533880"/>
    <x v="80"/>
    <n v="494"/>
    <s v="STOLEN PROPERTY 2,1,POSSESSION"/>
    <n v="111"/>
    <x v="35"/>
    <s v="PL 1654501"/>
    <x v="0"/>
    <x v="1"/>
    <x v="35"/>
    <n v="0"/>
    <x v="0"/>
    <x v="0"/>
    <x v="0"/>
    <n v="1030238"/>
    <n v="257200"/>
    <n v="40.872511000000003"/>
    <x v="892"/>
    <s v="POINT (-73.833714 40.872511)"/>
  </r>
  <r>
    <n v="285435123"/>
    <x v="19"/>
    <n v="117"/>
    <s v="RECKLESS ENDANGERMENT 1"/>
    <n v="126"/>
    <x v="12"/>
    <s v="PL 1202500"/>
    <x v="0"/>
    <x v="0"/>
    <x v="73"/>
    <n v="0"/>
    <x v="1"/>
    <x v="0"/>
    <x v="1"/>
    <n v="985504"/>
    <n v="216029"/>
    <n v="40.759626050000001"/>
    <x v="893"/>
    <s v="POINT (-73.99547346072606 40.75962604564882)"/>
  </r>
  <r>
    <n v="282169855"/>
    <x v="81"/>
    <n v="748"/>
    <s v="CONTEMPT,CRIMINAL"/>
    <n v="359"/>
    <x v="14"/>
    <s v="PL 2155003"/>
    <x v="1"/>
    <x v="4"/>
    <x v="17"/>
    <n v="0"/>
    <x v="0"/>
    <x v="1"/>
    <x v="0"/>
    <n v="961612"/>
    <n v="166618"/>
    <n v="40.623976999999996"/>
    <x v="894"/>
    <s v="POINT (-74.081548 40.623977)"/>
  </r>
  <r>
    <n v="282697381"/>
    <x v="43"/>
    <n v="339"/>
    <s v="LARCENY,PETIT FROM OPEN AREAS,"/>
    <n v="341"/>
    <x v="16"/>
    <s v="PL 1552500"/>
    <x v="1"/>
    <x v="0"/>
    <x v="0"/>
    <n v="0"/>
    <x v="1"/>
    <x v="1"/>
    <x v="0"/>
    <n v="1002996"/>
    <n v="229132"/>
    <n v="40.795572"/>
    <x v="570"/>
    <s v="POINT (-73.932295 40.795572)"/>
  </r>
  <r>
    <n v="281287962"/>
    <x v="11"/>
    <n v="478"/>
    <s v="THEFT OF SERVICES, UNCLASSIFIE"/>
    <n v="343"/>
    <x v="18"/>
    <s v="PL 1651503"/>
    <x v="1"/>
    <x v="2"/>
    <x v="10"/>
    <n v="1"/>
    <x v="0"/>
    <x v="0"/>
    <x v="3"/>
    <n v="989468"/>
    <n v="148972"/>
    <n v="40.575568150000002"/>
    <x v="441"/>
    <s v="POINT (-73.98121659125884 40.57556814653694)"/>
  </r>
  <r>
    <n v="284463144"/>
    <x v="49"/>
    <n v="748"/>
    <s v="CONTEMPT,CRIMINAL"/>
    <n v="359"/>
    <x v="14"/>
    <s v="PL 2155003"/>
    <x v="1"/>
    <x v="1"/>
    <x v="25"/>
    <n v="0"/>
    <x v="0"/>
    <x v="1"/>
    <x v="0"/>
    <n v="1026486"/>
    <n v="262591"/>
    <n v="40.887324999999997"/>
    <x v="242"/>
    <s v="POINT (-73.847247 40.887325)"/>
  </r>
  <r>
    <n v="283700129"/>
    <x v="79"/>
    <n v="339"/>
    <s v="LARCENY,PETIT FROM OPEN AREAS,"/>
    <n v="341"/>
    <x v="16"/>
    <s v="PL 1552500"/>
    <x v="1"/>
    <x v="3"/>
    <x v="20"/>
    <n v="0"/>
    <x v="2"/>
    <x v="0"/>
    <x v="3"/>
    <n v="1020232"/>
    <n v="210719"/>
    <n v="40.744981000000003"/>
    <x v="168"/>
    <s v="POINT (-73.870144 40.744981)"/>
  </r>
  <r>
    <n v="282617903"/>
    <x v="82"/>
    <n v="748"/>
    <s v="CONTEMPT,CRIMINAL"/>
    <n v="359"/>
    <x v="14"/>
    <s v="PL 2155006"/>
    <x v="1"/>
    <x v="1"/>
    <x v="25"/>
    <n v="0"/>
    <x v="2"/>
    <x v="0"/>
    <x v="0"/>
    <n v="1026486"/>
    <n v="262591"/>
    <n v="40.887324999999997"/>
    <x v="242"/>
    <s v="POINT (-73.847247 40.887325)"/>
  </r>
  <r>
    <n v="284145115"/>
    <x v="62"/>
    <n v="101"/>
    <s v="ASSAULT 3"/>
    <n v="344"/>
    <x v="6"/>
    <s v="PL 1200001"/>
    <x v="1"/>
    <x v="1"/>
    <x v="1"/>
    <n v="0"/>
    <x v="2"/>
    <x v="1"/>
    <x v="0"/>
    <n v="1007742"/>
    <n v="243757"/>
    <n v="40.835701"/>
    <x v="895"/>
    <s v="POINT (-73.915101 40.835701)"/>
  </r>
  <r>
    <n v="280648782"/>
    <x v="5"/>
    <n v="198"/>
    <s v="CRIMINAL CONTEMPT 1"/>
    <n v="126"/>
    <x v="12"/>
    <s v="PL 21551B3"/>
    <x v="0"/>
    <x v="3"/>
    <x v="69"/>
    <n v="0"/>
    <x v="0"/>
    <x v="0"/>
    <x v="0"/>
    <n v="1057766"/>
    <n v="203992"/>
    <n v="40.726284"/>
    <x v="193"/>
    <s v="POINT (-73.73476 40.726284)"/>
  </r>
  <r>
    <n v="281366471"/>
    <x v="0"/>
    <n v="922"/>
    <s v="TRAFFIC,UNCLASSIFIED MISDEMEAN"/>
    <n v="348"/>
    <x v="9"/>
    <s v="VTL0511001"/>
    <x v="1"/>
    <x v="2"/>
    <x v="10"/>
    <n v="0"/>
    <x v="2"/>
    <x v="0"/>
    <x v="0"/>
    <n v="988516"/>
    <n v="155524"/>
    <n v="40.593552590000002"/>
    <x v="896"/>
    <s v="POINT (-73.98463940152868 40.59355259432924)"/>
  </r>
  <r>
    <n v="281261613"/>
    <x v="84"/>
    <n v="922"/>
    <s v="TRAFFIC,UNCLASSIFIED MISDEMEAN"/>
    <n v="348"/>
    <x v="9"/>
    <s v="VTL0512000"/>
    <x v="1"/>
    <x v="3"/>
    <x v="66"/>
    <n v="0"/>
    <x v="1"/>
    <x v="1"/>
    <x v="0"/>
    <n v="1038453"/>
    <n v="196999"/>
    <n v="40.707227449999998"/>
    <x v="897"/>
    <s v="POINT (-73.80449812485688 40.707227447170844)"/>
  </r>
  <r>
    <n v="281422815"/>
    <x v="12"/>
    <n v="478"/>
    <s v="THEFT OF SERVICES, UNCLASSIFIE"/>
    <n v="343"/>
    <x v="18"/>
    <s v="PL 1651503"/>
    <x v="1"/>
    <x v="1"/>
    <x v="29"/>
    <n v="1"/>
    <x v="0"/>
    <x v="0"/>
    <x v="0"/>
    <n v="1009886"/>
    <n v="250359"/>
    <n v="40.853815279999999"/>
    <x v="898"/>
    <s v="POINT (-73.90733117171573 40.85381528005006)"/>
  </r>
  <r>
    <n v="282522766"/>
    <x v="80"/>
    <n v="494"/>
    <s v="STOLEN PROPERTY 2,1,POSSESSION"/>
    <n v="111"/>
    <x v="35"/>
    <s v="PL 1655000"/>
    <x v="0"/>
    <x v="2"/>
    <x v="14"/>
    <n v="0"/>
    <x v="1"/>
    <x v="0"/>
    <x v="3"/>
    <n v="1007451"/>
    <n v="195227"/>
    <n v="40.702499330000002"/>
    <x v="899"/>
    <s v="POINT (-73.91632355713314 40.702499328337716)"/>
  </r>
  <r>
    <n v="283828113"/>
    <x v="74"/>
    <n v="114"/>
    <s v="OBSTR BREATH/CIRCUL"/>
    <n v="344"/>
    <x v="6"/>
    <s v="PL 1211100"/>
    <x v="1"/>
    <x v="2"/>
    <x v="50"/>
    <n v="0"/>
    <x v="1"/>
    <x v="0"/>
    <x v="5"/>
    <n v="988113"/>
    <n v="193302"/>
    <n v="40.697246999999997"/>
    <x v="900"/>
    <s v="POINT (-73.986068 40.697247)"/>
  </r>
  <r>
    <n v="281159436"/>
    <x v="47"/>
    <n v="339"/>
    <s v="LARCENY,PETIT FROM OPEN AREAS,"/>
    <n v="341"/>
    <x v="16"/>
    <s v="PL 1552500"/>
    <x v="1"/>
    <x v="3"/>
    <x v="66"/>
    <n v="0"/>
    <x v="0"/>
    <x v="0"/>
    <x v="1"/>
    <n v="1040659"/>
    <n v="195810"/>
    <n v="40.703952000000001"/>
    <x v="901"/>
    <s v="POINT (-73.796548 40.703952)"/>
  </r>
  <r>
    <n v="282720797"/>
    <x v="88"/>
    <n v="782"/>
    <s v="WEAPONS, POSSESSION, ETC"/>
    <n v="236"/>
    <x v="21"/>
    <s v="PL 2650101"/>
    <x v="1"/>
    <x v="3"/>
    <x v="53"/>
    <n v="0"/>
    <x v="0"/>
    <x v="0"/>
    <x v="5"/>
    <n v="1038625"/>
    <n v="203789"/>
    <n v="40.725866000000003"/>
    <x v="902"/>
    <s v="POINT (-73.803822 40.725866)"/>
  </r>
  <r>
    <n v="282453677"/>
    <x v="67"/>
    <n v="109"/>
    <s v="ASSAULT 2,1,UNCLASSIFIED"/>
    <n v="106"/>
    <x v="1"/>
    <s v="PL 1200502"/>
    <x v="0"/>
    <x v="0"/>
    <x v="57"/>
    <n v="0"/>
    <x v="0"/>
    <x v="1"/>
    <x v="0"/>
    <n v="999439"/>
    <n v="236537"/>
    <n v="40.815904000000003"/>
    <x v="582"/>
    <s v="POINT (-73.945123 40.815904)"/>
  </r>
  <r>
    <n v="281372378"/>
    <x v="0"/>
    <n v="397"/>
    <s v="ROBBERY,OPEN AREA UNCLASSIFIED"/>
    <n v="105"/>
    <x v="22"/>
    <s v="PL 1601001"/>
    <x v="0"/>
    <x v="1"/>
    <x v="68"/>
    <n v="0"/>
    <x v="4"/>
    <x v="0"/>
    <x v="3"/>
    <n v="1012207"/>
    <n v="256134"/>
    <n v="40.869658860000001"/>
    <x v="903"/>
    <s v="POINT (-73.89891715556348 40.86965885873045)"/>
  </r>
  <r>
    <n v="283815236"/>
    <x v="61"/>
    <n v="109"/>
    <s v="ASSAULT 2,1,UNCLASSIFIED"/>
    <n v="106"/>
    <x v="1"/>
    <s v="PL 1200502"/>
    <x v="0"/>
    <x v="0"/>
    <x v="73"/>
    <n v="0"/>
    <x v="0"/>
    <x v="1"/>
    <x v="1"/>
    <n v="984323"/>
    <n v="216682"/>
    <n v="40.761420000000001"/>
    <x v="904"/>
    <s v="POINT (-73.999734 40.76142)"/>
  </r>
  <r>
    <n v="282145106"/>
    <x v="54"/>
    <n v="397"/>
    <s v="ROBBERY,OPEN AREA UNCLASSIFIED"/>
    <n v="105"/>
    <x v="22"/>
    <s v="PL 1601503"/>
    <x v="0"/>
    <x v="1"/>
    <x v="15"/>
    <n v="0"/>
    <x v="0"/>
    <x v="0"/>
    <x v="0"/>
    <n v="1006718"/>
    <n v="233117"/>
    <n v="40.8065"/>
    <x v="905"/>
    <s v="POINT (-73.918838 40.8065)"/>
  </r>
  <r>
    <n v="282594783"/>
    <x v="53"/>
    <n v="258"/>
    <s v="CRIMINAL MISCHIEF 4TH, GRAFFIT"/>
    <n v="351"/>
    <x v="15"/>
    <s v="PL 1456002"/>
    <x v="1"/>
    <x v="0"/>
    <x v="5"/>
    <n v="0"/>
    <x v="1"/>
    <x v="0"/>
    <x v="1"/>
    <n v="984031"/>
    <n v="199876"/>
    <n v="40.715290150000001"/>
    <x v="906"/>
    <s v="POINT (-74.0007899941752 40.715290145003635)"/>
  </r>
  <r>
    <n v="280450175"/>
    <x v="86"/>
    <n v="101"/>
    <s v="ASSAULT 3"/>
    <n v="344"/>
    <x v="6"/>
    <s v="PL 1200001"/>
    <x v="1"/>
    <x v="3"/>
    <x v="71"/>
    <n v="0"/>
    <x v="2"/>
    <x v="0"/>
    <x v="0"/>
    <n v="1052753"/>
    <n v="160862"/>
    <n v="40.607942000000001"/>
    <x v="907"/>
    <s v="POINT (-73.753287 40.607942)"/>
  </r>
  <r>
    <n v="282697353"/>
    <x v="43"/>
    <n v="101"/>
    <s v="ASSAULT 3"/>
    <n v="344"/>
    <x v="6"/>
    <s v="PL 1200001"/>
    <x v="1"/>
    <x v="1"/>
    <x v="1"/>
    <n v="0"/>
    <x v="0"/>
    <x v="0"/>
    <x v="0"/>
    <n v="1003953"/>
    <n v="242258"/>
    <n v="40.831595999999998"/>
    <x v="908"/>
    <s v="POINT (-73.928798 40.831596)"/>
  </r>
  <r>
    <n v="281125260"/>
    <x v="46"/>
    <n v="705"/>
    <s v="FORGERY,ETC.-MISD."/>
    <n v="358"/>
    <x v="32"/>
    <s v="PL 1702000"/>
    <x v="1"/>
    <x v="2"/>
    <x v="10"/>
    <n v="0"/>
    <x v="1"/>
    <x v="0"/>
    <x v="5"/>
    <n v="994749"/>
    <n v="150432"/>
    <n v="40.579570879999999"/>
    <x v="909"/>
    <s v="POINT (-73.9622041334255 40.57957087773785)"/>
  </r>
  <r>
    <n v="284075759"/>
    <x v="64"/>
    <n v="490"/>
    <s v="STOLEN PROPERTY 3,POSSESSION"/>
    <n v="232"/>
    <x v="35"/>
    <s v="PL 1654000"/>
    <x v="1"/>
    <x v="1"/>
    <x v="29"/>
    <n v="0"/>
    <x v="1"/>
    <x v="0"/>
    <x v="2"/>
    <n v="1011399"/>
    <n v="250642"/>
    <n v="40.854587510000002"/>
    <x v="910"/>
    <s v="POINT (-73.90186084855698 40.85458750745756)"/>
  </r>
  <r>
    <n v="281406657"/>
    <x v="12"/>
    <n v="511"/>
    <s v="CONTROLLED SUBSTANCE, POSSESSI"/>
    <n v="235"/>
    <x v="19"/>
    <s v="PL 2200300"/>
    <x v="1"/>
    <x v="0"/>
    <x v="33"/>
    <n v="2"/>
    <x v="3"/>
    <x v="0"/>
    <x v="0"/>
    <n v="989183"/>
    <n v="201182"/>
    <n v="40.718874999999997"/>
    <x v="911"/>
    <s v="POINT (-73.982204 40.718875)"/>
  </r>
  <r>
    <n v="283691511"/>
    <x v="79"/>
    <n v="101"/>
    <s v="ASSAULT 3"/>
    <n v="344"/>
    <x v="6"/>
    <s v="PL 1200001"/>
    <x v="1"/>
    <x v="3"/>
    <x v="61"/>
    <n v="0"/>
    <x v="0"/>
    <x v="0"/>
    <x v="5"/>
    <n v="1030708"/>
    <n v="194185"/>
    <n v="40.699547750000001"/>
    <x v="912"/>
    <s v="POINT (-73.83245248678148 40.69954774719908)"/>
  </r>
  <r>
    <n v="283736140"/>
    <x v="69"/>
    <n v="625"/>
    <s v="DISORDERLY CONDUCT"/>
    <n v="572"/>
    <x v="33"/>
    <s v="PL 2402005"/>
    <x v="4"/>
    <x v="0"/>
    <x v="32"/>
    <n v="0"/>
    <x v="0"/>
    <x v="1"/>
    <x v="1"/>
    <n v="986881"/>
    <n v="214802"/>
    <n v="40.756259"/>
    <x v="185"/>
    <s v="POINT (-73.990501 40.756259)"/>
  </r>
  <r>
    <n v="282242201"/>
    <x v="77"/>
    <n v="101"/>
    <s v="ASSAULT 3"/>
    <n v="344"/>
    <x v="6"/>
    <s v="PL 1200001"/>
    <x v="1"/>
    <x v="0"/>
    <x v="62"/>
    <n v="0"/>
    <x v="1"/>
    <x v="0"/>
    <x v="3"/>
    <n v="982769"/>
    <n v="208775"/>
    <n v="40.739718000000003"/>
    <x v="913"/>
    <s v="POINT (-74.005341 40.739718)"/>
  </r>
  <r>
    <n v="284403956"/>
    <x v="44"/>
    <n v="661"/>
    <s v="LEWDNESS,PUBLIC"/>
    <n v="361"/>
    <x v="27"/>
    <s v="PL 2450301"/>
    <x v="1"/>
    <x v="1"/>
    <x v="44"/>
    <n v="0"/>
    <x v="2"/>
    <x v="0"/>
    <x v="0"/>
    <n v="1023359"/>
    <n v="245104"/>
    <n v="40.839343"/>
    <x v="914"/>
    <s v="POINT (-73.858657 40.839343)"/>
  </r>
  <r>
    <n v="284267974"/>
    <x v="48"/>
    <n v="101"/>
    <s v="ASSAULT 3"/>
    <n v="344"/>
    <x v="6"/>
    <s v="PL 1200001"/>
    <x v="1"/>
    <x v="0"/>
    <x v="32"/>
    <n v="0"/>
    <x v="2"/>
    <x v="1"/>
    <x v="0"/>
    <n v="986947"/>
    <n v="215848"/>
    <n v="40.759130999999996"/>
    <x v="915"/>
    <s v="POINT (-73.990264 40.759131)"/>
  </r>
  <r>
    <n v="282457198"/>
    <x v="67"/>
    <n v="494"/>
    <s v="STOLEN PROPERTY 2,1,POSSESSION"/>
    <n v="111"/>
    <x v="35"/>
    <s v="PL 1654501"/>
    <x v="0"/>
    <x v="0"/>
    <x v="36"/>
    <n v="0"/>
    <x v="1"/>
    <x v="1"/>
    <x v="0"/>
    <n v="985004"/>
    <n v="203352"/>
    <n v="40.724832999999997"/>
    <x v="916"/>
    <s v="POINT (-73.997278 40.724833)"/>
  </r>
  <r>
    <n v="282889511"/>
    <x v="50"/>
    <n v="494"/>
    <s v="STOLEN PROPERTY 2,1,POSSESSION"/>
    <n v="111"/>
    <x v="35"/>
    <s v="PL 1654501"/>
    <x v="0"/>
    <x v="1"/>
    <x v="24"/>
    <n v="0"/>
    <x v="1"/>
    <x v="0"/>
    <x v="3"/>
    <n v="1015430"/>
    <n v="248836"/>
    <n v="40.849618999999997"/>
    <x v="917"/>
    <s v="POINT (-73.887294 40.849619)"/>
  </r>
  <r>
    <n v="282422745"/>
    <x v="14"/>
    <n v="705"/>
    <s v="FORGERY,ETC.-MISD."/>
    <n v="358"/>
    <x v="32"/>
    <s v="PL 1657100"/>
    <x v="1"/>
    <x v="0"/>
    <x v="32"/>
    <n v="0"/>
    <x v="1"/>
    <x v="0"/>
    <x v="0"/>
    <n v="987694"/>
    <n v="213173"/>
    <n v="40.751789000000002"/>
    <x v="918"/>
    <s v="POINT (-73.987568 40.751789)"/>
  </r>
  <r>
    <n v="282591934"/>
    <x v="53"/>
    <n v="105"/>
    <s v="STRANGULATION 1ST"/>
    <n v="106"/>
    <x v="1"/>
    <s v="PL 1211200"/>
    <x v="0"/>
    <x v="3"/>
    <x v="49"/>
    <n v="0"/>
    <x v="0"/>
    <x v="0"/>
    <x v="0"/>
    <n v="1037136"/>
    <n v="154270"/>
    <n v="40.589956000000001"/>
    <x v="919"/>
    <s v="POINT (-73.80958 40.589956)"/>
  </r>
  <r>
    <n v="282362189"/>
    <x v="13"/>
    <n v="268"/>
    <s v="CRIMINAL MIS 2 &amp; 3"/>
    <n v="121"/>
    <x v="15"/>
    <s v="PL 1451000"/>
    <x v="0"/>
    <x v="1"/>
    <x v="35"/>
    <n v="0"/>
    <x v="0"/>
    <x v="1"/>
    <x v="3"/>
    <n v="1042488"/>
    <n v="249970"/>
    <n v="40.852595000000001"/>
    <x v="920"/>
    <s v="POINT (-73.789484 40.852595)"/>
  </r>
  <r>
    <n v="282969488"/>
    <x v="71"/>
    <n v="139"/>
    <s v="MURDER,UNCLASSIFIED"/>
    <n v="101"/>
    <x v="23"/>
    <s v="PL 1252501"/>
    <x v="0"/>
    <x v="1"/>
    <x v="1"/>
    <n v="0"/>
    <x v="1"/>
    <x v="0"/>
    <x v="2"/>
    <n v="1006537"/>
    <n v="244511"/>
    <n v="40.837774000000003"/>
    <x v="70"/>
    <s v="POINT (-73.919455 40.837774)"/>
  </r>
  <r>
    <n v="283012341"/>
    <x v="71"/>
    <n v="439"/>
    <s v="LARCENY,GRAND FROM OPEN AREAS, UNATTENDED"/>
    <n v="109"/>
    <x v="11"/>
    <s v="PL 1554001"/>
    <x v="0"/>
    <x v="1"/>
    <x v="35"/>
    <n v="0"/>
    <x v="1"/>
    <x v="0"/>
    <x v="2"/>
    <n v="1029379"/>
    <n v="236734"/>
    <n v="40.816340539999999"/>
    <x v="921"/>
    <s v="POINT (-73.83695981253422 40.81634053709817)"/>
  </r>
  <r>
    <n v="280787492"/>
    <x v="78"/>
    <n v="101"/>
    <s v="ASSAULT 3"/>
    <n v="344"/>
    <x v="6"/>
    <s v="PL 1200001"/>
    <x v="1"/>
    <x v="1"/>
    <x v="29"/>
    <n v="0"/>
    <x v="2"/>
    <x v="1"/>
    <x v="3"/>
    <n v="1009206"/>
    <n v="250494"/>
    <n v="40.854188000000001"/>
    <x v="922"/>
    <s v="POINT (-73.909787 40.854188)"/>
  </r>
  <r>
    <n v="284155141"/>
    <x v="75"/>
    <n v="779"/>
    <s v="PUBLIC ADMINISTRATION,UNCLASSI"/>
    <n v="126"/>
    <x v="12"/>
    <s v="PL 215510B"/>
    <x v="0"/>
    <x v="1"/>
    <x v="15"/>
    <n v="2"/>
    <x v="2"/>
    <x v="0"/>
    <x v="3"/>
    <n v="1006693"/>
    <n v="238644"/>
    <n v="40.821669999999997"/>
    <x v="923"/>
    <s v="POINT (-73.918909 40.82167)"/>
  </r>
  <r>
    <n v="282297549"/>
    <x v="77"/>
    <n v="397"/>
    <s v="ROBBERY,OPEN AREA UNCLASSIFIED"/>
    <n v="105"/>
    <x v="22"/>
    <s v="PL 1601001"/>
    <x v="0"/>
    <x v="2"/>
    <x v="21"/>
    <n v="0"/>
    <x v="4"/>
    <x v="0"/>
    <x v="0"/>
    <n v="999507"/>
    <n v="190206"/>
    <n v="40.688735999999999"/>
    <x v="25"/>
    <s v="POINT (-73.944984 40.688736)"/>
  </r>
  <r>
    <n v="282424263"/>
    <x v="14"/>
    <n v="922"/>
    <s v="TRAFFIC,UNCLASSIFIED MISDEMEAN"/>
    <n v="348"/>
    <x v="9"/>
    <s v="VTL0511001"/>
    <x v="1"/>
    <x v="1"/>
    <x v="15"/>
    <n v="0"/>
    <x v="0"/>
    <x v="0"/>
    <x v="3"/>
    <n v="1008578"/>
    <n v="232422"/>
    <n v="40.804587069999997"/>
    <x v="924"/>
    <s v="POINT (-73.91212436203266 40.80458707471966)"/>
  </r>
  <r>
    <n v="282193369"/>
    <x v="81"/>
    <n v="339"/>
    <s v="LARCENY,PETIT FROM OPEN AREAS,"/>
    <n v="341"/>
    <x v="16"/>
    <s v="PL 1552500"/>
    <x v="1"/>
    <x v="1"/>
    <x v="1"/>
    <n v="0"/>
    <x v="0"/>
    <x v="0"/>
    <x v="0"/>
    <n v="1003363"/>
    <n v="238988"/>
    <n v="40.822622000000003"/>
    <x v="92"/>
    <s v="POINT (-73.930942 40.822622)"/>
  </r>
  <r>
    <n v="280676752"/>
    <x v="5"/>
    <n v="397"/>
    <s v="ROBBERY,OPEN AREA UNCLASSIFIED"/>
    <n v="105"/>
    <x v="22"/>
    <s v="PL 1601501"/>
    <x v="0"/>
    <x v="1"/>
    <x v="6"/>
    <n v="0"/>
    <x v="4"/>
    <x v="1"/>
    <x v="3"/>
    <n v="1013096"/>
    <n v="236605"/>
    <n v="40.816057000000001"/>
    <x v="235"/>
    <s v="POINT (-73.895785 40.816057)"/>
  </r>
  <r>
    <n v="284167416"/>
    <x v="75"/>
    <n v="397"/>
    <s v="ROBBERY,OPEN AREA UNCLASSIFIED"/>
    <n v="105"/>
    <x v="22"/>
    <s v="PL 1600500"/>
    <x v="0"/>
    <x v="3"/>
    <x v="19"/>
    <n v="3"/>
    <x v="0"/>
    <x v="0"/>
    <x v="5"/>
    <n v="1046315"/>
    <n v="187088"/>
    <n v="40.679980739999998"/>
    <x v="27"/>
    <s v="POINT (-73.7762339071953 40.6799807384666)"/>
  </r>
  <r>
    <n v="281303580"/>
    <x v="11"/>
    <n v="339"/>
    <s v="LARCENY,PETIT FROM OPEN AREAS,"/>
    <n v="341"/>
    <x v="16"/>
    <s v="PL 1552500"/>
    <x v="1"/>
    <x v="0"/>
    <x v="32"/>
    <n v="0"/>
    <x v="2"/>
    <x v="0"/>
    <x v="1"/>
    <n v="987220"/>
    <n v="212676"/>
    <n v="40.750422999999998"/>
    <x v="147"/>
    <s v="POINT (-73.98928 40.750423)"/>
  </r>
  <r>
    <n v="283893594"/>
    <x v="57"/>
    <n v="339"/>
    <s v="LARCENY,PETIT FROM OPEN AREAS,"/>
    <n v="341"/>
    <x v="16"/>
    <s v="PL 1552500"/>
    <x v="1"/>
    <x v="3"/>
    <x v="20"/>
    <n v="0"/>
    <x v="0"/>
    <x v="0"/>
    <x v="1"/>
    <n v="1020232"/>
    <n v="210719"/>
    <n v="40.744981000000003"/>
    <x v="168"/>
    <s v="POINT (-73.870144 40.744981)"/>
  </r>
  <r>
    <n v="280611561"/>
    <x v="52"/>
    <n v="502"/>
    <s v="CONTROLLED SUBSTANCE,POSSESS."/>
    <n v="117"/>
    <x v="19"/>
    <s v="PL 2201612"/>
    <x v="0"/>
    <x v="1"/>
    <x v="15"/>
    <n v="0"/>
    <x v="0"/>
    <x v="0"/>
    <x v="0"/>
    <n v="1006808"/>
    <n v="236242"/>
    <n v="40.815078999999997"/>
    <x v="925"/>
    <s v="POINT (-73.918502 40.815079)"/>
  </r>
  <r>
    <n v="284252916"/>
    <x v="48"/>
    <n v="339"/>
    <s v="LARCENY,PETIT FROM OPEN AREAS,"/>
    <n v="341"/>
    <x v="16"/>
    <s v="PL 1552500"/>
    <x v="1"/>
    <x v="2"/>
    <x v="60"/>
    <n v="0"/>
    <x v="3"/>
    <x v="1"/>
    <x v="3"/>
    <n v="982245"/>
    <n v="177820"/>
    <n v="40.654753999999997"/>
    <x v="926"/>
    <s v="POINT (-74.007225 40.654754)"/>
  </r>
  <r>
    <n v="283804119"/>
    <x v="61"/>
    <n v="511"/>
    <s v="CONTROLLED SUBSTANCE, POSSESSI"/>
    <n v="235"/>
    <x v="19"/>
    <s v="PL 2200300"/>
    <x v="1"/>
    <x v="3"/>
    <x v="66"/>
    <n v="0"/>
    <x v="0"/>
    <x v="0"/>
    <x v="0"/>
    <n v="1043218"/>
    <n v="197621"/>
    <n v="40.70890421"/>
    <x v="927"/>
    <s v="POINT (-73.78730612105711 40.70890421239288)"/>
  </r>
  <r>
    <n v="282653003"/>
    <x v="82"/>
    <n v="397"/>
    <s v="ROBBERY,OPEN AREA UNCLASSIFIED"/>
    <n v="105"/>
    <x v="22"/>
    <s v="PL 1601502"/>
    <x v="0"/>
    <x v="1"/>
    <x v="44"/>
    <n v="0"/>
    <x v="0"/>
    <x v="0"/>
    <x v="3"/>
    <n v="1022016"/>
    <n v="240160"/>
    <n v="40.825780999999999"/>
    <x v="928"/>
    <s v="POINT (-73.863538 40.825781)"/>
  </r>
  <r>
    <n v="283757543"/>
    <x v="69"/>
    <n v="339"/>
    <s v="LARCENY,PETIT FROM OPEN AREAS,"/>
    <n v="341"/>
    <x v="16"/>
    <s v="PL 1552500"/>
    <x v="1"/>
    <x v="0"/>
    <x v="36"/>
    <n v="0"/>
    <x v="0"/>
    <x v="0"/>
    <x v="3"/>
    <n v="982148"/>
    <n v="201784"/>
    <n v="40.720528000000002"/>
    <x v="436"/>
    <s v="POINT (-74.007582 40.720528)"/>
  </r>
  <r>
    <n v="280686474"/>
    <x v="5"/>
    <n v="922"/>
    <s v="TRAFFIC,UNCLASSIFIED MISDEMEAN"/>
    <n v="348"/>
    <x v="9"/>
    <s v="VTL05110MU"/>
    <x v="1"/>
    <x v="0"/>
    <x v="57"/>
    <n v="0"/>
    <x v="2"/>
    <x v="0"/>
    <x v="0"/>
    <n v="1001008"/>
    <n v="236583"/>
    <n v="40.816025459999999"/>
    <x v="929"/>
    <s v="POINT (-73.93945770643693 40.816025462622605)"/>
  </r>
  <r>
    <n v="282391230"/>
    <x v="13"/>
    <n v="792"/>
    <s v="CRIMINAL POSSESSION WEAPON"/>
    <n v="118"/>
    <x v="21"/>
    <s v="PL 265031B"/>
    <x v="0"/>
    <x v="2"/>
    <x v="8"/>
    <n v="0"/>
    <x v="4"/>
    <x v="0"/>
    <x v="0"/>
    <n v="998941"/>
    <n v="174363"/>
    <n v="40.645250570000002"/>
    <x v="930"/>
    <s v="POINT (-73.94706108504172 40.645250571022615)"/>
  </r>
  <r>
    <n v="281155732"/>
    <x v="47"/>
    <n v="439"/>
    <s v="LARCENY,GRAND FROM OPEN AREAS, UNATTENDED"/>
    <n v="109"/>
    <x v="11"/>
    <s v="PL 1553501"/>
    <x v="0"/>
    <x v="3"/>
    <x v="18"/>
    <n v="3"/>
    <x v="3"/>
    <x v="0"/>
    <x v="0"/>
    <n v="1018623"/>
    <n v="214936"/>
    <n v="40.756567580000002"/>
    <x v="99"/>
    <s v="POINT (-73.8759315341335 40.7565675846374)"/>
  </r>
  <r>
    <n v="283793358"/>
    <x v="61"/>
    <n v="439"/>
    <s v="LARCENY,GRAND FROM OPEN AREAS, UNATTENDED"/>
    <n v="109"/>
    <x v="11"/>
    <s v="PL 1553004"/>
    <x v="0"/>
    <x v="2"/>
    <x v="59"/>
    <n v="0"/>
    <x v="4"/>
    <x v="1"/>
    <x v="0"/>
    <n v="991626"/>
    <n v="169071"/>
    <n v="40.630735999999999"/>
    <x v="139"/>
    <s v="POINT (-73.973423 40.630736)"/>
  </r>
  <r>
    <n v="284428421"/>
    <x v="44"/>
    <n v="779"/>
    <s v="PUBLIC ADMINISTRATION,UNCLASSI"/>
    <n v="126"/>
    <x v="12"/>
    <s v="PL 215510B"/>
    <x v="0"/>
    <x v="2"/>
    <x v="7"/>
    <n v="0"/>
    <x v="1"/>
    <x v="1"/>
    <x v="0"/>
    <n v="1017119"/>
    <n v="183909"/>
    <n v="40.671404000000003"/>
    <x v="60"/>
    <s v="POINT (-73.881509 40.671404)"/>
  </r>
  <r>
    <n v="283747578"/>
    <x v="69"/>
    <n v="244"/>
    <s v="BURGLARY,UNCLASSIFIED,UNKNOWN"/>
    <n v="107"/>
    <x v="20"/>
    <s v="PL 1402501"/>
    <x v="0"/>
    <x v="3"/>
    <x v="19"/>
    <n v="0"/>
    <x v="1"/>
    <x v="1"/>
    <x v="2"/>
    <n v="1046399"/>
    <n v="187126"/>
    <n v="40.680076999999997"/>
    <x v="328"/>
    <s v="POINT (-73.775929 40.680077)"/>
  </r>
  <r>
    <n v="281343220"/>
    <x v="0"/>
    <n v="478"/>
    <s v="THEFT OF SERVICES, UNCLASSIFIE"/>
    <n v="343"/>
    <x v="18"/>
    <s v="PL 1651503"/>
    <x v="1"/>
    <x v="2"/>
    <x v="76"/>
    <n v="1"/>
    <x v="0"/>
    <x v="0"/>
    <x v="0"/>
    <n v="996077"/>
    <n v="161202"/>
    <n v="40.609130690000001"/>
    <x v="931"/>
    <s v="POINT (-73.95740454841642 40.609130685623)"/>
  </r>
  <r>
    <n v="280540160"/>
    <x v="66"/>
    <n v="112"/>
    <s v="MENACING 1ST DEGREE (VICT NOT"/>
    <n v="126"/>
    <x v="12"/>
    <s v="PL 1201300"/>
    <x v="0"/>
    <x v="1"/>
    <x v="6"/>
    <n v="0"/>
    <x v="3"/>
    <x v="0"/>
    <x v="2"/>
    <n v="1014604"/>
    <n v="238800"/>
    <n v="40.822076000000003"/>
    <x v="932"/>
    <s v="POINT (-73.890328 40.822076)"/>
  </r>
  <r>
    <n v="282884104"/>
    <x v="50"/>
    <n v="112"/>
    <s v="MENACING 1ST DEGREE (VICT NOT"/>
    <n v="126"/>
    <x v="12"/>
    <s v="PL 1201800"/>
    <x v="0"/>
    <x v="2"/>
    <x v="34"/>
    <n v="0"/>
    <x v="1"/>
    <x v="0"/>
    <x v="0"/>
    <n v="1006468"/>
    <n v="181086"/>
    <n v="40.663690000000003"/>
    <x v="933"/>
    <s v="POINT (-73.919914 40.66369)"/>
  </r>
  <r>
    <n v="284078401"/>
    <x v="64"/>
    <n v="705"/>
    <s v="FORGERY,ETC.-MISD."/>
    <n v="358"/>
    <x v="32"/>
    <s v="PL 1702000"/>
    <x v="1"/>
    <x v="1"/>
    <x v="44"/>
    <n v="0"/>
    <x v="0"/>
    <x v="0"/>
    <x v="3"/>
    <n v="1017771"/>
    <n v="240710"/>
    <n v="40.827306"/>
    <x v="189"/>
    <s v="POINT (-73.878874 40.827306)"/>
  </r>
  <r>
    <n v="283919846"/>
    <x v="65"/>
    <n v="113"/>
    <s v="MENACING,UNCLASSIFIED"/>
    <n v="344"/>
    <x v="6"/>
    <s v="PL 1201401"/>
    <x v="1"/>
    <x v="1"/>
    <x v="29"/>
    <n v="0"/>
    <x v="0"/>
    <x v="0"/>
    <x v="3"/>
    <n v="1011035"/>
    <n v="250045"/>
    <n v="40.852950999999997"/>
    <x v="531"/>
    <s v="POINT (-73.903178 40.852951)"/>
  </r>
  <r>
    <n v="282550712"/>
    <x v="53"/>
    <n v="439"/>
    <s v="LARCENY,GRAND FROM OPEN AREAS, UNATTENDED"/>
    <n v="109"/>
    <x v="11"/>
    <s v="PL 1553001"/>
    <x v="0"/>
    <x v="0"/>
    <x v="56"/>
    <n v="0"/>
    <x v="0"/>
    <x v="0"/>
    <x v="0"/>
    <n v="994296"/>
    <n v="218679"/>
    <n v="40.766896000000003"/>
    <x v="201"/>
    <s v="POINT (-73.96373 40.766896)"/>
  </r>
  <r>
    <n v="281212106"/>
    <x v="10"/>
    <n v="511"/>
    <s v="CONTROLLED SUBSTANCE, POSSESSI"/>
    <n v="235"/>
    <x v="19"/>
    <s v="PL 2200300"/>
    <x v="1"/>
    <x v="0"/>
    <x v="0"/>
    <n v="0"/>
    <x v="2"/>
    <x v="0"/>
    <x v="0"/>
    <n v="1001390"/>
    <n v="233059"/>
    <n v="40.806352330000003"/>
    <x v="934"/>
    <s v="POINT (-73.93808663871339 40.806352331744264)"/>
  </r>
  <r>
    <n v="282475143"/>
    <x v="67"/>
    <n v="339"/>
    <s v="LARCENY,PETIT FROM OPEN AREAS,"/>
    <n v="341"/>
    <x v="16"/>
    <s v="PL 1552500"/>
    <x v="1"/>
    <x v="0"/>
    <x v="56"/>
    <n v="0"/>
    <x v="0"/>
    <x v="0"/>
    <x v="1"/>
    <n v="996618"/>
    <n v="223394"/>
    <n v="40.779834000000001"/>
    <x v="935"/>
    <s v="POINT (-73.955339 40.779834)"/>
  </r>
  <r>
    <n v="284301012"/>
    <x v="56"/>
    <n v="339"/>
    <s v="LARCENY,PETIT FROM OPEN AREAS,"/>
    <n v="341"/>
    <x v="16"/>
    <s v="PL 1552500"/>
    <x v="1"/>
    <x v="0"/>
    <x v="0"/>
    <n v="0"/>
    <x v="0"/>
    <x v="0"/>
    <x v="0"/>
    <n v="1001314"/>
    <n v="230817"/>
    <n v="40.800201000000001"/>
    <x v="936"/>
    <s v="POINT (-73.938364 40.800201)"/>
  </r>
  <r>
    <n v="280692317"/>
    <x v="5"/>
    <n v="490"/>
    <s v="STOLEN PROPERTY 3,POSSESSION"/>
    <n v="232"/>
    <x v="35"/>
    <s v="PL 1654000"/>
    <x v="1"/>
    <x v="3"/>
    <x v="49"/>
    <n v="0"/>
    <x v="1"/>
    <x v="0"/>
    <x v="0"/>
    <n v="1033546"/>
    <n v="152855"/>
    <n v="40.586090679999998"/>
    <x v="937"/>
    <s v="POINT (-73.82251946341961 40.58609067628481)"/>
  </r>
  <r>
    <n v="280879073"/>
    <x v="59"/>
    <n v="705"/>
    <s v="FORGERY,ETC.-MISD."/>
    <n v="358"/>
    <x v="32"/>
    <s v="PL 1702000"/>
    <x v="1"/>
    <x v="2"/>
    <x v="10"/>
    <n v="0"/>
    <x v="0"/>
    <x v="0"/>
    <x v="1"/>
    <n v="993946"/>
    <n v="149432"/>
    <n v="40.576826990000001"/>
    <x v="488"/>
    <s v="POINT (-73.96509632673119 40.576826989551115)"/>
  </r>
  <r>
    <n v="282805072"/>
    <x v="51"/>
    <n v="922"/>
    <s v="TRAFFIC,UNCLASSIFIED MISDEMEAN"/>
    <n v="348"/>
    <x v="9"/>
    <s v="VTL0511001"/>
    <x v="1"/>
    <x v="0"/>
    <x v="37"/>
    <n v="0"/>
    <x v="0"/>
    <x v="0"/>
    <x v="2"/>
    <n v="991547"/>
    <n v="227859"/>
    <n v="40.792093360000003"/>
    <x v="938"/>
    <s v="POINT (-73.9736473159943 40.79209336274171)"/>
  </r>
  <r>
    <n v="284398705"/>
    <x v="44"/>
    <n v="779"/>
    <s v="PUBLIC ADMINISTRATION,UNCLASSI"/>
    <n v="126"/>
    <x v="12"/>
    <s v="PL 215510B"/>
    <x v="0"/>
    <x v="2"/>
    <x v="8"/>
    <n v="0"/>
    <x v="0"/>
    <x v="0"/>
    <x v="3"/>
    <n v="997897"/>
    <n v="175676"/>
    <n v="40.648859000000002"/>
    <x v="9"/>
    <s v="POINT (-73.95082 40.648859)"/>
  </r>
  <r>
    <n v="284054618"/>
    <x v="64"/>
    <n v="339"/>
    <s v="LARCENY,PETIT FROM OPEN AREAS,"/>
    <n v="341"/>
    <x v="16"/>
    <s v="PL 1552500"/>
    <x v="1"/>
    <x v="2"/>
    <x v="59"/>
    <n v="0"/>
    <x v="0"/>
    <x v="0"/>
    <x v="0"/>
    <n v="991626"/>
    <n v="169071"/>
    <n v="40.630735999999999"/>
    <x v="139"/>
    <s v="POINT (-73.973423 40.630736)"/>
  </r>
  <r>
    <n v="284365474"/>
    <x v="63"/>
    <n v="49"/>
    <s v="U.S. CODE UNCLASSIFIED"/>
    <n v="995"/>
    <x v="29"/>
    <s v="FOA9000049"/>
    <x v="3"/>
    <x v="0"/>
    <x v="16"/>
    <n v="0"/>
    <x v="0"/>
    <x v="0"/>
    <x v="3"/>
    <n v="999836"/>
    <n v="244157"/>
    <n v="40.836818000000001"/>
    <x v="939"/>
    <s v="POINT (-73.943674 40.836818)"/>
  </r>
  <r>
    <n v="281221813"/>
    <x v="10"/>
    <n v="101"/>
    <s v="ASSAULT 3"/>
    <n v="344"/>
    <x v="6"/>
    <s v="PL 1200001"/>
    <x v="1"/>
    <x v="0"/>
    <x v="5"/>
    <n v="1"/>
    <x v="0"/>
    <x v="0"/>
    <x v="5"/>
    <n v="984540"/>
    <n v="200617"/>
    <n v="40.717325000000002"/>
    <x v="940"/>
    <s v="POINT (-73.998951 40.717325)"/>
  </r>
  <r>
    <n v="281079275"/>
    <x v="46"/>
    <n v="101"/>
    <s v="ASSAULT 3"/>
    <n v="344"/>
    <x v="6"/>
    <s v="PL 1200001"/>
    <x v="1"/>
    <x v="2"/>
    <x v="7"/>
    <n v="0"/>
    <x v="0"/>
    <x v="1"/>
    <x v="0"/>
    <n v="1014565"/>
    <n v="183645"/>
    <n v="40.670689000000003"/>
    <x v="941"/>
    <s v="POINT (-73.890718 40.670689)"/>
  </r>
  <r>
    <n v="283851876"/>
    <x v="74"/>
    <n v="639"/>
    <s v="AGGRAVATED HARASSMENT 2"/>
    <n v="361"/>
    <x v="27"/>
    <s v="PL 2403002"/>
    <x v="1"/>
    <x v="1"/>
    <x v="31"/>
    <n v="0"/>
    <x v="1"/>
    <x v="1"/>
    <x v="0"/>
    <n v="1010121"/>
    <n v="268537"/>
    <n v="40.903709999999997"/>
    <x v="942"/>
    <s v="POINT (-73.906411 40.90371)"/>
  </r>
  <r>
    <n v="281181882"/>
    <x v="47"/>
    <n v="339"/>
    <s v="LARCENY,PETIT FROM OPEN AREAS,"/>
    <n v="341"/>
    <x v="16"/>
    <s v="PL 1552500"/>
    <x v="1"/>
    <x v="4"/>
    <x v="72"/>
    <n v="0"/>
    <x v="0"/>
    <x v="0"/>
    <x v="3"/>
    <n v="938552"/>
    <n v="153243"/>
    <n v="40.587178000000002"/>
    <x v="943"/>
    <s v="POINT (-74.164527 40.587178)"/>
  </r>
  <r>
    <n v="282909182"/>
    <x v="58"/>
    <n v="500"/>
    <s v="CONTROLLED SUBSTANCE,POSSESS."/>
    <n v="117"/>
    <x v="19"/>
    <s v="PL 2202101"/>
    <x v="0"/>
    <x v="1"/>
    <x v="29"/>
    <n v="0"/>
    <x v="0"/>
    <x v="1"/>
    <x v="1"/>
    <n v="1010969"/>
    <n v="248350"/>
    <n v="40.848300000000002"/>
    <x v="944"/>
    <s v="POINT (-73.903423 40.8483)"/>
  </r>
  <r>
    <n v="282691405"/>
    <x v="43"/>
    <n v="203"/>
    <s v="TRESPASS 3, CRIMINAL"/>
    <n v="352"/>
    <x v="17"/>
    <s v="PL 140100G"/>
    <x v="1"/>
    <x v="0"/>
    <x v="36"/>
    <n v="1"/>
    <x v="2"/>
    <x v="0"/>
    <x v="0"/>
    <n v="981684"/>
    <n v="199135"/>
    <n v="40.713255910000001"/>
    <x v="945"/>
    <s v="POINT (-74.0092559963061 40.71325590754958)"/>
  </r>
  <r>
    <n v="280604407"/>
    <x v="52"/>
    <n v="503"/>
    <s v="CONTROLLED SUBSTANCE,INTENT TO"/>
    <n v="117"/>
    <x v="19"/>
    <s v="PL 2201601"/>
    <x v="0"/>
    <x v="0"/>
    <x v="32"/>
    <n v="0"/>
    <x v="4"/>
    <x v="0"/>
    <x v="3"/>
    <n v="986947"/>
    <n v="215848"/>
    <n v="40.759130999999996"/>
    <x v="915"/>
    <s v="POINT (-73.990264 40.759131)"/>
  </r>
  <r>
    <n v="283645842"/>
    <x v="79"/>
    <n v="847"/>
    <s v="NY STATE LAWS,UNCLASSIFIED FEL"/>
    <n v="125"/>
    <x v="7"/>
    <s v="VTL05110E1"/>
    <x v="0"/>
    <x v="1"/>
    <x v="15"/>
    <n v="4"/>
    <x v="0"/>
    <x v="0"/>
    <x v="0"/>
    <n v="1006459"/>
    <n v="232058"/>
    <n v="40.803593579999998"/>
    <x v="946"/>
    <s v="POINT (-73.9197796424002 40.80359357564021)"/>
  </r>
  <r>
    <n v="282182487"/>
    <x v="81"/>
    <n v="109"/>
    <s v="ASSAULT 2,1,UNCLASSIFIED"/>
    <n v="106"/>
    <x v="1"/>
    <s v="PL 1200502"/>
    <x v="0"/>
    <x v="3"/>
    <x v="66"/>
    <n v="0"/>
    <x v="0"/>
    <x v="0"/>
    <x v="0"/>
    <n v="1041879"/>
    <n v="197083"/>
    <n v="40.707439000000001"/>
    <x v="306"/>
    <s v="POINT (-73.792139 40.707439)"/>
  </r>
  <r>
    <n v="284434445"/>
    <x v="44"/>
    <n v="339"/>
    <s v="LARCENY,PETIT FROM OPEN AREAS,"/>
    <n v="341"/>
    <x v="16"/>
    <s v="PL 1552500"/>
    <x v="1"/>
    <x v="0"/>
    <x v="36"/>
    <n v="0"/>
    <x v="0"/>
    <x v="0"/>
    <x v="3"/>
    <n v="981308"/>
    <n v="197980"/>
    <n v="40.710085999999997"/>
    <x v="140"/>
    <s v="POINT (-74.010609 40.710086)"/>
  </r>
  <r>
    <n v="284230992"/>
    <x v="87"/>
    <n v="922"/>
    <s v="TRAFFIC,UNCLASSIFIED MISDEMEAN"/>
    <n v="348"/>
    <x v="9"/>
    <s v="VTL0511001"/>
    <x v="1"/>
    <x v="1"/>
    <x v="44"/>
    <n v="0"/>
    <x v="0"/>
    <x v="0"/>
    <x v="0"/>
    <n v="1026884"/>
    <n v="239400"/>
    <n v="40.82367034"/>
    <x v="947"/>
    <s v="POINT (-73.8459566888001 40.82367033775691)"/>
  </r>
  <r>
    <n v="281230846"/>
    <x v="84"/>
    <n v="109"/>
    <s v="ASSAULT 2,1,UNCLASSIFIED"/>
    <n v="106"/>
    <x v="1"/>
    <s v="PL 1200502"/>
    <x v="0"/>
    <x v="0"/>
    <x v="5"/>
    <n v="0"/>
    <x v="0"/>
    <x v="0"/>
    <x v="1"/>
    <n v="985165"/>
    <n v="202366"/>
    <n v="40.722126000000003"/>
    <x v="948"/>
    <s v="POINT (-73.996695 40.722126)"/>
  </r>
  <r>
    <n v="284234320"/>
    <x v="87"/>
    <n v="779"/>
    <s v="PUBLIC ADMINISTRATION,UNCLASSI"/>
    <n v="126"/>
    <x v="12"/>
    <s v="PL 215510B"/>
    <x v="0"/>
    <x v="2"/>
    <x v="8"/>
    <n v="0"/>
    <x v="0"/>
    <x v="0"/>
    <x v="0"/>
    <n v="997897"/>
    <n v="175676"/>
    <n v="40.648859000000002"/>
    <x v="9"/>
    <s v="POINT (-73.95082 40.648859)"/>
  </r>
  <r>
    <n v="284540329"/>
    <x v="76"/>
    <n v="209"/>
    <s v="BURGLARS TOOLS,UNCLASSIFIED"/>
    <n v="231"/>
    <x v="40"/>
    <s v="PL 1403500"/>
    <x v="1"/>
    <x v="0"/>
    <x v="38"/>
    <n v="0"/>
    <x v="1"/>
    <x v="0"/>
    <x v="3"/>
    <n v="1006957"/>
    <n v="255000"/>
    <n v="40.866563999999997"/>
    <x v="949"/>
    <s v="POINT (-73.9179 40.866564)"/>
  </r>
  <r>
    <n v="280471589"/>
    <x v="86"/>
    <n v="922"/>
    <s v="TRAFFIC,UNCLASSIFIED MISDEMEAN"/>
    <n v="348"/>
    <x v="9"/>
    <s v="VTL0511001"/>
    <x v="1"/>
    <x v="2"/>
    <x v="13"/>
    <n v="0"/>
    <x v="0"/>
    <x v="0"/>
    <x v="5"/>
    <n v="997912"/>
    <n v="182352"/>
    <n v="40.667180270000003"/>
    <x v="950"/>
    <s v="POINT (-73.95075289371398 40.6671802695215)"/>
  </r>
  <r>
    <n v="283930201"/>
    <x v="65"/>
    <n v="268"/>
    <s v="CRIMINAL MIS 2 &amp; 3"/>
    <n v="121"/>
    <x v="15"/>
    <s v="PL 1450502"/>
    <x v="0"/>
    <x v="1"/>
    <x v="25"/>
    <n v="0"/>
    <x v="0"/>
    <x v="0"/>
    <x v="0"/>
    <n v="1024100"/>
    <n v="261325"/>
    <n v="40.883860849999998"/>
    <x v="951"/>
    <s v="POINT (-73.85588536774583 40.88386085071096)"/>
  </r>
  <r>
    <n v="282513318"/>
    <x v="80"/>
    <n v="115"/>
    <s v="RECKLESS ENDANGERMENT 2"/>
    <n v="355"/>
    <x v="30"/>
    <s v="PL 1202000"/>
    <x v="1"/>
    <x v="2"/>
    <x v="2"/>
    <n v="1"/>
    <x v="0"/>
    <x v="0"/>
    <x v="0"/>
    <n v="1011359"/>
    <n v="174331"/>
    <n v="40.645133430000001"/>
    <x v="952"/>
    <s v="POINT (-73.90231306675994 40.64513343313719)"/>
  </r>
  <r>
    <n v="281039020"/>
    <x v="9"/>
    <n v="339"/>
    <s v="LARCENY,PETIT FROM OPEN AREAS,"/>
    <n v="341"/>
    <x v="16"/>
    <s v="PL 1552500"/>
    <x v="1"/>
    <x v="0"/>
    <x v="32"/>
    <n v="0"/>
    <x v="0"/>
    <x v="0"/>
    <x v="2"/>
    <n v="988057"/>
    <n v="214775"/>
    <n v="40.756183999999998"/>
    <x v="953"/>
    <s v="POINT (-73.986256 40.756184)"/>
  </r>
  <r>
    <n v="284373932"/>
    <x v="63"/>
    <n v="397"/>
    <s v="ROBBERY,OPEN AREA UNCLASSIFIED"/>
    <n v="105"/>
    <x v="22"/>
    <s v="PL 1601001"/>
    <x v="0"/>
    <x v="2"/>
    <x v="12"/>
    <n v="0"/>
    <x v="1"/>
    <x v="0"/>
    <x v="3"/>
    <n v="998016"/>
    <n v="196598"/>
    <n v="40.706282999999999"/>
    <x v="452"/>
    <s v="POINT (-73.950348 40.706283)"/>
  </r>
  <r>
    <n v="280495238"/>
    <x v="83"/>
    <n v="905"/>
    <s v="INTOXICATED DRIVING,ALCOHOL"/>
    <n v="347"/>
    <x v="25"/>
    <s v="VTL11920U3"/>
    <x v="1"/>
    <x v="2"/>
    <x v="14"/>
    <n v="0"/>
    <x v="0"/>
    <x v="0"/>
    <x v="3"/>
    <n v="1008089"/>
    <n v="191729"/>
    <n v="40.692898999999997"/>
    <x v="954"/>
    <s v="POINT (-73.914034 40.692899)"/>
  </r>
  <r>
    <n v="282889519"/>
    <x v="50"/>
    <n v="922"/>
    <s v="TRAFFIC,UNCLASSIFIED MISDEMEAN"/>
    <n v="348"/>
    <x v="9"/>
    <s v="VTL0511001"/>
    <x v="1"/>
    <x v="2"/>
    <x v="8"/>
    <n v="0"/>
    <x v="0"/>
    <x v="0"/>
    <x v="0"/>
    <n v="1006919"/>
    <n v="179555"/>
    <n v="40.659484650000003"/>
    <x v="955"/>
    <s v="POINT (-73.91829498115712 40.65948464652706)"/>
  </r>
  <r>
    <n v="281223891"/>
    <x v="10"/>
    <n v="339"/>
    <s v="LARCENY,PETIT FROM OPEN AREAS,"/>
    <n v="341"/>
    <x v="16"/>
    <s v="PL 1552500"/>
    <x v="1"/>
    <x v="4"/>
    <x v="72"/>
    <n v="0"/>
    <x v="2"/>
    <x v="1"/>
    <x v="3"/>
    <n v="938923"/>
    <n v="150729"/>
    <n v="40.580277000000002"/>
    <x v="956"/>
    <s v="POINT (-74.163175 40.580277)"/>
  </r>
  <r>
    <n v="280751789"/>
    <x v="6"/>
    <n v="490"/>
    <s v="STOLEN PROPERTY 3,POSSESSION"/>
    <n v="232"/>
    <x v="35"/>
    <s v="PL 1654000"/>
    <x v="1"/>
    <x v="3"/>
    <x v="4"/>
    <n v="0"/>
    <x v="1"/>
    <x v="0"/>
    <x v="5"/>
    <n v="1020618"/>
    <n v="204389"/>
    <n v="40.727602480000002"/>
    <x v="957"/>
    <s v="POINT (-73.86878617747489 40.727602480838954)"/>
  </r>
  <r>
    <n v="284034543"/>
    <x v="64"/>
    <n v="639"/>
    <s v="AGGRAVATED HARASSMENT 2"/>
    <n v="361"/>
    <x v="27"/>
    <s v="PL 2403001"/>
    <x v="1"/>
    <x v="1"/>
    <x v="6"/>
    <n v="0"/>
    <x v="2"/>
    <x v="0"/>
    <x v="4"/>
    <n v="1013096"/>
    <n v="236605"/>
    <n v="40.816057000000001"/>
    <x v="235"/>
    <s v="POINT (-73.895785 40.816057)"/>
  </r>
  <r>
    <n v="284548803"/>
    <x v="1"/>
    <n v="113"/>
    <s v="MENACING,UNCLASSIFIED"/>
    <n v="344"/>
    <x v="6"/>
    <s v="PL 1201401"/>
    <x v="1"/>
    <x v="2"/>
    <x v="13"/>
    <n v="0"/>
    <x v="0"/>
    <x v="0"/>
    <x v="0"/>
    <n v="1000629"/>
    <n v="178895"/>
    <n v="40.657688"/>
    <x v="422"/>
    <s v="POINT (-73.940965 40.657688)"/>
  </r>
  <r>
    <n v="284240620"/>
    <x v="48"/>
    <n v="681"/>
    <s v="CHILD, ENDANGERING WELFARE"/>
    <n v="233"/>
    <x v="0"/>
    <s v="PL 2601001"/>
    <x v="1"/>
    <x v="3"/>
    <x v="19"/>
    <n v="0"/>
    <x v="0"/>
    <x v="0"/>
    <x v="3"/>
    <n v="1046315"/>
    <n v="187088"/>
    <n v="40.679980739999998"/>
    <x v="27"/>
    <s v="POINT (-73.7762339071953 40.6799807384666)"/>
  </r>
  <r>
    <n v="282941438"/>
    <x v="58"/>
    <n v="748"/>
    <s v="CONTEMPT,CRIMINAL"/>
    <n v="359"/>
    <x v="14"/>
    <s v="PL 2155003"/>
    <x v="1"/>
    <x v="1"/>
    <x v="44"/>
    <n v="0"/>
    <x v="1"/>
    <x v="0"/>
    <x v="0"/>
    <n v="1020183"/>
    <n v="239282"/>
    <n v="40.823377999999998"/>
    <x v="658"/>
    <s v="POINT (-73.870168 40.823378)"/>
  </r>
  <r>
    <n v="284418774"/>
    <x v="44"/>
    <n v="523"/>
    <s v="SALE SCHOOL GROUNDS"/>
    <n v="117"/>
    <x v="19"/>
    <s v="PL 2204401"/>
    <x v="0"/>
    <x v="1"/>
    <x v="1"/>
    <n v="0"/>
    <x v="2"/>
    <x v="0"/>
    <x v="3"/>
    <n v="1008208"/>
    <n v="242974"/>
    <n v="40.833551"/>
    <x v="958"/>
    <s v="POINT (-73.913422 40.833551)"/>
  </r>
  <r>
    <n v="282296992"/>
    <x v="77"/>
    <n v="339"/>
    <s v="LARCENY,PETIT FROM OPEN AREAS,"/>
    <n v="341"/>
    <x v="16"/>
    <s v="PL 1552500"/>
    <x v="1"/>
    <x v="3"/>
    <x v="9"/>
    <n v="0"/>
    <x v="1"/>
    <x v="0"/>
    <x v="3"/>
    <n v="1030720"/>
    <n v="224100"/>
    <n v="40.781658999999998"/>
    <x v="583"/>
    <s v="POINT (-73.832201 40.781659)"/>
  </r>
  <r>
    <n v="283682781"/>
    <x v="79"/>
    <n v="511"/>
    <s v="CONTROLLED SUBSTANCE, POSSESSI"/>
    <n v="235"/>
    <x v="19"/>
    <s v="PL 2200300"/>
    <x v="1"/>
    <x v="0"/>
    <x v="28"/>
    <n v="1"/>
    <x v="2"/>
    <x v="0"/>
    <x v="0"/>
    <n v="998181"/>
    <n v="231480"/>
    <n v="40.80202405"/>
    <x v="959"/>
    <s v="POINT (-73.94968150946018 40.802024054077805)"/>
  </r>
  <r>
    <n v="284529946"/>
    <x v="76"/>
    <n v="397"/>
    <s v="ROBBERY,OPEN AREA UNCLASSIFIED"/>
    <n v="105"/>
    <x v="22"/>
    <s v="PL 1600500"/>
    <x v="0"/>
    <x v="1"/>
    <x v="15"/>
    <n v="0"/>
    <x v="0"/>
    <x v="1"/>
    <x v="3"/>
    <n v="1005040"/>
    <n v="234533"/>
    <n v="40.810391000000003"/>
    <x v="18"/>
    <s v="POINT (-73.924895 40.810391)"/>
  </r>
  <r>
    <n v="280646238"/>
    <x v="5"/>
    <n v="114"/>
    <s v="OBSTR BREATH/CIRCUL"/>
    <n v="344"/>
    <x v="6"/>
    <s v="PL 1211100"/>
    <x v="1"/>
    <x v="1"/>
    <x v="48"/>
    <n v="0"/>
    <x v="1"/>
    <x v="0"/>
    <x v="2"/>
    <n v="1008754"/>
    <n v="238895"/>
    <n v="40.822355000000002"/>
    <x v="440"/>
    <s v="POINT (-73.911463 40.822355)"/>
  </r>
  <r>
    <n v="284145165"/>
    <x v="62"/>
    <n v="268"/>
    <s v="CRIMINAL MIS 2 &amp; 3"/>
    <n v="121"/>
    <x v="15"/>
    <s v="PL 1450502"/>
    <x v="0"/>
    <x v="4"/>
    <x v="72"/>
    <n v="0"/>
    <x v="4"/>
    <x v="1"/>
    <x v="0"/>
    <n v="939771"/>
    <n v="170690"/>
    <n v="40.635072000000001"/>
    <x v="960"/>
    <s v="POINT (-74.160255 40.635072)"/>
  </r>
  <r>
    <n v="282636630"/>
    <x v="82"/>
    <n v="109"/>
    <s v="ASSAULT 2,1,UNCLASSIFIED"/>
    <n v="106"/>
    <x v="1"/>
    <s v="PL 1200501"/>
    <x v="0"/>
    <x v="1"/>
    <x v="29"/>
    <n v="0"/>
    <x v="0"/>
    <x v="0"/>
    <x v="3"/>
    <n v="1011750"/>
    <n v="250274"/>
    <n v="40.853577999999999"/>
    <x v="48"/>
    <s v="POINT (-73.900591 40.853578)"/>
  </r>
  <r>
    <n v="285478427"/>
    <x v="85"/>
    <n v="511"/>
    <s v="CONTROLLED SUBSTANCE, POSSESSI"/>
    <n v="235"/>
    <x v="19"/>
    <s v="PL 2200300"/>
    <x v="1"/>
    <x v="1"/>
    <x v="24"/>
    <n v="0"/>
    <x v="0"/>
    <x v="0"/>
    <x v="3"/>
    <n v="1014317"/>
    <n v="247694"/>
    <n v="40.846488999999998"/>
    <x v="961"/>
    <s v="POINT (-73.891325 40.846489)"/>
  </r>
  <r>
    <n v="284436892"/>
    <x v="49"/>
    <n v="505"/>
    <s v="CONTROLLED SUBSTANCE, POSSESSI"/>
    <n v="117"/>
    <x v="19"/>
    <s v="PL 2200901"/>
    <x v="0"/>
    <x v="1"/>
    <x v="35"/>
    <n v="0"/>
    <x v="0"/>
    <x v="0"/>
    <x v="3"/>
    <n v="1032140"/>
    <n v="242004"/>
    <n v="40.830792000000002"/>
    <x v="425"/>
    <s v="POINT (-73.826946 40.830792)"/>
  </r>
  <r>
    <n v="282341960"/>
    <x v="45"/>
    <n v="508"/>
    <s v="DRUG PARAPHERNALIA,   POSSESSE"/>
    <n v="235"/>
    <x v="19"/>
    <s v="PL 2205002"/>
    <x v="1"/>
    <x v="0"/>
    <x v="33"/>
    <n v="0"/>
    <x v="0"/>
    <x v="0"/>
    <x v="1"/>
    <n v="987521"/>
    <n v="201066"/>
    <n v="40.718555809999998"/>
    <x v="962"/>
    <s v="POINT (-73.98820001110087 40.71855580770046)"/>
  </r>
  <r>
    <n v="284275730"/>
    <x v="56"/>
    <n v="792"/>
    <s v="CRIMINAL POSSESSION WEAPON"/>
    <n v="118"/>
    <x v="21"/>
    <s v="PL 265031B"/>
    <x v="0"/>
    <x v="3"/>
    <x v="19"/>
    <n v="0"/>
    <x v="0"/>
    <x v="0"/>
    <x v="0"/>
    <n v="1044487"/>
    <n v="192921"/>
    <n v="40.695995310000001"/>
    <x v="963"/>
    <s v="POINT (-73.78277097622184 40.695995306138066)"/>
  </r>
  <r>
    <n v="280973969"/>
    <x v="68"/>
    <n v="109"/>
    <s v="ASSAULT 2,1,UNCLASSIFIED"/>
    <n v="106"/>
    <x v="1"/>
    <s v="PL 1200502"/>
    <x v="0"/>
    <x v="1"/>
    <x v="44"/>
    <n v="0"/>
    <x v="0"/>
    <x v="0"/>
    <x v="3"/>
    <n v="1020183"/>
    <n v="239282"/>
    <n v="40.823377999999998"/>
    <x v="658"/>
    <s v="POINT (-73.870168 40.823378)"/>
  </r>
  <r>
    <n v="282597875"/>
    <x v="53"/>
    <n v="478"/>
    <s v="THEFT OF SERVICES, UNCLASSIFIE"/>
    <n v="343"/>
    <x v="18"/>
    <s v="PL 1651503"/>
    <x v="1"/>
    <x v="0"/>
    <x v="16"/>
    <n v="1"/>
    <x v="1"/>
    <x v="0"/>
    <x v="3"/>
    <n v="1000998"/>
    <n v="245665"/>
    <n v="40.840952969999996"/>
    <x v="964"/>
    <s v="POINT (-73.93947116181074 40.84095296978001)"/>
  </r>
  <r>
    <n v="283743220"/>
    <x v="69"/>
    <n v="494"/>
    <s v="STOLEN PROPERTY 2,1,POSSESSION"/>
    <n v="111"/>
    <x v="35"/>
    <s v="PL 1654501"/>
    <x v="0"/>
    <x v="2"/>
    <x v="52"/>
    <n v="0"/>
    <x v="1"/>
    <x v="0"/>
    <x v="0"/>
    <n v="988954"/>
    <n v="171297"/>
    <n v="40.636845989999998"/>
    <x v="965"/>
    <s v="POINT (-73.98305130497697 40.63684599387132)"/>
  </r>
  <r>
    <n v="280915997"/>
    <x v="55"/>
    <n v="792"/>
    <s v="CRIMINAL POSSESSION WEAPON"/>
    <n v="118"/>
    <x v="21"/>
    <s v="PL 265031B"/>
    <x v="0"/>
    <x v="0"/>
    <x v="0"/>
    <n v="0"/>
    <x v="0"/>
    <x v="0"/>
    <x v="0"/>
    <n v="1000581"/>
    <n v="231070"/>
    <n v="40.800896000000002"/>
    <x v="966"/>
    <s v="POINT (-73.941011 40.800896)"/>
  </r>
  <r>
    <n v="282484996"/>
    <x v="80"/>
    <n v="175"/>
    <s v="SEXUAL ABUSE 3,2"/>
    <n v="233"/>
    <x v="0"/>
    <s v="PL 1305201"/>
    <x v="1"/>
    <x v="3"/>
    <x v="4"/>
    <n v="0"/>
    <x v="3"/>
    <x v="0"/>
    <x v="5"/>
    <n v="1025401"/>
    <n v="202586"/>
    <n v="40.722641000000003"/>
    <x v="4"/>
    <s v="POINT (-73.8515418216779 40.7226409964758)"/>
  </r>
  <r>
    <n v="282986647"/>
    <x v="71"/>
    <n v="793"/>
    <s v="WEAPONS POSSESSION 3"/>
    <n v="118"/>
    <x v="21"/>
    <s v="PL 265025B"/>
    <x v="0"/>
    <x v="2"/>
    <x v="41"/>
    <n v="0"/>
    <x v="0"/>
    <x v="0"/>
    <x v="3"/>
    <n v="975919"/>
    <n v="164704"/>
    <n v="40.618746999999999"/>
    <x v="967"/>
    <s v="POINT (-74.030008 40.618747)"/>
  </r>
  <r>
    <n v="282733658"/>
    <x v="88"/>
    <n v="922"/>
    <s v="TRAFFIC,UNCLASSIFIED MISDEMEAN"/>
    <n v="348"/>
    <x v="9"/>
    <s v="VTL05110MU"/>
    <x v="1"/>
    <x v="0"/>
    <x v="16"/>
    <n v="0"/>
    <x v="0"/>
    <x v="0"/>
    <x v="3"/>
    <n v="1001168"/>
    <n v="247023"/>
    <n v="40.844679960000001"/>
    <x v="968"/>
    <s v="POINT (-73.93885334015837 40.844679957645226)"/>
  </r>
  <r>
    <n v="281032920"/>
    <x v="9"/>
    <n v="259"/>
    <s v="CRIMINAL MISCHIEF,UNCLASSIFIED 4"/>
    <n v="351"/>
    <x v="15"/>
    <s v="PL 1450001"/>
    <x v="1"/>
    <x v="1"/>
    <x v="1"/>
    <n v="0"/>
    <x v="0"/>
    <x v="0"/>
    <x v="2"/>
    <n v="1008396"/>
    <n v="244713"/>
    <n v="40.83832288"/>
    <x v="969"/>
    <s v="POINT (-73.91273754043317 40.838322878409365)"/>
  </r>
  <r>
    <n v="282297309"/>
    <x v="77"/>
    <n v="969"/>
    <s v="TRAFFIC,UNCLASSIFIED INFRACTIO"/>
    <n v="881"/>
    <x v="24"/>
    <s v="VTL051101A"/>
    <x v="1"/>
    <x v="2"/>
    <x v="41"/>
    <n v="0"/>
    <x v="0"/>
    <x v="0"/>
    <x v="0"/>
    <n v="982302"/>
    <n v="164159"/>
    <n v="40.617254719999998"/>
    <x v="970"/>
    <s v="POINT (-74.00701665977836 40.617254719333175)"/>
  </r>
  <r>
    <n v="282607368"/>
    <x v="82"/>
    <n v="905"/>
    <s v="INTOXICATED DRIVING,ALCOHOL"/>
    <n v="347"/>
    <x v="25"/>
    <s v="VTL11920U2"/>
    <x v="1"/>
    <x v="3"/>
    <x v="75"/>
    <n v="0"/>
    <x v="1"/>
    <x v="0"/>
    <x v="0"/>
    <n v="1047463"/>
    <n v="216134"/>
    <n v="40.759688359999998"/>
    <x v="971"/>
    <s v="POINT (-73.77182079883534 40.75968835572645)"/>
  </r>
  <r>
    <n v="285601960"/>
    <x v="89"/>
    <n v="511"/>
    <s v="CONTROLLED SUBSTANCE, POSSESSI"/>
    <n v="235"/>
    <x v="19"/>
    <s v="PL 2200300"/>
    <x v="1"/>
    <x v="3"/>
    <x v="18"/>
    <n v="0"/>
    <x v="2"/>
    <x v="0"/>
    <x v="2"/>
    <n v="1018880"/>
    <n v="212811"/>
    <n v="40.750725729999999"/>
    <x v="972"/>
    <s v="POINT (-73.8750134250379 40.750725732542584)"/>
  </r>
  <r>
    <n v="283831451"/>
    <x v="61"/>
    <n v="113"/>
    <s v="MENACING,UNCLASSIFIED"/>
    <n v="344"/>
    <x v="6"/>
    <s v="PL 1201401"/>
    <x v="1"/>
    <x v="2"/>
    <x v="23"/>
    <n v="0"/>
    <x v="0"/>
    <x v="0"/>
    <x v="3"/>
    <n v="989595"/>
    <n v="159062"/>
    <n v="40.603263099999999"/>
    <x v="973"/>
    <s v="POINT (-73.9807514439151 40.603263103688185)"/>
  </r>
  <r>
    <n v="281049905"/>
    <x v="9"/>
    <n v="244"/>
    <s v="BURGLARY,UNCLASSIFIED,UNKNOWN"/>
    <n v="107"/>
    <x v="20"/>
    <s v="PL 1402501"/>
    <x v="0"/>
    <x v="2"/>
    <x v="12"/>
    <n v="0"/>
    <x v="0"/>
    <x v="0"/>
    <x v="0"/>
    <n v="998016"/>
    <n v="196598"/>
    <n v="40.706282999999999"/>
    <x v="452"/>
    <s v="POINT (-73.950348 40.706283)"/>
  </r>
  <r>
    <n v="284546327"/>
    <x v="1"/>
    <n v="439"/>
    <s v="LARCENY,GRAND FROM OPEN AREAS, UNATTENDED"/>
    <n v="109"/>
    <x v="11"/>
    <s v="PL 1553004"/>
    <x v="0"/>
    <x v="0"/>
    <x v="32"/>
    <n v="0"/>
    <x v="0"/>
    <x v="0"/>
    <x v="0"/>
    <n v="985802"/>
    <n v="213780"/>
    <n v="40.753455000000002"/>
    <x v="396"/>
    <s v="POINT (-73.994398 40.753455)"/>
  </r>
  <r>
    <n v="281027340"/>
    <x v="9"/>
    <n v="244"/>
    <s v="BURGLARY,UNCLASSIFIED,UNKNOWN"/>
    <n v="107"/>
    <x v="20"/>
    <s v="PL 1402000"/>
    <x v="0"/>
    <x v="1"/>
    <x v="24"/>
    <n v="0"/>
    <x v="0"/>
    <x v="0"/>
    <x v="0"/>
    <n v="1011780"/>
    <n v="246837"/>
    <n v="40.844144"/>
    <x v="69"/>
    <s v="POINT (-73.900499 40.844144)"/>
  </r>
  <r>
    <n v="285527068"/>
    <x v="2"/>
    <n v="114"/>
    <s v="OBSTR BREATH/CIRCUL"/>
    <n v="344"/>
    <x v="6"/>
    <s v="PL 1211100"/>
    <x v="1"/>
    <x v="2"/>
    <x v="7"/>
    <n v="0"/>
    <x v="0"/>
    <x v="0"/>
    <x v="0"/>
    <n v="1012412"/>
    <n v="182986"/>
    <n v="40.668888000000003"/>
    <x v="108"/>
    <s v="POINT (-73.89848 40.668888)"/>
  </r>
  <r>
    <n v="284124798"/>
    <x v="62"/>
    <n v="922"/>
    <s v="TRAFFIC,UNCLASSIFIED MISDEMEAN"/>
    <n v="348"/>
    <x v="9"/>
    <s v="VTL0511001"/>
    <x v="1"/>
    <x v="2"/>
    <x v="7"/>
    <n v="0"/>
    <x v="0"/>
    <x v="1"/>
    <x v="0"/>
    <n v="1016406"/>
    <n v="180258"/>
    <n v="40.661384849999997"/>
    <x v="974"/>
    <s v="POINT (-73.8840980275668 40.66138485443368)"/>
  </r>
  <r>
    <n v="280672607"/>
    <x v="5"/>
    <n v="439"/>
    <s v="LARCENY,GRAND FROM OPEN AREAS, UNATTENDED"/>
    <n v="109"/>
    <x v="11"/>
    <s v="PL 1553004"/>
    <x v="0"/>
    <x v="0"/>
    <x v="5"/>
    <n v="0"/>
    <x v="0"/>
    <x v="0"/>
    <x v="0"/>
    <n v="984984"/>
    <n v="200115"/>
    <n v="40.715949000000002"/>
    <x v="310"/>
    <s v="POINT (-73.997351 40.715949)"/>
  </r>
  <r>
    <n v="280438033"/>
    <x v="86"/>
    <n v="114"/>
    <s v="OBSTR BREATH/CIRCUL"/>
    <n v="344"/>
    <x v="6"/>
    <s v="PL 121110A"/>
    <x v="1"/>
    <x v="2"/>
    <x v="76"/>
    <n v="0"/>
    <x v="0"/>
    <x v="0"/>
    <x v="1"/>
    <n v="997436"/>
    <n v="159766"/>
    <n v="40.605187999999998"/>
    <x v="975"/>
    <s v="POINT (-73.952509 40.605188)"/>
  </r>
  <r>
    <n v="282337828"/>
    <x v="45"/>
    <n v="339"/>
    <s v="LARCENY,PETIT FROM OPEN AREAS,"/>
    <n v="341"/>
    <x v="16"/>
    <s v="PL 1552500"/>
    <x v="1"/>
    <x v="0"/>
    <x v="3"/>
    <n v="0"/>
    <x v="2"/>
    <x v="0"/>
    <x v="3"/>
    <n v="989741"/>
    <n v="215196"/>
    <n v="40.757337999999997"/>
    <x v="976"/>
    <s v="POINT (-73.98018 40.757338)"/>
  </r>
  <r>
    <n v="280703504"/>
    <x v="6"/>
    <n v="729"/>
    <s v="FORGERY,ETC.,UNCLASSIFIED-FELO"/>
    <n v="113"/>
    <x v="28"/>
    <s v="PL 1702500"/>
    <x v="0"/>
    <x v="3"/>
    <x v="20"/>
    <n v="1"/>
    <x v="0"/>
    <x v="0"/>
    <x v="3"/>
    <n v="1014344"/>
    <n v="211317"/>
    <n v="40.746641680000003"/>
    <x v="56"/>
    <s v="POINT (-73.89139142095587 40.74664168277901)"/>
  </r>
  <r>
    <n v="280718937"/>
    <x v="6"/>
    <n v="439"/>
    <s v="LARCENY,GRAND FROM OPEN AREAS, UNATTENDED"/>
    <n v="109"/>
    <x v="11"/>
    <s v="PL 1553501"/>
    <x v="0"/>
    <x v="3"/>
    <x v="9"/>
    <n v="0"/>
    <x v="1"/>
    <x v="0"/>
    <x v="3"/>
    <n v="1031480"/>
    <n v="217521"/>
    <n v="40.763596"/>
    <x v="977"/>
    <s v="POINT (-73.829503 40.763596)"/>
  </r>
  <r>
    <n v="284500195"/>
    <x v="76"/>
    <n v="905"/>
    <s v="INTOXICATED DRIVING,ALCOHOL"/>
    <n v="347"/>
    <x v="25"/>
    <s v="VTL11920U2"/>
    <x v="1"/>
    <x v="2"/>
    <x v="13"/>
    <n v="0"/>
    <x v="0"/>
    <x v="0"/>
    <x v="2"/>
    <n v="1003266"/>
    <n v="181646"/>
    <n v="40.665232580000001"/>
    <x v="978"/>
    <s v="POINT (-73.93145544763189 40.665232576338475)"/>
  </r>
  <r>
    <n v="281297214"/>
    <x v="11"/>
    <n v="705"/>
    <s v="FORGERY,ETC.-MISD."/>
    <n v="358"/>
    <x v="32"/>
    <s v="PL 1702000"/>
    <x v="1"/>
    <x v="0"/>
    <x v="73"/>
    <n v="0"/>
    <x v="0"/>
    <x v="0"/>
    <x v="3"/>
    <n v="985198"/>
    <n v="209903"/>
    <n v="40.742811760000002"/>
    <x v="979"/>
    <s v="POINT (-73.99657888656024 40.742811762496274)"/>
  </r>
  <r>
    <n v="284565902"/>
    <x v="72"/>
    <n v="268"/>
    <s v="CRIMINAL MIS 2 &amp; 3"/>
    <n v="121"/>
    <x v="15"/>
    <s v="PL 1450502"/>
    <x v="0"/>
    <x v="1"/>
    <x v="44"/>
    <n v="0"/>
    <x v="0"/>
    <x v="0"/>
    <x v="0"/>
    <n v="1021814"/>
    <n v="236899"/>
    <n v="40.816828999999998"/>
    <x v="980"/>
    <s v="POINT (-73.864286 40.816829)"/>
  </r>
  <r>
    <n v="280854795"/>
    <x v="59"/>
    <n v="793"/>
    <s v="WEAPONS POSSESSION 3"/>
    <n v="118"/>
    <x v="21"/>
    <s v="PL 2650201"/>
    <x v="0"/>
    <x v="3"/>
    <x v="66"/>
    <n v="0"/>
    <x v="1"/>
    <x v="0"/>
    <x v="3"/>
    <n v="1038473"/>
    <n v="195143"/>
    <n v="40.70213305"/>
    <x v="981"/>
    <s v="POINT (-73.80444093305614 40.70213305410241)"/>
  </r>
  <r>
    <n v="284558745"/>
    <x v="1"/>
    <n v="114"/>
    <s v="OBSTR BREATH/CIRCUL"/>
    <n v="344"/>
    <x v="6"/>
    <s v="PL 1211100"/>
    <x v="1"/>
    <x v="3"/>
    <x v="45"/>
    <n v="0"/>
    <x v="0"/>
    <x v="0"/>
    <x v="0"/>
    <n v="1032301"/>
    <n v="186688"/>
    <n v="40.678961999999999"/>
    <x v="982"/>
    <s v="POINT (-73.82676 40.678962)"/>
  </r>
  <r>
    <n v="282993811"/>
    <x v="71"/>
    <n v="478"/>
    <s v="THEFT OF SERVICES, UNCLASSIFIE"/>
    <n v="343"/>
    <x v="18"/>
    <s v="PL 1651503"/>
    <x v="1"/>
    <x v="1"/>
    <x v="15"/>
    <n v="1"/>
    <x v="0"/>
    <x v="0"/>
    <x v="0"/>
    <n v="1004418"/>
    <n v="234736"/>
    <n v="40.810948840000002"/>
    <x v="387"/>
    <s v="POINT (-73.92714381874927 40.81094883779471)"/>
  </r>
  <r>
    <n v="280660230"/>
    <x v="5"/>
    <n v="101"/>
    <s v="ASSAULT 3"/>
    <n v="344"/>
    <x v="6"/>
    <s v="PL 1200001"/>
    <x v="1"/>
    <x v="1"/>
    <x v="68"/>
    <n v="0"/>
    <x v="0"/>
    <x v="0"/>
    <x v="2"/>
    <n v="1017273"/>
    <n v="255924"/>
    <n v="40.869067000000001"/>
    <x v="288"/>
    <s v="POINT (-73.8806 40.869067)"/>
  </r>
  <r>
    <n v="283939873"/>
    <x v="65"/>
    <n v="109"/>
    <s v="ASSAULT 2,1,UNCLASSIFIED"/>
    <n v="106"/>
    <x v="1"/>
    <s v="PL 1200502"/>
    <x v="0"/>
    <x v="3"/>
    <x v="20"/>
    <n v="0"/>
    <x v="2"/>
    <x v="0"/>
    <x v="0"/>
    <n v="1020232"/>
    <n v="210719"/>
    <n v="40.744981000000003"/>
    <x v="168"/>
    <s v="POINT (-73.870144 40.744981)"/>
  </r>
  <r>
    <n v="284473343"/>
    <x v="49"/>
    <n v="109"/>
    <s v="ASSAULT 2,1,UNCLASSIFIED"/>
    <n v="106"/>
    <x v="1"/>
    <s v="PL 1200502"/>
    <x v="0"/>
    <x v="0"/>
    <x v="64"/>
    <n v="0"/>
    <x v="2"/>
    <x v="0"/>
    <x v="0"/>
    <n v="998828"/>
    <n v="226859"/>
    <n v="40.789341"/>
    <x v="239"/>
    <s v="POINT (-73.947351 40.789341)"/>
  </r>
  <r>
    <n v="281254729"/>
    <x v="84"/>
    <n v="478"/>
    <s v="THEFT OF SERVICES, UNCLASSIFIE"/>
    <n v="343"/>
    <x v="18"/>
    <s v="PL 1651503"/>
    <x v="1"/>
    <x v="1"/>
    <x v="6"/>
    <n v="1"/>
    <x v="0"/>
    <x v="0"/>
    <x v="0"/>
    <n v="1012791"/>
    <n v="238814"/>
    <n v="40.822118709999998"/>
    <x v="983"/>
    <s v="POINT (-73.89687933622004 40.82211871477908)"/>
  </r>
  <r>
    <n v="284107063"/>
    <x v="62"/>
    <n v="639"/>
    <s v="AGGRAVATED HARASSMENT 2"/>
    <n v="361"/>
    <x v="27"/>
    <s v="PL 2403002"/>
    <x v="1"/>
    <x v="2"/>
    <x v="23"/>
    <n v="0"/>
    <x v="0"/>
    <x v="0"/>
    <x v="1"/>
    <n v="983289"/>
    <n v="158770"/>
    <n v="40.602463999999998"/>
    <x v="200"/>
    <s v="POINT (-74.00346 40.602464)"/>
  </r>
  <r>
    <n v="282453636"/>
    <x v="67"/>
    <n v="244"/>
    <s v="BURGLARY,UNCLASSIFIED,UNKNOWN"/>
    <n v="107"/>
    <x v="20"/>
    <s v="PL 1402501"/>
    <x v="0"/>
    <x v="0"/>
    <x v="16"/>
    <n v="0"/>
    <x v="2"/>
    <x v="0"/>
    <x v="0"/>
    <n v="999297"/>
    <n v="244908"/>
    <n v="40.838878000000001"/>
    <x v="984"/>
    <s v="POINT (-73.945619 40.838878)"/>
  </r>
  <r>
    <n v="283700083"/>
    <x v="79"/>
    <n v="792"/>
    <s v="CRIMINAL POSSESSION WEAPON"/>
    <n v="118"/>
    <x v="21"/>
    <s v="PL 265031B"/>
    <x v="0"/>
    <x v="1"/>
    <x v="29"/>
    <n v="0"/>
    <x v="1"/>
    <x v="0"/>
    <x v="2"/>
    <n v="1010611"/>
    <n v="247607"/>
    <n v="40.846262000000003"/>
    <x v="985"/>
    <s v="POINT (-73.90472 40.846262)"/>
  </r>
  <r>
    <n v="283811169"/>
    <x v="61"/>
    <n v="113"/>
    <s v="MENACING,UNCLASSIFIED"/>
    <n v="344"/>
    <x v="6"/>
    <s v="PL 1201401"/>
    <x v="1"/>
    <x v="0"/>
    <x v="16"/>
    <n v="0"/>
    <x v="2"/>
    <x v="0"/>
    <x v="3"/>
    <n v="1001888"/>
    <n v="245600"/>
    <n v="40.840775000000001"/>
    <x v="303"/>
    <s v="POINT (-73.936253 40.840775)"/>
  </r>
  <r>
    <n v="284433759"/>
    <x v="44"/>
    <n v="339"/>
    <s v="LARCENY,PETIT FROM OPEN AREAS,"/>
    <n v="341"/>
    <x v="16"/>
    <s v="PL 1552500"/>
    <x v="1"/>
    <x v="1"/>
    <x v="35"/>
    <n v="0"/>
    <x v="0"/>
    <x v="0"/>
    <x v="3"/>
    <n v="1029527"/>
    <n v="239399"/>
    <n v="40.823656999999997"/>
    <x v="986"/>
    <s v="POINT (-73.836407 40.823657)"/>
  </r>
  <r>
    <n v="280672625"/>
    <x v="5"/>
    <n v="511"/>
    <s v="CONTROLLED SUBSTANCE, POSSESSI"/>
    <n v="235"/>
    <x v="19"/>
    <s v="PL 2200300"/>
    <x v="1"/>
    <x v="3"/>
    <x v="66"/>
    <n v="0"/>
    <x v="0"/>
    <x v="0"/>
    <x v="0"/>
    <n v="1039152"/>
    <n v="193306"/>
    <n v="40.697086740000003"/>
    <x v="987"/>
    <s v="POINT (-73.80200705488163 40.69708674427811)"/>
  </r>
  <r>
    <n v="284268804"/>
    <x v="48"/>
    <n v="112"/>
    <s v="MENACING 1ST DEGREE (VICT NOT"/>
    <n v="126"/>
    <x v="12"/>
    <s v="PL 1201300"/>
    <x v="0"/>
    <x v="2"/>
    <x v="60"/>
    <n v="0"/>
    <x v="2"/>
    <x v="0"/>
    <x v="3"/>
    <n v="989916"/>
    <n v="180044"/>
    <n v="40.660854049999998"/>
    <x v="988"/>
    <s v="POINT (-73.97957783416409 40.660854048982635)"/>
  </r>
  <r>
    <n v="280458726"/>
    <x v="86"/>
    <n v="101"/>
    <s v="ASSAULT 3"/>
    <n v="344"/>
    <x v="6"/>
    <s v="PL 1200001"/>
    <x v="1"/>
    <x v="0"/>
    <x v="32"/>
    <n v="0"/>
    <x v="2"/>
    <x v="0"/>
    <x v="5"/>
    <n v="985802"/>
    <n v="213780"/>
    <n v="40.753455000000002"/>
    <x v="396"/>
    <s v="POINT (-73.994398 40.753455)"/>
  </r>
  <r>
    <n v="282820231"/>
    <x v="51"/>
    <n v="639"/>
    <s v="AGGRAVATED HARASSMENT 2"/>
    <n v="361"/>
    <x v="27"/>
    <s v="PL 240301B"/>
    <x v="1"/>
    <x v="0"/>
    <x v="43"/>
    <n v="1"/>
    <x v="0"/>
    <x v="0"/>
    <x v="2"/>
    <n v="987048"/>
    <n v="206851"/>
    <n v="40.734434389999997"/>
    <x v="135"/>
    <s v="POINT (-73.98990393253564 40.73443438732101)"/>
  </r>
  <r>
    <n v="284120714"/>
    <x v="62"/>
    <n v="339"/>
    <s v="LARCENY,PETIT FROM OPEN AREAS,"/>
    <n v="341"/>
    <x v="16"/>
    <s v="PL 1552500"/>
    <x v="1"/>
    <x v="0"/>
    <x v="3"/>
    <n v="0"/>
    <x v="0"/>
    <x v="0"/>
    <x v="0"/>
    <n v="988210"/>
    <n v="218129"/>
    <n v="40.765389999999996"/>
    <x v="45"/>
    <s v="POINT (-73.985702 40.76539)"/>
  </r>
  <r>
    <n v="280912652"/>
    <x v="55"/>
    <n v="339"/>
    <s v="LARCENY,PETIT FROM OPEN AREAS,"/>
    <n v="341"/>
    <x v="16"/>
    <s v="PL 1552500"/>
    <x v="1"/>
    <x v="1"/>
    <x v="6"/>
    <n v="0"/>
    <x v="0"/>
    <x v="0"/>
    <x v="0"/>
    <n v="1011695"/>
    <n v="237702"/>
    <n v="40.819073000000003"/>
    <x v="989"/>
    <s v="POINT (-73.900843 40.819073)"/>
  </r>
  <r>
    <n v="284539741"/>
    <x v="76"/>
    <n v="748"/>
    <s v="CONTEMPT,CRIMINAL"/>
    <n v="359"/>
    <x v="14"/>
    <s v="PL 2155003"/>
    <x v="1"/>
    <x v="4"/>
    <x v="17"/>
    <n v="0"/>
    <x v="0"/>
    <x v="0"/>
    <x v="0"/>
    <n v="962959"/>
    <n v="167135"/>
    <n v="40.625399000000002"/>
    <x v="609"/>
    <s v="POINT (-74.076698 40.625399)"/>
  </r>
  <r>
    <n v="281161791"/>
    <x v="47"/>
    <n v="113"/>
    <s v="MENACING,UNCLASSIFIED"/>
    <n v="344"/>
    <x v="6"/>
    <s v="PL 1201401"/>
    <x v="1"/>
    <x v="2"/>
    <x v="14"/>
    <n v="0"/>
    <x v="0"/>
    <x v="0"/>
    <x v="0"/>
    <n v="1007127"/>
    <n v="193705"/>
    <n v="40.698323000000002"/>
    <x v="317"/>
    <s v="POINT (-73.917495 40.698323)"/>
  </r>
  <r>
    <n v="281132858"/>
    <x v="47"/>
    <n v="922"/>
    <s v="TRAFFIC,UNCLASSIFIED MISDEMEAN"/>
    <n v="348"/>
    <x v="9"/>
    <s v="VTL0511001"/>
    <x v="1"/>
    <x v="3"/>
    <x v="75"/>
    <n v="0"/>
    <x v="1"/>
    <x v="0"/>
    <x v="5"/>
    <n v="1047982"/>
    <n v="216773"/>
    <n v="40.761438509999998"/>
    <x v="990"/>
    <s v="POINT (-73.76994132155568 40.76143851483619)"/>
  </r>
  <r>
    <n v="283860441"/>
    <x v="74"/>
    <n v="106"/>
    <s v="ASSAULT POLICE/PEACE OFFICER"/>
    <n v="106"/>
    <x v="1"/>
    <s v="PL 1200800"/>
    <x v="0"/>
    <x v="1"/>
    <x v="68"/>
    <n v="1"/>
    <x v="1"/>
    <x v="0"/>
    <x v="3"/>
    <n v="1019444"/>
    <n v="245654"/>
    <n v="40.840868530000002"/>
    <x v="350"/>
    <s v="POINT (-73.87280571970754 40.84086852850009)"/>
  </r>
  <r>
    <n v="282397446"/>
    <x v="13"/>
    <n v="115"/>
    <s v="RECKLESS ENDANGERMENT 2"/>
    <n v="355"/>
    <x v="30"/>
    <s v="PL 1202000"/>
    <x v="1"/>
    <x v="2"/>
    <x v="8"/>
    <n v="0"/>
    <x v="0"/>
    <x v="0"/>
    <x v="5"/>
    <n v="998299"/>
    <n v="175701"/>
    <n v="40.648924129999997"/>
    <x v="991"/>
    <s v="POINT (-73.94937174034035 40.64892413280012)"/>
  </r>
  <r>
    <n v="283666022"/>
    <x v="79"/>
    <n v="339"/>
    <s v="LARCENY,PETIT FROM OPEN AREAS,"/>
    <n v="341"/>
    <x v="16"/>
    <s v="PL 1552500"/>
    <x v="1"/>
    <x v="3"/>
    <x v="20"/>
    <n v="0"/>
    <x v="0"/>
    <x v="0"/>
    <x v="3"/>
    <n v="1020232"/>
    <n v="210719"/>
    <n v="40.744981000000003"/>
    <x v="168"/>
    <s v="POINT (-73.870144 40.744981)"/>
  </r>
  <r>
    <n v="280461214"/>
    <x v="86"/>
    <n v="259"/>
    <s v="CRIMINAL MISCHIEF,UNCLASSIFIED 4"/>
    <n v="351"/>
    <x v="15"/>
    <s v="PL 1450001"/>
    <x v="1"/>
    <x v="2"/>
    <x v="59"/>
    <n v="0"/>
    <x v="2"/>
    <x v="0"/>
    <x v="3"/>
    <n v="993729"/>
    <n v="168202"/>
    <n v="40.628349"/>
    <x v="992"/>
    <s v="POINT (-73.96585 40.628349)"/>
  </r>
  <r>
    <n v="281198270"/>
    <x v="10"/>
    <n v="419"/>
    <s v="LARCENY,GRAND FROM PERSON,UNCL"/>
    <n v="109"/>
    <x v="11"/>
    <s v="PL 1553005"/>
    <x v="0"/>
    <x v="4"/>
    <x v="17"/>
    <n v="0"/>
    <x v="1"/>
    <x v="0"/>
    <x v="0"/>
    <n v="962808"/>
    <n v="174275"/>
    <n v="40.644995999999999"/>
    <x v="208"/>
    <s v="POINT (-74.077263 40.644996)"/>
  </r>
  <r>
    <n v="282779824"/>
    <x v="70"/>
    <n v="969"/>
    <s v="TRAFFIC,UNCLASSIFIED INFRACTIO"/>
    <n v="881"/>
    <x v="24"/>
    <s v="VTL051101A"/>
    <x v="1"/>
    <x v="2"/>
    <x v="41"/>
    <n v="0"/>
    <x v="1"/>
    <x v="0"/>
    <x v="1"/>
    <n v="980659"/>
    <n v="166481"/>
    <n v="40.623629000000001"/>
    <x v="993"/>
    <s v="POINT (-74.012933 40.623629)"/>
  </r>
  <r>
    <n v="280850517"/>
    <x v="73"/>
    <n v="109"/>
    <s v="ASSAULT 2,1,UNCLASSIFIED"/>
    <n v="106"/>
    <x v="1"/>
    <s v="PL 1200501"/>
    <x v="0"/>
    <x v="3"/>
    <x v="9"/>
    <n v="0"/>
    <x v="0"/>
    <x v="0"/>
    <x v="5"/>
    <n v="1027869"/>
    <n v="225944"/>
    <n v="40.786735"/>
    <x v="994"/>
    <s v="POINT (-73.842485 40.786735)"/>
  </r>
  <r>
    <n v="280508717"/>
    <x v="83"/>
    <n v="922"/>
    <s v="TRAFFIC,UNCLASSIFIED MISDEMEAN"/>
    <n v="348"/>
    <x v="9"/>
    <s v="VTL0511001"/>
    <x v="1"/>
    <x v="3"/>
    <x v="69"/>
    <n v="0"/>
    <x v="0"/>
    <x v="0"/>
    <x v="0"/>
    <n v="1056714"/>
    <n v="178095"/>
    <n v="40.655209790000001"/>
    <x v="995"/>
    <s v="POINT (-73.73883713397497 40.6552097872403)"/>
  </r>
  <r>
    <n v="280768291"/>
    <x v="78"/>
    <n v="779"/>
    <s v="PUBLIC ADMINISTRATION,UNCLASSI"/>
    <n v="126"/>
    <x v="12"/>
    <s v="PL 215510B"/>
    <x v="0"/>
    <x v="0"/>
    <x v="47"/>
    <n v="0"/>
    <x v="0"/>
    <x v="1"/>
    <x v="3"/>
    <n v="998413"/>
    <n v="241185"/>
    <n v="40.828660999999997"/>
    <x v="996"/>
    <s v="POINT (-73.94882 40.828661)"/>
  </r>
  <r>
    <n v="282156912"/>
    <x v="54"/>
    <n v="109"/>
    <s v="ASSAULT 2,1,UNCLASSIFIED"/>
    <n v="106"/>
    <x v="1"/>
    <s v="PL 1200501"/>
    <x v="0"/>
    <x v="2"/>
    <x v="40"/>
    <n v="0"/>
    <x v="0"/>
    <x v="1"/>
    <x v="0"/>
    <n v="1003119"/>
    <n v="170623"/>
    <n v="40.634976999999999"/>
    <x v="865"/>
    <s v="POINT (-73.932014 40.634977)"/>
  </r>
  <r>
    <n v="282778380"/>
    <x v="70"/>
    <n v="209"/>
    <s v="BURGLARS TOOLS,UNCLASSIFIED"/>
    <n v="231"/>
    <x v="40"/>
    <s v="PL 1403500"/>
    <x v="1"/>
    <x v="2"/>
    <x v="51"/>
    <n v="0"/>
    <x v="0"/>
    <x v="1"/>
    <x v="1"/>
    <n v="995579"/>
    <n v="201460"/>
    <n v="40.719639999999998"/>
    <x v="997"/>
    <s v="POINT (-73.959131 40.71964)"/>
  </r>
  <r>
    <n v="283732787"/>
    <x v="69"/>
    <n v="109"/>
    <s v="ASSAULT 2,1,UNCLASSIFIED"/>
    <n v="106"/>
    <x v="1"/>
    <s v="PL 1200501"/>
    <x v="0"/>
    <x v="2"/>
    <x v="2"/>
    <n v="0"/>
    <x v="2"/>
    <x v="1"/>
    <x v="0"/>
    <n v="1010576"/>
    <n v="175628"/>
    <n v="40.648698000000003"/>
    <x v="2"/>
    <s v="POINT (-73.905128 40.648698)"/>
  </r>
  <r>
    <n v="282805026"/>
    <x v="51"/>
    <n v="339"/>
    <s v="LARCENY,PETIT FROM OPEN AREAS,"/>
    <n v="341"/>
    <x v="16"/>
    <s v="PL 1552500"/>
    <x v="1"/>
    <x v="2"/>
    <x v="50"/>
    <n v="0"/>
    <x v="2"/>
    <x v="0"/>
    <x v="2"/>
    <n v="988474"/>
    <n v="190817"/>
    <n v="40.690427"/>
    <x v="998"/>
    <s v="POINT (-73.984768 40.690427)"/>
  </r>
  <r>
    <n v="280543399"/>
    <x v="66"/>
    <n v="511"/>
    <s v="CONTROLLED SUBSTANCE, POSSESSI"/>
    <n v="235"/>
    <x v="19"/>
    <s v="PL 2200300"/>
    <x v="1"/>
    <x v="0"/>
    <x v="0"/>
    <n v="0"/>
    <x v="2"/>
    <x v="0"/>
    <x v="2"/>
    <n v="1001439"/>
    <n v="232092"/>
    <n v="40.803698089999997"/>
    <x v="999"/>
    <s v="POINT (-73.93791211605358 40.803698088389005)"/>
  </r>
  <r>
    <n v="281190506"/>
    <x v="10"/>
    <n v="792"/>
    <s v="CRIMINAL POSSESSION WEAPON"/>
    <n v="118"/>
    <x v="21"/>
    <s v="PL 265031B"/>
    <x v="0"/>
    <x v="1"/>
    <x v="68"/>
    <n v="0"/>
    <x v="0"/>
    <x v="0"/>
    <x v="3"/>
    <n v="1010538"/>
    <n v="253128"/>
    <n v="40.861413429999999"/>
    <x v="1000"/>
    <s v="POINT (-73.9049634692207 40.861413433932256)"/>
  </r>
  <r>
    <n v="280880524"/>
    <x v="59"/>
    <n v="507"/>
    <s v="CONTROLLED SUBSTANCE, POSSESSI"/>
    <n v="117"/>
    <x v="19"/>
    <s v="PL 2200604"/>
    <x v="0"/>
    <x v="0"/>
    <x v="32"/>
    <n v="7"/>
    <x v="0"/>
    <x v="1"/>
    <x v="3"/>
    <n v="986526"/>
    <n v="212304"/>
    <n v="40.749403999999998"/>
    <x v="133"/>
    <s v="POINT (-73.991784 40.749404)"/>
  </r>
  <r>
    <n v="282546724"/>
    <x v="53"/>
    <n v="905"/>
    <s v="INTOXICATED DRIVING,ALCOHOL"/>
    <n v="347"/>
    <x v="25"/>
    <s v="VTL11920U3"/>
    <x v="1"/>
    <x v="3"/>
    <x v="69"/>
    <n v="0"/>
    <x v="0"/>
    <x v="0"/>
    <x v="5"/>
    <n v="1057777"/>
    <n v="206131"/>
    <n v="40.732154999999999"/>
    <x v="1001"/>
    <s v="POINT (-73.7347 40.732155)"/>
  </r>
  <r>
    <n v="280803173"/>
    <x v="78"/>
    <n v="782"/>
    <s v="WEAPONS, POSSESSION, ETC"/>
    <n v="236"/>
    <x v="21"/>
    <s v="PL 2650101"/>
    <x v="1"/>
    <x v="0"/>
    <x v="0"/>
    <n v="0"/>
    <x v="4"/>
    <x v="0"/>
    <x v="0"/>
    <n v="999520"/>
    <n v="230738"/>
    <n v="40.799985249999999"/>
    <x v="1002"/>
    <s v="POINT (-73.94484675718118 40.79998525481721)"/>
  </r>
  <r>
    <n v="281429382"/>
    <x v="12"/>
    <n v="793"/>
    <s v="WEAPONS POSSESSION 3"/>
    <n v="118"/>
    <x v="21"/>
    <s v="PL 2650201"/>
    <x v="0"/>
    <x v="2"/>
    <x v="74"/>
    <n v="0"/>
    <x v="2"/>
    <x v="0"/>
    <x v="0"/>
    <n v="1000568"/>
    <n v="194413"/>
    <n v="40.700280460000002"/>
    <x v="1003"/>
    <s v="POINT (-73.94114966404247 40.70028045914216)"/>
  </r>
  <r>
    <n v="282706108"/>
    <x v="43"/>
    <n v="439"/>
    <s v="LARCENY,GRAND FROM OPEN AREAS, UNATTENDED"/>
    <n v="109"/>
    <x v="11"/>
    <s v="PL 1553001"/>
    <x v="0"/>
    <x v="0"/>
    <x v="37"/>
    <n v="0"/>
    <x v="0"/>
    <x v="0"/>
    <x v="0"/>
    <n v="993369"/>
    <n v="229307"/>
    <n v="40.796074310000002"/>
    <x v="1004"/>
    <s v="POINT (-73.9670667458109 40.7960743128304)"/>
  </r>
  <r>
    <n v="284349972"/>
    <x v="63"/>
    <n v="109"/>
    <s v="ASSAULT 2,1,UNCLASSIFIED"/>
    <n v="106"/>
    <x v="1"/>
    <s v="PL 1200502"/>
    <x v="0"/>
    <x v="3"/>
    <x v="49"/>
    <n v="0"/>
    <x v="0"/>
    <x v="0"/>
    <x v="5"/>
    <n v="1036866"/>
    <n v="153431"/>
    <n v="40.587654000000001"/>
    <x v="1005"/>
    <s v="POINT (-73.810559 40.587654)"/>
  </r>
  <r>
    <n v="284434208"/>
    <x v="44"/>
    <n v="637"/>
    <s v="HARASSMENT,SUBD 1,CIVILIAN"/>
    <n v="578"/>
    <x v="44"/>
    <s v="PL 2402601"/>
    <x v="4"/>
    <x v="1"/>
    <x v="1"/>
    <n v="0"/>
    <x v="2"/>
    <x v="1"/>
    <x v="2"/>
    <n v="1005989"/>
    <n v="245955"/>
    <n v="40.841738999999997"/>
    <x v="1006"/>
    <s v="POINT (-73.921429 40.841739)"/>
  </r>
  <r>
    <n v="282598132"/>
    <x v="53"/>
    <n v="681"/>
    <s v="CHILD, ENDANGERING WELFARE"/>
    <n v="233"/>
    <x v="0"/>
    <s v="PL 2601002"/>
    <x v="1"/>
    <x v="3"/>
    <x v="9"/>
    <n v="0"/>
    <x v="0"/>
    <x v="0"/>
    <x v="3"/>
    <n v="1032051"/>
    <n v="217053"/>
    <n v="40.762315800000003"/>
    <x v="620"/>
    <s v="POINT (-73.8274480018593 40.7623158004241)"/>
  </r>
  <r>
    <n v="284002729"/>
    <x v="60"/>
    <n v="705"/>
    <s v="FORGERY,ETC.-MISD."/>
    <n v="358"/>
    <x v="32"/>
    <s v="PL 1702000"/>
    <x v="1"/>
    <x v="3"/>
    <x v="61"/>
    <n v="0"/>
    <x v="0"/>
    <x v="0"/>
    <x v="3"/>
    <n v="1023780"/>
    <n v="193213"/>
    <n v="40.696913500000001"/>
    <x v="1007"/>
    <s v="POINT (-73.85744348888572 40.69691349679674)"/>
  </r>
  <r>
    <n v="283729950"/>
    <x v="69"/>
    <n v="109"/>
    <s v="ASSAULT 2,1,UNCLASSIFIED"/>
    <n v="106"/>
    <x v="1"/>
    <s v="PL 1200502"/>
    <x v="0"/>
    <x v="0"/>
    <x v="32"/>
    <n v="0"/>
    <x v="0"/>
    <x v="0"/>
    <x v="3"/>
    <n v="985802"/>
    <n v="213780"/>
    <n v="40.753455000000002"/>
    <x v="396"/>
    <s v="POINT (-73.994398 40.753455)"/>
  </r>
  <r>
    <n v="284192335"/>
    <x v="75"/>
    <n v="339"/>
    <s v="LARCENY,PETIT FROM OPEN AREAS,"/>
    <n v="341"/>
    <x v="16"/>
    <s v="PL 1552500"/>
    <x v="1"/>
    <x v="3"/>
    <x v="61"/>
    <n v="0"/>
    <x v="0"/>
    <x v="0"/>
    <x v="3"/>
    <n v="1031076"/>
    <n v="193778"/>
    <n v="40.698430000000002"/>
    <x v="136"/>
    <s v="POINT (-73.831128 40.69843)"/>
  </r>
  <r>
    <n v="282763420"/>
    <x v="70"/>
    <n v="849"/>
    <s v="NY STATE LAWS,UNCLASSIFIED VIO"/>
    <n v="677"/>
    <x v="7"/>
    <s v="CPL5700600"/>
    <x v="2"/>
    <x v="3"/>
    <x v="61"/>
    <n v="0"/>
    <x v="2"/>
    <x v="0"/>
    <x v="1"/>
    <n v="1032501"/>
    <n v="198800"/>
    <n v="40.712206000000002"/>
    <x v="249"/>
    <s v="POINT (-73.825952 40.712206)"/>
  </r>
  <r>
    <n v="282877387"/>
    <x v="50"/>
    <n v="748"/>
    <s v="CONTEMPT,CRIMINAL"/>
    <n v="359"/>
    <x v="14"/>
    <s v="PL 2155003"/>
    <x v="1"/>
    <x v="1"/>
    <x v="44"/>
    <n v="2"/>
    <x v="0"/>
    <x v="0"/>
    <x v="2"/>
    <n v="1017969"/>
    <n v="243672"/>
    <n v="40.835434999999997"/>
    <x v="1008"/>
    <s v="POINT (-73.878146 40.835435)"/>
  </r>
  <r>
    <n v="280956419"/>
    <x v="68"/>
    <n v="792"/>
    <s v="CRIMINAL POSSESSION WEAPON"/>
    <n v="118"/>
    <x v="21"/>
    <s v="PL 265031B"/>
    <x v="0"/>
    <x v="2"/>
    <x v="2"/>
    <n v="0"/>
    <x v="0"/>
    <x v="0"/>
    <x v="0"/>
    <n v="1010576"/>
    <n v="175628"/>
    <n v="40.648698000000003"/>
    <x v="2"/>
    <s v="POINT (-73.905128 40.648698)"/>
  </r>
  <r>
    <n v="281301004"/>
    <x v="11"/>
    <n v="462"/>
    <s v="UNAUTHORIZED USE VEHICLE 3"/>
    <n v="353"/>
    <x v="13"/>
    <s v="PL 1650501"/>
    <x v="1"/>
    <x v="2"/>
    <x v="40"/>
    <n v="0"/>
    <x v="0"/>
    <x v="0"/>
    <x v="0"/>
    <n v="1004550"/>
    <n v="164785"/>
    <n v="40.618949919999999"/>
    <x v="1009"/>
    <s v="POINT (-73.92687791205543 40.61894991756933)"/>
  </r>
  <r>
    <n v="280809094"/>
    <x v="78"/>
    <n v="922"/>
    <s v="TRAFFIC,UNCLASSIFIED MISDEMEAN"/>
    <n v="348"/>
    <x v="9"/>
    <s v="VTL0511001"/>
    <x v="1"/>
    <x v="2"/>
    <x v="8"/>
    <n v="0"/>
    <x v="0"/>
    <x v="1"/>
    <x v="0"/>
    <n v="999899"/>
    <n v="175831"/>
    <n v="40.649278270000003"/>
    <x v="1010"/>
    <s v="POINT (-73.94360553410144 40.649278271774676)"/>
  </r>
  <r>
    <n v="282955364"/>
    <x v="71"/>
    <n v="511"/>
    <s v="CONTROLLED SUBSTANCE, POSSESSI"/>
    <n v="235"/>
    <x v="19"/>
    <s v="PL 2200300"/>
    <x v="1"/>
    <x v="1"/>
    <x v="29"/>
    <n v="0"/>
    <x v="0"/>
    <x v="0"/>
    <x v="0"/>
    <n v="1009220"/>
    <n v="248332"/>
    <n v="40.848253679999999"/>
    <x v="1011"/>
    <s v="POINT (-73.90974617139251 40.84825367743573)"/>
  </r>
  <r>
    <n v="280805074"/>
    <x v="78"/>
    <n v="339"/>
    <s v="LARCENY,PETIT FROM OPEN AREAS,"/>
    <n v="341"/>
    <x v="16"/>
    <s v="PL 1552500"/>
    <x v="1"/>
    <x v="0"/>
    <x v="56"/>
    <n v="0"/>
    <x v="0"/>
    <x v="0"/>
    <x v="1"/>
    <n v="998570"/>
    <n v="220618"/>
    <n v="40.772210000000001"/>
    <x v="1012"/>
    <s v="POINT (-73.948297 40.77221)"/>
  </r>
  <r>
    <n v="282889560"/>
    <x v="50"/>
    <n v="268"/>
    <s v="CRIMINAL MIS 2 &amp; 3"/>
    <n v="121"/>
    <x v="15"/>
    <s v="PL 1450502"/>
    <x v="0"/>
    <x v="3"/>
    <x v="53"/>
    <n v="0"/>
    <x v="0"/>
    <x v="0"/>
    <x v="3"/>
    <n v="1037120"/>
    <n v="199360"/>
    <n v="40.713717000000003"/>
    <x v="1013"/>
    <s v="POINT (-73.809285 40.713717)"/>
  </r>
  <r>
    <n v="282962280"/>
    <x v="58"/>
    <n v="244"/>
    <s v="BURGLARY,UNCLASSIFIED,UNKNOWN"/>
    <n v="107"/>
    <x v="20"/>
    <s v="PL 1402000"/>
    <x v="0"/>
    <x v="2"/>
    <x v="34"/>
    <n v="0"/>
    <x v="0"/>
    <x v="0"/>
    <x v="0"/>
    <n v="1008456"/>
    <n v="179885"/>
    <n v="40.660387"/>
    <x v="1014"/>
    <s v="POINT (-73.912751 40.660387)"/>
  </r>
  <r>
    <n v="282344583"/>
    <x v="45"/>
    <n v="705"/>
    <s v="FORGERY,ETC.-MISD."/>
    <n v="358"/>
    <x v="32"/>
    <s v="PL 1702000"/>
    <x v="1"/>
    <x v="0"/>
    <x v="3"/>
    <n v="0"/>
    <x v="2"/>
    <x v="0"/>
    <x v="0"/>
    <n v="986272"/>
    <n v="217415"/>
    <n v="40.763430120000002"/>
    <x v="1015"/>
    <s v="POINT (-73.99270080927215 40.7634301172637)"/>
  </r>
  <r>
    <n v="281175813"/>
    <x v="47"/>
    <n v="419"/>
    <s v="LARCENY,GRAND FROM PERSON,UNCL"/>
    <n v="109"/>
    <x v="11"/>
    <s v="PL 1553005"/>
    <x v="0"/>
    <x v="3"/>
    <x v="18"/>
    <n v="0"/>
    <x v="1"/>
    <x v="1"/>
    <x v="3"/>
    <n v="1018713"/>
    <n v="214945"/>
    <n v="40.756585000000001"/>
    <x v="22"/>
    <s v="POINT (-73.875603 40.756585)"/>
  </r>
  <r>
    <n v="283895111"/>
    <x v="57"/>
    <n v="596"/>
    <s v="OBSCENE MATERIAL - UNDER 17 YE"/>
    <n v="116"/>
    <x v="0"/>
    <s v="PL 250453A"/>
    <x v="0"/>
    <x v="1"/>
    <x v="68"/>
    <n v="0"/>
    <x v="0"/>
    <x v="0"/>
    <x v="2"/>
    <n v="1017478"/>
    <n v="256069"/>
    <n v="40.869470479999997"/>
    <x v="262"/>
    <s v="POINT (-73.8798608037303 40.8694704770483)"/>
  </r>
  <r>
    <n v="283815244"/>
    <x v="61"/>
    <n v="922"/>
    <s v="TRAFFIC,UNCLASSIFIED MISDEMEAN"/>
    <n v="348"/>
    <x v="9"/>
    <s v="VTL05110MU"/>
    <x v="1"/>
    <x v="4"/>
    <x v="17"/>
    <n v="0"/>
    <x v="1"/>
    <x v="0"/>
    <x v="0"/>
    <n v="961826"/>
    <n v="174435"/>
    <n v="40.645434000000002"/>
    <x v="1016"/>
    <s v="POINT (-74.080804 40.645434)"/>
  </r>
  <r>
    <n v="280620434"/>
    <x v="52"/>
    <n v="397"/>
    <s v="ROBBERY,OPEN AREA UNCLASSIFIED"/>
    <n v="105"/>
    <x v="22"/>
    <s v="PL 1601504"/>
    <x v="0"/>
    <x v="2"/>
    <x v="51"/>
    <n v="0"/>
    <x v="4"/>
    <x v="0"/>
    <x v="3"/>
    <n v="997292"/>
    <n v="204999"/>
    <n v="40.729343999999998"/>
    <x v="1017"/>
    <s v="POINT (-73.952941 40.729344)"/>
  </r>
  <r>
    <n v="280989233"/>
    <x v="68"/>
    <n v="109"/>
    <s v="ASSAULT 2,1,UNCLASSIFIED"/>
    <n v="106"/>
    <x v="1"/>
    <s v="PL 1200501"/>
    <x v="0"/>
    <x v="2"/>
    <x v="8"/>
    <n v="0"/>
    <x v="0"/>
    <x v="1"/>
    <x v="0"/>
    <n v="1008138"/>
    <n v="178612"/>
    <n v="40.656894000000001"/>
    <x v="1018"/>
    <s v="POINT (-73.913904 40.656894)"/>
  </r>
  <r>
    <n v="283815201"/>
    <x v="61"/>
    <n v="681"/>
    <s v="CHILD, ENDANGERING WELFARE"/>
    <n v="233"/>
    <x v="0"/>
    <s v="PL 2601001"/>
    <x v="1"/>
    <x v="1"/>
    <x v="68"/>
    <n v="0"/>
    <x v="0"/>
    <x v="1"/>
    <x v="1"/>
    <n v="1017478"/>
    <n v="256069"/>
    <n v="40.869470479999997"/>
    <x v="262"/>
    <s v="POINT (-73.8798608037303 40.8694704770483)"/>
  </r>
  <r>
    <n v="282348398"/>
    <x v="45"/>
    <n v="339"/>
    <s v="LARCENY,PETIT FROM OPEN AREAS,"/>
    <n v="341"/>
    <x v="16"/>
    <s v="PL 1552500"/>
    <x v="1"/>
    <x v="0"/>
    <x v="36"/>
    <n v="0"/>
    <x v="0"/>
    <x v="0"/>
    <x v="3"/>
    <n v="982148"/>
    <n v="201784"/>
    <n v="40.720528000000002"/>
    <x v="436"/>
    <s v="POINT (-74.007582 40.720528)"/>
  </r>
  <r>
    <n v="282725153"/>
    <x v="88"/>
    <n v="969"/>
    <s v="TRAFFIC,UNCLASSIFIED INFRACTIO"/>
    <n v="881"/>
    <x v="24"/>
    <s v="VTL051101A"/>
    <x v="1"/>
    <x v="2"/>
    <x v="52"/>
    <n v="0"/>
    <x v="2"/>
    <x v="1"/>
    <x v="5"/>
    <n v="983110"/>
    <n v="170282"/>
    <n v="40.634061209999999"/>
    <x v="1019"/>
    <s v="POINT (-74.00410729292852 40.63406121046865)"/>
  </r>
  <r>
    <n v="284107073"/>
    <x v="62"/>
    <n v="244"/>
    <s v="BURGLARY,UNCLASSIFIED,UNKNOWN"/>
    <n v="107"/>
    <x v="20"/>
    <s v="PL 1402000"/>
    <x v="0"/>
    <x v="2"/>
    <x v="8"/>
    <n v="0"/>
    <x v="2"/>
    <x v="0"/>
    <x v="0"/>
    <n v="997897"/>
    <n v="175676"/>
    <n v="40.648859000000002"/>
    <x v="9"/>
    <s v="POINT (-73.95082 40.648859)"/>
  </r>
  <r>
    <n v="282921756"/>
    <x v="58"/>
    <n v="397"/>
    <s v="ROBBERY,OPEN AREA UNCLASSIFIED"/>
    <n v="105"/>
    <x v="22"/>
    <s v="PL 1601001"/>
    <x v="0"/>
    <x v="2"/>
    <x v="65"/>
    <n v="0"/>
    <x v="0"/>
    <x v="0"/>
    <x v="0"/>
    <n v="991360"/>
    <n v="187427"/>
    <n v="40.681119000000002"/>
    <x v="259"/>
    <s v="POINT (-73.974365 40.681119)"/>
  </r>
  <r>
    <n v="282731429"/>
    <x v="88"/>
    <n v="922"/>
    <s v="TRAFFIC,UNCLASSIFIED MISDEMEAN"/>
    <n v="348"/>
    <x v="9"/>
    <s v="VTL0511001"/>
    <x v="1"/>
    <x v="1"/>
    <x v="6"/>
    <n v="0"/>
    <x v="0"/>
    <x v="0"/>
    <x v="3"/>
    <n v="1013192"/>
    <n v="237196"/>
    <n v="40.817677000000003"/>
    <x v="1020"/>
    <s v="POINT (-73.895436 40.817677)"/>
  </r>
  <r>
    <n v="280718908"/>
    <x v="6"/>
    <n v="478"/>
    <s v="THEFT OF SERVICES, UNCLASSIFIE"/>
    <n v="343"/>
    <x v="18"/>
    <s v="PL 1651503"/>
    <x v="1"/>
    <x v="1"/>
    <x v="68"/>
    <n v="1"/>
    <x v="2"/>
    <x v="0"/>
    <x v="0"/>
    <n v="1019444"/>
    <n v="245654"/>
    <n v="40.840868530000002"/>
    <x v="350"/>
    <s v="POINT (-73.87280571970754 40.84086852850009)"/>
  </r>
  <r>
    <n v="284386934"/>
    <x v="44"/>
    <n v="268"/>
    <s v="CRIMINAL MIS 2 &amp; 3"/>
    <n v="121"/>
    <x v="15"/>
    <s v="PL 1450502"/>
    <x v="0"/>
    <x v="2"/>
    <x v="7"/>
    <n v="0"/>
    <x v="0"/>
    <x v="0"/>
    <x v="3"/>
    <n v="1014657"/>
    <n v="185798"/>
    <n v="40.676597090000001"/>
    <x v="1021"/>
    <s v="POINT (-73.89037706677782 40.67659708527219)"/>
  </r>
  <r>
    <n v="282232048"/>
    <x v="81"/>
    <n v="269"/>
    <s v="MISCHIEF,CRIMINAL,    UNCL 2ND"/>
    <n v="121"/>
    <x v="15"/>
    <s v="PL 1450501"/>
    <x v="0"/>
    <x v="1"/>
    <x v="29"/>
    <n v="0"/>
    <x v="0"/>
    <x v="0"/>
    <x v="2"/>
    <n v="1011750"/>
    <n v="250274"/>
    <n v="40.853577999999999"/>
    <x v="48"/>
    <s v="POINT (-73.900591 40.853578)"/>
  </r>
  <r>
    <n v="284159253"/>
    <x v="75"/>
    <n v="268"/>
    <s v="CRIMINAL MIS 2 &amp; 3"/>
    <n v="121"/>
    <x v="15"/>
    <s v="PL 1450502"/>
    <x v="0"/>
    <x v="2"/>
    <x v="27"/>
    <n v="0"/>
    <x v="0"/>
    <x v="1"/>
    <x v="3"/>
    <n v="998503"/>
    <n v="185248"/>
    <n v="40.675128999999998"/>
    <x v="1022"/>
    <s v="POINT (-73.948615 40.675129)"/>
  </r>
  <r>
    <n v="280816790"/>
    <x v="73"/>
    <n v="922"/>
    <s v="TRAFFIC,UNCLASSIFIED MISDEMEAN"/>
    <n v="348"/>
    <x v="9"/>
    <s v="VTL05110A4"/>
    <x v="1"/>
    <x v="0"/>
    <x v="43"/>
    <n v="0"/>
    <x v="0"/>
    <x v="0"/>
    <x v="3"/>
    <n v="986503"/>
    <n v="210404"/>
    <n v="40.744186650000003"/>
    <x v="1023"/>
    <s v="POINT (-73.99186927462867 40.74418664617371)"/>
  </r>
  <r>
    <n v="281220313"/>
    <x v="10"/>
    <n v="662"/>
    <s v="MATERIAL              OFFENSIV"/>
    <n v="361"/>
    <x v="27"/>
    <s v="PL 2451500"/>
    <x v="1"/>
    <x v="1"/>
    <x v="25"/>
    <n v="0"/>
    <x v="0"/>
    <x v="0"/>
    <x v="0"/>
    <n v="1021102"/>
    <n v="260248"/>
    <n v="40.880920000000003"/>
    <x v="1024"/>
    <s v="POINT (-73.866733 40.88092)"/>
  </r>
  <r>
    <n v="284561157"/>
    <x v="1"/>
    <n v="397"/>
    <s v="ROBBERY,OPEN AREA UNCLASSIFIED"/>
    <n v="105"/>
    <x v="22"/>
    <s v="PL 160102A"/>
    <x v="0"/>
    <x v="0"/>
    <x v="3"/>
    <n v="0"/>
    <x v="4"/>
    <x v="0"/>
    <x v="2"/>
    <n v="988085"/>
    <n v="217902"/>
    <n v="40.764766999999999"/>
    <x v="1025"/>
    <s v="POINT (-73.986155 40.764767)"/>
  </r>
  <r>
    <n v="283882956"/>
    <x v="57"/>
    <n v="969"/>
    <s v="TRAFFIC,UNCLASSIFIED INFRACTIO"/>
    <n v="881"/>
    <x v="24"/>
    <s v="VTL051101A"/>
    <x v="1"/>
    <x v="2"/>
    <x v="8"/>
    <n v="0"/>
    <x v="0"/>
    <x v="0"/>
    <x v="0"/>
    <n v="1005498"/>
    <n v="176291"/>
    <n v="40.650529210000002"/>
    <x v="1026"/>
    <s v="POINT (-73.92342691875128 40.650529207665095)"/>
  </r>
  <r>
    <n v="284225158"/>
    <x v="87"/>
    <n v="109"/>
    <s v="ASSAULT 2,1,UNCLASSIFIED"/>
    <n v="106"/>
    <x v="1"/>
    <s v="PL 1200501"/>
    <x v="0"/>
    <x v="2"/>
    <x v="76"/>
    <n v="0"/>
    <x v="0"/>
    <x v="0"/>
    <x v="3"/>
    <n v="993776"/>
    <n v="157495"/>
    <n v="40.598959000000001"/>
    <x v="1027"/>
    <s v="POINT (-73.965695 40.598959)"/>
  </r>
  <r>
    <n v="280582530"/>
    <x v="52"/>
    <n v="478"/>
    <s v="THEFT OF SERVICES, UNCLASSIFIE"/>
    <n v="343"/>
    <x v="18"/>
    <s v="PL 1651503"/>
    <x v="1"/>
    <x v="2"/>
    <x v="10"/>
    <n v="0"/>
    <x v="1"/>
    <x v="0"/>
    <x v="0"/>
    <n v="989468"/>
    <n v="148972"/>
    <n v="40.575568150000002"/>
    <x v="441"/>
    <s v="POINT (-73.98121659125884 40.57556814653694)"/>
  </r>
  <r>
    <n v="284097557"/>
    <x v="62"/>
    <n v="510"/>
    <s v="CONTROLLED SUBSTANCE, INTENT T"/>
    <n v="117"/>
    <x v="19"/>
    <s v="PL 2200601"/>
    <x v="0"/>
    <x v="3"/>
    <x v="42"/>
    <n v="0"/>
    <x v="2"/>
    <x v="0"/>
    <x v="1"/>
    <n v="1009084"/>
    <n v="217199"/>
    <n v="40.762805"/>
    <x v="687"/>
    <s v="POINT (-73.910352 40.762805)"/>
  </r>
  <r>
    <n v="282556195"/>
    <x v="53"/>
    <n v="273"/>
    <s v="TAMPERING 1,CRIMINAL"/>
    <n v="121"/>
    <x v="15"/>
    <s v="PL 1452000"/>
    <x v="0"/>
    <x v="0"/>
    <x v="3"/>
    <n v="1"/>
    <x v="2"/>
    <x v="0"/>
    <x v="0"/>
    <n v="988451"/>
    <n v="217993"/>
    <n v="40.765024080000003"/>
    <x v="260"/>
    <s v="POINT (-73.9848359497083 40.7650240788333)"/>
  </r>
  <r>
    <n v="282749856"/>
    <x v="70"/>
    <n v="511"/>
    <s v="CONTROLLED SUBSTANCE, POSSESSI"/>
    <n v="235"/>
    <x v="19"/>
    <s v="PL 2200300"/>
    <x v="1"/>
    <x v="0"/>
    <x v="73"/>
    <n v="1"/>
    <x v="0"/>
    <x v="0"/>
    <x v="3"/>
    <n v="983551"/>
    <n v="208788"/>
    <n v="40.739751390000002"/>
    <x v="1028"/>
    <s v="POINT (-74.00252241397993 40.73975138823035)"/>
  </r>
  <r>
    <n v="282597463"/>
    <x v="53"/>
    <n v="339"/>
    <s v="LARCENY,PETIT FROM OPEN AREAS,"/>
    <n v="341"/>
    <x v="16"/>
    <s v="PL 1552500"/>
    <x v="1"/>
    <x v="3"/>
    <x v="53"/>
    <n v="0"/>
    <x v="0"/>
    <x v="0"/>
    <x v="0"/>
    <n v="1037428"/>
    <n v="200564"/>
    <n v="40.717019999999998"/>
    <x v="1029"/>
    <s v="POINT (-73.808167 40.71702)"/>
  </r>
  <r>
    <n v="281263995"/>
    <x v="11"/>
    <n v="511"/>
    <s v="CONTROLLED SUBSTANCE, POSSESSI"/>
    <n v="235"/>
    <x v="19"/>
    <s v="PL 2200300"/>
    <x v="1"/>
    <x v="0"/>
    <x v="16"/>
    <n v="1"/>
    <x v="2"/>
    <x v="0"/>
    <x v="0"/>
    <n v="1000998"/>
    <n v="245665"/>
    <n v="40.840952969999996"/>
    <x v="964"/>
    <s v="POINT (-73.93947116181074 40.84095296978001)"/>
  </r>
  <r>
    <n v="283942080"/>
    <x v="65"/>
    <n v="114"/>
    <s v="OBSTR BREATH/CIRCUL"/>
    <n v="344"/>
    <x v="6"/>
    <s v="PL 121110A"/>
    <x v="1"/>
    <x v="2"/>
    <x v="59"/>
    <n v="0"/>
    <x v="0"/>
    <x v="0"/>
    <x v="1"/>
    <n v="991626"/>
    <n v="169071"/>
    <n v="40.630735999999999"/>
    <x v="139"/>
    <s v="POINT (-73.973423 40.630736)"/>
  </r>
  <r>
    <n v="282203020"/>
    <x v="81"/>
    <n v="113"/>
    <s v="MENACING,UNCLASSIFIED"/>
    <n v="344"/>
    <x v="6"/>
    <s v="PL 1201401"/>
    <x v="1"/>
    <x v="2"/>
    <x v="13"/>
    <n v="0"/>
    <x v="3"/>
    <x v="1"/>
    <x v="0"/>
    <n v="996919"/>
    <n v="181770"/>
    <n v="40.665585"/>
    <x v="1030"/>
    <s v="POINT (-73.954332 40.665585)"/>
  </r>
  <r>
    <n v="283001888"/>
    <x v="71"/>
    <n v="759"/>
    <s v="PUBLIC ADMINISTATION,UNCLASS M"/>
    <n v="359"/>
    <x v="14"/>
    <s v="PL 1950500"/>
    <x v="1"/>
    <x v="2"/>
    <x v="34"/>
    <n v="1"/>
    <x v="0"/>
    <x v="0"/>
    <x v="0"/>
    <n v="1010719"/>
    <n v="186857"/>
    <n v="40.679516450000001"/>
    <x v="483"/>
    <s v="POINT (-73.90457012340953 40.679516449878804)"/>
  </r>
  <r>
    <n v="282890926"/>
    <x v="50"/>
    <n v="729"/>
    <s v="FORGERY,ETC.,UNCLASSIFIED-FELO"/>
    <n v="113"/>
    <x v="28"/>
    <s v="PL 1702500"/>
    <x v="0"/>
    <x v="3"/>
    <x v="53"/>
    <n v="0"/>
    <x v="1"/>
    <x v="1"/>
    <x v="0"/>
    <n v="1036694"/>
    <n v="206139"/>
    <n v="40.732325090000003"/>
    <x v="1031"/>
    <s v="POINT (-73.81077133225017 40.73232508802753)"/>
  </r>
  <r>
    <n v="284142793"/>
    <x v="62"/>
    <n v="922"/>
    <s v="TRAFFIC,UNCLASSIFIED MISDEMEAN"/>
    <n v="348"/>
    <x v="9"/>
    <s v="VTL0511001"/>
    <x v="1"/>
    <x v="3"/>
    <x v="69"/>
    <n v="0"/>
    <x v="0"/>
    <x v="0"/>
    <x v="0"/>
    <n v="1053497"/>
    <n v="186881"/>
    <n v="40.67935104"/>
    <x v="1032"/>
    <s v="POINT (-73.75034100595664 40.67935104467698)"/>
  </r>
  <r>
    <n v="284259641"/>
    <x v="48"/>
    <n v="113"/>
    <s v="MENACING,UNCLASSIFIED"/>
    <n v="344"/>
    <x v="6"/>
    <s v="PL 1201401"/>
    <x v="1"/>
    <x v="3"/>
    <x v="53"/>
    <n v="0"/>
    <x v="0"/>
    <x v="1"/>
    <x v="0"/>
    <n v="1037428"/>
    <n v="200564"/>
    <n v="40.717019999999998"/>
    <x v="1029"/>
    <s v="POINT (-73.808167 40.71702)"/>
  </r>
  <r>
    <n v="282980114"/>
    <x v="71"/>
    <n v="511"/>
    <s v="CONTROLLED SUBSTANCE, POSSESSI"/>
    <n v="235"/>
    <x v="19"/>
    <s v="PL 2200300"/>
    <x v="1"/>
    <x v="3"/>
    <x v="66"/>
    <n v="0"/>
    <x v="0"/>
    <x v="0"/>
    <x v="0"/>
    <n v="1043066"/>
    <n v="198680"/>
    <n v="40.711811920000002"/>
    <x v="1033"/>
    <s v="POINT (-73.78784512221729 40.711811919199654)"/>
  </r>
  <r>
    <n v="281400075"/>
    <x v="12"/>
    <n v="101"/>
    <s v="ASSAULT 3"/>
    <n v="344"/>
    <x v="6"/>
    <s v="PL 1200001"/>
    <x v="1"/>
    <x v="4"/>
    <x v="17"/>
    <n v="0"/>
    <x v="0"/>
    <x v="0"/>
    <x v="0"/>
    <n v="960348"/>
    <n v="171964"/>
    <n v="40.638646999999999"/>
    <x v="1034"/>
    <s v="POINT (-74.086121 40.638647)"/>
  </r>
  <r>
    <n v="284434454"/>
    <x v="44"/>
    <n v="847"/>
    <s v="NY STATE LAWS,UNCLASSIFIED FEL"/>
    <n v="125"/>
    <x v="7"/>
    <s v="VTL05110FE"/>
    <x v="0"/>
    <x v="3"/>
    <x v="46"/>
    <n v="0"/>
    <x v="1"/>
    <x v="0"/>
    <x v="5"/>
    <n v="1017385"/>
    <n v="195045"/>
    <n v="40.70196816"/>
    <x v="1035"/>
    <s v="POINT (-73.88049664749286 40.70196815932552)"/>
  </r>
  <r>
    <n v="283961761"/>
    <x v="60"/>
    <n v="793"/>
    <s v="WEAPONS POSSESSION 3"/>
    <n v="118"/>
    <x v="21"/>
    <s v="PL 2650201"/>
    <x v="0"/>
    <x v="1"/>
    <x v="24"/>
    <n v="0"/>
    <x v="0"/>
    <x v="0"/>
    <x v="0"/>
    <n v="1011780"/>
    <n v="246837"/>
    <n v="40.844152000000001"/>
    <x v="1036"/>
    <s v="POINT (-73.9005 40.844152)"/>
  </r>
  <r>
    <n v="284557631"/>
    <x v="1"/>
    <n v="203"/>
    <s v="TRESPASS 3, CRIMINAL"/>
    <n v="352"/>
    <x v="17"/>
    <s v="PL 140100A"/>
    <x v="1"/>
    <x v="2"/>
    <x v="76"/>
    <n v="0"/>
    <x v="1"/>
    <x v="0"/>
    <x v="1"/>
    <n v="995118"/>
    <n v="155708"/>
    <n v="40.594054"/>
    <x v="421"/>
    <s v="POINT (-73.960866 40.594054)"/>
  </r>
  <r>
    <n v="282775634"/>
    <x v="70"/>
    <n v="101"/>
    <s v="ASSAULT 3"/>
    <n v="344"/>
    <x v="6"/>
    <s v="PL 1200001"/>
    <x v="1"/>
    <x v="0"/>
    <x v="64"/>
    <n v="0"/>
    <x v="2"/>
    <x v="0"/>
    <x v="3"/>
    <n v="1000318"/>
    <n v="227561"/>
    <n v="40.791274999999999"/>
    <x v="1037"/>
    <s v="POINT (-73.941971 40.791275)"/>
  </r>
  <r>
    <n v="282890037"/>
    <x v="50"/>
    <n v="792"/>
    <s v="CRIMINAL POSSESSION WEAPON"/>
    <n v="118"/>
    <x v="21"/>
    <s v="PL 265031B"/>
    <x v="0"/>
    <x v="2"/>
    <x v="2"/>
    <n v="0"/>
    <x v="4"/>
    <x v="0"/>
    <x v="0"/>
    <n v="1016320"/>
    <n v="170575"/>
    <n v="40.634810000000002"/>
    <x v="1038"/>
    <s v="POINT (-73.884452 40.63481)"/>
  </r>
  <r>
    <n v="283721348"/>
    <x v="69"/>
    <n v="101"/>
    <s v="ASSAULT 3"/>
    <n v="344"/>
    <x v="6"/>
    <s v="PL 1200001"/>
    <x v="1"/>
    <x v="2"/>
    <x v="7"/>
    <n v="0"/>
    <x v="0"/>
    <x v="0"/>
    <x v="3"/>
    <n v="1017119"/>
    <n v="183909"/>
    <n v="40.671404000000003"/>
    <x v="60"/>
    <s v="POINT (-73.881509 40.671404)"/>
  </r>
  <r>
    <n v="282944827"/>
    <x v="58"/>
    <n v="397"/>
    <s v="ROBBERY,OPEN AREA UNCLASSIFIED"/>
    <n v="105"/>
    <x v="22"/>
    <s v="PL 1601504"/>
    <x v="0"/>
    <x v="2"/>
    <x v="59"/>
    <n v="0"/>
    <x v="4"/>
    <x v="0"/>
    <x v="0"/>
    <n v="991626"/>
    <n v="169071"/>
    <n v="40.630735999999999"/>
    <x v="139"/>
    <s v="POINT (-73.973423 40.630736)"/>
  </r>
  <r>
    <n v="281288023"/>
    <x v="11"/>
    <n v="419"/>
    <s v="LARCENY,GRAND FROM PERSON,UNCL"/>
    <n v="109"/>
    <x v="11"/>
    <s v="PL 1553005"/>
    <x v="0"/>
    <x v="0"/>
    <x v="5"/>
    <n v="0"/>
    <x v="3"/>
    <x v="1"/>
    <x v="3"/>
    <n v="984984"/>
    <n v="200115"/>
    <n v="40.715949000000002"/>
    <x v="310"/>
    <s v="POINT (-73.997351 40.715949)"/>
  </r>
  <r>
    <n v="281164501"/>
    <x v="47"/>
    <n v="101"/>
    <s v="ASSAULT 3"/>
    <n v="344"/>
    <x v="6"/>
    <s v="PL 1200001"/>
    <x v="1"/>
    <x v="0"/>
    <x v="67"/>
    <n v="0"/>
    <x v="0"/>
    <x v="1"/>
    <x v="3"/>
    <n v="990816"/>
    <n v="226123"/>
    <n v="40.787329"/>
    <x v="1039"/>
    <s v="POINT (-73.976287 40.787329)"/>
  </r>
  <r>
    <n v="281447982"/>
    <x v="12"/>
    <n v="922"/>
    <s v="TRAFFIC,UNCLASSIFIED MISDEMEAN"/>
    <n v="348"/>
    <x v="9"/>
    <s v="VTL0511001"/>
    <x v="1"/>
    <x v="2"/>
    <x v="23"/>
    <n v="0"/>
    <x v="2"/>
    <x v="0"/>
    <x v="1"/>
    <n v="991612"/>
    <n v="162016"/>
    <n v="40.611369779999997"/>
    <x v="1040"/>
    <s v="POINT (-73.97348455017911 40.61136978280824)"/>
  </r>
  <r>
    <n v="282475142"/>
    <x v="80"/>
    <n v="205"/>
    <s v="TRESPASS 2, CRIMINAL"/>
    <n v="352"/>
    <x v="17"/>
    <s v="PL 1401502"/>
    <x v="1"/>
    <x v="0"/>
    <x v="3"/>
    <n v="0"/>
    <x v="0"/>
    <x v="0"/>
    <x v="2"/>
    <n v="987452"/>
    <n v="216761"/>
    <n v="40.761636000000003"/>
    <x v="1041"/>
    <s v="POINT (-73.988439 40.761636)"/>
  </r>
  <r>
    <n v="280513309"/>
    <x v="83"/>
    <n v="109"/>
    <s v="ASSAULT 2,1,UNCLASSIFIED"/>
    <n v="106"/>
    <x v="1"/>
    <s v="PL 1200502"/>
    <x v="0"/>
    <x v="1"/>
    <x v="31"/>
    <n v="0"/>
    <x v="1"/>
    <x v="1"/>
    <x v="3"/>
    <n v="1011894"/>
    <n v="256104"/>
    <n v="40.869579999999999"/>
    <x v="1042"/>
    <s v="POINT (-73.900047 40.86958)"/>
  </r>
  <r>
    <n v="281190512"/>
    <x v="10"/>
    <n v="802"/>
    <s v="ALCOHOLIC BEVERAGE CONTROL LAW"/>
    <n v="346"/>
    <x v="43"/>
    <s v="ABC0064B00"/>
    <x v="1"/>
    <x v="2"/>
    <x v="34"/>
    <n v="0"/>
    <x v="0"/>
    <x v="0"/>
    <x v="0"/>
    <n v="1007009"/>
    <n v="183496"/>
    <n v="40.670304000000002"/>
    <x v="1043"/>
    <s v="POINT (-73.917957 40.670304)"/>
  </r>
  <r>
    <n v="282952532"/>
    <x v="58"/>
    <n v="729"/>
    <s v="FORGERY,ETC.,UNCLASSIFIED-FELO"/>
    <n v="113"/>
    <x v="28"/>
    <s v="PL 1702500"/>
    <x v="0"/>
    <x v="3"/>
    <x v="69"/>
    <n v="0"/>
    <x v="2"/>
    <x v="0"/>
    <x v="0"/>
    <n v="1057598"/>
    <n v="181767"/>
    <n v="40.665281290000003"/>
    <x v="1044"/>
    <s v="POINT (-73.73561124214284 40.665281294111935)"/>
  </r>
  <r>
    <n v="283849049"/>
    <x v="74"/>
    <n v="101"/>
    <s v="ASSAULT 3"/>
    <n v="344"/>
    <x v="6"/>
    <s v="PL 1200001"/>
    <x v="1"/>
    <x v="2"/>
    <x v="59"/>
    <n v="0"/>
    <x v="0"/>
    <x v="0"/>
    <x v="5"/>
    <n v="993032"/>
    <n v="172247"/>
    <n v="40.639453000000003"/>
    <x v="1045"/>
    <s v="POINT (-73.968354 40.639453)"/>
  </r>
  <r>
    <n v="283653001"/>
    <x v="79"/>
    <n v="106"/>
    <s v="ASSAULT POLICE/PEACE OFFICER"/>
    <n v="106"/>
    <x v="1"/>
    <s v="PL 1200503"/>
    <x v="0"/>
    <x v="4"/>
    <x v="11"/>
    <n v="0"/>
    <x v="0"/>
    <x v="1"/>
    <x v="0"/>
    <n v="954771"/>
    <n v="148450"/>
    <n v="40.574091000000003"/>
    <x v="38"/>
    <s v="POINT (-74.106113 40.574091)"/>
  </r>
  <r>
    <n v="280994676"/>
    <x v="68"/>
    <n v="439"/>
    <s v="LARCENY,GRAND FROM OPEN AREAS, UNATTENDED"/>
    <n v="109"/>
    <x v="11"/>
    <s v="PL 1554001"/>
    <x v="0"/>
    <x v="1"/>
    <x v="29"/>
    <n v="0"/>
    <x v="1"/>
    <x v="0"/>
    <x v="3"/>
    <n v="1011651"/>
    <n v="248133"/>
    <n v="40.847700269999997"/>
    <x v="536"/>
    <s v="POINT (-73.90096016530454 40.84770027208888)"/>
  </r>
  <r>
    <n v="282232052"/>
    <x v="81"/>
    <n v="106"/>
    <s v="ASSAULT POLICE/PEACE OFFICER"/>
    <n v="106"/>
    <x v="1"/>
    <s v="PL 1200800"/>
    <x v="0"/>
    <x v="2"/>
    <x v="76"/>
    <n v="0"/>
    <x v="1"/>
    <x v="0"/>
    <x v="1"/>
    <n v="997971"/>
    <n v="158103"/>
    <n v="40.600622000000001"/>
    <x v="1046"/>
    <s v="POINT (-73.950588 40.600622)"/>
  </r>
  <r>
    <n v="280809111"/>
    <x v="78"/>
    <n v="478"/>
    <s v="THEFT OF SERVICES, UNCLASSIFIE"/>
    <n v="343"/>
    <x v="18"/>
    <s v="PL 1651503"/>
    <x v="1"/>
    <x v="2"/>
    <x v="14"/>
    <n v="1"/>
    <x v="0"/>
    <x v="0"/>
    <x v="0"/>
    <n v="1008707"/>
    <n v="191689"/>
    <n v="40.692784959999997"/>
    <x v="1047"/>
    <s v="POINT (-73.911806532832 40.6927849648184)"/>
  </r>
  <r>
    <n v="280463859"/>
    <x v="86"/>
    <n v="779"/>
    <s v="PUBLIC ADMINISTRATION,UNCLASSI"/>
    <n v="126"/>
    <x v="12"/>
    <s v="PL 215510B"/>
    <x v="0"/>
    <x v="4"/>
    <x v="72"/>
    <n v="0"/>
    <x v="0"/>
    <x v="0"/>
    <x v="0"/>
    <n v="944292"/>
    <n v="171368"/>
    <n v="40.636952999999998"/>
    <x v="871"/>
    <s v="POINT (-74.14397 40.636953)"/>
  </r>
  <r>
    <n v="282763414"/>
    <x v="70"/>
    <n v="397"/>
    <s v="ROBBERY,OPEN AREA UNCLASSIFIED"/>
    <n v="105"/>
    <x v="22"/>
    <s v="PL 160102A"/>
    <x v="0"/>
    <x v="2"/>
    <x v="21"/>
    <n v="2"/>
    <x v="1"/>
    <x v="0"/>
    <x v="0"/>
    <n v="995727"/>
    <n v="190315"/>
    <n v="40.689041000000003"/>
    <x v="190"/>
    <s v="POINT (-73.958614 40.689041)"/>
  </r>
  <r>
    <n v="282846769"/>
    <x v="50"/>
    <n v="339"/>
    <s v="LARCENY,PETIT FROM OPEN AREAS,"/>
    <n v="341"/>
    <x v="16"/>
    <s v="PL 1552500"/>
    <x v="1"/>
    <x v="0"/>
    <x v="67"/>
    <n v="0"/>
    <x v="2"/>
    <x v="0"/>
    <x v="3"/>
    <n v="989200"/>
    <n v="219866"/>
    <n v="40.770156999999998"/>
    <x v="1048"/>
    <s v="POINT (-73.982129 40.770157)"/>
  </r>
  <r>
    <n v="280798162"/>
    <x v="78"/>
    <n v="139"/>
    <s v="MURDER,UNCLASSIFIED"/>
    <n v="101"/>
    <x v="23"/>
    <s v="PL 1252501"/>
    <x v="0"/>
    <x v="0"/>
    <x v="47"/>
    <n v="0"/>
    <x v="1"/>
    <x v="0"/>
    <x v="0"/>
    <n v="999750"/>
    <n v="241187"/>
    <n v="40.828665999999998"/>
    <x v="1049"/>
    <s v="POINT (-73.943989 40.828666)"/>
  </r>
  <r>
    <n v="283995377"/>
    <x v="60"/>
    <n v="729"/>
    <s v="FORGERY,ETC.,UNCLASSIFIED-FELO"/>
    <n v="113"/>
    <x v="28"/>
    <s v="PL 1701501"/>
    <x v="0"/>
    <x v="0"/>
    <x v="33"/>
    <n v="0"/>
    <x v="0"/>
    <x v="0"/>
    <x v="0"/>
    <n v="988497"/>
    <n v="202223"/>
    <n v="40.721731079999998"/>
    <x v="1050"/>
    <s v="POINT (-73.98467840396968 40.721731079186185)"/>
  </r>
  <r>
    <n v="283865340"/>
    <x v="57"/>
    <n v="792"/>
    <s v="CRIMINAL POSSESSION WEAPON"/>
    <n v="118"/>
    <x v="21"/>
    <s v="PL 265031B"/>
    <x v="0"/>
    <x v="2"/>
    <x v="34"/>
    <n v="0"/>
    <x v="0"/>
    <x v="0"/>
    <x v="0"/>
    <n v="1008845"/>
    <n v="184144"/>
    <n v="40.672075290000002"/>
    <x v="1051"/>
    <s v="POINT (-73.91133643550023 40.672075285465226)"/>
  </r>
  <r>
    <n v="282387119"/>
    <x v="13"/>
    <n v="922"/>
    <s v="TRAFFIC,UNCLASSIFIED MISDEMEAN"/>
    <n v="348"/>
    <x v="9"/>
    <s v="VTL05110MU"/>
    <x v="1"/>
    <x v="2"/>
    <x v="40"/>
    <n v="0"/>
    <x v="0"/>
    <x v="0"/>
    <x v="0"/>
    <n v="1004273"/>
    <n v="168143"/>
    <n v="40.628167550000001"/>
    <x v="1052"/>
    <s v="POINT (-73.92786572532921 40.62816755231231)"/>
  </r>
  <r>
    <n v="282805000"/>
    <x v="51"/>
    <n v="940"/>
    <s v="LEAVING THE SCENE / PROPERTY DAMAGE / INJURED ANIMAL"/>
    <n v="881"/>
    <x v="24"/>
    <s v="VTL060001A"/>
    <x v="5"/>
    <x v="2"/>
    <x v="59"/>
    <n v="0"/>
    <x v="0"/>
    <x v="0"/>
    <x v="2"/>
    <n v="991626"/>
    <n v="169071"/>
    <n v="40.630735999999999"/>
    <x v="139"/>
    <s v="POINT (-73.973423 40.630736)"/>
  </r>
  <r>
    <n v="282473707"/>
    <x v="67"/>
    <n v="117"/>
    <s v="RECKLESS ENDANGERMENT 1"/>
    <n v="126"/>
    <x v="12"/>
    <s v="PL 1202500"/>
    <x v="0"/>
    <x v="2"/>
    <x v="2"/>
    <n v="0"/>
    <x v="1"/>
    <x v="0"/>
    <x v="0"/>
    <n v="1011154"/>
    <n v="169124"/>
    <n v="40.630841959999998"/>
    <x v="1053"/>
    <s v="POINT (-73.90307254290799 40.630841963422334)"/>
  </r>
  <r>
    <n v="282169850"/>
    <x v="54"/>
    <n v="101"/>
    <s v="ASSAULT 3"/>
    <n v="344"/>
    <x v="6"/>
    <s v="PL 1200001"/>
    <x v="1"/>
    <x v="3"/>
    <x v="20"/>
    <n v="1"/>
    <x v="0"/>
    <x v="0"/>
    <x v="0"/>
    <n v="1014344"/>
    <n v="211317"/>
    <n v="40.746641680000003"/>
    <x v="56"/>
    <s v="POINT (-73.89139142095587 40.74664168277901)"/>
  </r>
  <r>
    <n v="283892235"/>
    <x v="57"/>
    <n v="101"/>
    <s v="ASSAULT 3"/>
    <n v="344"/>
    <x v="6"/>
    <s v="PL 1200001"/>
    <x v="1"/>
    <x v="3"/>
    <x v="42"/>
    <n v="0"/>
    <x v="0"/>
    <x v="1"/>
    <x v="3"/>
    <n v="1005251"/>
    <n v="216689"/>
    <n v="40.761412999999997"/>
    <x v="1054"/>
    <s v="POINT (-73.924188 40.761413)"/>
  </r>
  <r>
    <n v="281420062"/>
    <x v="12"/>
    <n v="101"/>
    <s v="ASSAULT 3"/>
    <n v="344"/>
    <x v="6"/>
    <s v="PL 1200001"/>
    <x v="1"/>
    <x v="2"/>
    <x v="74"/>
    <n v="0"/>
    <x v="2"/>
    <x v="0"/>
    <x v="0"/>
    <n v="1003610"/>
    <n v="186304"/>
    <n v="40.678018999999999"/>
    <x v="1055"/>
    <s v="POINT (-73.9302 40.678019)"/>
  </r>
  <r>
    <n v="284586386"/>
    <x v="72"/>
    <n v="114"/>
    <s v="OBSTR BREATH/CIRCUL"/>
    <n v="344"/>
    <x v="6"/>
    <s v="PL 1211100"/>
    <x v="1"/>
    <x v="3"/>
    <x v="66"/>
    <n v="0"/>
    <x v="0"/>
    <x v="1"/>
    <x v="3"/>
    <n v="1042713"/>
    <n v="197051"/>
    <n v="40.707344999999997"/>
    <x v="1056"/>
    <s v="POINT (-73.78913 40.707345)"/>
  </r>
  <r>
    <n v="284414293"/>
    <x v="44"/>
    <n v="268"/>
    <s v="CRIMINAL MIS 2 &amp; 3"/>
    <n v="121"/>
    <x v="15"/>
    <s v="PL 1450502"/>
    <x v="0"/>
    <x v="0"/>
    <x v="16"/>
    <n v="0"/>
    <x v="1"/>
    <x v="0"/>
    <x v="0"/>
    <n v="1000568"/>
    <n v="245906"/>
    <n v="40.841616000000002"/>
    <x v="19"/>
    <s v="POINT (-73.941022 40.841616)"/>
  </r>
  <r>
    <n v="282162396"/>
    <x v="54"/>
    <n v="101"/>
    <s v="ASSAULT 3"/>
    <n v="344"/>
    <x v="6"/>
    <s v="PL 1200001"/>
    <x v="1"/>
    <x v="3"/>
    <x v="70"/>
    <n v="0"/>
    <x v="0"/>
    <x v="1"/>
    <x v="3"/>
    <n v="1013055"/>
    <n v="211450"/>
    <n v="40.747013000000003"/>
    <x v="1057"/>
    <s v="POINT (-73.896042 40.747013)"/>
  </r>
  <r>
    <n v="283697532"/>
    <x v="79"/>
    <n v="258"/>
    <s v="CRIMINAL MISCHIEF 4TH, GRAFFIT"/>
    <n v="351"/>
    <x v="15"/>
    <s v="PL 1456002"/>
    <x v="1"/>
    <x v="2"/>
    <x v="60"/>
    <n v="0"/>
    <x v="1"/>
    <x v="1"/>
    <x v="1"/>
    <n v="984074"/>
    <n v="178984"/>
    <n v="40.657949000000002"/>
    <x v="166"/>
    <s v="POINT (-74.000634 40.657949)"/>
  </r>
  <r>
    <n v="281194276"/>
    <x v="10"/>
    <n v="109"/>
    <s v="ASSAULT 2,1,UNCLASSIFIED"/>
    <n v="106"/>
    <x v="1"/>
    <s v="PL 1200502"/>
    <x v="0"/>
    <x v="0"/>
    <x v="33"/>
    <n v="0"/>
    <x v="2"/>
    <x v="0"/>
    <x v="1"/>
    <n v="986741"/>
    <n v="198332"/>
    <n v="40.711053"/>
    <x v="1058"/>
    <s v="POINT (-73.991012 40.711053)"/>
  </r>
  <r>
    <n v="281132780"/>
    <x v="46"/>
    <n v="792"/>
    <s v="CRIMINAL POSSESSION WEAPON"/>
    <n v="118"/>
    <x v="21"/>
    <s v="PL 265031B"/>
    <x v="0"/>
    <x v="0"/>
    <x v="0"/>
    <n v="0"/>
    <x v="1"/>
    <x v="0"/>
    <x v="0"/>
    <n v="1000370"/>
    <n v="233327"/>
    <n v="40.807089840000003"/>
    <x v="1059"/>
    <s v="POINT (-73.9417704531478 40.80708983749398)"/>
  </r>
  <r>
    <n v="282823862"/>
    <x v="51"/>
    <n v="259"/>
    <s v="CRIMINAL MISCHIEF,UNCLASSIFIED 4"/>
    <n v="351"/>
    <x v="15"/>
    <s v="PL 1450001"/>
    <x v="1"/>
    <x v="0"/>
    <x v="33"/>
    <n v="0"/>
    <x v="0"/>
    <x v="0"/>
    <x v="0"/>
    <n v="988848"/>
    <n v="200323"/>
    <n v="40.716517000000003"/>
    <x v="44"/>
    <s v="POINT (-73.983411 40.716517)"/>
  </r>
  <r>
    <n v="280854779"/>
    <x v="59"/>
    <n v="922"/>
    <s v="TRAFFIC,UNCLASSIFIED MISDEMEAN"/>
    <n v="348"/>
    <x v="9"/>
    <s v="VTL0511001"/>
    <x v="1"/>
    <x v="2"/>
    <x v="10"/>
    <n v="0"/>
    <x v="0"/>
    <x v="0"/>
    <x v="0"/>
    <n v="985372"/>
    <n v="147958"/>
    <n v="40.572786379999997"/>
    <x v="1060"/>
    <s v="POINT (-73.9959612673881 40.572786379816144)"/>
  </r>
  <r>
    <n v="282167195"/>
    <x v="54"/>
    <n v="478"/>
    <s v="THEFT OF SERVICES, UNCLASSIFIE"/>
    <n v="343"/>
    <x v="18"/>
    <s v="PL 1651503"/>
    <x v="1"/>
    <x v="2"/>
    <x v="12"/>
    <n v="0"/>
    <x v="0"/>
    <x v="0"/>
    <x v="3"/>
    <n v="1000693"/>
    <n v="198669"/>
    <n v="40.711961940000002"/>
    <x v="1061"/>
    <s v="POINT (-73.94068846295228 40.7119619413068)"/>
  </r>
  <r>
    <n v="283757517"/>
    <x v="69"/>
    <n v="439"/>
    <s v="LARCENY,GRAND FROM OPEN AREAS, UNATTENDED"/>
    <n v="109"/>
    <x v="11"/>
    <s v="PL 1553004"/>
    <x v="0"/>
    <x v="2"/>
    <x v="7"/>
    <n v="0"/>
    <x v="0"/>
    <x v="0"/>
    <x v="3"/>
    <n v="1017119"/>
    <n v="183909"/>
    <n v="40.671404000000003"/>
    <x v="60"/>
    <s v="POINT (-73.881509 40.671404)"/>
  </r>
  <r>
    <n v="282508870"/>
    <x v="80"/>
    <n v="439"/>
    <s v="LARCENY,GRAND FROM OPEN AREAS, UNATTENDED"/>
    <n v="109"/>
    <x v="11"/>
    <s v="PL 1553001"/>
    <x v="0"/>
    <x v="1"/>
    <x v="6"/>
    <n v="0"/>
    <x v="0"/>
    <x v="0"/>
    <x v="3"/>
    <n v="1013711"/>
    <n v="239437"/>
    <n v="40.823825999999997"/>
    <x v="1062"/>
    <s v="POINT (-73.893551 40.823826)"/>
  </r>
  <r>
    <n v="283817164"/>
    <x v="61"/>
    <n v="339"/>
    <s v="LARCENY,PETIT FROM OPEN AREAS,"/>
    <n v="341"/>
    <x v="16"/>
    <s v="PL 1552500"/>
    <x v="1"/>
    <x v="0"/>
    <x v="30"/>
    <n v="0"/>
    <x v="0"/>
    <x v="1"/>
    <x v="0"/>
    <n v="991654"/>
    <n v="213389"/>
    <n v="40.752378"/>
    <x v="113"/>
    <s v="POINT (-73.973274 40.752378)"/>
  </r>
  <r>
    <n v="284176360"/>
    <x v="75"/>
    <n v="109"/>
    <s v="ASSAULT 2,1,UNCLASSIFIED"/>
    <n v="106"/>
    <x v="1"/>
    <s v="PL 1200502"/>
    <x v="0"/>
    <x v="2"/>
    <x v="60"/>
    <n v="0"/>
    <x v="1"/>
    <x v="0"/>
    <x v="3"/>
    <n v="984074"/>
    <n v="178984"/>
    <n v="40.657949000000002"/>
    <x v="166"/>
    <s v="POINT (-74.000634 40.657949)"/>
  </r>
  <r>
    <n v="280931321"/>
    <x v="55"/>
    <n v="478"/>
    <s v="THEFT OF SERVICES, UNCLASSIFIE"/>
    <n v="343"/>
    <x v="18"/>
    <s v="PL 1651503"/>
    <x v="1"/>
    <x v="2"/>
    <x v="39"/>
    <n v="0"/>
    <x v="1"/>
    <x v="1"/>
    <x v="0"/>
    <n v="989463"/>
    <n v="190450"/>
    <n v="40.689416999999999"/>
    <x v="1063"/>
    <s v="POINT (-73.981201 40.689417)"/>
  </r>
  <r>
    <n v="280772124"/>
    <x v="78"/>
    <n v="109"/>
    <s v="ASSAULT 2,1,UNCLASSIFIED"/>
    <n v="106"/>
    <x v="1"/>
    <s v="PL 1200501"/>
    <x v="0"/>
    <x v="0"/>
    <x v="57"/>
    <n v="0"/>
    <x v="0"/>
    <x v="0"/>
    <x v="3"/>
    <n v="999634"/>
    <n v="235961"/>
    <n v="40.814321999999997"/>
    <x v="544"/>
    <s v="POINT (-73.94442 40.814322)"/>
  </r>
  <r>
    <n v="280662943"/>
    <x v="5"/>
    <n v="922"/>
    <s v="TRAFFIC,UNCLASSIFIED MISDEMEAN"/>
    <n v="348"/>
    <x v="9"/>
    <s v="VTL0511001"/>
    <x v="1"/>
    <x v="2"/>
    <x v="10"/>
    <n v="0"/>
    <x v="1"/>
    <x v="0"/>
    <x v="0"/>
    <n v="987987"/>
    <n v="151919"/>
    <n v="40.58365783"/>
    <x v="1064"/>
    <s v="POINT (-73.98654616696504 40.58365782790439)"/>
  </r>
  <r>
    <n v="281218922"/>
    <x v="10"/>
    <n v="969"/>
    <s v="TRAFFIC,UNCLASSIFIED INFRACTIO"/>
    <n v="881"/>
    <x v="24"/>
    <s v="VTL051101A"/>
    <x v="1"/>
    <x v="2"/>
    <x v="8"/>
    <n v="0"/>
    <x v="2"/>
    <x v="0"/>
    <x v="0"/>
    <n v="1000115"/>
    <n v="176498"/>
    <n v="40.651108659999998"/>
    <x v="1065"/>
    <s v="POINT (-73.94282556397826 40.65110865721168)"/>
  </r>
  <r>
    <n v="282148660"/>
    <x v="54"/>
    <n v="268"/>
    <s v="CRIMINAL MIS 2 &amp; 3"/>
    <n v="121"/>
    <x v="15"/>
    <s v="PL 1450502"/>
    <x v="0"/>
    <x v="2"/>
    <x v="39"/>
    <n v="0"/>
    <x v="0"/>
    <x v="0"/>
    <x v="0"/>
    <n v="995301"/>
    <n v="190523"/>
    <n v="40.689613999999999"/>
    <x v="61"/>
    <s v="POINT (-73.960148 40.689614)"/>
  </r>
  <r>
    <n v="280880512"/>
    <x v="59"/>
    <n v="922"/>
    <s v="TRAFFIC,UNCLASSIFIED MISDEMEAN"/>
    <n v="348"/>
    <x v="9"/>
    <s v="VTL0511001"/>
    <x v="1"/>
    <x v="1"/>
    <x v="44"/>
    <n v="0"/>
    <x v="1"/>
    <x v="0"/>
    <x v="3"/>
    <n v="1016698"/>
    <n v="239231"/>
    <n v="40.823249769999997"/>
    <x v="1066"/>
    <s v="POINT (-73.88276106658782 40.823249772651764)"/>
  </r>
  <r>
    <n v="281175811"/>
    <x v="47"/>
    <n v="515"/>
    <s v="CONTROLLED SUBSTANCE,SALE 3"/>
    <n v="117"/>
    <x v="19"/>
    <s v="PL 2203901"/>
    <x v="0"/>
    <x v="3"/>
    <x v="20"/>
    <n v="0"/>
    <x v="1"/>
    <x v="0"/>
    <x v="2"/>
    <n v="1020429"/>
    <n v="212242"/>
    <n v="40.749157769999997"/>
    <x v="55"/>
    <s v="POINT (-73.8694258444689 40.74915777082326)"/>
  </r>
  <r>
    <n v="284373577"/>
    <x v="63"/>
    <n v="339"/>
    <s v="LARCENY,PETIT FROM OPEN AREAS,"/>
    <n v="341"/>
    <x v="16"/>
    <s v="PL 1552500"/>
    <x v="1"/>
    <x v="1"/>
    <x v="35"/>
    <n v="0"/>
    <x v="0"/>
    <x v="1"/>
    <x v="0"/>
    <n v="1029527"/>
    <n v="239399"/>
    <n v="40.823656999999997"/>
    <x v="986"/>
    <s v="POINT (-73.836407 40.823657)"/>
  </r>
  <r>
    <n v="280809124"/>
    <x v="78"/>
    <n v="478"/>
    <s v="THEFT OF SERVICES, UNCLASSIFIE"/>
    <n v="343"/>
    <x v="18"/>
    <s v="PL 1651503"/>
    <x v="1"/>
    <x v="3"/>
    <x v="18"/>
    <n v="1"/>
    <x v="1"/>
    <x v="0"/>
    <x v="3"/>
    <n v="1020429"/>
    <n v="212242"/>
    <n v="40.749157769999997"/>
    <x v="55"/>
    <s v="POINT (-73.8694258444689 40.74915777082326)"/>
  </r>
  <r>
    <n v="280660239"/>
    <x v="5"/>
    <n v="478"/>
    <s v="THEFT OF SERVICES, UNCLASSIFIE"/>
    <n v="343"/>
    <x v="18"/>
    <s v="PL 1651503"/>
    <x v="1"/>
    <x v="2"/>
    <x v="14"/>
    <n v="1"/>
    <x v="0"/>
    <x v="0"/>
    <x v="0"/>
    <n v="1006644"/>
    <n v="195886"/>
    <n v="40.704310210000003"/>
    <x v="1067"/>
    <s v="POINT (-73.91923188033564 40.70431020686872)"/>
  </r>
  <r>
    <n v="284345998"/>
    <x v="63"/>
    <n v="109"/>
    <s v="ASSAULT 2,1,UNCLASSIFIED"/>
    <n v="106"/>
    <x v="1"/>
    <s v="PL 1200501"/>
    <x v="0"/>
    <x v="3"/>
    <x v="18"/>
    <n v="0"/>
    <x v="2"/>
    <x v="0"/>
    <x v="3"/>
    <n v="1020196"/>
    <n v="212759"/>
    <n v="40.750579000000002"/>
    <x v="1068"/>
    <s v="POINT (-73.870264 40.750579)"/>
  </r>
  <r>
    <n v="282739736"/>
    <x v="88"/>
    <n v="101"/>
    <s v="ASSAULT 3"/>
    <n v="344"/>
    <x v="6"/>
    <s v="PL 1200001"/>
    <x v="1"/>
    <x v="0"/>
    <x v="38"/>
    <n v="0"/>
    <x v="0"/>
    <x v="0"/>
    <x v="2"/>
    <n v="1006675"/>
    <n v="253025"/>
    <n v="40.86114139"/>
    <x v="1069"/>
    <s v="POINT (-73.91892934529105 40.861141388116756)"/>
  </r>
  <r>
    <n v="284453325"/>
    <x v="49"/>
    <n v="639"/>
    <s v="AGGRAVATED HARASSMENT 2"/>
    <n v="361"/>
    <x v="27"/>
    <s v="PL 2403001"/>
    <x v="1"/>
    <x v="2"/>
    <x v="13"/>
    <n v="0"/>
    <x v="0"/>
    <x v="1"/>
    <x v="3"/>
    <n v="999005"/>
    <n v="181250"/>
    <n v="40.664154000000003"/>
    <x v="655"/>
    <s v="POINT (-73.946814 40.664154)"/>
  </r>
  <r>
    <n v="280989217"/>
    <x v="68"/>
    <n v="793"/>
    <s v="WEAPONS POSSESSION 3"/>
    <n v="118"/>
    <x v="21"/>
    <s v="PL 2650201"/>
    <x v="0"/>
    <x v="2"/>
    <x v="76"/>
    <n v="0"/>
    <x v="0"/>
    <x v="0"/>
    <x v="1"/>
    <n v="994696"/>
    <n v="161513"/>
    <n v="40.609986050000003"/>
    <x v="1070"/>
    <s v="POINT (-73.96237779787793 40.60998605232017)"/>
  </r>
  <r>
    <n v="280777527"/>
    <x v="78"/>
    <n v="175"/>
    <s v="SEXUAL ABUSE 3,2"/>
    <n v="233"/>
    <x v="0"/>
    <s v="PL 1305201"/>
    <x v="1"/>
    <x v="4"/>
    <x v="17"/>
    <n v="0"/>
    <x v="0"/>
    <x v="0"/>
    <x v="0"/>
    <n v="962873"/>
    <n v="174172"/>
    <n v="40.644720939999999"/>
    <x v="20"/>
    <s v="POINT (-74.0770327198983 40.6447209438691)"/>
  </r>
  <r>
    <n v="284234733"/>
    <x v="48"/>
    <n v="639"/>
    <s v="AGGRAVATED HARASSMENT 2"/>
    <n v="361"/>
    <x v="27"/>
    <s v="PL 2403001"/>
    <x v="1"/>
    <x v="0"/>
    <x v="5"/>
    <n v="0"/>
    <x v="0"/>
    <x v="0"/>
    <x v="0"/>
    <n v="984984"/>
    <n v="200115"/>
    <n v="40.715949000000002"/>
    <x v="310"/>
    <s v="POINT (-73.997351 40.715949)"/>
  </r>
  <r>
    <n v="282706102"/>
    <x v="43"/>
    <n v="793"/>
    <s v="WEAPONS POSSESSION 3"/>
    <n v="118"/>
    <x v="21"/>
    <s v="PL 2650201"/>
    <x v="0"/>
    <x v="2"/>
    <x v="12"/>
    <n v="0"/>
    <x v="0"/>
    <x v="0"/>
    <x v="3"/>
    <n v="997308"/>
    <n v="194618"/>
    <n v="40.700848999999998"/>
    <x v="1071"/>
    <s v="POINT (-73.952903 40.700849)"/>
  </r>
  <r>
    <n v="282199440"/>
    <x v="81"/>
    <n v="101"/>
    <s v="ASSAULT 3"/>
    <n v="344"/>
    <x v="6"/>
    <s v="PL 1200001"/>
    <x v="1"/>
    <x v="0"/>
    <x v="43"/>
    <n v="0"/>
    <x v="0"/>
    <x v="0"/>
    <x v="0"/>
    <n v="987048"/>
    <n v="206851"/>
    <n v="40.734434389999997"/>
    <x v="135"/>
    <s v="POINT (-73.98990393253564 40.73443438732101)"/>
  </r>
  <r>
    <n v="282872382"/>
    <x v="50"/>
    <n v="199"/>
    <s v="AGGRAVATED CRIMINAL CONTEMPT"/>
    <n v="126"/>
    <x v="12"/>
    <s v="PL 2155201"/>
    <x v="0"/>
    <x v="1"/>
    <x v="1"/>
    <n v="0"/>
    <x v="0"/>
    <x v="0"/>
    <x v="3"/>
    <n v="1005786"/>
    <n v="245589"/>
    <n v="40.840736"/>
    <x v="1072"/>
    <s v="POINT (-73.922167 40.840736)"/>
  </r>
  <r>
    <n v="284212760"/>
    <x v="87"/>
    <n v="109"/>
    <s v="ASSAULT 2,1,UNCLASSIFIED"/>
    <n v="106"/>
    <x v="1"/>
    <s v="PL 1200502"/>
    <x v="0"/>
    <x v="2"/>
    <x v="59"/>
    <n v="0"/>
    <x v="0"/>
    <x v="0"/>
    <x v="0"/>
    <n v="995770"/>
    <n v="175895"/>
    <n v="40.649459999999998"/>
    <x v="1073"/>
    <s v="POINT (-73.958482 40.64946)"/>
  </r>
  <r>
    <n v="282653019"/>
    <x v="82"/>
    <n v="339"/>
    <s v="LARCENY,PETIT FROM OPEN AREAS,"/>
    <n v="341"/>
    <x v="16"/>
    <s v="PL 1552500"/>
    <x v="1"/>
    <x v="2"/>
    <x v="41"/>
    <n v="0"/>
    <x v="0"/>
    <x v="0"/>
    <x v="1"/>
    <n v="978015"/>
    <n v="171958"/>
    <n v="40.638658999999997"/>
    <x v="515"/>
    <s v="POINT (-74.022462 40.638659)"/>
  </r>
  <r>
    <n v="282833103"/>
    <x v="50"/>
    <n v="922"/>
    <s v="TRAFFIC,UNCLASSIFIED MISDEMEAN"/>
    <n v="348"/>
    <x v="9"/>
    <s v="VTL0511001"/>
    <x v="1"/>
    <x v="0"/>
    <x v="63"/>
    <n v="0"/>
    <x v="0"/>
    <x v="0"/>
    <x v="2"/>
    <n v="995022"/>
    <n v="237567"/>
    <n v="40.818735590000003"/>
    <x v="1074"/>
    <s v="POINT (-73.96108198384171 40.81873559342207)"/>
  </r>
  <r>
    <n v="281414941"/>
    <x v="12"/>
    <n v="203"/>
    <s v="TRESPASS 3, CRIMINAL"/>
    <n v="352"/>
    <x v="17"/>
    <s v="PL 140100A"/>
    <x v="1"/>
    <x v="2"/>
    <x v="7"/>
    <n v="0"/>
    <x v="0"/>
    <x v="0"/>
    <x v="0"/>
    <n v="1017119"/>
    <n v="183909"/>
    <n v="40.671404000000003"/>
    <x v="60"/>
    <s v="POINT (-73.881509 40.671404)"/>
  </r>
  <r>
    <n v="280889858"/>
    <x v="59"/>
    <n v="922"/>
    <s v="TRAFFIC,UNCLASSIFIED MISDEMEAN"/>
    <n v="348"/>
    <x v="9"/>
    <s v="VTL05110MU"/>
    <x v="1"/>
    <x v="1"/>
    <x v="35"/>
    <n v="0"/>
    <x v="1"/>
    <x v="0"/>
    <x v="0"/>
    <n v="1033168"/>
    <n v="237602"/>
    <n v="40.818702780000002"/>
    <x v="1075"/>
    <s v="POINT (-73.8232647786224 40.818702779437615)"/>
  </r>
  <r>
    <n v="282738175"/>
    <x v="88"/>
    <n v="439"/>
    <s v="LARCENY,GRAND FROM OPEN AREAS, UNATTENDED"/>
    <n v="109"/>
    <x v="11"/>
    <s v="PL 1553501"/>
    <x v="0"/>
    <x v="0"/>
    <x v="36"/>
    <n v="0"/>
    <x v="1"/>
    <x v="1"/>
    <x v="0"/>
    <n v="984004"/>
    <n v="202748"/>
    <n v="40.723174999999998"/>
    <x v="1076"/>
    <s v="POINT (-74.000886 40.723175)"/>
  </r>
  <r>
    <n v="284194699"/>
    <x v="75"/>
    <n v="339"/>
    <s v="LARCENY,PETIT FROM OPEN AREAS,"/>
    <n v="341"/>
    <x v="16"/>
    <s v="PL 1552500"/>
    <x v="1"/>
    <x v="0"/>
    <x v="32"/>
    <n v="0"/>
    <x v="1"/>
    <x v="0"/>
    <x v="2"/>
    <n v="987220"/>
    <n v="212676"/>
    <n v="40.750422999999998"/>
    <x v="147"/>
    <s v="POINT (-73.98928 40.750423)"/>
  </r>
  <r>
    <n v="284490271"/>
    <x v="49"/>
    <n v="490"/>
    <s v="STOLEN PROPERTY 3,POSSESSION"/>
    <n v="232"/>
    <x v="35"/>
    <s v="PL 1654000"/>
    <x v="1"/>
    <x v="0"/>
    <x v="32"/>
    <n v="0"/>
    <x v="2"/>
    <x v="0"/>
    <x v="0"/>
    <n v="985802"/>
    <n v="213780"/>
    <n v="40.753455000000002"/>
    <x v="396"/>
    <s v="POINT (-73.994398 40.753455)"/>
  </r>
  <r>
    <n v="284306317"/>
    <x v="56"/>
    <n v="439"/>
    <s v="LARCENY,GRAND FROM OPEN AREAS, UNATTENDED"/>
    <n v="109"/>
    <x v="11"/>
    <s v="PL 1553001"/>
    <x v="0"/>
    <x v="2"/>
    <x v="50"/>
    <n v="0"/>
    <x v="2"/>
    <x v="0"/>
    <x v="2"/>
    <n v="988897"/>
    <n v="192631"/>
    <n v="40.695404000000003"/>
    <x v="344"/>
    <s v="POINT (-73.983239 40.695404)"/>
  </r>
  <r>
    <n v="284140021"/>
    <x v="62"/>
    <n v="115"/>
    <s v="RECKLESS ENDANGERMENT 2"/>
    <n v="355"/>
    <x v="30"/>
    <s v="PL 1202000"/>
    <x v="1"/>
    <x v="0"/>
    <x v="47"/>
    <n v="0"/>
    <x v="0"/>
    <x v="1"/>
    <x v="0"/>
    <n v="998357"/>
    <n v="240153"/>
    <n v="40.825831000000001"/>
    <x v="1077"/>
    <s v="POINT (-73.949027 40.825831)"/>
  </r>
  <r>
    <n v="281147422"/>
    <x v="47"/>
    <n v="729"/>
    <s v="FORGERY,ETC.,UNCLASSIFIED-FELO"/>
    <n v="113"/>
    <x v="28"/>
    <s v="PL 1702500"/>
    <x v="0"/>
    <x v="3"/>
    <x v="18"/>
    <n v="0"/>
    <x v="0"/>
    <x v="0"/>
    <x v="2"/>
    <n v="1016669"/>
    <n v="211718"/>
    <n v="40.747734110000003"/>
    <x v="1078"/>
    <s v="POINT (-73.8829986241182 40.74773410818245)"/>
  </r>
  <r>
    <n v="285413697"/>
    <x v="19"/>
    <n v="339"/>
    <s v="LARCENY,PETIT FROM OPEN AREAS,"/>
    <n v="341"/>
    <x v="16"/>
    <s v="PL 1552500"/>
    <x v="1"/>
    <x v="3"/>
    <x v="9"/>
    <n v="0"/>
    <x v="2"/>
    <x v="0"/>
    <x v="5"/>
    <n v="1031676"/>
    <n v="215515"/>
    <n v="40.758090000000003"/>
    <x v="1079"/>
    <s v="POINT (-73.828808 40.75809)"/>
  </r>
  <r>
    <n v="280571549"/>
    <x v="52"/>
    <n v="101"/>
    <s v="ASSAULT 3"/>
    <n v="344"/>
    <x v="6"/>
    <s v="PL 1200001"/>
    <x v="1"/>
    <x v="1"/>
    <x v="1"/>
    <n v="0"/>
    <x v="0"/>
    <x v="0"/>
    <x v="0"/>
    <n v="1005606"/>
    <n v="245796"/>
    <n v="40.841303000000003"/>
    <x v="1080"/>
    <s v="POINT (-73.922816 40.841303)"/>
  </r>
  <r>
    <n v="282348379"/>
    <x v="45"/>
    <n v="114"/>
    <s v="OBSTR BREATH/CIRCUL"/>
    <n v="344"/>
    <x v="6"/>
    <s v="PL 1211100"/>
    <x v="1"/>
    <x v="2"/>
    <x v="7"/>
    <n v="0"/>
    <x v="0"/>
    <x v="1"/>
    <x v="0"/>
    <n v="1017119"/>
    <n v="183909"/>
    <n v="40.671404000000003"/>
    <x v="60"/>
    <s v="POINT (-73.881509 40.671404)"/>
  </r>
  <r>
    <n v="280702915"/>
    <x v="6"/>
    <n v="494"/>
    <s v="STOLEN PROPERTY 2,1,POSSESSION"/>
    <n v="111"/>
    <x v="35"/>
    <s v="PL 1655000"/>
    <x v="0"/>
    <x v="4"/>
    <x v="17"/>
    <n v="0"/>
    <x v="1"/>
    <x v="0"/>
    <x v="0"/>
    <n v="961564"/>
    <n v="168817"/>
    <n v="40.630011119999999"/>
    <x v="1081"/>
    <s v="POINT (-74.0817301809112 40.63001112007016)"/>
  </r>
  <r>
    <n v="280646243"/>
    <x v="5"/>
    <n v="779"/>
    <s v="PUBLIC ADMINISTRATION,UNCLASSI"/>
    <n v="126"/>
    <x v="12"/>
    <s v="PL 215510B"/>
    <x v="0"/>
    <x v="0"/>
    <x v="0"/>
    <n v="0"/>
    <x v="0"/>
    <x v="1"/>
    <x v="0"/>
    <n v="1001949"/>
    <n v="231211"/>
    <n v="40.801279999999998"/>
    <x v="1082"/>
    <s v="POINT (-73.936072 40.80128)"/>
  </r>
  <r>
    <n v="284094681"/>
    <x v="62"/>
    <n v="113"/>
    <s v="MENACING,UNCLASSIFIED"/>
    <n v="344"/>
    <x v="6"/>
    <s v="PL 1201401"/>
    <x v="1"/>
    <x v="1"/>
    <x v="15"/>
    <n v="2"/>
    <x v="1"/>
    <x v="0"/>
    <x v="3"/>
    <n v="1007566"/>
    <n v="238218"/>
    <n v="40.820498999999998"/>
    <x v="43"/>
    <s v="POINT (-73.915756 40.820499)"/>
  </r>
  <r>
    <n v="283989889"/>
    <x v="60"/>
    <n v="244"/>
    <s v="BURGLARY,UNCLASSIFIED,UNKNOWN"/>
    <n v="107"/>
    <x v="20"/>
    <s v="PL 1402501"/>
    <x v="0"/>
    <x v="1"/>
    <x v="24"/>
    <n v="0"/>
    <x v="0"/>
    <x v="0"/>
    <x v="2"/>
    <n v="1015643"/>
    <n v="250609"/>
    <n v="40.854483000000002"/>
    <x v="1083"/>
    <s v="POINT (-73.886519 40.854483)"/>
  </r>
  <r>
    <n v="281053974"/>
    <x v="9"/>
    <n v="744"/>
    <s v="BAIL JUMPING 3"/>
    <n v="359"/>
    <x v="14"/>
    <s v="PL 2155500"/>
    <x v="1"/>
    <x v="3"/>
    <x v="18"/>
    <n v="0"/>
    <x v="0"/>
    <x v="0"/>
    <x v="0"/>
    <n v="1019657"/>
    <n v="213725"/>
    <n v="40.753233999999999"/>
    <x v="1084"/>
    <s v="POINT (-73.872203 40.753234)"/>
  </r>
  <r>
    <n v="280912633"/>
    <x v="55"/>
    <n v="259"/>
    <s v="CRIMINAL MISCHIEF,UNCLASSIFIED 4"/>
    <n v="351"/>
    <x v="15"/>
    <s v="PL 1450001"/>
    <x v="1"/>
    <x v="1"/>
    <x v="35"/>
    <n v="0"/>
    <x v="0"/>
    <x v="0"/>
    <x v="0"/>
    <n v="1032140"/>
    <n v="242004"/>
    <n v="40.830792000000002"/>
    <x v="425"/>
    <s v="POINT (-73.826946 40.830792)"/>
  </r>
  <r>
    <n v="282643567"/>
    <x v="82"/>
    <n v="397"/>
    <s v="ROBBERY,OPEN AREA UNCLASSIFIED"/>
    <n v="105"/>
    <x v="22"/>
    <s v="PL 1600500"/>
    <x v="0"/>
    <x v="1"/>
    <x v="44"/>
    <n v="0"/>
    <x v="0"/>
    <x v="0"/>
    <x v="2"/>
    <n v="1020840"/>
    <n v="243087"/>
    <n v="40.833818000000001"/>
    <x v="1085"/>
    <s v="POINT (-73.867772 40.833818)"/>
  </r>
  <r>
    <n v="283763490"/>
    <x v="69"/>
    <n v="101"/>
    <s v="ASSAULT 3"/>
    <n v="344"/>
    <x v="6"/>
    <s v="PL 1200001"/>
    <x v="1"/>
    <x v="2"/>
    <x v="12"/>
    <n v="2"/>
    <x v="0"/>
    <x v="0"/>
    <x v="0"/>
    <n v="1000838"/>
    <n v="196032"/>
    <n v="40.704725000000003"/>
    <x v="1086"/>
    <s v="POINT (-73.940171 40.704725)"/>
  </r>
  <r>
    <n v="284040141"/>
    <x v="64"/>
    <n v="244"/>
    <s v="BURGLARY,UNCLASSIFIED,UNKNOWN"/>
    <n v="107"/>
    <x v="20"/>
    <s v="PL 1402000"/>
    <x v="0"/>
    <x v="3"/>
    <x v="69"/>
    <n v="0"/>
    <x v="0"/>
    <x v="0"/>
    <x v="3"/>
    <n v="1061754"/>
    <n v="210960"/>
    <n v="40.745375000000003"/>
    <x v="1087"/>
    <s v="POINT (-73.720292 40.745375)"/>
  </r>
  <r>
    <n v="282231823"/>
    <x v="81"/>
    <n v="117"/>
    <s v="RECKLESS ENDANGERMENT 1"/>
    <n v="126"/>
    <x v="12"/>
    <s v="PL 1202500"/>
    <x v="0"/>
    <x v="3"/>
    <x v="45"/>
    <n v="0"/>
    <x v="0"/>
    <x v="0"/>
    <x v="3"/>
    <n v="1025346"/>
    <n v="184318"/>
    <n v="40.672491649999998"/>
    <x v="1088"/>
    <s v="POINT (-73.85185030661742 40.67249165472245)"/>
  </r>
  <r>
    <n v="285429615"/>
    <x v="19"/>
    <n v="114"/>
    <s v="OBSTR BREATH/CIRCUL"/>
    <n v="344"/>
    <x v="6"/>
    <s v="PL 121110A"/>
    <x v="1"/>
    <x v="0"/>
    <x v="33"/>
    <n v="2"/>
    <x v="0"/>
    <x v="0"/>
    <x v="2"/>
    <n v="990980"/>
    <n v="200453"/>
    <n v="40.716872000000002"/>
    <x v="1089"/>
    <s v="POINT (-73.975721 40.716872)"/>
  </r>
  <r>
    <n v="282259861"/>
    <x v="77"/>
    <n v="109"/>
    <s v="ASSAULT 2,1,UNCLASSIFIED"/>
    <n v="106"/>
    <x v="1"/>
    <s v="PL 1200501"/>
    <x v="0"/>
    <x v="1"/>
    <x v="24"/>
    <n v="0"/>
    <x v="0"/>
    <x v="1"/>
    <x v="2"/>
    <n v="1011780"/>
    <n v="246837"/>
    <n v="40.844144"/>
    <x v="69"/>
    <s v="POINT (-73.900499 40.844144)"/>
  </r>
  <r>
    <n v="283682770"/>
    <x v="79"/>
    <n v="759"/>
    <s v="PUBLIC ADMINISTATION,UNCLASS M"/>
    <n v="359"/>
    <x v="14"/>
    <s v="PL 1950500"/>
    <x v="1"/>
    <x v="2"/>
    <x v="34"/>
    <n v="1"/>
    <x v="2"/>
    <x v="0"/>
    <x v="0"/>
    <n v="1010719"/>
    <n v="186857"/>
    <n v="40.679516450000001"/>
    <x v="483"/>
    <s v="POINT (-73.90457012340953 40.679516449878804)"/>
  </r>
  <r>
    <n v="282254105"/>
    <x v="77"/>
    <n v="439"/>
    <s v="LARCENY,GRAND FROM OPEN AREAS, UNATTENDED"/>
    <n v="109"/>
    <x v="11"/>
    <s v="PL 1553004"/>
    <x v="0"/>
    <x v="3"/>
    <x v="69"/>
    <n v="0"/>
    <x v="2"/>
    <x v="0"/>
    <x v="0"/>
    <n v="1057766"/>
    <n v="203992"/>
    <n v="40.726284"/>
    <x v="193"/>
    <s v="POINT (-73.73476 40.726284)"/>
  </r>
  <r>
    <n v="284332947"/>
    <x v="63"/>
    <n v="109"/>
    <s v="ASSAULT 2,1,UNCLASSIFIED"/>
    <n v="106"/>
    <x v="1"/>
    <s v="PL 1200502"/>
    <x v="0"/>
    <x v="3"/>
    <x v="45"/>
    <n v="0"/>
    <x v="4"/>
    <x v="1"/>
    <x v="0"/>
    <n v="1028604"/>
    <n v="187929"/>
    <n v="40.682389000000001"/>
    <x v="474"/>
    <s v="POINT (-73.840079 40.682389)"/>
  </r>
  <r>
    <n v="283775673"/>
    <x v="69"/>
    <n v="847"/>
    <s v="NY STATE LAWS,UNCLASSIFIED FEL"/>
    <n v="125"/>
    <x v="7"/>
    <s v="VTL05110E1"/>
    <x v="0"/>
    <x v="2"/>
    <x v="7"/>
    <n v="0"/>
    <x v="2"/>
    <x v="0"/>
    <x v="0"/>
    <n v="1015265"/>
    <n v="184020"/>
    <n v="40.671714770000001"/>
    <x v="1090"/>
    <s v="POINT (-73.88819329677052 40.67171476971844)"/>
  </r>
  <r>
    <n v="284046722"/>
    <x v="64"/>
    <n v="729"/>
    <s v="FORGERY,ETC.,UNCLASSIFIED-FELO"/>
    <n v="113"/>
    <x v="28"/>
    <s v="PL 1701003"/>
    <x v="0"/>
    <x v="0"/>
    <x v="36"/>
    <n v="0"/>
    <x v="2"/>
    <x v="0"/>
    <x v="0"/>
    <n v="982504"/>
    <n v="202521"/>
    <n v="40.722549860000001"/>
    <x v="850"/>
    <s v="POINT (-74.00629899581318 40.722549864321365)"/>
  </r>
  <r>
    <n v="282776985"/>
    <x v="70"/>
    <n v="339"/>
    <s v="LARCENY,PETIT FROM OPEN AREAS,"/>
    <n v="341"/>
    <x v="16"/>
    <s v="PL 1552500"/>
    <x v="1"/>
    <x v="0"/>
    <x v="56"/>
    <n v="0"/>
    <x v="2"/>
    <x v="0"/>
    <x v="1"/>
    <n v="996772"/>
    <n v="223148"/>
    <n v="40.779159"/>
    <x v="648"/>
    <s v="POINT (-73.954784 40.779159)"/>
  </r>
  <r>
    <n v="283732793"/>
    <x v="69"/>
    <n v="203"/>
    <s v="TRESPASS 3, CRIMINAL"/>
    <n v="352"/>
    <x v="17"/>
    <s v="PL 140100G"/>
    <x v="1"/>
    <x v="2"/>
    <x v="27"/>
    <n v="1"/>
    <x v="1"/>
    <x v="0"/>
    <x v="0"/>
    <n v="1003358"/>
    <n v="182945"/>
    <n v="40.668797840000003"/>
    <x v="148"/>
    <s v="POINT (-73.9311201452519 40.66879784311929)"/>
  </r>
  <r>
    <n v="281412736"/>
    <x v="12"/>
    <n v="101"/>
    <s v="ASSAULT 3"/>
    <n v="344"/>
    <x v="6"/>
    <s v="PL 1200001"/>
    <x v="1"/>
    <x v="3"/>
    <x v="42"/>
    <n v="0"/>
    <x v="2"/>
    <x v="0"/>
    <x v="5"/>
    <n v="1000991"/>
    <n v="215070"/>
    <n v="40.756979000000001"/>
    <x v="1091"/>
    <s v="POINT (-73.939569 40.756979)"/>
  </r>
  <r>
    <n v="282408144"/>
    <x v="14"/>
    <n v="502"/>
    <s v="CONTROLLED SUBSTANCE,POSSESS."/>
    <n v="117"/>
    <x v="19"/>
    <s v="PL 2201611"/>
    <x v="0"/>
    <x v="2"/>
    <x v="2"/>
    <n v="0"/>
    <x v="1"/>
    <x v="0"/>
    <x v="0"/>
    <n v="1006650"/>
    <n v="171944"/>
    <n v="40.6385948"/>
    <x v="1092"/>
    <s v="POINT (-73.91928980240709 40.638594795254164)"/>
  </r>
  <r>
    <n v="281225990"/>
    <x v="10"/>
    <n v="397"/>
    <s v="ROBBERY,OPEN AREA UNCLASSIFIED"/>
    <n v="105"/>
    <x v="22"/>
    <s v="PL 1601001"/>
    <x v="0"/>
    <x v="0"/>
    <x v="62"/>
    <n v="0"/>
    <x v="1"/>
    <x v="0"/>
    <x v="0"/>
    <n v="984680"/>
    <n v="206114"/>
    <n v="40.732413999999999"/>
    <x v="1093"/>
    <s v="POINT (-73.998445 40.732414)"/>
  </r>
  <r>
    <n v="280871884"/>
    <x v="59"/>
    <n v="339"/>
    <s v="LARCENY,PETIT FROM OPEN AREAS,"/>
    <n v="341"/>
    <x v="16"/>
    <s v="PL 1552500"/>
    <x v="1"/>
    <x v="0"/>
    <x v="36"/>
    <n v="0"/>
    <x v="0"/>
    <x v="1"/>
    <x v="3"/>
    <n v="984721"/>
    <n v="202913"/>
    <n v="40.723627999999998"/>
    <x v="523"/>
    <s v="POINT (-73.998298 40.723628)"/>
  </r>
  <r>
    <n v="284197278"/>
    <x v="75"/>
    <n v="759"/>
    <s v="PUBLIC ADMINISTATION,UNCLASS M"/>
    <n v="359"/>
    <x v="14"/>
    <s v="PL 1950500"/>
    <x v="1"/>
    <x v="2"/>
    <x v="7"/>
    <n v="0"/>
    <x v="1"/>
    <x v="0"/>
    <x v="0"/>
    <n v="1013646"/>
    <n v="181481"/>
    <n v="40.66475131"/>
    <x v="1094"/>
    <s v="POINT (-73.89404073362888 40.66475130968086)"/>
  </r>
  <r>
    <n v="280453829"/>
    <x v="86"/>
    <n v="339"/>
    <s v="LARCENY,PETIT FROM OPEN AREAS,"/>
    <n v="341"/>
    <x v="16"/>
    <s v="PL 1552500"/>
    <x v="1"/>
    <x v="1"/>
    <x v="44"/>
    <n v="0"/>
    <x v="0"/>
    <x v="0"/>
    <x v="3"/>
    <n v="1020183"/>
    <n v="239282"/>
    <n v="40.823377999999998"/>
    <x v="658"/>
    <s v="POINT (-73.870168 40.823378)"/>
  </r>
  <r>
    <n v="280672634"/>
    <x v="5"/>
    <n v="419"/>
    <s v="LARCENY,GRAND FROM PERSON,UNCL"/>
    <n v="109"/>
    <x v="11"/>
    <s v="PL 1553005"/>
    <x v="0"/>
    <x v="4"/>
    <x v="17"/>
    <n v="0"/>
    <x v="4"/>
    <x v="0"/>
    <x v="0"/>
    <n v="962808"/>
    <n v="174275"/>
    <n v="40.644995999999999"/>
    <x v="208"/>
    <s v="POINT (-74.077263 40.644996)"/>
  </r>
  <r>
    <n v="283886995"/>
    <x v="57"/>
    <n v="101"/>
    <s v="ASSAULT 3"/>
    <n v="344"/>
    <x v="6"/>
    <s v="PL 1200001"/>
    <x v="1"/>
    <x v="3"/>
    <x v="20"/>
    <n v="0"/>
    <x v="0"/>
    <x v="1"/>
    <x v="3"/>
    <n v="1024620"/>
    <n v="209673"/>
    <n v="40.742088379999998"/>
    <x v="1095"/>
    <s v="POINT (-73.85431549191654 40.742088379276154)"/>
  </r>
  <r>
    <n v="283985952"/>
    <x v="60"/>
    <n v="109"/>
    <s v="ASSAULT 2,1,UNCLASSIFIED"/>
    <n v="106"/>
    <x v="1"/>
    <s v="PL 1200501"/>
    <x v="0"/>
    <x v="3"/>
    <x v="20"/>
    <n v="0"/>
    <x v="2"/>
    <x v="0"/>
    <x v="0"/>
    <n v="1020232"/>
    <n v="210719"/>
    <n v="40.744981000000003"/>
    <x v="168"/>
    <s v="POINT (-73.870144 40.744981)"/>
  </r>
  <r>
    <n v="284266518"/>
    <x v="48"/>
    <n v="339"/>
    <s v="LARCENY,PETIT FROM OPEN AREAS,"/>
    <n v="341"/>
    <x v="16"/>
    <s v="PL 1552500"/>
    <x v="1"/>
    <x v="2"/>
    <x v="41"/>
    <n v="0"/>
    <x v="0"/>
    <x v="0"/>
    <x v="1"/>
    <n v="976852"/>
    <n v="163888"/>
    <n v="40.616508009999997"/>
    <x v="1096"/>
    <s v="POINT (-74.02664716073278 40.61650800610342)"/>
  </r>
  <r>
    <n v="284298381"/>
    <x v="56"/>
    <n v="101"/>
    <s v="ASSAULT 3"/>
    <n v="344"/>
    <x v="6"/>
    <s v="PL 1200001"/>
    <x v="1"/>
    <x v="3"/>
    <x v="46"/>
    <n v="0"/>
    <x v="2"/>
    <x v="0"/>
    <x v="3"/>
    <n v="1013786"/>
    <n v="195966"/>
    <n v="40.704510999999997"/>
    <x v="78"/>
    <s v="POINT (-73.89347 40.704511)"/>
  </r>
  <r>
    <n v="282659893"/>
    <x v="82"/>
    <n v="101"/>
    <s v="ASSAULT 3"/>
    <n v="344"/>
    <x v="6"/>
    <s v="PL 1200001"/>
    <x v="1"/>
    <x v="2"/>
    <x v="52"/>
    <n v="0"/>
    <x v="0"/>
    <x v="0"/>
    <x v="0"/>
    <n v="984685"/>
    <n v="172189"/>
    <n v="40.639296000000002"/>
    <x v="1097"/>
    <s v="POINT (-73.99843 40.639296)"/>
  </r>
  <r>
    <n v="282297554"/>
    <x v="45"/>
    <n v="511"/>
    <s v="CONTROLLED SUBSTANCE, POSSESSI"/>
    <n v="235"/>
    <x v="19"/>
    <s v="PL 2200300"/>
    <x v="1"/>
    <x v="2"/>
    <x v="21"/>
    <n v="1"/>
    <x v="2"/>
    <x v="0"/>
    <x v="0"/>
    <n v="996546"/>
    <n v="187436"/>
    <n v="40.681136709999997"/>
    <x v="80"/>
    <s v="POINT (-73.9556676077586 40.6811367070632)"/>
  </r>
  <r>
    <n v="281261282"/>
    <x v="84"/>
    <n v="748"/>
    <s v="CONTEMPT,CRIMINAL"/>
    <n v="359"/>
    <x v="14"/>
    <s v="PL 2155003"/>
    <x v="1"/>
    <x v="1"/>
    <x v="29"/>
    <n v="0"/>
    <x v="0"/>
    <x v="0"/>
    <x v="3"/>
    <n v="1011750"/>
    <n v="250274"/>
    <n v="40.853577999999999"/>
    <x v="48"/>
    <s v="POINT (-73.900591 40.853578)"/>
  </r>
  <r>
    <n v="280989212"/>
    <x v="68"/>
    <n v="339"/>
    <s v="LARCENY,PETIT FROM OPEN AREAS,"/>
    <n v="341"/>
    <x v="16"/>
    <s v="PL 1552500"/>
    <x v="1"/>
    <x v="1"/>
    <x v="15"/>
    <n v="0"/>
    <x v="2"/>
    <x v="1"/>
    <x v="0"/>
    <n v="1007667"/>
    <n v="237199"/>
    <n v="40.817703000000002"/>
    <x v="348"/>
    <s v="POINT (-73.915395 40.817703)"/>
  </r>
  <r>
    <n v="281269193"/>
    <x v="84"/>
    <n v="792"/>
    <s v="CRIMINAL POSSESSION WEAPON"/>
    <n v="118"/>
    <x v="21"/>
    <s v="PL 265031B"/>
    <x v="0"/>
    <x v="3"/>
    <x v="18"/>
    <n v="0"/>
    <x v="0"/>
    <x v="0"/>
    <x v="0"/>
    <n v="1023690"/>
    <n v="216030"/>
    <n v="40.759543000000001"/>
    <x v="1098"/>
    <s v="POINT (-73.857632 40.759543)"/>
  </r>
  <r>
    <n v="281434948"/>
    <x v="12"/>
    <n v="175"/>
    <s v="SEXUAL ABUSE 3,2"/>
    <n v="233"/>
    <x v="0"/>
    <s v="PL 1305202"/>
    <x v="1"/>
    <x v="3"/>
    <x v="18"/>
    <n v="1"/>
    <x v="0"/>
    <x v="0"/>
    <x v="5"/>
    <n v="1018623"/>
    <n v="214936"/>
    <n v="40.756567580000002"/>
    <x v="99"/>
    <s v="POINT (-73.8759315341335 40.7565675846374)"/>
  </r>
  <r>
    <n v="282362970"/>
    <x v="13"/>
    <n v="259"/>
    <s v="CRIMINAL MISCHIEF,UNCLASSIFIED 4"/>
    <n v="351"/>
    <x v="15"/>
    <s v="PL 1450001"/>
    <x v="1"/>
    <x v="2"/>
    <x v="23"/>
    <n v="0"/>
    <x v="0"/>
    <x v="0"/>
    <x v="3"/>
    <n v="989523"/>
    <n v="157742"/>
    <n v="40.599642000000003"/>
    <x v="1099"/>
    <s v="POINT (-73.98101 40.599642)"/>
  </r>
  <r>
    <n v="281309973"/>
    <x v="11"/>
    <n v="203"/>
    <s v="TRESPASS 3, CRIMINAL"/>
    <n v="352"/>
    <x v="17"/>
    <s v="PL 140100G"/>
    <x v="1"/>
    <x v="2"/>
    <x v="50"/>
    <n v="1"/>
    <x v="2"/>
    <x v="0"/>
    <x v="0"/>
    <n v="990141"/>
    <n v="188391"/>
    <n v="40.683764539999999"/>
    <x v="688"/>
    <s v="POINT (-73.97875956361523 40.68376454457041)"/>
  </r>
  <r>
    <n v="282694152"/>
    <x v="43"/>
    <n v="339"/>
    <s v="LARCENY,PETIT FROM OPEN AREAS,"/>
    <n v="341"/>
    <x v="16"/>
    <s v="PL 1552500"/>
    <x v="1"/>
    <x v="0"/>
    <x v="5"/>
    <n v="0"/>
    <x v="0"/>
    <x v="0"/>
    <x v="1"/>
    <n v="984984"/>
    <n v="200115"/>
    <n v="40.715949000000002"/>
    <x v="310"/>
    <s v="POINT (-73.997351 40.715949)"/>
  </r>
  <r>
    <n v="280846647"/>
    <x v="73"/>
    <n v="922"/>
    <s v="TRAFFIC,UNCLASSIFIED MISDEMEAN"/>
    <n v="348"/>
    <x v="9"/>
    <s v="VTL0511001"/>
    <x v="1"/>
    <x v="2"/>
    <x v="8"/>
    <n v="0"/>
    <x v="0"/>
    <x v="0"/>
    <x v="0"/>
    <n v="999575"/>
    <n v="176482"/>
    <n v="40.651065690000003"/>
    <x v="1100"/>
    <s v="POINT (-73.94477165687985 40.65106569165134)"/>
  </r>
  <r>
    <n v="284395517"/>
    <x v="44"/>
    <n v="779"/>
    <s v="PUBLIC ADMINISTRATION,UNCLASSI"/>
    <n v="126"/>
    <x v="12"/>
    <s v="PL 215510B"/>
    <x v="0"/>
    <x v="2"/>
    <x v="10"/>
    <n v="2"/>
    <x v="2"/>
    <x v="0"/>
    <x v="0"/>
    <n v="985221"/>
    <n v="147951"/>
    <n v="40.572769000000001"/>
    <x v="1101"/>
    <s v="POINT (-73.996503 40.572769)"/>
  </r>
  <r>
    <n v="280481386"/>
    <x v="83"/>
    <n v="101"/>
    <s v="ASSAULT 3"/>
    <n v="344"/>
    <x v="6"/>
    <s v="PL 1200001"/>
    <x v="1"/>
    <x v="1"/>
    <x v="29"/>
    <n v="0"/>
    <x v="0"/>
    <x v="1"/>
    <x v="0"/>
    <n v="1005702"/>
    <n v="247211"/>
    <n v="40.845188"/>
    <x v="1102"/>
    <s v="POINT (-73.922462 40.845188)"/>
  </r>
  <r>
    <n v="284173801"/>
    <x v="75"/>
    <n v="922"/>
    <s v="TRAFFIC,UNCLASSIFIED MISDEMEAN"/>
    <n v="348"/>
    <x v="9"/>
    <s v="VTL0511001"/>
    <x v="1"/>
    <x v="3"/>
    <x v="66"/>
    <n v="0"/>
    <x v="1"/>
    <x v="0"/>
    <x v="3"/>
    <n v="1036945"/>
    <n v="195089"/>
    <n v="40.701994069999998"/>
    <x v="1103"/>
    <s v="POINT (-73.80995217762002 40.701994068202566)"/>
  </r>
  <r>
    <n v="282542986"/>
    <x v="53"/>
    <n v="441"/>
    <s v="LARCENY,GRAND OF AUTO"/>
    <n v="110"/>
    <x v="31"/>
    <s v="PL 1553008"/>
    <x v="0"/>
    <x v="1"/>
    <x v="24"/>
    <n v="0"/>
    <x v="0"/>
    <x v="0"/>
    <x v="2"/>
    <n v="1015112"/>
    <n v="245325"/>
    <n v="40.839982999999997"/>
    <x v="1104"/>
    <s v="POINT (-73.888461 40.839983)"/>
  </r>
  <r>
    <n v="281448322"/>
    <x v="12"/>
    <n v="922"/>
    <s v="TRAFFIC,UNCLASSIFIED MISDEMEAN"/>
    <n v="348"/>
    <x v="9"/>
    <s v="VTL05110MU"/>
    <x v="1"/>
    <x v="4"/>
    <x v="17"/>
    <n v="0"/>
    <x v="2"/>
    <x v="0"/>
    <x v="3"/>
    <n v="962626"/>
    <n v="167694"/>
    <n v="40.626931380000002"/>
    <x v="1105"/>
    <s v="POINT (-74.07790054905978 40.62693137888209)"/>
  </r>
  <r>
    <n v="283901585"/>
    <x v="57"/>
    <n v="101"/>
    <s v="ASSAULT 3"/>
    <n v="344"/>
    <x v="6"/>
    <s v="PL 1200001"/>
    <x v="1"/>
    <x v="2"/>
    <x v="59"/>
    <n v="0"/>
    <x v="4"/>
    <x v="0"/>
    <x v="0"/>
    <n v="996040"/>
    <n v="169426"/>
    <n v="40.631704999999997"/>
    <x v="1106"/>
    <s v="POINT (-73.957522 40.631705)"/>
  </r>
  <r>
    <n v="282572566"/>
    <x v="53"/>
    <n v="244"/>
    <s v="BURGLARY,UNCLASSIFIED,UNKNOWN"/>
    <n v="107"/>
    <x v="20"/>
    <s v="PL 1402000"/>
    <x v="0"/>
    <x v="2"/>
    <x v="27"/>
    <n v="0"/>
    <x v="0"/>
    <x v="0"/>
    <x v="0"/>
    <n v="1003508"/>
    <n v="185056"/>
    <n v="40.674593000000002"/>
    <x v="84"/>
    <s v="POINT (-73.930572 40.674593)"/>
  </r>
  <r>
    <n v="282974584"/>
    <x v="71"/>
    <n v="439"/>
    <s v="LARCENY,GRAND FROM OPEN AREAS, UNATTENDED"/>
    <n v="109"/>
    <x v="11"/>
    <s v="PL 1553001"/>
    <x v="0"/>
    <x v="0"/>
    <x v="36"/>
    <n v="0"/>
    <x v="0"/>
    <x v="0"/>
    <x v="0"/>
    <n v="982148"/>
    <n v="201784"/>
    <n v="40.720528000000002"/>
    <x v="436"/>
    <s v="POINT (-74.007582 40.720528)"/>
  </r>
  <r>
    <n v="282814063"/>
    <x v="51"/>
    <n v="101"/>
    <s v="ASSAULT 3"/>
    <n v="344"/>
    <x v="6"/>
    <s v="PL 1200001"/>
    <x v="1"/>
    <x v="3"/>
    <x v="53"/>
    <n v="0"/>
    <x v="0"/>
    <x v="0"/>
    <x v="1"/>
    <n v="1037857"/>
    <n v="205937"/>
    <n v="40.731763999999998"/>
    <x v="1107"/>
    <s v="POINT (-73.806574 40.731764)"/>
  </r>
  <r>
    <n v="282749834"/>
    <x v="70"/>
    <n v="114"/>
    <s v="OBSTR BREATH/CIRCUL"/>
    <n v="344"/>
    <x v="6"/>
    <s v="PL 1211100"/>
    <x v="1"/>
    <x v="1"/>
    <x v="6"/>
    <n v="0"/>
    <x v="0"/>
    <x v="0"/>
    <x v="0"/>
    <n v="1012918"/>
    <n v="240579"/>
    <n v="40.826962999999999"/>
    <x v="1108"/>
    <s v="POINT (-73.896413 40.826963)"/>
  </r>
  <r>
    <n v="282559260"/>
    <x v="53"/>
    <n v="494"/>
    <s v="STOLEN PROPERTY 2,1,POSSESSION"/>
    <n v="111"/>
    <x v="35"/>
    <s v="PL 1654502"/>
    <x v="0"/>
    <x v="4"/>
    <x v="17"/>
    <n v="1"/>
    <x v="2"/>
    <x v="0"/>
    <x v="3"/>
    <n v="963713"/>
    <n v="173753"/>
    <n v="40.643566"/>
    <x v="1109"/>
    <s v="POINT (-74.074001 40.643566)"/>
  </r>
  <r>
    <n v="280842029"/>
    <x v="73"/>
    <n v="271"/>
    <s v="TAMPERING 3,2, CRIMINAL"/>
    <n v="351"/>
    <x v="15"/>
    <s v="PL 1451400"/>
    <x v="1"/>
    <x v="0"/>
    <x v="5"/>
    <n v="0"/>
    <x v="0"/>
    <x v="0"/>
    <x v="3"/>
    <n v="983751"/>
    <n v="198970"/>
    <n v="40.712806"/>
    <x v="1110"/>
    <s v="POINT (-74.0018 40.712806)"/>
  </r>
  <r>
    <n v="282256831"/>
    <x v="77"/>
    <n v="339"/>
    <s v="LARCENY,PETIT FROM OPEN AREAS,"/>
    <n v="341"/>
    <x v="16"/>
    <s v="PL 1552500"/>
    <x v="1"/>
    <x v="3"/>
    <x v="4"/>
    <n v="0"/>
    <x v="0"/>
    <x v="0"/>
    <x v="1"/>
    <n v="1025907"/>
    <n v="202345"/>
    <n v="40.721971000000003"/>
    <x v="747"/>
    <s v="POINT (-73.849715 40.721971)"/>
  </r>
  <r>
    <n v="280515209"/>
    <x v="66"/>
    <n v="209"/>
    <s v="BURGLARS TOOLS,UNCLASSIFIED"/>
    <n v="231"/>
    <x v="40"/>
    <s v="PL 1403500"/>
    <x v="1"/>
    <x v="0"/>
    <x v="3"/>
    <n v="0"/>
    <x v="1"/>
    <x v="0"/>
    <x v="2"/>
    <n v="985611"/>
    <n v="218079"/>
    <n v="40.765252750000002"/>
    <x v="1111"/>
    <s v="POINT (-73.99508680987398 40.76525275237906)"/>
  </r>
  <r>
    <n v="280961362"/>
    <x v="68"/>
    <n v="511"/>
    <s v="CONTROLLED SUBSTANCE, POSSESSI"/>
    <n v="235"/>
    <x v="19"/>
    <s v="PL 2200300"/>
    <x v="1"/>
    <x v="0"/>
    <x v="32"/>
    <n v="17"/>
    <x v="0"/>
    <x v="0"/>
    <x v="1"/>
    <n v="986195"/>
    <n v="213562"/>
    <n v="40.752854630000002"/>
    <x v="1112"/>
    <s v="POINT (-73.99297988521023 40.75285463424627)"/>
  </r>
  <r>
    <n v="283724640"/>
    <x v="69"/>
    <n v="177"/>
    <s v="SEXUAL ABUSE"/>
    <n v="116"/>
    <x v="0"/>
    <s v="PL 1306502"/>
    <x v="0"/>
    <x v="3"/>
    <x v="61"/>
    <n v="0"/>
    <x v="0"/>
    <x v="0"/>
    <x v="5"/>
    <n v="1030953"/>
    <n v="194101"/>
    <n v="40.699324160000003"/>
    <x v="1113"/>
    <s v="POINT (-73.831570887672 40.69932415739)"/>
  </r>
  <r>
    <n v="283752547"/>
    <x v="69"/>
    <n v="779"/>
    <s v="PUBLIC ADMINISTRATION,UNCLASSI"/>
    <n v="126"/>
    <x v="12"/>
    <s v="PL 215510B"/>
    <x v="0"/>
    <x v="3"/>
    <x v="66"/>
    <n v="0"/>
    <x v="0"/>
    <x v="0"/>
    <x v="5"/>
    <n v="1038771"/>
    <n v="195253"/>
    <n v="40.702435000000001"/>
    <x v="1114"/>
    <s v="POINT (-73.803364 40.702435)"/>
  </r>
  <r>
    <n v="280768289"/>
    <x v="6"/>
    <n v="511"/>
    <s v="CONTROLLED SUBSTANCE, POSSESSI"/>
    <n v="235"/>
    <x v="19"/>
    <s v="PL 2200300"/>
    <x v="1"/>
    <x v="2"/>
    <x v="27"/>
    <n v="0"/>
    <x v="0"/>
    <x v="0"/>
    <x v="3"/>
    <n v="1001278"/>
    <n v="185054"/>
    <n v="40.674591999999997"/>
    <x v="1115"/>
    <s v="POINT (-73.938612 40.674592)"/>
  </r>
  <r>
    <n v="280931329"/>
    <x v="55"/>
    <n v="779"/>
    <s v="PUBLIC ADMINISTRATION,UNCLASSI"/>
    <n v="126"/>
    <x v="12"/>
    <s v="PL 215510B"/>
    <x v="0"/>
    <x v="3"/>
    <x v="69"/>
    <n v="0"/>
    <x v="1"/>
    <x v="0"/>
    <x v="0"/>
    <n v="1055498"/>
    <n v="197111"/>
    <n v="40.707416000000002"/>
    <x v="1116"/>
    <s v="POINT (-73.743018 40.707416)"/>
  </r>
  <r>
    <n v="283878901"/>
    <x v="57"/>
    <n v="339"/>
    <s v="LARCENY,PETIT FROM OPEN AREAS,"/>
    <n v="341"/>
    <x v="16"/>
    <s v="PL 1552500"/>
    <x v="1"/>
    <x v="3"/>
    <x v="70"/>
    <n v="0"/>
    <x v="1"/>
    <x v="0"/>
    <x v="0"/>
    <n v="999913"/>
    <n v="211323"/>
    <n v="40.746696999999998"/>
    <x v="1117"/>
    <s v="POINT (-73.943471 40.746697)"/>
  </r>
  <r>
    <n v="284565908"/>
    <x v="72"/>
    <n v="109"/>
    <s v="ASSAULT 2,1,UNCLASSIFIED"/>
    <n v="106"/>
    <x v="1"/>
    <s v="PL 1200502"/>
    <x v="0"/>
    <x v="3"/>
    <x v="71"/>
    <n v="0"/>
    <x v="0"/>
    <x v="0"/>
    <x v="0"/>
    <n v="1052687"/>
    <n v="159633"/>
    <n v="40.604567729999999"/>
    <x v="1118"/>
    <s v="POINT (-73.75353771715174 40.604567734251496)"/>
  </r>
  <r>
    <n v="282398023"/>
    <x v="13"/>
    <n v="339"/>
    <s v="LARCENY,PETIT FROM OPEN AREAS,"/>
    <n v="341"/>
    <x v="16"/>
    <s v="PL 1552500"/>
    <x v="1"/>
    <x v="1"/>
    <x v="22"/>
    <n v="0"/>
    <x v="0"/>
    <x v="0"/>
    <x v="0"/>
    <n v="1031086"/>
    <n v="253403"/>
    <n v="40.862085"/>
    <x v="196"/>
    <s v="POINT (-73.830675 40.862085)"/>
  </r>
  <r>
    <n v="284533136"/>
    <x v="76"/>
    <n v="339"/>
    <s v="LARCENY,PETIT FROM OPEN AREAS,"/>
    <n v="341"/>
    <x v="16"/>
    <s v="PL 1552500"/>
    <x v="1"/>
    <x v="2"/>
    <x v="50"/>
    <n v="0"/>
    <x v="1"/>
    <x v="1"/>
    <x v="3"/>
    <n v="988837"/>
    <n v="191028"/>
    <n v="40.691004999999997"/>
    <x v="647"/>
    <s v="POINT (-73.983456 40.691005)"/>
  </r>
  <r>
    <n v="282889762"/>
    <x v="50"/>
    <n v="397"/>
    <s v="ROBBERY,OPEN AREA UNCLASSIFIED"/>
    <n v="105"/>
    <x v="22"/>
    <s v="PL 1601503"/>
    <x v="0"/>
    <x v="3"/>
    <x v="45"/>
    <n v="0"/>
    <x v="1"/>
    <x v="0"/>
    <x v="3"/>
    <n v="1028604"/>
    <n v="187929"/>
    <n v="40.682389000000001"/>
    <x v="474"/>
    <s v="POINT (-73.840079 40.682389)"/>
  </r>
  <r>
    <n v="282741382"/>
    <x v="88"/>
    <n v="339"/>
    <s v="LARCENY,PETIT FROM OPEN AREAS,"/>
    <n v="341"/>
    <x v="16"/>
    <s v="PL 1552500"/>
    <x v="1"/>
    <x v="4"/>
    <x v="11"/>
    <n v="0"/>
    <x v="1"/>
    <x v="0"/>
    <x v="5"/>
    <n v="952043"/>
    <n v="144909"/>
    <n v="40.564360999999998"/>
    <x v="1119"/>
    <s v="POINT (-74.115914 40.564361)"/>
  </r>
  <r>
    <n v="281027353"/>
    <x v="9"/>
    <n v="511"/>
    <s v="CONTROLLED SUBSTANCE, POSSESSI"/>
    <n v="235"/>
    <x v="19"/>
    <s v="PL 2200300"/>
    <x v="1"/>
    <x v="0"/>
    <x v="30"/>
    <n v="0"/>
    <x v="0"/>
    <x v="0"/>
    <x v="4"/>
    <n v="991252"/>
    <n v="211939"/>
    <n v="40.748399999999997"/>
    <x v="1120"/>
    <s v="POINT (-73.974729 40.7484)"/>
  </r>
  <r>
    <n v="281343213"/>
    <x v="0"/>
    <n v="109"/>
    <s v="ASSAULT 2,1,UNCLASSIFIED"/>
    <n v="106"/>
    <x v="1"/>
    <s v="PL 1201001"/>
    <x v="0"/>
    <x v="1"/>
    <x v="6"/>
    <n v="72"/>
    <x v="1"/>
    <x v="0"/>
    <x v="4"/>
    <n v="1017933"/>
    <n v="232222"/>
    <n v="40.804008000000003"/>
    <x v="418"/>
    <s v="POINT (-73.878333 40.804008)"/>
  </r>
  <r>
    <n v="281256271"/>
    <x v="84"/>
    <n v="922"/>
    <s v="TRAFFIC,UNCLASSIFIED MISDEMEAN"/>
    <n v="348"/>
    <x v="9"/>
    <s v="VTL0511001"/>
    <x v="1"/>
    <x v="3"/>
    <x v="61"/>
    <n v="0"/>
    <x v="2"/>
    <x v="0"/>
    <x v="3"/>
    <n v="1026173"/>
    <n v="190024"/>
    <n v="40.688149430000003"/>
    <x v="1121"/>
    <s v="POINT (-73.8488335078858 40.68814942897618)"/>
  </r>
  <r>
    <n v="280921628"/>
    <x v="55"/>
    <n v="922"/>
    <s v="TRAFFIC,UNCLASSIFIED MISDEMEAN"/>
    <n v="348"/>
    <x v="9"/>
    <s v="VTL0511001"/>
    <x v="1"/>
    <x v="1"/>
    <x v="6"/>
    <n v="0"/>
    <x v="0"/>
    <x v="0"/>
    <x v="2"/>
    <n v="1013332"/>
    <n v="237623"/>
    <n v="40.818847990000002"/>
    <x v="1122"/>
    <s v="POINT (-73.89492982809801 40.81884799357218)"/>
  </r>
  <r>
    <n v="282429197"/>
    <x v="14"/>
    <n v="117"/>
    <s v="RECKLESS ENDANGERMENT 1"/>
    <n v="126"/>
    <x v="12"/>
    <s v="PL 1202500"/>
    <x v="0"/>
    <x v="4"/>
    <x v="11"/>
    <n v="0"/>
    <x v="0"/>
    <x v="0"/>
    <x v="3"/>
    <n v="950039"/>
    <n v="157593"/>
    <n v="40.599166580000002"/>
    <x v="1123"/>
    <s v="POINT (-74.12319404340344 40.59916657809182)"/>
  </r>
  <r>
    <n v="284325218"/>
    <x v="63"/>
    <n v="439"/>
    <s v="LARCENY,GRAND FROM OPEN AREAS, UNATTENDED"/>
    <n v="109"/>
    <x v="11"/>
    <s v="PL 1553004"/>
    <x v="0"/>
    <x v="1"/>
    <x v="1"/>
    <n v="0"/>
    <x v="0"/>
    <x v="0"/>
    <x v="0"/>
    <n v="1005318"/>
    <n v="241431"/>
    <n v="40.829324"/>
    <x v="1124"/>
    <s v="POINT (-73.92387 40.829324)"/>
  </r>
  <r>
    <n v="284561577"/>
    <x v="1"/>
    <n v="109"/>
    <s v="ASSAULT 2,1,UNCLASSIFIED"/>
    <n v="106"/>
    <x v="1"/>
    <s v="PL 1200502"/>
    <x v="0"/>
    <x v="2"/>
    <x v="23"/>
    <n v="0"/>
    <x v="4"/>
    <x v="1"/>
    <x v="0"/>
    <n v="984713"/>
    <n v="165944"/>
    <n v="40.622154369999997"/>
    <x v="1125"/>
    <s v="POINT (-73.99833216018826 40.62215437494728)"/>
  </r>
  <r>
    <n v="284248672"/>
    <x v="48"/>
    <n v="339"/>
    <s v="LARCENY,PETIT FROM OPEN AREAS,"/>
    <n v="341"/>
    <x v="16"/>
    <s v="PL 1552500"/>
    <x v="1"/>
    <x v="0"/>
    <x v="55"/>
    <n v="0"/>
    <x v="0"/>
    <x v="0"/>
    <x v="2"/>
    <n v="987633"/>
    <n v="203879"/>
    <n v="40.726278000000001"/>
    <x v="324"/>
    <s v="POINT (-73.987794 40.726278)"/>
  </r>
  <r>
    <n v="281224338"/>
    <x v="10"/>
    <n v="441"/>
    <s v="LARCENY,GRAND OF AUTO"/>
    <n v="110"/>
    <x v="31"/>
    <s v="PL 1553008"/>
    <x v="0"/>
    <x v="2"/>
    <x v="2"/>
    <n v="0"/>
    <x v="4"/>
    <x v="0"/>
    <x v="0"/>
    <n v="1012176"/>
    <n v="173369"/>
    <n v="40.642491999999997"/>
    <x v="1126"/>
    <s v="POINT (-73.899371 40.642492)"/>
  </r>
  <r>
    <n v="282568532"/>
    <x v="53"/>
    <n v="203"/>
    <s v="TRESPASS 3, CRIMINAL"/>
    <n v="352"/>
    <x v="17"/>
    <s v="PL 140100A"/>
    <x v="1"/>
    <x v="0"/>
    <x v="56"/>
    <n v="0"/>
    <x v="0"/>
    <x v="0"/>
    <x v="3"/>
    <n v="996856"/>
    <n v="222777"/>
    <n v="40.778138650000002"/>
    <x v="1127"/>
    <s v="POINT (-73.95448371571277 40.77813865136445)"/>
  </r>
  <r>
    <n v="280672602"/>
    <x v="5"/>
    <n v="515"/>
    <s v="CONTROLLED SUBSTANCE,SALE 3"/>
    <n v="117"/>
    <x v="19"/>
    <s v="PL 2203901"/>
    <x v="0"/>
    <x v="2"/>
    <x v="58"/>
    <n v="0"/>
    <x v="0"/>
    <x v="0"/>
    <x v="5"/>
    <n v="982660"/>
    <n v="185112"/>
    <n v="40.674766249999998"/>
    <x v="1128"/>
    <s v="POINT (-74.00573208911182 40.67476625002387)"/>
  </r>
  <r>
    <n v="280943643"/>
    <x v="68"/>
    <n v="681"/>
    <s v="CHILD, ENDANGERING WELFARE"/>
    <n v="233"/>
    <x v="0"/>
    <s v="PL 2601001"/>
    <x v="1"/>
    <x v="3"/>
    <x v="61"/>
    <n v="0"/>
    <x v="0"/>
    <x v="1"/>
    <x v="5"/>
    <n v="1030953"/>
    <n v="194101"/>
    <n v="40.699324160000003"/>
    <x v="1113"/>
    <s v="POINT (-73.831570887672 40.69932415739)"/>
  </r>
  <r>
    <n v="283868224"/>
    <x v="74"/>
    <n v="397"/>
    <s v="ROBBERY,OPEN AREA UNCLASSIFIED"/>
    <n v="105"/>
    <x v="22"/>
    <s v="PL 1601504"/>
    <x v="0"/>
    <x v="3"/>
    <x v="45"/>
    <n v="0"/>
    <x v="4"/>
    <x v="0"/>
    <x v="0"/>
    <n v="1024059"/>
    <n v="184638"/>
    <n v="40.67337586"/>
    <x v="1129"/>
    <s v="POINT (-73.85648799981404 40.6733758625879)"/>
  </r>
  <r>
    <n v="280721542"/>
    <x v="6"/>
    <n v="759"/>
    <s v="PUBLIC ADMINISTATION,UNCLASS M"/>
    <n v="359"/>
    <x v="14"/>
    <s v="PL 1950500"/>
    <x v="1"/>
    <x v="0"/>
    <x v="3"/>
    <n v="1"/>
    <x v="0"/>
    <x v="0"/>
    <x v="3"/>
    <n v="989210"/>
    <n v="219405"/>
    <n v="40.768890990000003"/>
    <x v="129"/>
    <s v="POINT (-73.98209349413949 40.768890992016146)"/>
  </r>
  <r>
    <n v="284418772"/>
    <x v="44"/>
    <n v="523"/>
    <s v="SALE SCHOOL GROUNDS"/>
    <n v="117"/>
    <x v="19"/>
    <s v="PL 2204401"/>
    <x v="0"/>
    <x v="1"/>
    <x v="1"/>
    <n v="0"/>
    <x v="2"/>
    <x v="0"/>
    <x v="0"/>
    <n v="1008221"/>
    <n v="243318"/>
    <n v="40.834494999999997"/>
    <x v="883"/>
    <s v="POINT (-73.913372 40.834495)"/>
  </r>
  <r>
    <n v="282597879"/>
    <x v="53"/>
    <n v="339"/>
    <s v="LARCENY,PETIT FROM OPEN AREAS,"/>
    <n v="341"/>
    <x v="16"/>
    <s v="PL 1552500"/>
    <x v="1"/>
    <x v="0"/>
    <x v="32"/>
    <n v="0"/>
    <x v="2"/>
    <x v="0"/>
    <x v="0"/>
    <n v="985802"/>
    <n v="213780"/>
    <n v="40.753455000000002"/>
    <x v="396"/>
    <s v="POINT (-73.994398 40.753455)"/>
  </r>
  <r>
    <n v="280721526"/>
    <x v="6"/>
    <n v="779"/>
    <s v="PUBLIC ADMINISTRATION,UNCLASSI"/>
    <n v="126"/>
    <x v="12"/>
    <s v="PL 215510B"/>
    <x v="0"/>
    <x v="2"/>
    <x v="34"/>
    <n v="0"/>
    <x v="0"/>
    <x v="0"/>
    <x v="0"/>
    <n v="1008227"/>
    <n v="183789"/>
    <n v="40.671104"/>
    <x v="250"/>
    <s v="POINT (-73.913562 40.671104)"/>
  </r>
  <r>
    <n v="284345983"/>
    <x v="63"/>
    <n v="511"/>
    <s v="CONTROLLED SUBSTANCE, POSSESSI"/>
    <n v="235"/>
    <x v="19"/>
    <s v="PL 2200300"/>
    <x v="1"/>
    <x v="2"/>
    <x v="14"/>
    <n v="0"/>
    <x v="2"/>
    <x v="0"/>
    <x v="3"/>
    <n v="1007249"/>
    <n v="195392"/>
    <n v="40.702952740000001"/>
    <x v="1130"/>
    <s v="POINT (-73.91705152391964 40.702952741740155)"/>
  </r>
  <r>
    <n v="282370901"/>
    <x v="13"/>
    <n v="101"/>
    <s v="ASSAULT 3"/>
    <n v="344"/>
    <x v="6"/>
    <s v="PL 1200001"/>
    <x v="1"/>
    <x v="3"/>
    <x v="19"/>
    <n v="2"/>
    <x v="0"/>
    <x v="0"/>
    <x v="0"/>
    <n v="1044258"/>
    <n v="189029"/>
    <n v="40.685316999999998"/>
    <x v="1131"/>
    <s v="POINT (-73.78363 40.685317)"/>
  </r>
  <r>
    <n v="282750139"/>
    <x v="70"/>
    <n v="397"/>
    <s v="ROBBERY,OPEN AREA UNCLASSIFIED"/>
    <n v="105"/>
    <x v="22"/>
    <s v="PL 1601001"/>
    <x v="0"/>
    <x v="3"/>
    <x v="18"/>
    <n v="0"/>
    <x v="1"/>
    <x v="0"/>
    <x v="3"/>
    <n v="1020497"/>
    <n v="214514"/>
    <n v="40.755393550000001"/>
    <x v="87"/>
    <s v="POINT (-73.86916817798817 40.75539355007404)"/>
  </r>
  <r>
    <n v="280727354"/>
    <x v="5"/>
    <n v="109"/>
    <s v="ASSAULT 2,1,UNCLASSIFIED"/>
    <n v="106"/>
    <x v="1"/>
    <s v="PL 1201001"/>
    <x v="0"/>
    <x v="0"/>
    <x v="56"/>
    <n v="0"/>
    <x v="1"/>
    <x v="1"/>
    <x v="0"/>
    <n v="994270"/>
    <n v="220213"/>
    <n v="40.771104450000003"/>
    <x v="1132"/>
    <s v="POINT (-73.96382476691655 40.77110445426712)"/>
  </r>
  <r>
    <n v="282489683"/>
    <x v="80"/>
    <n v="101"/>
    <s v="ASSAULT 3"/>
    <n v="344"/>
    <x v="6"/>
    <s v="PL 1200001"/>
    <x v="1"/>
    <x v="0"/>
    <x v="38"/>
    <n v="0"/>
    <x v="0"/>
    <x v="0"/>
    <x v="2"/>
    <n v="1002161"/>
    <n v="249364"/>
    <n v="40.851103999999999"/>
    <x v="463"/>
    <s v="POINT (-73.935254 40.851104)"/>
  </r>
  <r>
    <n v="282889541"/>
    <x v="50"/>
    <n v="263"/>
    <s v="ARSON 2,3,4"/>
    <n v="114"/>
    <x v="4"/>
    <s v="PL 1501001"/>
    <x v="0"/>
    <x v="3"/>
    <x v="53"/>
    <n v="71"/>
    <x v="2"/>
    <x v="0"/>
    <x v="1"/>
    <n v="1037489"/>
    <n v="206343"/>
    <n v="40.732880999999999"/>
    <x v="1133"/>
    <s v="POINT (-73.807899 40.732881)"/>
  </r>
  <r>
    <n v="282543535"/>
    <x v="53"/>
    <n v="106"/>
    <s v="ASSAULT POLICE/PEACE OFFICER"/>
    <n v="106"/>
    <x v="1"/>
    <s v="PL 1200800"/>
    <x v="0"/>
    <x v="1"/>
    <x v="48"/>
    <n v="0"/>
    <x v="0"/>
    <x v="1"/>
    <x v="2"/>
    <n v="1013401"/>
    <n v="242868"/>
    <n v="40.833244999999998"/>
    <x v="100"/>
    <s v="POINT (-73.894658 40.833245)"/>
  </r>
  <r>
    <n v="282826024"/>
    <x v="51"/>
    <n v="109"/>
    <s v="ASSAULT 2,1,UNCLASSIFIED"/>
    <n v="106"/>
    <x v="1"/>
    <s v="PL 1200502"/>
    <x v="0"/>
    <x v="2"/>
    <x v="74"/>
    <n v="0"/>
    <x v="0"/>
    <x v="1"/>
    <x v="3"/>
    <n v="1001856"/>
    <n v="193159"/>
    <n v="40.696838"/>
    <x v="1134"/>
    <s v="POINT (-73.936507 40.696838)"/>
  </r>
  <r>
    <n v="284113128"/>
    <x v="62"/>
    <n v="109"/>
    <s v="ASSAULT 2,1,UNCLASSIFIED"/>
    <n v="106"/>
    <x v="1"/>
    <s v="PL 1201001"/>
    <x v="0"/>
    <x v="2"/>
    <x v="8"/>
    <n v="0"/>
    <x v="0"/>
    <x v="0"/>
    <x v="0"/>
    <n v="997897"/>
    <n v="175676"/>
    <n v="40.648859000000002"/>
    <x v="9"/>
    <s v="POINT (-73.95082 40.648859)"/>
  </r>
  <r>
    <n v="281412735"/>
    <x v="12"/>
    <n v="478"/>
    <s v="THEFT OF SERVICES, UNCLASSIFIE"/>
    <n v="343"/>
    <x v="18"/>
    <s v="PL 1651503"/>
    <x v="1"/>
    <x v="0"/>
    <x v="16"/>
    <n v="1"/>
    <x v="2"/>
    <x v="0"/>
    <x v="3"/>
    <n v="999503"/>
    <n v="243153"/>
    <n v="40.834060970000003"/>
    <x v="1135"/>
    <s v="POINT (-73.94487994277772 40.834060968396635)"/>
  </r>
  <r>
    <n v="280616939"/>
    <x v="52"/>
    <n v="439"/>
    <s v="LARCENY,GRAND FROM OPEN AREAS, UNATTENDED"/>
    <n v="109"/>
    <x v="11"/>
    <s v="PL 1553001"/>
    <x v="0"/>
    <x v="0"/>
    <x v="32"/>
    <n v="0"/>
    <x v="0"/>
    <x v="0"/>
    <x v="0"/>
    <n v="987220"/>
    <n v="212676"/>
    <n v="40.750422999999998"/>
    <x v="147"/>
    <s v="POINT (-73.98928 40.750423)"/>
  </r>
  <r>
    <n v="285277156"/>
    <x v="92"/>
    <n v="339"/>
    <s v="LARCENY,PETIT FROM OPEN AREAS,"/>
    <n v="341"/>
    <x v="16"/>
    <s v="PL 1552500"/>
    <x v="1"/>
    <x v="2"/>
    <x v="50"/>
    <n v="0"/>
    <x v="0"/>
    <x v="1"/>
    <x v="1"/>
    <n v="988174"/>
    <n v="190975"/>
    <n v="40.690859000000003"/>
    <x v="1136"/>
    <s v="POINT (-73.985848 40.690859)"/>
  </r>
  <r>
    <n v="280989230"/>
    <x v="68"/>
    <n v="922"/>
    <s v="TRAFFIC,UNCLASSIFIED MISDEMEAN"/>
    <n v="348"/>
    <x v="9"/>
    <s v="VTL0511001"/>
    <x v="1"/>
    <x v="2"/>
    <x v="40"/>
    <n v="0"/>
    <x v="0"/>
    <x v="0"/>
    <x v="0"/>
    <n v="999751"/>
    <n v="168628"/>
    <n v="40.629507840000002"/>
    <x v="1137"/>
    <s v="POINT (-73.94415543142941 40.629507841630364)"/>
  </r>
  <r>
    <n v="282565039"/>
    <x v="53"/>
    <n v="101"/>
    <s v="ASSAULT 3"/>
    <n v="344"/>
    <x v="6"/>
    <s v="PL 1200001"/>
    <x v="1"/>
    <x v="1"/>
    <x v="48"/>
    <n v="0"/>
    <x v="0"/>
    <x v="1"/>
    <x v="3"/>
    <n v="1009200"/>
    <n v="239357"/>
    <n v="40.823621000000003"/>
    <x v="1138"/>
    <s v="POINT (-73.909851 40.823621)"/>
  </r>
  <r>
    <n v="281091541"/>
    <x v="46"/>
    <n v="707"/>
    <s v="IMPERSONATION 2, PUBLIC SERVAN"/>
    <n v="340"/>
    <x v="10"/>
    <s v="PL 1902300"/>
    <x v="1"/>
    <x v="3"/>
    <x v="4"/>
    <n v="0"/>
    <x v="2"/>
    <x v="0"/>
    <x v="1"/>
    <n v="1025907"/>
    <n v="202345"/>
    <n v="40.721971000000003"/>
    <x v="747"/>
    <s v="POINT (-73.849715 40.721971)"/>
  </r>
  <r>
    <n v="283942282"/>
    <x v="65"/>
    <n v="397"/>
    <s v="ROBBERY,OPEN AREA UNCLASSIFIED"/>
    <n v="105"/>
    <x v="22"/>
    <s v="PL 1601001"/>
    <x v="0"/>
    <x v="1"/>
    <x v="35"/>
    <n v="0"/>
    <x v="4"/>
    <x v="0"/>
    <x v="0"/>
    <n v="1028782"/>
    <n v="239731"/>
    <n v="40.82456947"/>
    <x v="1139"/>
    <s v="POINT (-73.83909673620316 40.82456947230396)"/>
  </r>
  <r>
    <n v="282929399"/>
    <x v="58"/>
    <n v="729"/>
    <s v="FORGERY,ETC.,UNCLASSIFIED-FELO"/>
    <n v="113"/>
    <x v="28"/>
    <s v="PL 1657200"/>
    <x v="0"/>
    <x v="2"/>
    <x v="34"/>
    <n v="0"/>
    <x v="0"/>
    <x v="1"/>
    <x v="0"/>
    <n v="1008227"/>
    <n v="183789"/>
    <n v="40.671104"/>
    <x v="250"/>
    <s v="POINT (-73.913562 40.671104)"/>
  </r>
  <r>
    <n v="280854798"/>
    <x v="73"/>
    <n v="729"/>
    <s v="FORGERY,ETC.,UNCLASSIFIED-FELO"/>
    <n v="113"/>
    <x v="28"/>
    <s v="PL 1702500"/>
    <x v="0"/>
    <x v="3"/>
    <x v="20"/>
    <n v="0"/>
    <x v="1"/>
    <x v="0"/>
    <x v="3"/>
    <n v="1016155"/>
    <n v="211645"/>
    <n v="40.74753561"/>
    <x v="1140"/>
    <s v="POINT (-73.88485401338326 40.74753561113889)"/>
  </r>
  <r>
    <n v="284557635"/>
    <x v="1"/>
    <n v="922"/>
    <s v="TRAFFIC,UNCLASSIFIED MISDEMEAN"/>
    <n v="348"/>
    <x v="9"/>
    <s v="VTL0511001"/>
    <x v="1"/>
    <x v="2"/>
    <x v="59"/>
    <n v="0"/>
    <x v="0"/>
    <x v="0"/>
    <x v="0"/>
    <n v="997239"/>
    <n v="170490"/>
    <n v="40.634622999999998"/>
    <x v="1141"/>
    <s v="POINT (-73.9532 40.634623)"/>
  </r>
  <r>
    <n v="284090375"/>
    <x v="62"/>
    <n v="922"/>
    <s v="TRAFFIC,UNCLASSIFIED MISDEMEAN"/>
    <n v="348"/>
    <x v="9"/>
    <s v="VTL0511001"/>
    <x v="1"/>
    <x v="2"/>
    <x v="7"/>
    <n v="0"/>
    <x v="2"/>
    <x v="0"/>
    <x v="0"/>
    <n v="1012757"/>
    <n v="186018"/>
    <n v="40.677207260000003"/>
    <x v="1142"/>
    <s v="POINT (-73.89722598578165 40.677207257649364)"/>
  </r>
  <r>
    <n v="283981675"/>
    <x v="60"/>
    <n v="139"/>
    <s v="MURDER,UNCLASSIFIED"/>
    <n v="101"/>
    <x v="23"/>
    <s v="PL 1252501"/>
    <x v="0"/>
    <x v="2"/>
    <x v="34"/>
    <n v="0"/>
    <x v="2"/>
    <x v="0"/>
    <x v="0"/>
    <n v="1009873"/>
    <n v="185633"/>
    <n v="40.676160000000003"/>
    <x v="1143"/>
    <s v="POINT (-73.907623 40.67616)"/>
  </r>
  <r>
    <n v="282187345"/>
    <x v="81"/>
    <n v="782"/>
    <s v="WEAPONS, POSSESSION, ETC"/>
    <n v="236"/>
    <x v="21"/>
    <s v="PL 2650101"/>
    <x v="1"/>
    <x v="3"/>
    <x v="19"/>
    <n v="3"/>
    <x v="2"/>
    <x v="0"/>
    <x v="1"/>
    <n v="1046315"/>
    <n v="187088"/>
    <n v="40.679980739999998"/>
    <x v="27"/>
    <s v="POINT (-73.7762339071953 40.6799807384666)"/>
  </r>
  <r>
    <n v="280855069"/>
    <x v="59"/>
    <n v="511"/>
    <s v="CONTROLLED SUBSTANCE, POSSESSI"/>
    <n v="235"/>
    <x v="19"/>
    <s v="PL 2200300"/>
    <x v="1"/>
    <x v="2"/>
    <x v="60"/>
    <n v="0"/>
    <x v="2"/>
    <x v="0"/>
    <x v="5"/>
    <n v="984918"/>
    <n v="174994"/>
    <n v="40.646994999999997"/>
    <x v="1144"/>
    <s v="POINT (-73.997592 40.646995)"/>
  </r>
  <r>
    <n v="280845174"/>
    <x v="73"/>
    <n v="511"/>
    <s v="CONTROLLED SUBSTANCE, POSSESSI"/>
    <n v="235"/>
    <x v="19"/>
    <s v="PL 2200300"/>
    <x v="1"/>
    <x v="2"/>
    <x v="21"/>
    <n v="2"/>
    <x v="2"/>
    <x v="1"/>
    <x v="0"/>
    <n v="999067"/>
    <n v="193149"/>
    <n v="40.696815999999998"/>
    <x v="1145"/>
    <s v="POINT (-73.946564 40.696816)"/>
  </r>
  <r>
    <n v="282704722"/>
    <x v="43"/>
    <n v="922"/>
    <s v="TRAFFIC,UNCLASSIFIED MISDEMEAN"/>
    <n v="348"/>
    <x v="9"/>
    <s v="VTL05110MU"/>
    <x v="1"/>
    <x v="1"/>
    <x v="35"/>
    <n v="0"/>
    <x v="0"/>
    <x v="0"/>
    <x v="1"/>
    <n v="1032091"/>
    <n v="241976"/>
    <n v="40.83072233"/>
    <x v="1146"/>
    <s v="POINT (-73.8271260588639 40.8307223277672)"/>
  </r>
  <r>
    <n v="282947615"/>
    <x v="58"/>
    <n v="576"/>
    <s v="PROSTITUTION 4,PROMOTING&amp;SECUR"/>
    <n v="234"/>
    <x v="26"/>
    <s v="PL 2302001"/>
    <x v="1"/>
    <x v="3"/>
    <x v="70"/>
    <n v="0"/>
    <x v="0"/>
    <x v="0"/>
    <x v="3"/>
    <n v="1011828"/>
    <n v="210322"/>
    <n v="40.743920000000003"/>
    <x v="1147"/>
    <s v="POINT (-73.900474 40.74392)"/>
  </r>
  <r>
    <n v="282843368"/>
    <x v="50"/>
    <n v="439"/>
    <s v="LARCENY,GRAND FROM OPEN AREAS, UNATTENDED"/>
    <n v="109"/>
    <x v="11"/>
    <s v="PL 1554001"/>
    <x v="0"/>
    <x v="3"/>
    <x v="18"/>
    <n v="0"/>
    <x v="0"/>
    <x v="0"/>
    <x v="0"/>
    <n v="1020013"/>
    <n v="220460"/>
    <n v="40.771717000000002"/>
    <x v="1148"/>
    <s v="POINT (-73.870883 40.771717)"/>
  </r>
  <r>
    <n v="284197558"/>
    <x v="75"/>
    <n v="113"/>
    <s v="MENACING,UNCLASSIFIED"/>
    <n v="344"/>
    <x v="6"/>
    <s v="PL 1201401"/>
    <x v="1"/>
    <x v="0"/>
    <x v="36"/>
    <n v="0"/>
    <x v="2"/>
    <x v="0"/>
    <x v="0"/>
    <n v="981034"/>
    <n v="202678"/>
    <n v="40.722980380000003"/>
    <x v="1149"/>
    <s v="POINT (-74.01160234904819 40.722980379065426)"/>
  </r>
  <r>
    <n v="284589453"/>
    <x v="72"/>
    <n v="114"/>
    <s v="OBSTR BREATH/CIRCUL"/>
    <n v="344"/>
    <x v="6"/>
    <s v="PL 1211100"/>
    <x v="1"/>
    <x v="0"/>
    <x v="67"/>
    <n v="0"/>
    <x v="2"/>
    <x v="0"/>
    <x v="5"/>
    <n v="990252"/>
    <n v="221816"/>
    <n v="40.775509999999997"/>
    <x v="1150"/>
    <s v="POINT (-73.978329 40.77551)"/>
  </r>
  <r>
    <n v="282428959"/>
    <x v="14"/>
    <n v="268"/>
    <s v="CRIMINAL MIS 2 &amp; 3"/>
    <n v="121"/>
    <x v="15"/>
    <s v="PL 1450502"/>
    <x v="0"/>
    <x v="3"/>
    <x v="20"/>
    <n v="0"/>
    <x v="0"/>
    <x v="0"/>
    <x v="5"/>
    <n v="1020232"/>
    <n v="210719"/>
    <n v="40.744981000000003"/>
    <x v="168"/>
    <s v="POINT (-73.870144 40.744981)"/>
  </r>
  <r>
    <n v="282691404"/>
    <x v="43"/>
    <n v="729"/>
    <s v="FORGERY,ETC.,UNCLASSIFIED-FELO"/>
    <n v="113"/>
    <x v="28"/>
    <s v="PL 1657200"/>
    <x v="0"/>
    <x v="0"/>
    <x v="32"/>
    <n v="0"/>
    <x v="2"/>
    <x v="0"/>
    <x v="0"/>
    <n v="989809"/>
    <n v="214265"/>
    <n v="40.754782659999996"/>
    <x v="1151"/>
    <s v="POINT (-73.97993524527216 40.75478265723898)"/>
  </r>
  <r>
    <n v="280540217"/>
    <x v="66"/>
    <n v="596"/>
    <s v="OBSCENE MATERIAL - UNDER 17 YE"/>
    <n v="116"/>
    <x v="0"/>
    <s v="PL 2504505"/>
    <x v="0"/>
    <x v="0"/>
    <x v="62"/>
    <n v="0"/>
    <x v="0"/>
    <x v="0"/>
    <x v="3"/>
    <n v="982755"/>
    <n v="206652"/>
    <n v="40.73389676"/>
    <x v="1152"/>
    <s v="POINT (-74.0053958373447 40.7338967584511)"/>
  </r>
  <r>
    <n v="282597432"/>
    <x v="53"/>
    <n v="750"/>
    <s v="RESISTING ARREST"/>
    <n v="359"/>
    <x v="14"/>
    <s v="PL 2053000"/>
    <x v="1"/>
    <x v="1"/>
    <x v="44"/>
    <n v="0"/>
    <x v="0"/>
    <x v="0"/>
    <x v="3"/>
    <n v="1023728"/>
    <n v="245347"/>
    <n v="40.840009999999999"/>
    <x v="1153"/>
    <s v="POINT (-73.857323 40.84001)"/>
  </r>
  <r>
    <n v="284012911"/>
    <x v="64"/>
    <n v="849"/>
    <s v="NY STATE LAWS,UNCLASSIFIED VIO"/>
    <n v="677"/>
    <x v="7"/>
    <s v="LOC00000V0"/>
    <x v="4"/>
    <x v="2"/>
    <x v="41"/>
    <n v="1"/>
    <x v="2"/>
    <x v="0"/>
    <x v="5"/>
    <n v="976380"/>
    <n v="166180"/>
    <n v="40.622798660000001"/>
    <x v="1154"/>
    <s v="POINT (-74.02834994870356 40.62279866219678)"/>
  </r>
  <r>
    <n v="283747530"/>
    <x v="69"/>
    <n v="759"/>
    <s v="PUBLIC ADMINISTATION,UNCLASS M"/>
    <n v="359"/>
    <x v="14"/>
    <s v="PL 1950500"/>
    <x v="1"/>
    <x v="1"/>
    <x v="15"/>
    <n v="0"/>
    <x v="2"/>
    <x v="0"/>
    <x v="3"/>
    <n v="1006904"/>
    <n v="236188"/>
    <n v="40.814929999999997"/>
    <x v="1155"/>
    <s v="POINT (-73.918157 40.81493)"/>
  </r>
  <r>
    <n v="280790178"/>
    <x v="78"/>
    <n v="109"/>
    <s v="ASSAULT 2,1,UNCLASSIFIED"/>
    <n v="106"/>
    <x v="1"/>
    <s v="PL 1201001"/>
    <x v="0"/>
    <x v="0"/>
    <x v="67"/>
    <n v="0"/>
    <x v="1"/>
    <x v="0"/>
    <x v="0"/>
    <n v="989417"/>
    <n v="221235"/>
    <n v="40.773915000000002"/>
    <x v="1156"/>
    <s v="POINT (-73.981343 40.773915)"/>
  </r>
  <r>
    <n v="281045041"/>
    <x v="9"/>
    <n v="478"/>
    <s v="THEFT OF SERVICES, UNCLASSIFIE"/>
    <n v="343"/>
    <x v="18"/>
    <s v="PL 1651503"/>
    <x v="1"/>
    <x v="1"/>
    <x v="6"/>
    <n v="1"/>
    <x v="0"/>
    <x v="0"/>
    <x v="3"/>
    <n v="1010774"/>
    <n v="235171"/>
    <n v="40.812125999999999"/>
    <x v="1157"/>
    <s v="POINT (-73.90418129247784 40.812125995016096)"/>
  </r>
  <r>
    <n v="283762552"/>
    <x v="69"/>
    <n v="505"/>
    <s v="CONTROLLED SUBSTANCE, POSSESSI"/>
    <n v="117"/>
    <x v="19"/>
    <s v="PL 2200901"/>
    <x v="0"/>
    <x v="2"/>
    <x v="41"/>
    <n v="0"/>
    <x v="0"/>
    <x v="0"/>
    <x v="5"/>
    <n v="979790"/>
    <n v="168524"/>
    <n v="40.629234820000001"/>
    <x v="1158"/>
    <s v="POINT (-74.0160677208863 40.629234822998875)"/>
  </r>
  <r>
    <n v="283856673"/>
    <x v="74"/>
    <n v="115"/>
    <s v="RECKLESS ENDANGERMENT 2"/>
    <n v="355"/>
    <x v="30"/>
    <s v="PL 1202000"/>
    <x v="1"/>
    <x v="1"/>
    <x v="24"/>
    <n v="0"/>
    <x v="0"/>
    <x v="0"/>
    <x v="0"/>
    <n v="1015005"/>
    <n v="248295"/>
    <n v="40.848133869999998"/>
    <x v="1159"/>
    <s v="POINT (-73.88883653371245 40.848133868691214)"/>
  </r>
  <r>
    <n v="284309568"/>
    <x v="56"/>
    <n v="544"/>
    <s v="GAMBLING 2,PROMOTING,UNCLASSIF"/>
    <n v="350"/>
    <x v="36"/>
    <s v="PL 2250500"/>
    <x v="1"/>
    <x v="2"/>
    <x v="34"/>
    <n v="2"/>
    <x v="1"/>
    <x v="0"/>
    <x v="3"/>
    <n v="1006925"/>
    <n v="182865"/>
    <n v="40.668569840000004"/>
    <x v="1160"/>
    <s v="POINT (-73.91826222350733 40.6685698438847)"/>
  </r>
  <r>
    <n v="281245942"/>
    <x v="84"/>
    <n v="101"/>
    <s v="ASSAULT 3"/>
    <n v="344"/>
    <x v="6"/>
    <s v="PL 1200003"/>
    <x v="1"/>
    <x v="1"/>
    <x v="44"/>
    <n v="0"/>
    <x v="1"/>
    <x v="1"/>
    <x v="2"/>
    <n v="1018028"/>
    <n v="240747"/>
    <n v="40.827406000000003"/>
    <x v="1161"/>
    <s v="POINT (-73.877945 40.827406)"/>
  </r>
  <r>
    <n v="283839238"/>
    <x v="74"/>
    <n v="101"/>
    <s v="ASSAULT 3"/>
    <n v="344"/>
    <x v="6"/>
    <s v="PL 1200001"/>
    <x v="1"/>
    <x v="3"/>
    <x v="20"/>
    <n v="0"/>
    <x v="0"/>
    <x v="1"/>
    <x v="3"/>
    <n v="1022082"/>
    <n v="212476"/>
    <n v="40.749794000000001"/>
    <x v="1162"/>
    <s v="POINT (-73.863456 40.749794)"/>
  </r>
  <r>
    <n v="280471604"/>
    <x v="86"/>
    <n v="439"/>
    <s v="LARCENY,GRAND FROM OPEN AREAS, UNATTENDED"/>
    <n v="109"/>
    <x v="11"/>
    <s v="PL 1553501"/>
    <x v="0"/>
    <x v="0"/>
    <x v="56"/>
    <n v="0"/>
    <x v="2"/>
    <x v="0"/>
    <x v="2"/>
    <n v="994296"/>
    <n v="218679"/>
    <n v="40.766896000000003"/>
    <x v="201"/>
    <s v="POINT (-73.96373 40.766896)"/>
  </r>
  <r>
    <n v="284146192"/>
    <x v="62"/>
    <n v="792"/>
    <s v="CRIMINAL POSSESSION WEAPON"/>
    <n v="118"/>
    <x v="21"/>
    <s v="PL 265031B"/>
    <x v="0"/>
    <x v="1"/>
    <x v="29"/>
    <n v="0"/>
    <x v="0"/>
    <x v="0"/>
    <x v="0"/>
    <n v="1005702"/>
    <n v="247211"/>
    <n v="40.845188"/>
    <x v="1102"/>
    <s v="POINT (-73.922462 40.845188)"/>
  </r>
  <r>
    <n v="284500196"/>
    <x v="76"/>
    <n v="105"/>
    <s v="STRANGULATION 1ST"/>
    <n v="106"/>
    <x v="1"/>
    <s v="PL 1211200"/>
    <x v="0"/>
    <x v="2"/>
    <x v="7"/>
    <n v="0"/>
    <x v="0"/>
    <x v="1"/>
    <x v="0"/>
    <n v="1015292"/>
    <n v="181227"/>
    <n v="40.664048520000001"/>
    <x v="211"/>
    <s v="POINT (-73.88810882486644 40.6640485186087)"/>
  </r>
  <r>
    <n v="281363546"/>
    <x v="0"/>
    <n v="439"/>
    <s v="LARCENY,GRAND FROM OPEN AREAS, UNATTENDED"/>
    <n v="109"/>
    <x v="11"/>
    <s v="PL 1553001"/>
    <x v="0"/>
    <x v="0"/>
    <x v="16"/>
    <n v="0"/>
    <x v="1"/>
    <x v="0"/>
    <x v="2"/>
    <n v="999629"/>
    <n v="243379"/>
    <n v="40.83468105"/>
    <x v="1163"/>
    <s v="POINT (-73.94442409614045 40.83468105455384)"/>
  </r>
  <r>
    <n v="280471602"/>
    <x v="86"/>
    <n v="478"/>
    <s v="THEFT OF SERVICES, UNCLASSIFIE"/>
    <n v="343"/>
    <x v="18"/>
    <s v="PL 1651503"/>
    <x v="1"/>
    <x v="0"/>
    <x v="47"/>
    <n v="1"/>
    <x v="2"/>
    <x v="0"/>
    <x v="0"/>
    <n v="999539"/>
    <n v="239499"/>
    <n v="40.824031720000001"/>
    <x v="1164"/>
    <s v="POINT (-73.9447581761541 40.82403172341445)"/>
  </r>
  <r>
    <n v="281107046"/>
    <x v="46"/>
    <n v="244"/>
    <s v="BURGLARY,UNCLASSIFIED,UNKNOWN"/>
    <n v="107"/>
    <x v="20"/>
    <s v="PL 1402000"/>
    <x v="0"/>
    <x v="1"/>
    <x v="1"/>
    <n v="0"/>
    <x v="0"/>
    <x v="0"/>
    <x v="3"/>
    <n v="1003363"/>
    <n v="238988"/>
    <n v="40.822622000000003"/>
    <x v="92"/>
    <s v="POINT (-73.930942 40.822622)"/>
  </r>
  <r>
    <n v="280545867"/>
    <x v="66"/>
    <n v="109"/>
    <s v="ASSAULT 2,1,UNCLASSIFIED"/>
    <n v="106"/>
    <x v="1"/>
    <s v="PL 1200502"/>
    <x v="0"/>
    <x v="2"/>
    <x v="51"/>
    <n v="0"/>
    <x v="1"/>
    <x v="1"/>
    <x v="0"/>
    <n v="997245"/>
    <n v="204129"/>
    <n v="40.726956000000001"/>
    <x v="95"/>
    <s v="POINT (-73.953115 40.726956)"/>
  </r>
  <r>
    <n v="283804101"/>
    <x v="61"/>
    <n v="397"/>
    <s v="ROBBERY,OPEN AREA UNCLASSIFIED"/>
    <n v="105"/>
    <x v="22"/>
    <s v="PL 1600500"/>
    <x v="0"/>
    <x v="2"/>
    <x v="10"/>
    <n v="0"/>
    <x v="1"/>
    <x v="0"/>
    <x v="0"/>
    <n v="990796"/>
    <n v="149587"/>
    <n v="40.577258"/>
    <x v="13"/>
    <s v="POINT (-73.976436 40.577258)"/>
  </r>
  <r>
    <n v="281252100"/>
    <x v="84"/>
    <n v="113"/>
    <s v="MENACING,UNCLASSIFIED"/>
    <n v="344"/>
    <x v="6"/>
    <s v="PL 1201401"/>
    <x v="1"/>
    <x v="0"/>
    <x v="64"/>
    <n v="0"/>
    <x v="2"/>
    <x v="0"/>
    <x v="0"/>
    <n v="1001666"/>
    <n v="229217"/>
    <n v="40.795807000000003"/>
    <x v="1165"/>
    <s v="POINT (-73.937099 40.795807)"/>
  </r>
  <r>
    <n v="284506189"/>
    <x v="76"/>
    <n v="268"/>
    <s v="CRIMINAL MIS 2 &amp; 3"/>
    <n v="121"/>
    <x v="15"/>
    <s v="PL 1451000"/>
    <x v="0"/>
    <x v="2"/>
    <x v="2"/>
    <n v="0"/>
    <x v="1"/>
    <x v="1"/>
    <x v="3"/>
    <n v="1010576"/>
    <n v="175628"/>
    <n v="40.648698000000003"/>
    <x v="2"/>
    <s v="POINT (-73.905128 40.648698)"/>
  </r>
  <r>
    <n v="280682954"/>
    <x v="5"/>
    <n v="101"/>
    <s v="ASSAULT 3"/>
    <n v="344"/>
    <x v="6"/>
    <s v="PL 1200001"/>
    <x v="1"/>
    <x v="1"/>
    <x v="6"/>
    <n v="0"/>
    <x v="0"/>
    <x v="0"/>
    <x v="0"/>
    <n v="1014509"/>
    <n v="238113"/>
    <n v="40.820188950000002"/>
    <x v="506"/>
    <s v="POINT (-73.8906752472269 40.820188951147415)"/>
  </r>
  <r>
    <n v="281177651"/>
    <x v="47"/>
    <n v="339"/>
    <s v="LARCENY,PETIT FROM OPEN AREAS,"/>
    <n v="341"/>
    <x v="16"/>
    <s v="PL 1552500"/>
    <x v="1"/>
    <x v="3"/>
    <x v="66"/>
    <n v="0"/>
    <x v="2"/>
    <x v="0"/>
    <x v="0"/>
    <n v="1041879"/>
    <n v="197083"/>
    <n v="40.707439000000001"/>
    <x v="306"/>
    <s v="POINT (-73.792139 40.707439)"/>
  </r>
  <r>
    <n v="280676756"/>
    <x v="5"/>
    <n v="969"/>
    <s v="TRAFFIC,UNCLASSIFIED INFRACTIO"/>
    <n v="881"/>
    <x v="24"/>
    <s v="VTL051101A"/>
    <x v="1"/>
    <x v="2"/>
    <x v="41"/>
    <n v="0"/>
    <x v="1"/>
    <x v="0"/>
    <x v="1"/>
    <n v="977947"/>
    <n v="172030"/>
    <n v="40.638865170000003"/>
    <x v="1166"/>
    <s v="POINT (-74.0227120876572 40.6388651705916)"/>
  </r>
  <r>
    <n v="284294740"/>
    <x v="56"/>
    <n v="109"/>
    <s v="ASSAULT 2,1,UNCLASSIFIED"/>
    <n v="106"/>
    <x v="1"/>
    <s v="PL 1200502"/>
    <x v="0"/>
    <x v="0"/>
    <x v="63"/>
    <n v="0"/>
    <x v="2"/>
    <x v="0"/>
    <x v="0"/>
    <n v="997309"/>
    <n v="235021"/>
    <n v="40.811746999999997"/>
    <x v="1167"/>
    <s v="POINT (-73.952823 40.811747)"/>
  </r>
  <r>
    <n v="284064436"/>
    <x v="64"/>
    <n v="139"/>
    <s v="MURDER,UNCLASSIFIED"/>
    <n v="101"/>
    <x v="23"/>
    <s v="PL 1252501"/>
    <x v="0"/>
    <x v="1"/>
    <x v="1"/>
    <n v="0"/>
    <x v="0"/>
    <x v="0"/>
    <x v="0"/>
    <n v="1006537"/>
    <n v="244511"/>
    <n v="40.837774000000003"/>
    <x v="70"/>
    <s v="POINT (-73.919455 40.837774)"/>
  </r>
  <r>
    <n v="284225155"/>
    <x v="87"/>
    <n v="339"/>
    <s v="LARCENY,PETIT FROM OPEN AREAS,"/>
    <n v="341"/>
    <x v="16"/>
    <s v="PL 1552500"/>
    <x v="1"/>
    <x v="1"/>
    <x v="68"/>
    <n v="0"/>
    <x v="2"/>
    <x v="0"/>
    <x v="0"/>
    <n v="1012876"/>
    <n v="253478"/>
    <n v="40.862367999999996"/>
    <x v="231"/>
    <s v="POINT (-73.896509 40.862368)"/>
  </r>
  <r>
    <n v="282294050"/>
    <x v="77"/>
    <n v="203"/>
    <s v="TRESPASS 3, CRIMINAL"/>
    <n v="352"/>
    <x v="17"/>
    <s v="PL 140100A"/>
    <x v="1"/>
    <x v="0"/>
    <x v="63"/>
    <n v="0"/>
    <x v="2"/>
    <x v="0"/>
    <x v="0"/>
    <n v="996342"/>
    <n v="236149"/>
    <n v="40.814844999999998"/>
    <x v="486"/>
    <s v="POINT (-73.956312 40.814845)"/>
  </r>
  <r>
    <n v="281223963"/>
    <x v="10"/>
    <n v="849"/>
    <s v="NY STATE LAWS,UNCLASSIFIED VIO"/>
    <n v="677"/>
    <x v="7"/>
    <s v="CPL5700600"/>
    <x v="2"/>
    <x v="3"/>
    <x v="19"/>
    <n v="3"/>
    <x v="0"/>
    <x v="0"/>
    <x v="5"/>
    <n v="1046315"/>
    <n v="187088"/>
    <n v="40.679980739999998"/>
    <x v="27"/>
    <s v="POINT (-73.7762339071953 40.6799807384666)"/>
  </r>
  <r>
    <n v="280834540"/>
    <x v="73"/>
    <n v="339"/>
    <s v="LARCENY,PETIT FROM OPEN AREAS,"/>
    <n v="341"/>
    <x v="16"/>
    <s v="PL 1552500"/>
    <x v="1"/>
    <x v="3"/>
    <x v="20"/>
    <n v="0"/>
    <x v="1"/>
    <x v="0"/>
    <x v="3"/>
    <n v="1019946"/>
    <n v="206619"/>
    <n v="40.733728999999997"/>
    <x v="57"/>
    <s v="POINT (-73.871197 40.733729)"/>
  </r>
  <r>
    <n v="283031831"/>
    <x v="71"/>
    <n v="729"/>
    <s v="FORGERY,ETC.,UNCLASSIFIED-FELO"/>
    <n v="113"/>
    <x v="28"/>
    <s v="PL 1704002"/>
    <x v="0"/>
    <x v="3"/>
    <x v="42"/>
    <n v="0"/>
    <x v="0"/>
    <x v="0"/>
    <x v="1"/>
    <n v="1005838"/>
    <n v="218381"/>
    <n v="40.766057000000004"/>
    <x v="1168"/>
    <s v="POINT (-73.922067 40.766057)"/>
  </r>
  <r>
    <n v="284448984"/>
    <x v="49"/>
    <n v="511"/>
    <s v="CONTROLLED SUBSTANCE, POSSESSI"/>
    <n v="235"/>
    <x v="19"/>
    <s v="PL 2200300"/>
    <x v="1"/>
    <x v="1"/>
    <x v="29"/>
    <n v="0"/>
    <x v="2"/>
    <x v="0"/>
    <x v="2"/>
    <n v="1011612"/>
    <n v="253618"/>
    <n v="40.862755069999999"/>
    <x v="549"/>
    <s v="POINT (-73.90107874094647 40.86275507175744)"/>
  </r>
  <r>
    <n v="280495236"/>
    <x v="83"/>
    <n v="969"/>
    <s v="TRAFFIC,UNCLASSIFIED INFRACTIO"/>
    <n v="881"/>
    <x v="24"/>
    <s v="VTL051101A"/>
    <x v="1"/>
    <x v="2"/>
    <x v="14"/>
    <n v="0"/>
    <x v="0"/>
    <x v="0"/>
    <x v="2"/>
    <n v="1007232"/>
    <n v="193627"/>
    <n v="40.69810828"/>
    <x v="1169"/>
    <s v="POINT (-73.91711885924374 40.698108275841896)"/>
  </r>
  <r>
    <n v="283656480"/>
    <x v="79"/>
    <n v="117"/>
    <s v="RECKLESS ENDANGERMENT 1"/>
    <n v="126"/>
    <x v="12"/>
    <s v="PL 1202500"/>
    <x v="0"/>
    <x v="1"/>
    <x v="29"/>
    <n v="0"/>
    <x v="0"/>
    <x v="0"/>
    <x v="0"/>
    <n v="1011750"/>
    <n v="250274"/>
    <n v="40.853577999999999"/>
    <x v="48"/>
    <s v="POINT (-73.900591 40.853578)"/>
  </r>
  <r>
    <n v="282471259"/>
    <x v="67"/>
    <n v="905"/>
    <s v="INTOXICATED DRIVING,ALCOHOL"/>
    <n v="347"/>
    <x v="25"/>
    <s v="VTL11920U2"/>
    <x v="1"/>
    <x v="2"/>
    <x v="21"/>
    <n v="0"/>
    <x v="0"/>
    <x v="1"/>
    <x v="0"/>
    <n v="996736"/>
    <n v="190196"/>
    <n v="40.688712010000003"/>
    <x v="1170"/>
    <s v="POINT (-73.95497746125987 40.68871200953901)"/>
  </r>
  <r>
    <n v="283919844"/>
    <x v="65"/>
    <n v="259"/>
    <s v="CRIMINAL MISCHIEF,UNCLASSIFIED 4"/>
    <n v="351"/>
    <x v="15"/>
    <s v="PL 1450001"/>
    <x v="1"/>
    <x v="1"/>
    <x v="6"/>
    <n v="0"/>
    <x v="0"/>
    <x v="0"/>
    <x v="2"/>
    <n v="1013096"/>
    <n v="236605"/>
    <n v="40.816057000000001"/>
    <x v="235"/>
    <s v="POINT (-73.895785 40.816057)"/>
  </r>
  <r>
    <n v="282350747"/>
    <x v="45"/>
    <n v="905"/>
    <s v="INTOXICATED DRIVING,ALCOHOL"/>
    <n v="347"/>
    <x v="25"/>
    <s v="VTL11920U3"/>
    <x v="1"/>
    <x v="0"/>
    <x v="38"/>
    <n v="0"/>
    <x v="0"/>
    <x v="1"/>
    <x v="3"/>
    <n v="1007190"/>
    <n v="253954"/>
    <n v="40.863689890000003"/>
    <x v="1171"/>
    <s v="POINT (-73.91706434332096 40.863689888315065)"/>
  </r>
  <r>
    <n v="282784132"/>
    <x v="51"/>
    <n v="511"/>
    <s v="CONTROLLED SUBSTANCE, POSSESSI"/>
    <n v="235"/>
    <x v="19"/>
    <s v="PL 2200300"/>
    <x v="1"/>
    <x v="0"/>
    <x v="5"/>
    <n v="0"/>
    <x v="0"/>
    <x v="0"/>
    <x v="2"/>
    <n v="983903"/>
    <n v="200257"/>
    <n v="40.716337000000003"/>
    <x v="520"/>
    <s v="POINT (-74.001251 40.716337)"/>
  </r>
  <r>
    <n v="284205212"/>
    <x v="75"/>
    <n v="106"/>
    <s v="ASSAULT POLICE/PEACE OFFICER"/>
    <n v="106"/>
    <x v="1"/>
    <s v="PL 1200800"/>
    <x v="0"/>
    <x v="1"/>
    <x v="15"/>
    <n v="2"/>
    <x v="0"/>
    <x v="0"/>
    <x v="3"/>
    <n v="1009029"/>
    <n v="235679"/>
    <n v="40.813527000000001"/>
    <x v="1172"/>
    <s v="POINT (-73.910483 40.813527)"/>
  </r>
  <r>
    <n v="282653006"/>
    <x v="82"/>
    <n v="109"/>
    <s v="ASSAULT 2,1,UNCLASSIFIED"/>
    <n v="106"/>
    <x v="1"/>
    <s v="PL 1200501"/>
    <x v="0"/>
    <x v="2"/>
    <x v="74"/>
    <n v="0"/>
    <x v="2"/>
    <x v="0"/>
    <x v="3"/>
    <n v="1001301"/>
    <n v="191707"/>
    <n v="40.692852000000002"/>
    <x v="1173"/>
    <s v="POINT (-73.938509 40.692852)"/>
  </r>
  <r>
    <n v="282187342"/>
    <x v="81"/>
    <n v="339"/>
    <s v="LARCENY,PETIT FROM OPEN AREAS,"/>
    <n v="341"/>
    <x v="16"/>
    <s v="PL 1552500"/>
    <x v="1"/>
    <x v="0"/>
    <x v="32"/>
    <n v="0"/>
    <x v="0"/>
    <x v="0"/>
    <x v="1"/>
    <n v="989351"/>
    <n v="211337"/>
    <n v="40.746747999999997"/>
    <x v="1174"/>
    <s v="POINT (-73.981587 40.746748)"/>
  </r>
  <r>
    <n v="281245948"/>
    <x v="84"/>
    <n v="109"/>
    <s v="ASSAULT 2,1,UNCLASSIFIED"/>
    <n v="106"/>
    <x v="1"/>
    <s v="PL 120001H"/>
    <x v="0"/>
    <x v="2"/>
    <x v="34"/>
    <n v="2"/>
    <x v="0"/>
    <x v="0"/>
    <x v="0"/>
    <n v="1010830"/>
    <n v="181517"/>
    <n v="40.664861000000002"/>
    <x v="1175"/>
    <s v="POINT (-73.90419 40.664861)"/>
  </r>
  <r>
    <n v="281175797"/>
    <x v="47"/>
    <n v="478"/>
    <s v="THEFT OF SERVICES, UNCLASSIFIE"/>
    <n v="343"/>
    <x v="18"/>
    <s v="PL 1651503"/>
    <x v="1"/>
    <x v="0"/>
    <x v="43"/>
    <n v="1"/>
    <x v="2"/>
    <x v="0"/>
    <x v="0"/>
    <n v="988663"/>
    <n v="210090"/>
    <n v="40.74332398"/>
    <x v="1176"/>
    <s v="POINT (-73.98407437788978 40.743323980565236)"/>
  </r>
  <r>
    <n v="284097554"/>
    <x v="62"/>
    <n v="439"/>
    <s v="LARCENY,GRAND FROM OPEN AREAS, UNATTENDED"/>
    <n v="109"/>
    <x v="11"/>
    <s v="PL 1553004"/>
    <x v="0"/>
    <x v="3"/>
    <x v="42"/>
    <n v="0"/>
    <x v="0"/>
    <x v="0"/>
    <x v="1"/>
    <n v="1007694"/>
    <n v="219656"/>
    <n v="40.769551999999997"/>
    <x v="81"/>
    <s v="POINT (-73.915361 40.769552)"/>
  </r>
  <r>
    <n v="282906888"/>
    <x v="58"/>
    <n v="397"/>
    <s v="ROBBERY,OPEN AREA UNCLASSIFIED"/>
    <n v="105"/>
    <x v="22"/>
    <s v="PL 160102A"/>
    <x v="0"/>
    <x v="1"/>
    <x v="24"/>
    <n v="0"/>
    <x v="0"/>
    <x v="0"/>
    <x v="0"/>
    <n v="1011780"/>
    <n v="246837"/>
    <n v="40.844144"/>
    <x v="69"/>
    <s v="POINT (-73.900499 40.844144)"/>
  </r>
  <r>
    <n v="284078940"/>
    <x v="64"/>
    <n v="244"/>
    <s v="BURGLARY,UNCLASSIFIED,UNKNOWN"/>
    <n v="107"/>
    <x v="20"/>
    <s v="PL 1402000"/>
    <x v="0"/>
    <x v="1"/>
    <x v="68"/>
    <n v="0"/>
    <x v="1"/>
    <x v="0"/>
    <x v="3"/>
    <n v="1013789"/>
    <n v="254575"/>
    <n v="40.865375999999998"/>
    <x v="1177"/>
    <s v="POINT (-73.893201 40.865376)"/>
  </r>
  <r>
    <n v="281132281"/>
    <x v="46"/>
    <n v="259"/>
    <s v="CRIMINAL MISCHIEF,UNCLASSIFIED 4"/>
    <n v="351"/>
    <x v="15"/>
    <s v="PL 1450001"/>
    <x v="1"/>
    <x v="3"/>
    <x v="20"/>
    <n v="0"/>
    <x v="0"/>
    <x v="0"/>
    <x v="3"/>
    <n v="1020232"/>
    <n v="210719"/>
    <n v="40.744981000000003"/>
    <x v="168"/>
    <s v="POINT (-73.870144 40.744981)"/>
  </r>
  <r>
    <n v="280552179"/>
    <x v="66"/>
    <n v="339"/>
    <s v="LARCENY,PETIT FROM OPEN AREAS,"/>
    <n v="341"/>
    <x v="16"/>
    <s v="PL 1552500"/>
    <x v="1"/>
    <x v="2"/>
    <x v="65"/>
    <n v="0"/>
    <x v="0"/>
    <x v="0"/>
    <x v="3"/>
    <n v="991360"/>
    <n v="187427"/>
    <n v="40.681119000000002"/>
    <x v="259"/>
    <s v="POINT (-73.974365 40.681119)"/>
  </r>
  <r>
    <n v="282346538"/>
    <x v="45"/>
    <n v="115"/>
    <s v="RECKLESS ENDANGERMENT 2"/>
    <n v="355"/>
    <x v="30"/>
    <s v="PL 1202000"/>
    <x v="1"/>
    <x v="2"/>
    <x v="7"/>
    <n v="0"/>
    <x v="3"/>
    <x v="1"/>
    <x v="0"/>
    <n v="1015560"/>
    <n v="183840"/>
    <n v="40.671222"/>
    <x v="1178"/>
    <s v="POINT (-73.887128 40.671222)"/>
  </r>
  <r>
    <n v="280885548"/>
    <x v="59"/>
    <n v="109"/>
    <s v="ASSAULT 2,1,UNCLASSIFIED"/>
    <n v="106"/>
    <x v="1"/>
    <s v="PL 1200508"/>
    <x v="0"/>
    <x v="2"/>
    <x v="23"/>
    <n v="0"/>
    <x v="0"/>
    <x v="1"/>
    <x v="1"/>
    <n v="986174"/>
    <n v="165834"/>
    <n v="40.621854999999996"/>
    <x v="1179"/>
    <s v="POINT (-73.993067 40.621855)"/>
  </r>
  <r>
    <n v="283945278"/>
    <x v="60"/>
    <n v="922"/>
    <s v="TRAFFIC,UNCLASSIFIED MISDEMEAN"/>
    <n v="348"/>
    <x v="9"/>
    <s v="VTL05110MU"/>
    <x v="1"/>
    <x v="0"/>
    <x v="0"/>
    <n v="0"/>
    <x v="0"/>
    <x v="0"/>
    <x v="2"/>
    <n v="1001742"/>
    <n v="230128"/>
    <n v="40.798306850000003"/>
    <x v="1180"/>
    <s v="POINT (-73.93682277543496 40.7983068522726)"/>
  </r>
  <r>
    <n v="284585352"/>
    <x v="72"/>
    <n v="681"/>
    <s v="CHILD, ENDANGERING WELFARE"/>
    <n v="233"/>
    <x v="0"/>
    <s v="PL 2601001"/>
    <x v="1"/>
    <x v="3"/>
    <x v="66"/>
    <n v="0"/>
    <x v="0"/>
    <x v="1"/>
    <x v="2"/>
    <n v="1041717"/>
    <n v="197008"/>
    <n v="40.707239819999998"/>
    <x v="360"/>
    <s v="POINT (-73.7927267255908 40.7072398161698)"/>
  </r>
  <r>
    <n v="284370648"/>
    <x v="63"/>
    <n v="101"/>
    <s v="ASSAULT 3"/>
    <n v="344"/>
    <x v="6"/>
    <s v="PL 1200001"/>
    <x v="1"/>
    <x v="2"/>
    <x v="60"/>
    <n v="0"/>
    <x v="0"/>
    <x v="0"/>
    <x v="1"/>
    <n v="984146"/>
    <n v="175275"/>
    <n v="40.647767000000002"/>
    <x v="1181"/>
    <s v="POINT (-74.000373 40.647767)"/>
  </r>
  <r>
    <n v="284113126"/>
    <x v="62"/>
    <n v="792"/>
    <s v="CRIMINAL POSSESSION WEAPON"/>
    <n v="118"/>
    <x v="21"/>
    <s v="PL 2650302"/>
    <x v="0"/>
    <x v="1"/>
    <x v="35"/>
    <n v="0"/>
    <x v="0"/>
    <x v="0"/>
    <x v="3"/>
    <n v="1032929"/>
    <n v="240846"/>
    <n v="40.82761"/>
    <x v="1182"/>
    <s v="POINT (-73.824102 40.82761)"/>
  </r>
  <r>
    <n v="281244004"/>
    <x v="84"/>
    <n v="494"/>
    <s v="STOLEN PROPERTY 2,1,POSSESSION"/>
    <n v="111"/>
    <x v="35"/>
    <s v="PL 1654501"/>
    <x v="0"/>
    <x v="0"/>
    <x v="62"/>
    <n v="0"/>
    <x v="1"/>
    <x v="1"/>
    <x v="3"/>
    <n v="984439"/>
    <n v="204595"/>
    <n v="40.728245000000001"/>
    <x v="1183"/>
    <s v="POINT (-73.999316 40.728245)"/>
  </r>
  <r>
    <n v="280561003"/>
    <x v="66"/>
    <n v="511"/>
    <s v="CONTROLLED SUBSTANCE, POSSESSI"/>
    <n v="235"/>
    <x v="19"/>
    <s v="PL 2200300"/>
    <x v="1"/>
    <x v="2"/>
    <x v="7"/>
    <n v="2"/>
    <x v="2"/>
    <x v="0"/>
    <x v="2"/>
    <n v="1013210"/>
    <n v="182270"/>
    <n v="40.666921000000002"/>
    <x v="1184"/>
    <s v="POINT (-73.895607 40.666921)"/>
  </r>
  <r>
    <n v="284248661"/>
    <x v="48"/>
    <n v="109"/>
    <s v="ASSAULT 2,1,UNCLASSIFIED"/>
    <n v="106"/>
    <x v="1"/>
    <s v="PL 1201001"/>
    <x v="0"/>
    <x v="2"/>
    <x v="34"/>
    <n v="0"/>
    <x v="0"/>
    <x v="0"/>
    <x v="2"/>
    <n v="1008227"/>
    <n v="183789"/>
    <n v="40.671104"/>
    <x v="250"/>
    <s v="POINT (-73.913562 40.671104)"/>
  </r>
  <r>
    <n v="281321517"/>
    <x v="0"/>
    <n v="922"/>
    <s v="TRAFFIC,UNCLASSIFIED MISDEMEAN"/>
    <n v="348"/>
    <x v="9"/>
    <s v="VTL05110MU"/>
    <x v="1"/>
    <x v="2"/>
    <x v="7"/>
    <n v="0"/>
    <x v="0"/>
    <x v="0"/>
    <x v="3"/>
    <n v="1015378"/>
    <n v="177864"/>
    <n v="40.654817999999999"/>
    <x v="1185"/>
    <s v="POINT (-73.887814 40.654818)"/>
  </r>
  <r>
    <n v="281434893"/>
    <x v="12"/>
    <n v="339"/>
    <s v="LARCENY,PETIT FROM OPEN AREAS,"/>
    <n v="341"/>
    <x v="16"/>
    <s v="PL 1552500"/>
    <x v="1"/>
    <x v="1"/>
    <x v="15"/>
    <n v="0"/>
    <x v="0"/>
    <x v="1"/>
    <x v="0"/>
    <n v="1007396"/>
    <n v="236901"/>
    <n v="40.816884000000002"/>
    <x v="1186"/>
    <s v="POINT (-73.916377 40.816884)"/>
  </r>
  <r>
    <n v="284588785"/>
    <x v="72"/>
    <n v="792"/>
    <s v="CRIMINAL POSSESSION WEAPON"/>
    <n v="118"/>
    <x v="21"/>
    <s v="PL 265031B"/>
    <x v="0"/>
    <x v="0"/>
    <x v="28"/>
    <n v="0"/>
    <x v="4"/>
    <x v="0"/>
    <x v="0"/>
    <n v="999477"/>
    <n v="233821"/>
    <n v="40.808447309999998"/>
    <x v="1187"/>
    <s v="POINT (-73.94499507527053 40.808447314831305)"/>
  </r>
  <r>
    <n v="280859529"/>
    <x v="59"/>
    <n v="419"/>
    <s v="LARCENY,GRAND FROM PERSON,UNCL"/>
    <n v="109"/>
    <x v="11"/>
    <s v="PL 1553005"/>
    <x v="0"/>
    <x v="3"/>
    <x v="61"/>
    <n v="0"/>
    <x v="0"/>
    <x v="0"/>
    <x v="0"/>
    <n v="1031126"/>
    <n v="195195"/>
    <n v="40.70232"/>
    <x v="1188"/>
    <s v="POINT (-73.830936 40.70232)"/>
  </r>
  <r>
    <n v="282513331"/>
    <x v="80"/>
    <n v="478"/>
    <s v="THEFT OF SERVICES, UNCLASSIFIE"/>
    <n v="343"/>
    <x v="18"/>
    <s v="PL 1651502"/>
    <x v="1"/>
    <x v="0"/>
    <x v="32"/>
    <n v="0"/>
    <x v="1"/>
    <x v="0"/>
    <x v="0"/>
    <n v="986837"/>
    <n v="213794"/>
    <n v="40.753492999999999"/>
    <x v="1189"/>
    <s v="POINT (-73.990661 40.753493)"/>
  </r>
  <r>
    <n v="280733047"/>
    <x v="6"/>
    <n v="748"/>
    <s v="CONTEMPT,CRIMINAL"/>
    <n v="359"/>
    <x v="14"/>
    <s v="PL 2155006"/>
    <x v="1"/>
    <x v="0"/>
    <x v="32"/>
    <n v="0"/>
    <x v="1"/>
    <x v="0"/>
    <x v="1"/>
    <n v="985802"/>
    <n v="213780"/>
    <n v="40.753455000000002"/>
    <x v="396"/>
    <s v="POINT (-73.994398 40.753455)"/>
  </r>
  <r>
    <n v="283659569"/>
    <x v="79"/>
    <n v="109"/>
    <s v="ASSAULT 2,1,UNCLASSIFIED"/>
    <n v="106"/>
    <x v="1"/>
    <s v="PL 1200502"/>
    <x v="0"/>
    <x v="3"/>
    <x v="61"/>
    <n v="0"/>
    <x v="0"/>
    <x v="0"/>
    <x v="5"/>
    <n v="1031076"/>
    <n v="193778"/>
    <n v="40.698430000000002"/>
    <x v="136"/>
    <s v="POINT (-73.831128 40.69843)"/>
  </r>
  <r>
    <n v="282504578"/>
    <x v="80"/>
    <n v="439"/>
    <s v="LARCENY,GRAND FROM OPEN AREAS, UNATTENDED"/>
    <n v="109"/>
    <x v="11"/>
    <s v="PL 1553001"/>
    <x v="0"/>
    <x v="2"/>
    <x v="65"/>
    <n v="0"/>
    <x v="0"/>
    <x v="0"/>
    <x v="3"/>
    <n v="991360"/>
    <n v="187427"/>
    <n v="40.681119000000002"/>
    <x v="259"/>
    <s v="POINT (-73.974365 40.681119)"/>
  </r>
  <r>
    <n v="280775774"/>
    <x v="78"/>
    <n v="101"/>
    <s v="ASSAULT 3"/>
    <n v="344"/>
    <x v="6"/>
    <s v="PL 1200001"/>
    <x v="1"/>
    <x v="1"/>
    <x v="15"/>
    <n v="0"/>
    <x v="0"/>
    <x v="0"/>
    <x v="2"/>
    <n v="1005040"/>
    <n v="234533"/>
    <n v="40.810391000000003"/>
    <x v="18"/>
    <s v="POINT (-73.924895 40.810391)"/>
  </r>
  <r>
    <n v="283732809"/>
    <x v="69"/>
    <n v="109"/>
    <s v="ASSAULT 2,1,UNCLASSIFIED"/>
    <n v="106"/>
    <x v="1"/>
    <s v="PL 1200501"/>
    <x v="0"/>
    <x v="0"/>
    <x v="56"/>
    <n v="0"/>
    <x v="1"/>
    <x v="0"/>
    <x v="0"/>
    <n v="994296"/>
    <n v="218679"/>
    <n v="40.766896000000003"/>
    <x v="201"/>
    <s v="POINT (-73.96373 40.766896)"/>
  </r>
  <r>
    <n v="282834219"/>
    <x v="50"/>
    <n v="969"/>
    <s v="TRAFFIC,UNCLASSIFIED INFRACTIO"/>
    <n v="881"/>
    <x v="24"/>
    <s v="VTL051101A"/>
    <x v="1"/>
    <x v="0"/>
    <x v="16"/>
    <n v="0"/>
    <x v="3"/>
    <x v="0"/>
    <x v="0"/>
    <n v="999565"/>
    <n v="243265"/>
    <n v="40.83437"/>
    <x v="1190"/>
    <s v="POINT (-73.944652 40.83437)"/>
  </r>
  <r>
    <n v="284167403"/>
    <x v="75"/>
    <n v="139"/>
    <s v="MURDER,UNCLASSIFIED"/>
    <n v="101"/>
    <x v="23"/>
    <s v="PL 1252501"/>
    <x v="0"/>
    <x v="2"/>
    <x v="65"/>
    <n v="0"/>
    <x v="1"/>
    <x v="0"/>
    <x v="0"/>
    <n v="991360"/>
    <n v="187427"/>
    <n v="40.681119000000002"/>
    <x v="259"/>
    <s v="POINT (-73.974365 40.681119)"/>
  </r>
  <r>
    <n v="282341937"/>
    <x v="45"/>
    <n v="523"/>
    <s v="SALE SCHOOL GROUNDS"/>
    <n v="117"/>
    <x v="19"/>
    <s v="PL 2204401"/>
    <x v="0"/>
    <x v="1"/>
    <x v="29"/>
    <n v="0"/>
    <x v="0"/>
    <x v="0"/>
    <x v="3"/>
    <n v="1009100"/>
    <n v="247458"/>
    <n v="40.845855"/>
    <x v="777"/>
    <s v="POINT (-73.910181 40.845855)"/>
  </r>
  <r>
    <n v="280943638"/>
    <x v="68"/>
    <n v="439"/>
    <s v="LARCENY,GRAND FROM OPEN AREAS, UNATTENDED"/>
    <n v="109"/>
    <x v="11"/>
    <s v="PL 1553001"/>
    <x v="0"/>
    <x v="0"/>
    <x v="57"/>
    <n v="0"/>
    <x v="4"/>
    <x v="0"/>
    <x v="0"/>
    <n v="1000993"/>
    <n v="237483"/>
    <n v="40.818497999999998"/>
    <x v="1191"/>
    <s v="POINT (-73.939508 40.818498)"/>
  </r>
  <r>
    <n v="282226036"/>
    <x v="81"/>
    <n v="101"/>
    <s v="ASSAULT 3"/>
    <n v="344"/>
    <x v="6"/>
    <s v="PL 1200001"/>
    <x v="1"/>
    <x v="2"/>
    <x v="59"/>
    <n v="0"/>
    <x v="1"/>
    <x v="0"/>
    <x v="0"/>
    <n v="995744"/>
    <n v="173487"/>
    <n v="40.642851"/>
    <x v="1192"/>
    <s v="POINT (-73.958581 40.642851)"/>
  </r>
  <r>
    <n v="284561572"/>
    <x v="1"/>
    <n v="511"/>
    <s v="CONTROLLED SUBSTANCE, POSSESSI"/>
    <n v="235"/>
    <x v="19"/>
    <s v="PL 2200300"/>
    <x v="1"/>
    <x v="1"/>
    <x v="68"/>
    <n v="0"/>
    <x v="0"/>
    <x v="0"/>
    <x v="0"/>
    <n v="1014472"/>
    <n v="254003"/>
    <n v="40.863804000000002"/>
    <x v="1193"/>
    <s v="POINT (-73.890737 40.863804)"/>
  </r>
  <r>
    <n v="283754942"/>
    <x v="69"/>
    <n v="793"/>
    <s v="WEAPONS POSSESSION 3"/>
    <n v="118"/>
    <x v="21"/>
    <s v="PL 2650201"/>
    <x v="0"/>
    <x v="2"/>
    <x v="8"/>
    <n v="0"/>
    <x v="1"/>
    <x v="0"/>
    <x v="0"/>
    <n v="997897"/>
    <n v="175676"/>
    <n v="40.648859000000002"/>
    <x v="9"/>
    <s v="POINT (-73.95082 40.648859)"/>
  </r>
  <r>
    <n v="283762548"/>
    <x v="69"/>
    <n v="244"/>
    <s v="BURGLARY,UNCLASSIFIED,UNKNOWN"/>
    <n v="107"/>
    <x v="20"/>
    <s v="PL 1402000"/>
    <x v="0"/>
    <x v="1"/>
    <x v="1"/>
    <n v="0"/>
    <x v="0"/>
    <x v="1"/>
    <x v="2"/>
    <n v="1010061"/>
    <n v="246843"/>
    <n v="40.844166000000001"/>
    <x v="1194"/>
    <s v="POINT (-73.906712 40.844166)"/>
  </r>
  <r>
    <n v="282462796"/>
    <x v="67"/>
    <n v="101"/>
    <s v="ASSAULT 3"/>
    <n v="344"/>
    <x v="6"/>
    <s v="PL 1200001"/>
    <x v="1"/>
    <x v="0"/>
    <x v="64"/>
    <n v="0"/>
    <x v="0"/>
    <x v="1"/>
    <x v="0"/>
    <n v="998828"/>
    <n v="226859"/>
    <n v="40.789341"/>
    <x v="239"/>
    <s v="POINT (-73.947351 40.789341)"/>
  </r>
  <r>
    <n v="281194284"/>
    <x v="10"/>
    <n v="750"/>
    <s v="RESISTING ARREST"/>
    <n v="359"/>
    <x v="14"/>
    <s v="PL 2053000"/>
    <x v="1"/>
    <x v="4"/>
    <x v="17"/>
    <n v="0"/>
    <x v="0"/>
    <x v="0"/>
    <x v="0"/>
    <n v="966400"/>
    <n v="161346"/>
    <n v="40.609516999999997"/>
    <x v="1195"/>
    <s v="POINT (-74.064287 40.609517)"/>
  </r>
  <r>
    <n v="283691508"/>
    <x v="79"/>
    <n v="339"/>
    <s v="LARCENY,PETIT FROM OPEN AREAS,"/>
    <n v="341"/>
    <x v="16"/>
    <s v="PL 1552500"/>
    <x v="1"/>
    <x v="3"/>
    <x v="61"/>
    <n v="0"/>
    <x v="4"/>
    <x v="0"/>
    <x v="3"/>
    <n v="1031474"/>
    <n v="192017"/>
    <n v="40.693593049999997"/>
    <x v="1196"/>
    <s v="POINT (-73.82970516862927 40.693593047850285)"/>
  </r>
  <r>
    <n v="280879070"/>
    <x v="59"/>
    <n v="779"/>
    <s v="PUBLIC ADMINISTRATION,UNCLASSI"/>
    <n v="126"/>
    <x v="12"/>
    <s v="PL 215510B"/>
    <x v="0"/>
    <x v="1"/>
    <x v="1"/>
    <n v="0"/>
    <x v="0"/>
    <x v="0"/>
    <x v="2"/>
    <n v="1006537"/>
    <n v="244511"/>
    <n v="40.837774000000003"/>
    <x v="70"/>
    <s v="POINT (-73.919455 40.837774)"/>
  </r>
  <r>
    <n v="284075767"/>
    <x v="64"/>
    <n v="779"/>
    <s v="PUBLIC ADMINISTRATION,UNCLASSI"/>
    <n v="126"/>
    <x v="12"/>
    <s v="PL 215510D"/>
    <x v="0"/>
    <x v="2"/>
    <x v="51"/>
    <n v="0"/>
    <x v="0"/>
    <x v="1"/>
    <x v="3"/>
    <n v="1000776"/>
    <n v="200903"/>
    <n v="40.718094999999998"/>
    <x v="1197"/>
    <s v="POINT (-73.940382 40.718095)"/>
  </r>
  <r>
    <n v="280978574"/>
    <x v="68"/>
    <n v="339"/>
    <s v="LARCENY,PETIT FROM OPEN AREAS,"/>
    <n v="341"/>
    <x v="16"/>
    <s v="PL 1552500"/>
    <x v="1"/>
    <x v="2"/>
    <x v="21"/>
    <n v="0"/>
    <x v="2"/>
    <x v="0"/>
    <x v="3"/>
    <n v="997183"/>
    <n v="187256"/>
    <n v="40.680641739999999"/>
    <x v="1198"/>
    <s v="POINT (-73.95337129343466 40.680641740225916)"/>
  </r>
  <r>
    <n v="280686452"/>
    <x v="5"/>
    <n v="792"/>
    <s v="CRIMINAL POSSESSION WEAPON"/>
    <n v="118"/>
    <x v="21"/>
    <s v="PL 265031B"/>
    <x v="0"/>
    <x v="2"/>
    <x v="14"/>
    <n v="0"/>
    <x v="0"/>
    <x v="0"/>
    <x v="0"/>
    <n v="1007127"/>
    <n v="193705"/>
    <n v="40.698323000000002"/>
    <x v="317"/>
    <s v="POINT (-73.917495 40.698323)"/>
  </r>
  <r>
    <n v="284046710"/>
    <x v="64"/>
    <n v="793"/>
    <s v="WEAPONS POSSESSION 3"/>
    <n v="118"/>
    <x v="21"/>
    <s v="PL 2650201"/>
    <x v="0"/>
    <x v="2"/>
    <x v="14"/>
    <n v="0"/>
    <x v="0"/>
    <x v="0"/>
    <x v="3"/>
    <n v="1008429"/>
    <n v="193925"/>
    <n v="40.698925000000003"/>
    <x v="1199"/>
    <s v="POINT (-73.912799 40.698925)"/>
  </r>
  <r>
    <n v="281406639"/>
    <x v="12"/>
    <n v="508"/>
    <s v="DRUG PARAPHERNALIA,   POSSESSE"/>
    <n v="235"/>
    <x v="19"/>
    <s v="PL 2205003"/>
    <x v="1"/>
    <x v="1"/>
    <x v="44"/>
    <n v="0"/>
    <x v="0"/>
    <x v="1"/>
    <x v="2"/>
    <n v="1018418"/>
    <n v="242267"/>
    <n v="40.831578"/>
    <x v="1200"/>
    <s v="POINT (-73.876531 40.831578)"/>
  </r>
  <r>
    <n v="282720798"/>
    <x v="88"/>
    <n v="922"/>
    <s v="TRAFFIC,UNCLASSIFIED MISDEMEAN"/>
    <n v="348"/>
    <x v="9"/>
    <s v="VTL0511001"/>
    <x v="1"/>
    <x v="3"/>
    <x v="45"/>
    <n v="0"/>
    <x v="0"/>
    <x v="0"/>
    <x v="5"/>
    <n v="1033135"/>
    <n v="185930"/>
    <n v="40.676876640000003"/>
    <x v="1201"/>
    <s v="POINT (-73.82375960237552 40.67687663901739)"/>
  </r>
  <r>
    <n v="282162348"/>
    <x v="54"/>
    <n v="339"/>
    <s v="LARCENY,PETIT FROM OPEN AREAS,"/>
    <n v="341"/>
    <x v="16"/>
    <s v="PL 1552500"/>
    <x v="1"/>
    <x v="1"/>
    <x v="6"/>
    <n v="0"/>
    <x v="0"/>
    <x v="0"/>
    <x v="0"/>
    <n v="1014160"/>
    <n v="239740"/>
    <n v="40.824655790000001"/>
    <x v="1202"/>
    <s v="POINT (-73.89192891903191 40.824655790865194)"/>
  </r>
  <r>
    <n v="280510373"/>
    <x v="83"/>
    <n v="339"/>
    <s v="LARCENY,PETIT FROM OPEN AREAS,"/>
    <n v="341"/>
    <x v="16"/>
    <s v="PL 1552500"/>
    <x v="1"/>
    <x v="2"/>
    <x v="41"/>
    <n v="0"/>
    <x v="0"/>
    <x v="0"/>
    <x v="1"/>
    <n v="978015"/>
    <n v="171958"/>
    <n v="40.638658999999997"/>
    <x v="515"/>
    <s v="POINT (-74.022462 40.638659)"/>
  </r>
  <r>
    <n v="282779838"/>
    <x v="70"/>
    <n v="849"/>
    <s v="NY STATE LAWS,UNCLASSIFIED VIO"/>
    <n v="677"/>
    <x v="7"/>
    <s v="CPL5700600"/>
    <x v="2"/>
    <x v="3"/>
    <x v="19"/>
    <n v="3"/>
    <x v="2"/>
    <x v="0"/>
    <x v="0"/>
    <n v="1046315"/>
    <n v="187088"/>
    <n v="40.679980739999998"/>
    <x v="27"/>
    <s v="POINT (-73.7762339071953 40.6799807384666)"/>
  </r>
  <r>
    <n v="283965521"/>
    <x v="60"/>
    <n v="113"/>
    <s v="MENACING,UNCLASSIFIED"/>
    <n v="344"/>
    <x v="6"/>
    <s v="PL 1201500"/>
    <x v="1"/>
    <x v="2"/>
    <x v="2"/>
    <n v="0"/>
    <x v="3"/>
    <x v="0"/>
    <x v="0"/>
    <n v="1007043"/>
    <n v="172322"/>
    <n v="40.639634000000001"/>
    <x v="1203"/>
    <s v="POINT (-73.91787 40.639634)"/>
  </r>
  <r>
    <n v="285448937"/>
    <x v="19"/>
    <n v="268"/>
    <s v="CRIMINAL MIS 2 &amp; 3"/>
    <n v="121"/>
    <x v="15"/>
    <s v="PL 1450502"/>
    <x v="0"/>
    <x v="1"/>
    <x v="1"/>
    <n v="0"/>
    <x v="0"/>
    <x v="0"/>
    <x v="0"/>
    <n v="1006531"/>
    <n v="244155"/>
    <n v="40.836796229999997"/>
    <x v="1204"/>
    <s v="POINT (-73.9194794086658 40.836796233267165)"/>
  </r>
  <r>
    <n v="284072693"/>
    <x v="64"/>
    <n v="339"/>
    <s v="LARCENY,PETIT FROM OPEN AREAS,"/>
    <n v="341"/>
    <x v="16"/>
    <s v="PL 1552500"/>
    <x v="1"/>
    <x v="4"/>
    <x v="11"/>
    <n v="0"/>
    <x v="0"/>
    <x v="1"/>
    <x v="1"/>
    <n v="957795"/>
    <n v="148848"/>
    <n v="40.575189860000002"/>
    <x v="1205"/>
    <s v="POINT (-74.09523042506636 40.57518985577595)"/>
  </r>
  <r>
    <n v="282533445"/>
    <x v="80"/>
    <n v="101"/>
    <s v="ASSAULT 3"/>
    <n v="344"/>
    <x v="6"/>
    <s v="PL 1200001"/>
    <x v="1"/>
    <x v="2"/>
    <x v="23"/>
    <n v="0"/>
    <x v="2"/>
    <x v="0"/>
    <x v="3"/>
    <n v="986344"/>
    <n v="160954"/>
    <n v="40.608459000000003"/>
    <x v="1206"/>
    <s v="POINT (-73.992457 40.608459)"/>
  </r>
  <r>
    <n v="280973993"/>
    <x v="68"/>
    <n v="109"/>
    <s v="ASSAULT 2,1,UNCLASSIFIED"/>
    <n v="106"/>
    <x v="1"/>
    <s v="PL 1200502"/>
    <x v="0"/>
    <x v="2"/>
    <x v="14"/>
    <n v="0"/>
    <x v="1"/>
    <x v="0"/>
    <x v="0"/>
    <n v="1007127"/>
    <n v="193705"/>
    <n v="40.698323000000002"/>
    <x v="317"/>
    <s v="POINT (-73.917495 40.698323)"/>
  </r>
  <r>
    <n v="283930221"/>
    <x v="65"/>
    <n v="101"/>
    <s v="ASSAULT 3"/>
    <n v="344"/>
    <x v="6"/>
    <s v="PL 1200001"/>
    <x v="1"/>
    <x v="2"/>
    <x v="13"/>
    <n v="0"/>
    <x v="0"/>
    <x v="0"/>
    <x v="3"/>
    <n v="1003012"/>
    <n v="178467"/>
    <n v="40.656508000000002"/>
    <x v="1207"/>
    <s v="POINT (-73.932377 40.656508)"/>
  </r>
  <r>
    <n v="282706095"/>
    <x v="88"/>
    <n v="779"/>
    <s v="PUBLIC ADMINISTRATION,UNCLASSI"/>
    <n v="126"/>
    <x v="12"/>
    <s v="PL 215510D"/>
    <x v="0"/>
    <x v="2"/>
    <x v="50"/>
    <n v="0"/>
    <x v="0"/>
    <x v="0"/>
    <x v="3"/>
    <n v="988897"/>
    <n v="192631"/>
    <n v="40.695404000000003"/>
    <x v="344"/>
    <s v="POINT (-73.983239 40.695404)"/>
  </r>
  <r>
    <n v="285272852"/>
    <x v="92"/>
    <n v="339"/>
    <s v="LARCENY,PETIT FROM OPEN AREAS,"/>
    <n v="341"/>
    <x v="16"/>
    <s v="PL 1552500"/>
    <x v="1"/>
    <x v="0"/>
    <x v="43"/>
    <n v="0"/>
    <x v="1"/>
    <x v="0"/>
    <x v="3"/>
    <n v="985689"/>
    <n v="208933"/>
    <n v="40.740150999999997"/>
    <x v="127"/>
    <s v="POINT (-73.994805 40.740151)"/>
  </r>
  <r>
    <n v="284145630"/>
    <x v="62"/>
    <n v="705"/>
    <s v="FORGERY,ETC.-MISD."/>
    <n v="358"/>
    <x v="32"/>
    <s v="PL 1702000"/>
    <x v="1"/>
    <x v="2"/>
    <x v="10"/>
    <n v="0"/>
    <x v="2"/>
    <x v="0"/>
    <x v="3"/>
    <n v="993746"/>
    <n v="150153"/>
    <n v="40.578806210000003"/>
    <x v="1208"/>
    <s v="POINT (-73.96581527404032 40.57880620894017)"/>
  </r>
  <r>
    <n v="282817716"/>
    <x v="51"/>
    <n v="339"/>
    <s v="LARCENY,PETIT FROM OPEN AREAS,"/>
    <n v="341"/>
    <x v="16"/>
    <s v="PL 1552500"/>
    <x v="1"/>
    <x v="0"/>
    <x v="32"/>
    <n v="0"/>
    <x v="0"/>
    <x v="0"/>
    <x v="0"/>
    <n v="987220"/>
    <n v="212676"/>
    <n v="40.750422999999998"/>
    <x v="147"/>
    <s v="POINT (-73.98928 40.750423)"/>
  </r>
  <r>
    <n v="280846654"/>
    <x v="73"/>
    <n v="339"/>
    <s v="LARCENY,PETIT FROM OPEN AREAS,"/>
    <n v="341"/>
    <x v="16"/>
    <s v="PL 1552500"/>
    <x v="1"/>
    <x v="0"/>
    <x v="32"/>
    <n v="0"/>
    <x v="0"/>
    <x v="0"/>
    <x v="3"/>
    <n v="987220"/>
    <n v="212676"/>
    <n v="40.750422999999998"/>
    <x v="147"/>
    <s v="POINT (-73.98928 40.750423)"/>
  </r>
  <r>
    <n v="283665993"/>
    <x v="79"/>
    <n v="101"/>
    <s v="ASSAULT 3"/>
    <n v="344"/>
    <x v="6"/>
    <s v="PL 1200001"/>
    <x v="1"/>
    <x v="2"/>
    <x v="21"/>
    <n v="0"/>
    <x v="0"/>
    <x v="0"/>
    <x v="5"/>
    <n v="1000351"/>
    <n v="194575"/>
    <n v="40.700725509999998"/>
    <x v="682"/>
    <s v="POINT (-73.94193187995256 40.700725508650784)"/>
  </r>
  <r>
    <n v="280679997"/>
    <x v="5"/>
    <n v="223"/>
    <s v="BURGLARY,RESIDENCE,NIGHT"/>
    <n v="107"/>
    <x v="20"/>
    <s v="PL 1402502"/>
    <x v="0"/>
    <x v="3"/>
    <x v="9"/>
    <n v="0"/>
    <x v="0"/>
    <x v="0"/>
    <x v="3"/>
    <n v="1032084"/>
    <n v="216954"/>
    <n v="40.762036999999999"/>
    <x v="234"/>
    <s v="POINT (-73.827328 40.762037)"/>
  </r>
  <r>
    <n v="283754972"/>
    <x v="69"/>
    <n v="101"/>
    <s v="ASSAULT 3"/>
    <n v="344"/>
    <x v="6"/>
    <s v="PL 1200002"/>
    <x v="1"/>
    <x v="0"/>
    <x v="36"/>
    <n v="3"/>
    <x v="0"/>
    <x v="0"/>
    <x v="0"/>
    <n v="980863"/>
    <n v="198480"/>
    <n v="40.711458"/>
    <x v="1209"/>
    <s v="POINT (-74.012216 40.711458)"/>
  </r>
  <r>
    <n v="282713107"/>
    <x v="43"/>
    <n v="916"/>
    <s v="LEAVING SCENE-ACCIDENT-PERSONA"/>
    <n v="348"/>
    <x v="9"/>
    <s v="VTL06000AA"/>
    <x v="1"/>
    <x v="3"/>
    <x v="61"/>
    <n v="0"/>
    <x v="0"/>
    <x v="0"/>
    <x v="3"/>
    <n v="1027938"/>
    <n v="188978"/>
    <n v="40.685269869999999"/>
    <x v="1210"/>
    <s v="POINT (-73.84247604416227 40.68526986705486)"/>
  </r>
  <r>
    <n v="281119110"/>
    <x v="46"/>
    <n v="500"/>
    <s v="CONTROLLED SUBSTANCE,POSSESS."/>
    <n v="117"/>
    <x v="19"/>
    <s v="PL 2202101"/>
    <x v="0"/>
    <x v="1"/>
    <x v="35"/>
    <n v="0"/>
    <x v="2"/>
    <x v="0"/>
    <x v="0"/>
    <n v="1032798"/>
    <n v="259834"/>
    <n v="40.879727000000003"/>
    <x v="90"/>
    <s v="POINT (-73.824438 40.879727)"/>
  </r>
  <r>
    <n v="280638354"/>
    <x v="5"/>
    <n v="101"/>
    <s v="ASSAULT 3"/>
    <n v="344"/>
    <x v="6"/>
    <s v="PL 1200001"/>
    <x v="1"/>
    <x v="2"/>
    <x v="41"/>
    <n v="0"/>
    <x v="0"/>
    <x v="0"/>
    <x v="1"/>
    <n v="974213"/>
    <n v="170336"/>
    <n v="40.634205000000001"/>
    <x v="1211"/>
    <s v="POINT (-74.036161 40.634205)"/>
  </r>
  <r>
    <n v="282468028"/>
    <x v="67"/>
    <n v="439"/>
    <s v="LARCENY,GRAND FROM OPEN AREAS, UNATTENDED"/>
    <n v="109"/>
    <x v="11"/>
    <s v="PL 1553004"/>
    <x v="0"/>
    <x v="2"/>
    <x v="40"/>
    <n v="0"/>
    <x v="2"/>
    <x v="0"/>
    <x v="0"/>
    <n v="1000520"/>
    <n v="168264"/>
    <n v="40.628507999999997"/>
    <x v="243"/>
    <s v="POINT (-73.941384 40.628508)"/>
  </r>
  <r>
    <n v="284491511"/>
    <x v="44"/>
    <n v="439"/>
    <s v="LARCENY,GRAND FROM OPEN AREAS, UNATTENDED"/>
    <n v="109"/>
    <x v="11"/>
    <s v="PL 1553001"/>
    <x v="0"/>
    <x v="0"/>
    <x v="38"/>
    <n v="0"/>
    <x v="0"/>
    <x v="1"/>
    <x v="3"/>
    <n v="1003658"/>
    <n v="250199"/>
    <n v="40.853391999999999"/>
    <x v="1212"/>
    <s v="POINT (-73.929842 40.853392)"/>
  </r>
  <r>
    <n v="282279501"/>
    <x v="77"/>
    <n v="759"/>
    <s v="PUBLIC ADMINISTATION,UNCLASS M"/>
    <n v="359"/>
    <x v="14"/>
    <s v="PL 1950500"/>
    <x v="1"/>
    <x v="2"/>
    <x v="58"/>
    <n v="0"/>
    <x v="0"/>
    <x v="0"/>
    <x v="1"/>
    <n v="986480"/>
    <n v="187923"/>
    <n v="40.682484000000002"/>
    <x v="1213"/>
    <s v="POINT (-73.991959 40.682484)"/>
  </r>
  <r>
    <n v="283697509"/>
    <x v="79"/>
    <n v="113"/>
    <s v="MENACING,UNCLASSIFIED"/>
    <n v="344"/>
    <x v="6"/>
    <s v="PL 1201401"/>
    <x v="1"/>
    <x v="1"/>
    <x v="15"/>
    <n v="0"/>
    <x v="1"/>
    <x v="1"/>
    <x v="2"/>
    <n v="1011015"/>
    <n v="237607"/>
    <n v="40.818812999999999"/>
    <x v="1214"/>
    <s v="POINT (-73.9033 40.818813)"/>
  </r>
  <r>
    <n v="281122086"/>
    <x v="46"/>
    <n v="779"/>
    <s v="PUBLIC ADMINISTRATION,UNCLASSI"/>
    <n v="126"/>
    <x v="12"/>
    <s v="PL 215510B"/>
    <x v="0"/>
    <x v="2"/>
    <x v="14"/>
    <n v="0"/>
    <x v="0"/>
    <x v="0"/>
    <x v="3"/>
    <n v="1007127"/>
    <n v="193705"/>
    <n v="40.698323000000002"/>
    <x v="317"/>
    <s v="POINT (-73.917495 40.698323)"/>
  </r>
  <r>
    <n v="281355978"/>
    <x v="0"/>
    <n v="440"/>
    <s v="AGGRAVATED GRAND LARCENY OF ATM"/>
    <n v="109"/>
    <x v="11"/>
    <s v="PL 1553502"/>
    <x v="0"/>
    <x v="0"/>
    <x v="57"/>
    <n v="0"/>
    <x v="0"/>
    <x v="1"/>
    <x v="0"/>
    <n v="999439"/>
    <n v="236537"/>
    <n v="40.815904000000003"/>
    <x v="582"/>
    <s v="POINT (-73.945123 40.815904)"/>
  </r>
  <r>
    <n v="281350135"/>
    <x v="0"/>
    <n v="397"/>
    <s v="ROBBERY,OPEN AREA UNCLASSIFIED"/>
    <n v="105"/>
    <x v="22"/>
    <s v="PL 1601001"/>
    <x v="0"/>
    <x v="3"/>
    <x v="53"/>
    <n v="0"/>
    <x v="4"/>
    <x v="0"/>
    <x v="3"/>
    <n v="1034513"/>
    <n v="197590"/>
    <n v="40.70887286"/>
    <x v="1215"/>
    <s v="POINT (-73.81870464427959 40.708872857477196)"/>
  </r>
  <r>
    <n v="284040124"/>
    <x v="64"/>
    <n v="764"/>
    <s v="BAIL JUMPING 1 &amp; 2"/>
    <n v="126"/>
    <x v="12"/>
    <s v="PL 2155600"/>
    <x v="0"/>
    <x v="2"/>
    <x v="50"/>
    <n v="73"/>
    <x v="0"/>
    <x v="1"/>
    <x v="0"/>
    <n v="987801"/>
    <n v="192258"/>
    <n v="40.694381"/>
    <x v="1216"/>
    <s v="POINT (-73.987194 40.694381)"/>
  </r>
  <r>
    <n v="284549674"/>
    <x v="1"/>
    <n v="105"/>
    <s v="STRANGULATION 1ST"/>
    <n v="106"/>
    <x v="1"/>
    <s v="PL 1211200"/>
    <x v="0"/>
    <x v="0"/>
    <x v="62"/>
    <n v="0"/>
    <x v="2"/>
    <x v="0"/>
    <x v="0"/>
    <n v="984731"/>
    <n v="208134"/>
    <n v="40.737957000000002"/>
    <x v="1217"/>
    <s v="POINT (-73.998262 40.737957)"/>
  </r>
  <r>
    <n v="282297723"/>
    <x v="45"/>
    <n v="101"/>
    <s v="ASSAULT 3"/>
    <n v="344"/>
    <x v="6"/>
    <s v="PL 1200001"/>
    <x v="1"/>
    <x v="2"/>
    <x v="7"/>
    <n v="0"/>
    <x v="0"/>
    <x v="0"/>
    <x v="3"/>
    <n v="1017119"/>
    <n v="183909"/>
    <n v="40.671404000000003"/>
    <x v="60"/>
    <s v="POINT (-73.881509 40.671404)"/>
  </r>
  <r>
    <n v="283001900"/>
    <x v="71"/>
    <n v="729"/>
    <s v="FORGERY,ETC.,UNCLASSIFIED-FELO"/>
    <n v="113"/>
    <x v="28"/>
    <s v="PL 1702500"/>
    <x v="0"/>
    <x v="0"/>
    <x v="64"/>
    <n v="1"/>
    <x v="2"/>
    <x v="0"/>
    <x v="3"/>
    <n v="998736"/>
    <n v="227214"/>
    <n v="40.79031415"/>
    <x v="470"/>
    <s v="POINT (-73.9476860633721 40.7903141514773)"/>
  </r>
  <r>
    <n v="282691398"/>
    <x v="43"/>
    <n v="339"/>
    <s v="LARCENY,PETIT FROM OPEN AREAS,"/>
    <n v="341"/>
    <x v="16"/>
    <s v="PL 1552500"/>
    <x v="1"/>
    <x v="2"/>
    <x v="40"/>
    <n v="0"/>
    <x v="0"/>
    <x v="0"/>
    <x v="1"/>
    <n v="1004560"/>
    <n v="162830"/>
    <n v="40.613585"/>
    <x v="1218"/>
    <s v="POINT (-73.926846 40.613585)"/>
  </r>
  <r>
    <n v="282522812"/>
    <x v="80"/>
    <n v="969"/>
    <s v="TRAFFIC,UNCLASSIFIED INFRACTIO"/>
    <n v="881"/>
    <x v="24"/>
    <s v="VTL051101A"/>
    <x v="1"/>
    <x v="3"/>
    <x v="18"/>
    <n v="3"/>
    <x v="0"/>
    <x v="0"/>
    <x v="3"/>
    <n v="1018623"/>
    <n v="214936"/>
    <n v="40.756567580000002"/>
    <x v="99"/>
    <s v="POINT (-73.8759315341335 40.7565675846374)"/>
  </r>
  <r>
    <n v="281060432"/>
    <x v="9"/>
    <n v="339"/>
    <s v="LARCENY,PETIT FROM OPEN AREAS,"/>
    <n v="341"/>
    <x v="16"/>
    <s v="PL 1552500"/>
    <x v="1"/>
    <x v="1"/>
    <x v="22"/>
    <n v="0"/>
    <x v="1"/>
    <x v="1"/>
    <x v="2"/>
    <n v="1023105"/>
    <n v="255783"/>
    <n v="40.868654999999997"/>
    <x v="1219"/>
    <s v="POINT (-73.859515 40.868655)"/>
  </r>
  <r>
    <n v="284306328"/>
    <x v="56"/>
    <n v="339"/>
    <s v="LARCENY,PETIT FROM OPEN AREAS,"/>
    <n v="341"/>
    <x v="16"/>
    <s v="PL 1552500"/>
    <x v="1"/>
    <x v="2"/>
    <x v="7"/>
    <n v="0"/>
    <x v="0"/>
    <x v="1"/>
    <x v="0"/>
    <n v="1020327"/>
    <n v="176285"/>
    <n v="40.650466000000002"/>
    <x v="88"/>
    <s v="POINT (-73.869986 40.650466)"/>
  </r>
  <r>
    <n v="284557642"/>
    <x v="1"/>
    <n v="339"/>
    <s v="LARCENY,PETIT FROM OPEN AREAS,"/>
    <n v="341"/>
    <x v="16"/>
    <s v="PL 1552500"/>
    <x v="1"/>
    <x v="0"/>
    <x v="28"/>
    <n v="0"/>
    <x v="0"/>
    <x v="0"/>
    <x v="3"/>
    <n v="999788"/>
    <n v="233328"/>
    <n v="40.807093999999999"/>
    <x v="1220"/>
    <s v="POINT (-73.943873 40.807094)"/>
  </r>
  <r>
    <n v="282834214"/>
    <x v="50"/>
    <n v="397"/>
    <s v="ROBBERY,OPEN AREA UNCLASSIFIED"/>
    <n v="105"/>
    <x v="22"/>
    <s v="PL 1600500"/>
    <x v="0"/>
    <x v="2"/>
    <x v="52"/>
    <n v="0"/>
    <x v="2"/>
    <x v="0"/>
    <x v="1"/>
    <n v="991754"/>
    <n v="171473"/>
    <n v="40.637329000000001"/>
    <x v="1221"/>
    <s v="POINT (-73.97296 40.637329)"/>
  </r>
  <r>
    <n v="281061086"/>
    <x v="9"/>
    <n v="922"/>
    <s v="TRAFFIC,UNCLASSIFIED MISDEMEAN"/>
    <n v="348"/>
    <x v="9"/>
    <s v="VTL05110MU"/>
    <x v="1"/>
    <x v="3"/>
    <x v="69"/>
    <n v="0"/>
    <x v="2"/>
    <x v="0"/>
    <x v="0"/>
    <n v="1051754"/>
    <n v="181288"/>
    <n v="40.66401304"/>
    <x v="1222"/>
    <s v="POINT (-73.75668109247958 40.664013035559)"/>
  </r>
  <r>
    <n v="280648773"/>
    <x v="5"/>
    <n v="439"/>
    <s v="LARCENY,GRAND FROM OPEN AREAS, UNATTENDED"/>
    <n v="109"/>
    <x v="11"/>
    <s v="PL 1553501"/>
    <x v="0"/>
    <x v="0"/>
    <x v="3"/>
    <n v="0"/>
    <x v="1"/>
    <x v="1"/>
    <x v="3"/>
    <n v="988210"/>
    <n v="218129"/>
    <n v="40.765389999999996"/>
    <x v="45"/>
    <s v="POINT (-73.985702 40.76539)"/>
  </r>
  <r>
    <n v="283890788"/>
    <x v="57"/>
    <n v="339"/>
    <s v="LARCENY,PETIT FROM OPEN AREAS,"/>
    <n v="341"/>
    <x v="16"/>
    <s v="PL 1552500"/>
    <x v="1"/>
    <x v="1"/>
    <x v="22"/>
    <n v="0"/>
    <x v="2"/>
    <x v="0"/>
    <x v="0"/>
    <n v="1021163"/>
    <n v="253320"/>
    <n v="40.861902999999998"/>
    <x v="1223"/>
    <s v="POINT (-73.866551 40.861903)"/>
  </r>
  <r>
    <n v="281312513"/>
    <x v="11"/>
    <n v="339"/>
    <s v="LARCENY,PETIT FROM OPEN AREAS,"/>
    <n v="341"/>
    <x v="16"/>
    <s v="PL 1552500"/>
    <x v="1"/>
    <x v="3"/>
    <x v="9"/>
    <n v="0"/>
    <x v="1"/>
    <x v="1"/>
    <x v="3"/>
    <n v="1030720"/>
    <n v="224100"/>
    <n v="40.781658999999998"/>
    <x v="583"/>
    <s v="POINT (-73.832201 40.781659)"/>
  </r>
  <r>
    <n v="280974021"/>
    <x v="68"/>
    <n v="339"/>
    <s v="LARCENY,PETIT FROM OPEN AREAS,"/>
    <n v="341"/>
    <x v="16"/>
    <s v="PL 1552500"/>
    <x v="1"/>
    <x v="3"/>
    <x v="20"/>
    <n v="0"/>
    <x v="2"/>
    <x v="1"/>
    <x v="1"/>
    <n v="1020232"/>
    <n v="210719"/>
    <n v="40.744981000000003"/>
    <x v="168"/>
    <s v="POINT (-73.870144 40.744981)"/>
  </r>
  <r>
    <n v="285470928"/>
    <x v="85"/>
    <n v="109"/>
    <s v="ASSAULT 2,1,UNCLASSIFIED"/>
    <n v="106"/>
    <x v="1"/>
    <s v="PL 1200502"/>
    <x v="0"/>
    <x v="0"/>
    <x v="3"/>
    <n v="0"/>
    <x v="0"/>
    <x v="0"/>
    <x v="5"/>
    <n v="988210"/>
    <n v="218129"/>
    <n v="40.765389999999996"/>
    <x v="45"/>
    <s v="POINT (-73.985702 40.76539)"/>
  </r>
  <r>
    <n v="284418775"/>
    <x v="44"/>
    <n v="113"/>
    <s v="MENACING,UNCLASSIFIED"/>
    <n v="344"/>
    <x v="6"/>
    <s v="PL 1201401"/>
    <x v="1"/>
    <x v="1"/>
    <x v="35"/>
    <n v="97"/>
    <x v="4"/>
    <x v="0"/>
    <x v="3"/>
    <n v="1031724"/>
    <n v="256099"/>
    <n v="40.869481999999998"/>
    <x v="1224"/>
    <s v="POINT (-73.828348 40.869482)"/>
  </r>
  <r>
    <n v="282535958"/>
    <x v="53"/>
    <n v="268"/>
    <s v="CRIMINAL MIS 2 &amp; 3"/>
    <n v="121"/>
    <x v="15"/>
    <s v="PL 1450502"/>
    <x v="0"/>
    <x v="1"/>
    <x v="22"/>
    <n v="0"/>
    <x v="0"/>
    <x v="0"/>
    <x v="3"/>
    <n v="1027430"/>
    <n v="251104"/>
    <n v="40.855792999999998"/>
    <x v="26"/>
    <s v="POINT (-73.843908 40.855793)"/>
  </r>
  <r>
    <n v="282952487"/>
    <x v="58"/>
    <n v="705"/>
    <s v="FORGERY,ETC.-MISD."/>
    <n v="358"/>
    <x v="32"/>
    <s v="PL 1702000"/>
    <x v="1"/>
    <x v="1"/>
    <x v="1"/>
    <n v="0"/>
    <x v="0"/>
    <x v="1"/>
    <x v="2"/>
    <n v="1009261"/>
    <n v="242513"/>
    <n v="40.832282110000001"/>
    <x v="633"/>
    <s v="POINT (-73.90961967833861 40.83228210985579)"/>
  </r>
  <r>
    <n v="282388945"/>
    <x v="13"/>
    <n v="681"/>
    <s v="CHILD, ENDANGERING WELFARE"/>
    <n v="233"/>
    <x v="0"/>
    <s v="PL 2601001"/>
    <x v="1"/>
    <x v="1"/>
    <x v="22"/>
    <n v="0"/>
    <x v="0"/>
    <x v="0"/>
    <x v="2"/>
    <n v="1027434"/>
    <n v="251387"/>
    <n v="40.85657673"/>
    <x v="1225"/>
    <s v="POINT (-73.8438936779283 40.8565767275976)"/>
  </r>
  <r>
    <n v="282216011"/>
    <x v="81"/>
    <n v="109"/>
    <s v="ASSAULT 2,1,UNCLASSIFIED"/>
    <n v="106"/>
    <x v="1"/>
    <s v="PL 1200512"/>
    <x v="0"/>
    <x v="4"/>
    <x v="11"/>
    <n v="0"/>
    <x v="0"/>
    <x v="0"/>
    <x v="1"/>
    <n v="943387"/>
    <n v="135390"/>
    <n v="40.538195999999999"/>
    <x v="1226"/>
    <s v="POINT (-74.147011 40.538196)"/>
  </r>
  <r>
    <n v="282552990"/>
    <x v="53"/>
    <n v="101"/>
    <s v="ASSAULT 3"/>
    <n v="344"/>
    <x v="6"/>
    <s v="PL 1200001"/>
    <x v="1"/>
    <x v="4"/>
    <x v="11"/>
    <n v="0"/>
    <x v="0"/>
    <x v="1"/>
    <x v="1"/>
    <n v="954771"/>
    <n v="148450"/>
    <n v="40.574091000000003"/>
    <x v="38"/>
    <s v="POINT (-74.106113 40.574091)"/>
  </r>
  <r>
    <n v="282921759"/>
    <x v="58"/>
    <n v="268"/>
    <s v="CRIMINAL MIS 2 &amp; 3"/>
    <n v="121"/>
    <x v="15"/>
    <s v="PL 1450502"/>
    <x v="0"/>
    <x v="0"/>
    <x v="43"/>
    <n v="0"/>
    <x v="0"/>
    <x v="0"/>
    <x v="0"/>
    <n v="988971"/>
    <n v="207813"/>
    <n v="40.737074"/>
    <x v="556"/>
    <s v="POINT (-73.982962 40.737074)"/>
  </r>
  <r>
    <n v="280898243"/>
    <x v="55"/>
    <n v="113"/>
    <s v="MENACING,UNCLASSIFIED"/>
    <n v="344"/>
    <x v="6"/>
    <s v="PL 1201401"/>
    <x v="1"/>
    <x v="3"/>
    <x v="66"/>
    <n v="0"/>
    <x v="0"/>
    <x v="0"/>
    <x v="0"/>
    <n v="1041879"/>
    <n v="197083"/>
    <n v="40.707439000000001"/>
    <x v="306"/>
    <s v="POINT (-73.792139 40.707439)"/>
  </r>
  <r>
    <n v="280916004"/>
    <x v="59"/>
    <n v="339"/>
    <s v="LARCENY,PETIT FROM OPEN AREAS,"/>
    <n v="341"/>
    <x v="16"/>
    <s v="PL 1552500"/>
    <x v="1"/>
    <x v="3"/>
    <x v="18"/>
    <n v="0"/>
    <x v="0"/>
    <x v="0"/>
    <x v="0"/>
    <n v="1018509"/>
    <n v="217348"/>
    <n v="40.763180069999997"/>
    <x v="121"/>
    <s v="POINT (-73.87632931793175 40.76318007297111)"/>
  </r>
  <r>
    <n v="280748545"/>
    <x v="6"/>
    <n v="397"/>
    <s v="ROBBERY,OPEN AREA UNCLASSIFIED"/>
    <n v="105"/>
    <x v="22"/>
    <s v="PL 160102A"/>
    <x v="0"/>
    <x v="3"/>
    <x v="69"/>
    <n v="0"/>
    <x v="0"/>
    <x v="0"/>
    <x v="0"/>
    <n v="1057766"/>
    <n v="203992"/>
    <n v="40.726284"/>
    <x v="193"/>
    <s v="POINT (-73.73476 40.726284)"/>
  </r>
  <r>
    <n v="282460147"/>
    <x v="67"/>
    <n v="205"/>
    <s v="TRESPASS 2, CRIMINAL"/>
    <n v="352"/>
    <x v="17"/>
    <s v="PL 1401501"/>
    <x v="1"/>
    <x v="3"/>
    <x v="53"/>
    <n v="0"/>
    <x v="0"/>
    <x v="1"/>
    <x v="0"/>
    <n v="1044649"/>
    <n v="202978"/>
    <n v="40.723599"/>
    <x v="1227"/>
    <s v="POINT (-73.782096 40.723599)"/>
  </r>
  <r>
    <n v="283930209"/>
    <x v="65"/>
    <n v="101"/>
    <s v="ASSAULT 3"/>
    <n v="344"/>
    <x v="6"/>
    <s v="PL 1200001"/>
    <x v="1"/>
    <x v="1"/>
    <x v="44"/>
    <n v="0"/>
    <x v="0"/>
    <x v="0"/>
    <x v="0"/>
    <n v="1018876"/>
    <n v="241924"/>
    <n v="40.830632999999999"/>
    <x v="1228"/>
    <s v="POINT (-73.874876 40.830633)"/>
  </r>
  <r>
    <n v="282955377"/>
    <x v="71"/>
    <n v="681"/>
    <s v="CHILD, ENDANGERING WELFARE"/>
    <n v="233"/>
    <x v="0"/>
    <s v="PL 2601001"/>
    <x v="1"/>
    <x v="2"/>
    <x v="74"/>
    <n v="0"/>
    <x v="0"/>
    <x v="1"/>
    <x v="0"/>
    <n v="1005319"/>
    <n v="190473"/>
    <n v="40.689464299999997"/>
    <x v="1229"/>
    <s v="POINT (-73.9240290899499 40.6894642952604)"/>
  </r>
  <r>
    <n v="283700774"/>
    <x v="79"/>
    <n v="439"/>
    <s v="LARCENY,GRAND FROM OPEN AREAS, UNATTENDED"/>
    <n v="109"/>
    <x v="11"/>
    <s v="PL 1553001"/>
    <x v="0"/>
    <x v="3"/>
    <x v="18"/>
    <n v="0"/>
    <x v="0"/>
    <x v="0"/>
    <x v="5"/>
    <n v="1016100"/>
    <n v="212030"/>
    <n v="40.748593"/>
    <x v="1230"/>
    <s v="POINT (-73.885048 40.748593)"/>
  </r>
  <r>
    <n v="283856708"/>
    <x v="74"/>
    <n v="339"/>
    <s v="LARCENY,PETIT FROM OPEN AREAS,"/>
    <n v="341"/>
    <x v="16"/>
    <s v="PL 1552500"/>
    <x v="1"/>
    <x v="3"/>
    <x v="20"/>
    <n v="0"/>
    <x v="0"/>
    <x v="0"/>
    <x v="3"/>
    <n v="1020232"/>
    <n v="210719"/>
    <n v="40.744981000000003"/>
    <x v="168"/>
    <s v="POINT (-73.870144 40.744981)"/>
  </r>
  <r>
    <n v="283700480"/>
    <x v="79"/>
    <n v="109"/>
    <s v="ASSAULT 2,1,UNCLASSIFIED"/>
    <n v="106"/>
    <x v="1"/>
    <s v="PL 1200501"/>
    <x v="0"/>
    <x v="1"/>
    <x v="22"/>
    <n v="0"/>
    <x v="0"/>
    <x v="0"/>
    <x v="0"/>
    <n v="1025753"/>
    <n v="256397"/>
    <n v="40.870328000000001"/>
    <x v="1231"/>
    <s v="POINT (-73.849938 40.870328)"/>
  </r>
  <r>
    <n v="284192314"/>
    <x v="75"/>
    <n v="109"/>
    <s v="ASSAULT 2,1,UNCLASSIFIED"/>
    <n v="106"/>
    <x v="1"/>
    <s v="PL 1200502"/>
    <x v="0"/>
    <x v="2"/>
    <x v="2"/>
    <n v="0"/>
    <x v="1"/>
    <x v="0"/>
    <x v="0"/>
    <n v="1011197"/>
    <n v="171111"/>
    <n v="40.63629572"/>
    <x v="1232"/>
    <s v="POINT (-73.90290969188642 40.63629572288765)"/>
  </r>
  <r>
    <n v="280692303"/>
    <x v="6"/>
    <n v="922"/>
    <s v="TRAFFIC,UNCLASSIFIED MISDEMEAN"/>
    <n v="348"/>
    <x v="9"/>
    <s v="VTL0511001"/>
    <x v="1"/>
    <x v="2"/>
    <x v="59"/>
    <n v="0"/>
    <x v="1"/>
    <x v="0"/>
    <x v="0"/>
    <n v="994198"/>
    <n v="177546"/>
    <n v="40.653993810000003"/>
    <x v="1233"/>
    <s v="POINT (-73.96414775528302 40.65399381222298)"/>
  </r>
  <r>
    <n v="281345276"/>
    <x v="0"/>
    <n v="847"/>
    <s v="NY STATE LAWS,UNCLASSIFIED FEL"/>
    <n v="125"/>
    <x v="7"/>
    <s v="VTL05110FE"/>
    <x v="0"/>
    <x v="1"/>
    <x v="1"/>
    <n v="0"/>
    <x v="0"/>
    <x v="0"/>
    <x v="2"/>
    <n v="1006681"/>
    <n v="241801"/>
    <n v="40.830334800000003"/>
    <x v="1234"/>
    <s v="POINT (-73.91894520045652 40.830334804610466)"/>
  </r>
  <r>
    <n v="283632688"/>
    <x v="79"/>
    <n v="799"/>
    <s v="PUBLIC SAFETY,UNCLASSIFIED MIS"/>
    <n v="363"/>
    <x v="37"/>
    <s v="PL 2703000"/>
    <x v="0"/>
    <x v="1"/>
    <x v="68"/>
    <n v="0"/>
    <x v="1"/>
    <x v="0"/>
    <x v="3"/>
    <n v="1018892"/>
    <n v="257436"/>
    <n v="40.87321"/>
    <x v="1235"/>
    <s v="POINT (-73.87474 40.87321)"/>
  </r>
  <r>
    <n v="284365455"/>
    <x v="63"/>
    <n v="339"/>
    <s v="LARCENY,PETIT FROM OPEN AREAS,"/>
    <n v="341"/>
    <x v="16"/>
    <s v="PL 1552500"/>
    <x v="1"/>
    <x v="2"/>
    <x v="7"/>
    <n v="0"/>
    <x v="0"/>
    <x v="0"/>
    <x v="2"/>
    <n v="1020327"/>
    <n v="176285"/>
    <n v="40.650466000000002"/>
    <x v="88"/>
    <s v="POINT (-73.869986 40.650466)"/>
  </r>
  <r>
    <n v="283858906"/>
    <x v="74"/>
    <n v="490"/>
    <s v="STOLEN PROPERTY 3,POSSESSION"/>
    <n v="232"/>
    <x v="35"/>
    <s v="PL 1654000"/>
    <x v="1"/>
    <x v="3"/>
    <x v="19"/>
    <n v="0"/>
    <x v="4"/>
    <x v="0"/>
    <x v="0"/>
    <n v="1049731"/>
    <n v="184644"/>
    <n v="40.67324"/>
    <x v="1236"/>
    <s v="POINT (-73.763939 40.67324)"/>
  </r>
  <r>
    <n v="282626160"/>
    <x v="82"/>
    <n v="101"/>
    <s v="ASSAULT 3"/>
    <n v="344"/>
    <x v="6"/>
    <s v="PL 1200001"/>
    <x v="1"/>
    <x v="2"/>
    <x v="34"/>
    <n v="1"/>
    <x v="0"/>
    <x v="0"/>
    <x v="3"/>
    <n v="1010287"/>
    <n v="186518"/>
    <n v="40.67858725"/>
    <x v="401"/>
    <s v="POINT (-73.9061289409916 40.67858725341521)"/>
  </r>
  <r>
    <n v="281352841"/>
    <x v="0"/>
    <n v="779"/>
    <s v="PUBLIC ADMINISTRATION,UNCLASSI"/>
    <n v="126"/>
    <x v="12"/>
    <s v="PL 215510B"/>
    <x v="0"/>
    <x v="1"/>
    <x v="15"/>
    <n v="0"/>
    <x v="0"/>
    <x v="0"/>
    <x v="1"/>
    <n v="1005040"/>
    <n v="234533"/>
    <n v="40.810391000000003"/>
    <x v="18"/>
    <s v="POINT (-73.924895 40.810391)"/>
  </r>
  <r>
    <n v="281314992"/>
    <x v="11"/>
    <n v="106"/>
    <s v="ASSAULT POLICE/PEACE OFFICER"/>
    <n v="106"/>
    <x v="1"/>
    <s v="PL 1200800"/>
    <x v="0"/>
    <x v="1"/>
    <x v="24"/>
    <n v="0"/>
    <x v="4"/>
    <x v="0"/>
    <x v="3"/>
    <n v="1013788"/>
    <n v="252571"/>
    <n v="40.859874359999999"/>
    <x v="1237"/>
    <s v="POINT (-73.89321651600159 40.859874361655585)"/>
  </r>
  <r>
    <n v="284169259"/>
    <x v="75"/>
    <n v="922"/>
    <s v="TRAFFIC,UNCLASSIFIED MISDEMEAN"/>
    <n v="348"/>
    <x v="9"/>
    <s v="VTL0511001"/>
    <x v="1"/>
    <x v="3"/>
    <x v="42"/>
    <n v="0"/>
    <x v="0"/>
    <x v="1"/>
    <x v="0"/>
    <n v="1004312"/>
    <n v="213422"/>
    <n v="40.752448999999999"/>
    <x v="1238"/>
    <s v="POINT (-73.927587 40.752449)"/>
  </r>
  <r>
    <n v="281200230"/>
    <x v="10"/>
    <n v="779"/>
    <s v="PUBLIC ADMINISTRATION,UNCLASSI"/>
    <n v="126"/>
    <x v="12"/>
    <s v="PL 215510B"/>
    <x v="0"/>
    <x v="3"/>
    <x v="42"/>
    <n v="0"/>
    <x v="0"/>
    <x v="0"/>
    <x v="3"/>
    <n v="1007694"/>
    <n v="219656"/>
    <n v="40.769551999999997"/>
    <x v="81"/>
    <s v="POINT (-73.915361 40.769552)"/>
  </r>
  <r>
    <n v="283817151"/>
    <x v="61"/>
    <n v="268"/>
    <s v="CRIMINAL MIS 2 &amp; 3"/>
    <n v="121"/>
    <x v="15"/>
    <s v="PL 1450502"/>
    <x v="0"/>
    <x v="2"/>
    <x v="41"/>
    <n v="0"/>
    <x v="2"/>
    <x v="0"/>
    <x v="1"/>
    <n v="978149"/>
    <n v="170531"/>
    <n v="40.634743999999998"/>
    <x v="1239"/>
    <s v="POINT (-74.021979 40.634744)"/>
  </r>
  <r>
    <n v="283732792"/>
    <x v="69"/>
    <n v="397"/>
    <s v="ROBBERY,OPEN AREA UNCLASSIFIED"/>
    <n v="105"/>
    <x v="22"/>
    <s v="PL 1600500"/>
    <x v="0"/>
    <x v="2"/>
    <x v="50"/>
    <n v="0"/>
    <x v="2"/>
    <x v="0"/>
    <x v="0"/>
    <n v="987881"/>
    <n v="191128"/>
    <n v="40.691280999999996"/>
    <x v="1240"/>
    <s v="POINT (-73.986906 40.691281)"/>
  </r>
  <r>
    <n v="282108712"/>
    <x v="54"/>
    <n v="681"/>
    <s v="CHILD, ENDANGERING WELFARE"/>
    <n v="233"/>
    <x v="0"/>
    <s v="PL 2601001"/>
    <x v="1"/>
    <x v="1"/>
    <x v="15"/>
    <n v="2"/>
    <x v="0"/>
    <x v="1"/>
    <x v="0"/>
    <n v="1005028"/>
    <n v="234516"/>
    <n v="40.810351859999997"/>
    <x v="762"/>
    <s v="POINT (-73.924942325642 40.8103518634571)"/>
  </r>
  <r>
    <n v="281450723"/>
    <x v="12"/>
    <n v="511"/>
    <s v="CONTROLLED SUBSTANCE, POSSESSI"/>
    <n v="235"/>
    <x v="19"/>
    <s v="PL 2200300"/>
    <x v="1"/>
    <x v="4"/>
    <x v="17"/>
    <n v="0"/>
    <x v="0"/>
    <x v="0"/>
    <x v="0"/>
    <n v="960344"/>
    <n v="161490"/>
    <n v="40.609898000000001"/>
    <x v="1241"/>
    <s v="POINT (-74.086099 40.609898)"/>
  </r>
  <r>
    <n v="280548615"/>
    <x v="66"/>
    <n v="478"/>
    <s v="THEFT OF SERVICES, UNCLASSIFIE"/>
    <n v="343"/>
    <x v="18"/>
    <s v="PL 1651503"/>
    <x v="1"/>
    <x v="0"/>
    <x v="30"/>
    <n v="0"/>
    <x v="0"/>
    <x v="0"/>
    <x v="0"/>
    <n v="990933"/>
    <n v="210621"/>
    <n v="40.74478002"/>
    <x v="1242"/>
    <s v="POINT (-73.9758818809488 40.74478001867378)"/>
  </r>
  <r>
    <n v="280956426"/>
    <x v="68"/>
    <n v="439"/>
    <s v="LARCENY,GRAND FROM OPEN AREAS, UNATTENDED"/>
    <n v="109"/>
    <x v="11"/>
    <s v="PL 1553001"/>
    <x v="0"/>
    <x v="0"/>
    <x v="63"/>
    <n v="0"/>
    <x v="0"/>
    <x v="1"/>
    <x v="1"/>
    <n v="996342"/>
    <n v="236149"/>
    <n v="40.814844999999998"/>
    <x v="486"/>
    <s v="POINT (-73.956312 40.814845)"/>
  </r>
  <r>
    <n v="282808132"/>
    <x v="51"/>
    <n v="109"/>
    <s v="ASSAULT 2,1,UNCLASSIFIED"/>
    <n v="106"/>
    <x v="1"/>
    <s v="PL 1200501"/>
    <x v="0"/>
    <x v="1"/>
    <x v="44"/>
    <n v="0"/>
    <x v="4"/>
    <x v="0"/>
    <x v="3"/>
    <n v="1017704"/>
    <n v="242556"/>
    <n v="40.832374000000002"/>
    <x v="1243"/>
    <s v="POINT (-73.879107 40.832374)"/>
  </r>
  <r>
    <n v="282522791"/>
    <x v="80"/>
    <n v="705"/>
    <s v="FORGERY,ETC.-MISD."/>
    <n v="358"/>
    <x v="32"/>
    <s v="PL 1702000"/>
    <x v="1"/>
    <x v="0"/>
    <x v="16"/>
    <n v="0"/>
    <x v="0"/>
    <x v="1"/>
    <x v="3"/>
    <n v="1001867"/>
    <n v="247420"/>
    <n v="40.845768999999997"/>
    <x v="1244"/>
    <s v="POINT (-73.936324 40.845769)"/>
  </r>
  <r>
    <n v="282233941"/>
    <x v="77"/>
    <n v="922"/>
    <s v="TRAFFIC,UNCLASSIFIED MISDEMEAN"/>
    <n v="348"/>
    <x v="9"/>
    <s v="VTL0511001"/>
    <x v="1"/>
    <x v="1"/>
    <x v="1"/>
    <n v="0"/>
    <x v="0"/>
    <x v="0"/>
    <x v="3"/>
    <n v="1005929"/>
    <n v="242165"/>
    <n v="40.831335760000002"/>
    <x v="1245"/>
    <s v="POINT (-73.92166138746036 40.83133575763835)"/>
  </r>
  <r>
    <n v="283819294"/>
    <x v="61"/>
    <n v="729"/>
    <s v="FORGERY,ETC.,UNCLASSIFIED-FELO"/>
    <n v="113"/>
    <x v="28"/>
    <s v="PL 1702500"/>
    <x v="0"/>
    <x v="3"/>
    <x v="53"/>
    <n v="1"/>
    <x v="0"/>
    <x v="0"/>
    <x v="0"/>
    <n v="1041627"/>
    <n v="198275"/>
    <n v="40.710709739999999"/>
    <x v="1246"/>
    <s v="POINT (-73.79303916334497 40.71070974248954)"/>
  </r>
  <r>
    <n v="284268809"/>
    <x v="48"/>
    <n v="397"/>
    <s v="ROBBERY,OPEN AREA UNCLASSIFIED"/>
    <n v="105"/>
    <x v="22"/>
    <s v="PL 160102A"/>
    <x v="0"/>
    <x v="4"/>
    <x v="72"/>
    <n v="0"/>
    <x v="0"/>
    <x v="0"/>
    <x v="0"/>
    <n v="937791"/>
    <n v="172099"/>
    <n v="40.638927000000002"/>
    <x v="216"/>
    <s v="POINT (-74.167396 40.638927)"/>
  </r>
  <r>
    <n v="281184636"/>
    <x v="10"/>
    <n v="511"/>
    <s v="CONTROLLED SUBSTANCE, POSSESSI"/>
    <n v="235"/>
    <x v="19"/>
    <s v="PL 2200300"/>
    <x v="1"/>
    <x v="0"/>
    <x v="64"/>
    <n v="2"/>
    <x v="2"/>
    <x v="0"/>
    <x v="0"/>
    <n v="999579"/>
    <n v="228737"/>
    <n v="40.794494"/>
    <x v="1247"/>
    <s v="POINT (-73.944636 40.794494)"/>
  </r>
  <r>
    <n v="284167402"/>
    <x v="75"/>
    <n v="681"/>
    <s v="CHILD, ENDANGERING WELFARE"/>
    <n v="233"/>
    <x v="0"/>
    <s v="PL 2601001"/>
    <x v="1"/>
    <x v="2"/>
    <x v="7"/>
    <n v="1"/>
    <x v="1"/>
    <x v="1"/>
    <x v="3"/>
    <n v="1017036"/>
    <n v="183890"/>
    <n v="40.671359819999999"/>
    <x v="1248"/>
    <s v="POINT (-73.8818110231735 40.6713598203364)"/>
  </r>
  <r>
    <n v="283895129"/>
    <x v="57"/>
    <n v="729"/>
    <s v="FORGERY,ETC.,UNCLASSIFIED-FELO"/>
    <n v="113"/>
    <x v="28"/>
    <s v="PL 1702500"/>
    <x v="0"/>
    <x v="3"/>
    <x v="20"/>
    <n v="0"/>
    <x v="0"/>
    <x v="0"/>
    <x v="3"/>
    <n v="1020429"/>
    <n v="212242"/>
    <n v="40.749157769999997"/>
    <x v="55"/>
    <s v="POINT (-73.8694258444689 40.74915777082326)"/>
  </r>
  <r>
    <n v="282504570"/>
    <x v="80"/>
    <n v="511"/>
    <s v="CONTROLLED SUBSTANCE, POSSESSI"/>
    <n v="235"/>
    <x v="19"/>
    <s v="PL 2200300"/>
    <x v="1"/>
    <x v="1"/>
    <x v="68"/>
    <n v="0"/>
    <x v="1"/>
    <x v="0"/>
    <x v="3"/>
    <n v="1015140"/>
    <n v="255733"/>
    <n v="40.86854846"/>
    <x v="1249"/>
    <s v="POINT (-73.88831430132544 40.86854846018634)"/>
  </r>
  <r>
    <n v="281212114"/>
    <x v="10"/>
    <n v="729"/>
    <s v="FORGERY,ETC.,UNCLASSIFIED-FELO"/>
    <n v="113"/>
    <x v="28"/>
    <s v="PL 1657200"/>
    <x v="0"/>
    <x v="3"/>
    <x v="66"/>
    <n v="0"/>
    <x v="2"/>
    <x v="0"/>
    <x v="0"/>
    <n v="1039647"/>
    <n v="195586"/>
    <n v="40.703341709999997"/>
    <x v="1250"/>
    <s v="POINT (-73.80020318978802 40.70334171028012)"/>
  </r>
  <r>
    <n v="282867917"/>
    <x v="50"/>
    <n v="744"/>
    <s v="BAIL JUMPING 3"/>
    <n v="359"/>
    <x v="14"/>
    <s v="PL 2155500"/>
    <x v="1"/>
    <x v="2"/>
    <x v="13"/>
    <n v="0"/>
    <x v="0"/>
    <x v="0"/>
    <x v="0"/>
    <n v="1000580"/>
    <n v="179731"/>
    <n v="40.659982999999997"/>
    <x v="1251"/>
    <s v="POINT (-73.941141 40.659983)"/>
  </r>
  <r>
    <n v="280520038"/>
    <x v="83"/>
    <n v="439"/>
    <s v="LARCENY,GRAND FROM OPEN AREAS, UNATTENDED"/>
    <n v="109"/>
    <x v="11"/>
    <s v="PL 1553001"/>
    <x v="0"/>
    <x v="0"/>
    <x v="32"/>
    <n v="0"/>
    <x v="4"/>
    <x v="0"/>
    <x v="3"/>
    <n v="987220"/>
    <n v="212676"/>
    <n v="40.750422999999998"/>
    <x v="147"/>
    <s v="POINT (-73.98928 40.750423)"/>
  </r>
  <r>
    <n v="282776976"/>
    <x v="70"/>
    <n v="779"/>
    <s v="PUBLIC ADMINISTRATION,UNCLASSI"/>
    <n v="126"/>
    <x v="12"/>
    <s v="PL 215510B"/>
    <x v="0"/>
    <x v="2"/>
    <x v="10"/>
    <n v="0"/>
    <x v="1"/>
    <x v="0"/>
    <x v="3"/>
    <n v="995014"/>
    <n v="151645"/>
    <n v="40.582901"/>
    <x v="1252"/>
    <s v="POINT (-73.961247 40.582901)"/>
  </r>
  <r>
    <n v="281223459"/>
    <x v="10"/>
    <n v="339"/>
    <s v="LARCENY,PETIT FROM OPEN AREAS,"/>
    <n v="341"/>
    <x v="16"/>
    <s v="PL 1552500"/>
    <x v="1"/>
    <x v="1"/>
    <x v="1"/>
    <n v="0"/>
    <x v="2"/>
    <x v="1"/>
    <x v="1"/>
    <n v="1003363"/>
    <n v="238988"/>
    <n v="40.822622000000003"/>
    <x v="92"/>
    <s v="POINT (-73.930942 40.822622)"/>
  </r>
  <r>
    <n v="283694619"/>
    <x v="79"/>
    <n v="705"/>
    <s v="FORGERY,ETC.-MISD."/>
    <n v="358"/>
    <x v="32"/>
    <s v="PL 1700500"/>
    <x v="1"/>
    <x v="1"/>
    <x v="24"/>
    <n v="0"/>
    <x v="1"/>
    <x v="0"/>
    <x v="2"/>
    <n v="1011526"/>
    <n v="247828"/>
    <n v="40.846863519999999"/>
    <x v="1253"/>
    <s v="POINT (-73.90141321320964 40.84686352448671)"/>
  </r>
  <r>
    <n v="282372616"/>
    <x v="13"/>
    <n v="268"/>
    <s v="CRIMINAL MIS 2 &amp; 3"/>
    <n v="121"/>
    <x v="15"/>
    <s v="PL 1450502"/>
    <x v="0"/>
    <x v="0"/>
    <x v="43"/>
    <n v="0"/>
    <x v="1"/>
    <x v="0"/>
    <x v="0"/>
    <n v="988112"/>
    <n v="206263"/>
    <n v="40.732821000000001"/>
    <x v="1254"/>
    <s v="POINT (-73.986063 40.732821)"/>
  </r>
  <r>
    <n v="282929383"/>
    <x v="58"/>
    <n v="779"/>
    <s v="PUBLIC ADMINISTRATION,UNCLASSI"/>
    <n v="126"/>
    <x v="12"/>
    <s v="PL 215510B"/>
    <x v="0"/>
    <x v="1"/>
    <x v="25"/>
    <n v="0"/>
    <x v="2"/>
    <x v="0"/>
    <x v="3"/>
    <n v="1026486"/>
    <n v="262591"/>
    <n v="40.887324999999997"/>
    <x v="242"/>
    <s v="POINT (-73.847247 40.887325)"/>
  </r>
  <r>
    <n v="282947591"/>
    <x v="58"/>
    <n v="922"/>
    <s v="TRAFFIC,UNCLASSIFIED MISDEMEAN"/>
    <n v="348"/>
    <x v="9"/>
    <s v="VTL05110MU"/>
    <x v="1"/>
    <x v="2"/>
    <x v="10"/>
    <n v="0"/>
    <x v="0"/>
    <x v="0"/>
    <x v="0"/>
    <n v="986713"/>
    <n v="149102"/>
    <n v="40.575926160000002"/>
    <x v="1255"/>
    <s v="POINT (-73.99113380923099 40.5759261644496)"/>
  </r>
  <r>
    <n v="282162361"/>
    <x v="54"/>
    <n v="339"/>
    <s v="LARCENY,PETIT FROM OPEN AREAS,"/>
    <n v="341"/>
    <x v="16"/>
    <s v="PL 1552500"/>
    <x v="1"/>
    <x v="2"/>
    <x v="21"/>
    <n v="0"/>
    <x v="0"/>
    <x v="0"/>
    <x v="0"/>
    <n v="997131"/>
    <n v="186599"/>
    <n v="40.678840000000001"/>
    <x v="1256"/>
    <s v="POINT (-73.953557 40.67884)"/>
  </r>
  <r>
    <n v="285246201"/>
    <x v="92"/>
    <n v="511"/>
    <s v="CONTROLLED SUBSTANCE, POSSESSI"/>
    <n v="235"/>
    <x v="19"/>
    <s v="PL 2200300"/>
    <x v="1"/>
    <x v="2"/>
    <x v="60"/>
    <n v="1"/>
    <x v="0"/>
    <x v="0"/>
    <x v="3"/>
    <n v="979306"/>
    <n v="172969"/>
    <n v="40.64143515"/>
    <x v="1257"/>
    <s v="POINT (-74.01781464949576 40.641435145615965)"/>
  </r>
  <r>
    <n v="280468580"/>
    <x v="86"/>
    <n v="244"/>
    <s v="BURGLARY,UNCLASSIFIED,UNKNOWN"/>
    <n v="107"/>
    <x v="20"/>
    <s v="PL 1402000"/>
    <x v="0"/>
    <x v="3"/>
    <x v="66"/>
    <n v="0"/>
    <x v="2"/>
    <x v="0"/>
    <x v="0"/>
    <n v="1041879"/>
    <n v="197083"/>
    <n v="40.707439000000001"/>
    <x v="306"/>
    <s v="POINT (-73.792139 40.707439)"/>
  </r>
  <r>
    <n v="283763702"/>
    <x v="69"/>
    <n v="922"/>
    <s v="TRAFFIC,UNCLASSIFIED MISDEMEAN"/>
    <n v="348"/>
    <x v="9"/>
    <s v="VTL05110MU"/>
    <x v="1"/>
    <x v="1"/>
    <x v="35"/>
    <n v="0"/>
    <x v="0"/>
    <x v="1"/>
    <x v="0"/>
    <n v="1025070"/>
    <n v="244539"/>
    <n v="40.837783969999997"/>
    <x v="1258"/>
    <s v="POINT (-73.85247967199933 40.83778396803399)"/>
  </r>
  <r>
    <n v="282929410"/>
    <x v="58"/>
    <n v="339"/>
    <s v="LARCENY,PETIT FROM OPEN AREAS,"/>
    <n v="341"/>
    <x v="16"/>
    <s v="PL 1552500"/>
    <x v="1"/>
    <x v="3"/>
    <x v="69"/>
    <n v="0"/>
    <x v="0"/>
    <x v="0"/>
    <x v="0"/>
    <n v="1057766"/>
    <n v="203992"/>
    <n v="40.726284"/>
    <x v="193"/>
    <s v="POINT (-73.73476 40.726284)"/>
  </r>
  <r>
    <n v="281312480"/>
    <x v="11"/>
    <n v="922"/>
    <s v="TRAFFIC,UNCLASSIFIED MISDEMEAN"/>
    <n v="348"/>
    <x v="9"/>
    <s v="VTL0511001"/>
    <x v="1"/>
    <x v="1"/>
    <x v="25"/>
    <n v="0"/>
    <x v="0"/>
    <x v="0"/>
    <x v="0"/>
    <n v="1024100"/>
    <n v="261325"/>
    <n v="40.883860849999998"/>
    <x v="951"/>
    <s v="POINT (-73.85588536774583 40.88386085071096)"/>
  </r>
  <r>
    <n v="282374868"/>
    <x v="13"/>
    <n v="259"/>
    <s v="CRIMINAL MISCHIEF,UNCLASSIFIED 4"/>
    <n v="351"/>
    <x v="15"/>
    <s v="PL 1450001"/>
    <x v="1"/>
    <x v="3"/>
    <x v="42"/>
    <n v="0"/>
    <x v="0"/>
    <x v="0"/>
    <x v="3"/>
    <n v="998557"/>
    <n v="214468"/>
    <n v="40.755330000000001"/>
    <x v="142"/>
    <s v="POINT (-73.948359 40.75533)"/>
  </r>
  <r>
    <n v="282317178"/>
    <x v="45"/>
    <n v="793"/>
    <s v="WEAPONS POSSESSION 3"/>
    <n v="118"/>
    <x v="21"/>
    <s v="PL 2650208"/>
    <x v="0"/>
    <x v="0"/>
    <x v="64"/>
    <n v="0"/>
    <x v="0"/>
    <x v="0"/>
    <x v="3"/>
    <n v="998430"/>
    <n v="228773"/>
    <n v="40.794595999999999"/>
    <x v="1259"/>
    <s v="POINT (-73.948784 40.794596)"/>
  </r>
  <r>
    <n v="280883633"/>
    <x v="59"/>
    <n v="922"/>
    <s v="TRAFFIC,UNCLASSIFIED MISDEMEAN"/>
    <n v="348"/>
    <x v="9"/>
    <s v="VTL05110MU"/>
    <x v="1"/>
    <x v="0"/>
    <x v="0"/>
    <n v="0"/>
    <x v="2"/>
    <x v="0"/>
    <x v="0"/>
    <n v="1001629"/>
    <n v="231389"/>
    <n v="40.801768180000003"/>
    <x v="1260"/>
    <s v="POINT (-73.93722764250383 40.80176817500745)"/>
  </r>
  <r>
    <n v="284547391"/>
    <x v="1"/>
    <n v="268"/>
    <s v="CRIMINAL MIS 2 &amp; 3"/>
    <n v="121"/>
    <x v="15"/>
    <s v="PL 1450502"/>
    <x v="0"/>
    <x v="2"/>
    <x v="23"/>
    <n v="0"/>
    <x v="0"/>
    <x v="0"/>
    <x v="0"/>
    <n v="983165"/>
    <n v="156949"/>
    <n v="40.597467000000002"/>
    <x v="1261"/>
    <s v="POINT (-74.003907 40.597467)"/>
  </r>
  <r>
    <n v="281018649"/>
    <x v="9"/>
    <n v="779"/>
    <s v="PUBLIC ADMINISTRATION,UNCLASSI"/>
    <n v="126"/>
    <x v="12"/>
    <s v="PL 215510B"/>
    <x v="0"/>
    <x v="3"/>
    <x v="18"/>
    <n v="0"/>
    <x v="1"/>
    <x v="0"/>
    <x v="5"/>
    <n v="1018713"/>
    <n v="214945"/>
    <n v="40.756585000000001"/>
    <x v="22"/>
    <s v="POINT (-73.875603 40.756585)"/>
  </r>
  <r>
    <n v="281177626"/>
    <x v="47"/>
    <n v="507"/>
    <s v="CONTROLLED SUBSTANCE, POSSESSI"/>
    <n v="117"/>
    <x v="19"/>
    <s v="PL 2200602"/>
    <x v="0"/>
    <x v="2"/>
    <x v="10"/>
    <n v="0"/>
    <x v="2"/>
    <x v="0"/>
    <x v="3"/>
    <n v="988627"/>
    <n v="149378"/>
    <n v="40.576684999999998"/>
    <x v="1262"/>
    <s v="POINT (-73.984242 40.576685)"/>
  </r>
  <r>
    <n v="282980088"/>
    <x v="71"/>
    <n v="750"/>
    <s v="RESISTING ARREST"/>
    <n v="359"/>
    <x v="14"/>
    <s v="PL 2053000"/>
    <x v="1"/>
    <x v="1"/>
    <x v="15"/>
    <n v="2"/>
    <x v="2"/>
    <x v="0"/>
    <x v="2"/>
    <n v="1006693"/>
    <n v="238644"/>
    <n v="40.821669999999997"/>
    <x v="923"/>
    <s v="POINT (-73.918909 40.82167)"/>
  </r>
  <r>
    <n v="282246161"/>
    <x v="77"/>
    <n v="112"/>
    <s v="MENACING 1ST DEGREE (VICT NOT"/>
    <n v="126"/>
    <x v="12"/>
    <s v="PL 1201300"/>
    <x v="0"/>
    <x v="3"/>
    <x v="69"/>
    <n v="0"/>
    <x v="0"/>
    <x v="0"/>
    <x v="5"/>
    <n v="1064834"/>
    <n v="212651"/>
    <n v="40.749988000000002"/>
    <x v="1263"/>
    <s v="POINT (-73.709157 40.749988)"/>
  </r>
  <r>
    <n v="284358391"/>
    <x v="63"/>
    <n v="209"/>
    <s v="BURGLARS TOOLS,UNCLASSIFIED"/>
    <n v="231"/>
    <x v="40"/>
    <s v="PL 1403500"/>
    <x v="1"/>
    <x v="2"/>
    <x v="23"/>
    <n v="0"/>
    <x v="0"/>
    <x v="0"/>
    <x v="1"/>
    <n v="990407"/>
    <n v="159180"/>
    <n v="40.603586460000002"/>
    <x v="1264"/>
    <s v="POINT (-73.97782714048334 40.603586462708485)"/>
  </r>
  <r>
    <n v="282833842"/>
    <x v="50"/>
    <n v="101"/>
    <s v="ASSAULT 3"/>
    <n v="344"/>
    <x v="6"/>
    <s v="PL 1200001"/>
    <x v="1"/>
    <x v="2"/>
    <x v="7"/>
    <n v="0"/>
    <x v="2"/>
    <x v="1"/>
    <x v="0"/>
    <n v="1014738"/>
    <n v="181407"/>
    <n v="40.664544999999997"/>
    <x v="1265"/>
    <s v="POINT (-73.890103 40.664545)"/>
  </r>
  <r>
    <n v="282453716"/>
    <x v="67"/>
    <n v="478"/>
    <s v="THEFT OF SERVICES, UNCLASSIFIE"/>
    <n v="343"/>
    <x v="18"/>
    <s v="PL 1651503"/>
    <x v="1"/>
    <x v="4"/>
    <x v="17"/>
    <n v="17"/>
    <x v="0"/>
    <x v="0"/>
    <x v="0"/>
    <n v="963713"/>
    <n v="173753"/>
    <n v="40.643566"/>
    <x v="1109"/>
    <s v="POINT (-74.074001 40.643566)"/>
  </r>
  <r>
    <n v="284365458"/>
    <x v="63"/>
    <n v="779"/>
    <s v="PUBLIC ADMINISTRATION,UNCLASSI"/>
    <n v="126"/>
    <x v="12"/>
    <s v="PL 215510B"/>
    <x v="0"/>
    <x v="2"/>
    <x v="27"/>
    <n v="0"/>
    <x v="0"/>
    <x v="0"/>
    <x v="3"/>
    <n v="1003508"/>
    <n v="185056"/>
    <n v="40.674593000000002"/>
    <x v="84"/>
    <s v="POINT (-73.930572 40.674593)"/>
  </r>
  <r>
    <n v="283682785"/>
    <x v="79"/>
    <n v="729"/>
    <s v="FORGERY,ETC.,UNCLASSIFIED-FELO"/>
    <n v="113"/>
    <x v="28"/>
    <s v="PL 1657200"/>
    <x v="0"/>
    <x v="0"/>
    <x v="32"/>
    <n v="0"/>
    <x v="2"/>
    <x v="0"/>
    <x v="0"/>
    <n v="987314"/>
    <n v="211867"/>
    <n v="40.748204000000001"/>
    <x v="1266"/>
    <s v="POINT (-73.98894 40.748204)"/>
  </r>
  <r>
    <n v="280513567"/>
    <x v="83"/>
    <n v="922"/>
    <s v="TRAFFIC,UNCLASSIFIED MISDEMEAN"/>
    <n v="348"/>
    <x v="9"/>
    <s v="VTL0512000"/>
    <x v="1"/>
    <x v="3"/>
    <x v="18"/>
    <n v="0"/>
    <x v="0"/>
    <x v="0"/>
    <x v="3"/>
    <n v="1016395"/>
    <n v="214622"/>
    <n v="40.755706000000004"/>
    <x v="1267"/>
    <s v="POINT (-73.883973 40.755706)"/>
  </r>
  <r>
    <n v="280790186"/>
    <x v="78"/>
    <n v="439"/>
    <s v="LARCENY,GRAND FROM OPEN AREAS, UNATTENDED"/>
    <n v="109"/>
    <x v="11"/>
    <s v="PL 1553001"/>
    <x v="0"/>
    <x v="0"/>
    <x v="32"/>
    <n v="0"/>
    <x v="0"/>
    <x v="0"/>
    <x v="0"/>
    <n v="987220"/>
    <n v="212676"/>
    <n v="40.750422999999998"/>
    <x v="147"/>
    <s v="POINT (-73.98928 40.750423)"/>
  </r>
  <r>
    <n v="283942081"/>
    <x v="65"/>
    <n v="922"/>
    <s v="TRAFFIC,UNCLASSIFIED MISDEMEAN"/>
    <n v="348"/>
    <x v="9"/>
    <s v="VTL0512000"/>
    <x v="1"/>
    <x v="2"/>
    <x v="60"/>
    <n v="0"/>
    <x v="0"/>
    <x v="0"/>
    <x v="3"/>
    <n v="980069"/>
    <n v="172015"/>
    <n v="40.638818000000001"/>
    <x v="1268"/>
    <s v="POINT (-74.015064 40.638818)"/>
  </r>
  <r>
    <n v="282655299"/>
    <x v="82"/>
    <n v="494"/>
    <s v="STOLEN PROPERTY 2,1,POSSESSION"/>
    <n v="111"/>
    <x v="35"/>
    <s v="PL 1654501"/>
    <x v="0"/>
    <x v="1"/>
    <x v="48"/>
    <n v="0"/>
    <x v="4"/>
    <x v="0"/>
    <x v="2"/>
    <n v="1009624"/>
    <n v="238920"/>
    <n v="40.822420000000001"/>
    <x v="1269"/>
    <s v="POINT (-73.90832 40.82242)"/>
  </r>
  <r>
    <n v="280843839"/>
    <x v="73"/>
    <n v="782"/>
    <s v="WEAPONS, POSSESSION, ETC"/>
    <n v="236"/>
    <x v="21"/>
    <s v="PL 2650101"/>
    <x v="1"/>
    <x v="2"/>
    <x v="8"/>
    <n v="0"/>
    <x v="2"/>
    <x v="0"/>
    <x v="0"/>
    <n v="998243"/>
    <n v="176387"/>
    <n v="40.650807139999998"/>
    <x v="1270"/>
    <s v="POINT (-73.94957212385661 40.650807142241206)"/>
  </r>
  <r>
    <n v="282256802"/>
    <x v="77"/>
    <n v="101"/>
    <s v="ASSAULT 3"/>
    <n v="344"/>
    <x v="6"/>
    <s v="PL 1200001"/>
    <x v="1"/>
    <x v="2"/>
    <x v="13"/>
    <n v="0"/>
    <x v="0"/>
    <x v="0"/>
    <x v="0"/>
    <n v="999395"/>
    <n v="179896"/>
    <n v="40.660436679999997"/>
    <x v="1271"/>
    <s v="POINT (-73.94541267496379 40.66043668213685)"/>
  </r>
  <r>
    <n v="282697368"/>
    <x v="43"/>
    <n v="339"/>
    <s v="LARCENY,PETIT FROM OPEN AREAS,"/>
    <n v="341"/>
    <x v="16"/>
    <s v="PL 1552500"/>
    <x v="1"/>
    <x v="2"/>
    <x v="51"/>
    <n v="0"/>
    <x v="0"/>
    <x v="0"/>
    <x v="3"/>
    <n v="995387"/>
    <n v="200092"/>
    <n v="40.715877999999996"/>
    <x v="1272"/>
    <s v="POINT (-73.959825 40.715878)"/>
  </r>
  <r>
    <n v="281287968"/>
    <x v="11"/>
    <n v="109"/>
    <s v="ASSAULT 2,1,UNCLASSIFIED"/>
    <n v="106"/>
    <x v="1"/>
    <s v="PL 1200502"/>
    <x v="0"/>
    <x v="2"/>
    <x v="21"/>
    <n v="0"/>
    <x v="2"/>
    <x v="1"/>
    <x v="0"/>
    <n v="998396"/>
    <n v="192222"/>
    <n v="40.694271000000001"/>
    <x v="1273"/>
    <s v="POINT (-73.948987 40.694271)"/>
  </r>
  <r>
    <n v="282162347"/>
    <x v="54"/>
    <n v="114"/>
    <s v="OBSTR BREATH/CIRCUL"/>
    <n v="344"/>
    <x v="6"/>
    <s v="PL 1211100"/>
    <x v="1"/>
    <x v="1"/>
    <x v="68"/>
    <n v="0"/>
    <x v="0"/>
    <x v="0"/>
    <x v="1"/>
    <n v="1017273"/>
    <n v="255924"/>
    <n v="40.869067000000001"/>
    <x v="288"/>
    <s v="POINT (-73.8806 40.869067)"/>
  </r>
  <r>
    <n v="282559265"/>
    <x v="53"/>
    <n v="639"/>
    <s v="AGGRAVATED HARASSMENT 2"/>
    <n v="361"/>
    <x v="27"/>
    <s v="PL 2403001"/>
    <x v="1"/>
    <x v="4"/>
    <x v="17"/>
    <n v="0"/>
    <x v="4"/>
    <x v="0"/>
    <x v="0"/>
    <n v="962808"/>
    <n v="174275"/>
    <n v="40.644995999999999"/>
    <x v="208"/>
    <s v="POINT (-74.077263 40.644996)"/>
  </r>
  <r>
    <n v="282481105"/>
    <x v="67"/>
    <n v="397"/>
    <s v="ROBBERY,OPEN AREA UNCLASSIFIED"/>
    <n v="105"/>
    <x v="22"/>
    <s v="PL 1601001"/>
    <x v="0"/>
    <x v="1"/>
    <x v="44"/>
    <n v="0"/>
    <x v="4"/>
    <x v="0"/>
    <x v="2"/>
    <n v="1017455"/>
    <n v="242479"/>
    <n v="40.832171000000002"/>
    <x v="1274"/>
    <s v="POINT (-73.88001 40.832171)"/>
  </r>
  <r>
    <n v="284080423"/>
    <x v="62"/>
    <n v="792"/>
    <s v="CRIMINAL POSSESSION WEAPON"/>
    <n v="118"/>
    <x v="21"/>
    <s v="PL 265031B"/>
    <x v="0"/>
    <x v="2"/>
    <x v="59"/>
    <n v="0"/>
    <x v="2"/>
    <x v="0"/>
    <x v="0"/>
    <n v="996669"/>
    <n v="172642"/>
    <n v="40.640530269999999"/>
    <x v="1275"/>
    <s v="POINT (-73.95525138753624 40.64053027388)"/>
  </r>
  <r>
    <n v="284561587"/>
    <x v="1"/>
    <n v="397"/>
    <s v="ROBBERY,OPEN AREA UNCLASSIFIED"/>
    <n v="105"/>
    <x v="22"/>
    <s v="PL 1601001"/>
    <x v="0"/>
    <x v="0"/>
    <x v="3"/>
    <n v="0"/>
    <x v="4"/>
    <x v="0"/>
    <x v="0"/>
    <n v="988604"/>
    <n v="217911"/>
    <n v="40.764790669999996"/>
    <x v="1276"/>
    <s v="POINT (-73.984282232553 40.764790668378645)"/>
  </r>
  <r>
    <n v="282621034"/>
    <x v="82"/>
    <n v="439"/>
    <s v="LARCENY,GRAND FROM OPEN AREAS, UNATTENDED"/>
    <n v="109"/>
    <x v="11"/>
    <s v="PL 1553004"/>
    <x v="0"/>
    <x v="2"/>
    <x v="10"/>
    <n v="0"/>
    <x v="0"/>
    <x v="0"/>
    <x v="1"/>
    <n v="990796"/>
    <n v="149587"/>
    <n v="40.577258"/>
    <x v="13"/>
    <s v="POINT (-73.976436 40.577258)"/>
  </r>
  <r>
    <n v="284561574"/>
    <x v="1"/>
    <n v="268"/>
    <s v="CRIMINAL MIS 2 &amp; 3"/>
    <n v="121"/>
    <x v="15"/>
    <s v="PL 1450502"/>
    <x v="0"/>
    <x v="2"/>
    <x v="27"/>
    <n v="0"/>
    <x v="2"/>
    <x v="1"/>
    <x v="0"/>
    <n v="994549"/>
    <n v="184536"/>
    <n v="40.673181"/>
    <x v="1277"/>
    <s v="POINT (-73.962871 40.673181)"/>
  </r>
  <r>
    <n v="284434433"/>
    <x v="44"/>
    <n v="339"/>
    <s v="LARCENY,PETIT FROM OPEN AREAS,"/>
    <n v="341"/>
    <x v="16"/>
    <s v="PL 1552500"/>
    <x v="1"/>
    <x v="2"/>
    <x v="7"/>
    <n v="0"/>
    <x v="0"/>
    <x v="0"/>
    <x v="0"/>
    <n v="1011878"/>
    <n v="181135"/>
    <n v="40.663807310000003"/>
    <x v="735"/>
    <s v="POINT (-73.90041498507392 40.663807310453066)"/>
  </r>
  <r>
    <n v="281312615"/>
    <x v="11"/>
    <n v="268"/>
    <s v="CRIMINAL MIS 2 &amp; 3"/>
    <n v="121"/>
    <x v="15"/>
    <s v="PL 1450502"/>
    <x v="0"/>
    <x v="1"/>
    <x v="48"/>
    <n v="0"/>
    <x v="0"/>
    <x v="0"/>
    <x v="0"/>
    <n v="1008754"/>
    <n v="238895"/>
    <n v="40.822355000000002"/>
    <x v="440"/>
    <s v="POINT (-73.911463 40.822355)"/>
  </r>
  <r>
    <n v="282810917"/>
    <x v="51"/>
    <n v="439"/>
    <s v="LARCENY,GRAND FROM OPEN AREAS, UNATTENDED"/>
    <n v="109"/>
    <x v="11"/>
    <s v="PL 1553001"/>
    <x v="0"/>
    <x v="3"/>
    <x v="20"/>
    <n v="0"/>
    <x v="0"/>
    <x v="0"/>
    <x v="3"/>
    <n v="1020232"/>
    <n v="210719"/>
    <n v="40.744981000000003"/>
    <x v="168"/>
    <s v="POINT (-73.870144 40.744981)"/>
  </r>
  <r>
    <n v="284483082"/>
    <x v="49"/>
    <n v="792"/>
    <s v="CRIMINAL POSSESSION WEAPON"/>
    <n v="118"/>
    <x v="21"/>
    <s v="PL 265031B"/>
    <x v="0"/>
    <x v="2"/>
    <x v="21"/>
    <n v="0"/>
    <x v="1"/>
    <x v="1"/>
    <x v="0"/>
    <n v="999987"/>
    <n v="187042"/>
    <n v="40.680049820000001"/>
    <x v="1278"/>
    <s v="POINT (-73.94326223933435 40.68004981796785)"/>
  </r>
  <r>
    <n v="284463141"/>
    <x v="49"/>
    <n v="339"/>
    <s v="LARCENY,PETIT FROM OPEN AREAS,"/>
    <n v="341"/>
    <x v="16"/>
    <s v="PL 1552500"/>
    <x v="1"/>
    <x v="1"/>
    <x v="44"/>
    <n v="0"/>
    <x v="0"/>
    <x v="0"/>
    <x v="3"/>
    <n v="1018578"/>
    <n v="241367"/>
    <n v="40.829106000000003"/>
    <x v="1279"/>
    <s v="POINT (-73.875954 40.829106)"/>
  </r>
  <r>
    <n v="281152176"/>
    <x v="47"/>
    <n v="113"/>
    <s v="MENACING,UNCLASSIFIED"/>
    <n v="344"/>
    <x v="6"/>
    <s v="PL 1201401"/>
    <x v="1"/>
    <x v="1"/>
    <x v="29"/>
    <n v="0"/>
    <x v="0"/>
    <x v="0"/>
    <x v="3"/>
    <n v="1011750"/>
    <n v="250274"/>
    <n v="40.853577999999999"/>
    <x v="48"/>
    <s v="POINT (-73.900591 40.853578)"/>
  </r>
  <r>
    <n v="281184616"/>
    <x v="10"/>
    <n v="511"/>
    <s v="CONTROLLED SUBSTANCE, POSSESSI"/>
    <n v="235"/>
    <x v="19"/>
    <s v="PL 2200300"/>
    <x v="1"/>
    <x v="1"/>
    <x v="1"/>
    <n v="0"/>
    <x v="0"/>
    <x v="0"/>
    <x v="0"/>
    <n v="1004749"/>
    <n v="240880"/>
    <n v="40.827811619999999"/>
    <x v="210"/>
    <s v="POINT (-73.92592932593037 40.82781161940969)"/>
  </r>
  <r>
    <n v="281350126"/>
    <x v="0"/>
    <n v="511"/>
    <s v="CONTROLLED SUBSTANCE, POSSESSI"/>
    <n v="235"/>
    <x v="19"/>
    <s v="PL 2200300"/>
    <x v="1"/>
    <x v="0"/>
    <x v="0"/>
    <n v="0"/>
    <x v="2"/>
    <x v="0"/>
    <x v="0"/>
    <n v="999588"/>
    <n v="231918"/>
    <n v="40.80322391"/>
    <x v="1280"/>
    <s v="POINT (-73.94459845460224 40.8032239133618)"/>
  </r>
  <r>
    <n v="284506195"/>
    <x v="76"/>
    <n v="439"/>
    <s v="LARCENY,GRAND FROM OPEN AREAS, UNATTENDED"/>
    <n v="109"/>
    <x v="11"/>
    <s v="PL 1553004"/>
    <x v="0"/>
    <x v="3"/>
    <x v="66"/>
    <n v="0"/>
    <x v="2"/>
    <x v="0"/>
    <x v="0"/>
    <n v="1039125"/>
    <n v="192380"/>
    <n v="40.694545259999998"/>
    <x v="1281"/>
    <s v="POINT (-73.80211196857 40.69454526325203)"/>
  </r>
  <r>
    <n v="281100530"/>
    <x v="46"/>
    <n v="419"/>
    <s v="LARCENY,GRAND FROM PERSON,UNCL"/>
    <n v="109"/>
    <x v="11"/>
    <s v="PL 1553005"/>
    <x v="0"/>
    <x v="0"/>
    <x v="5"/>
    <n v="0"/>
    <x v="0"/>
    <x v="0"/>
    <x v="3"/>
    <n v="983903"/>
    <n v="200257"/>
    <n v="40.716337000000003"/>
    <x v="520"/>
    <s v="POINT (-74.001251 40.716337)"/>
  </r>
  <r>
    <n v="284021052"/>
    <x v="64"/>
    <n v="109"/>
    <s v="ASSAULT 2,1,UNCLASSIFIED"/>
    <n v="106"/>
    <x v="1"/>
    <s v="PL 1200502"/>
    <x v="0"/>
    <x v="1"/>
    <x v="6"/>
    <n v="0"/>
    <x v="2"/>
    <x v="0"/>
    <x v="2"/>
    <n v="1013340"/>
    <n v="238793"/>
    <n v="40.822060999999998"/>
    <x v="1282"/>
    <s v="POINT (-73.894894 40.822061)"/>
  </r>
  <r>
    <n v="282321822"/>
    <x v="45"/>
    <n v="183"/>
    <s v="IMPRISONMENT 1,UNLAWFUL"/>
    <n v="124"/>
    <x v="45"/>
    <s v="PL 1351000"/>
    <x v="0"/>
    <x v="1"/>
    <x v="25"/>
    <n v="0"/>
    <x v="0"/>
    <x v="0"/>
    <x v="0"/>
    <n v="1026486"/>
    <n v="262591"/>
    <n v="40.887324999999997"/>
    <x v="242"/>
    <s v="POINT (-73.847247 40.887325)"/>
  </r>
  <r>
    <n v="284240355"/>
    <x v="48"/>
    <n v="114"/>
    <s v="OBSTR BREATH/CIRCUL"/>
    <n v="344"/>
    <x v="6"/>
    <s v="PL 1211100"/>
    <x v="1"/>
    <x v="0"/>
    <x v="30"/>
    <n v="0"/>
    <x v="0"/>
    <x v="0"/>
    <x v="0"/>
    <n v="992128"/>
    <n v="214767"/>
    <n v="40.756160999999999"/>
    <x v="1283"/>
    <s v="POINT (-73.971561 40.756161)"/>
  </r>
  <r>
    <n v="282738186"/>
    <x v="88"/>
    <n v="339"/>
    <s v="LARCENY,PETIT FROM OPEN AREAS,"/>
    <n v="341"/>
    <x v="16"/>
    <s v="PL 1552500"/>
    <x v="1"/>
    <x v="4"/>
    <x v="72"/>
    <n v="0"/>
    <x v="2"/>
    <x v="1"/>
    <x v="5"/>
    <n v="937288"/>
    <n v="151471"/>
    <n v="40.582304999999998"/>
    <x v="246"/>
    <s v="POINT (-74.169067 40.582305)"/>
  </r>
  <r>
    <n v="284476864"/>
    <x v="49"/>
    <n v="478"/>
    <s v="THEFT OF SERVICES, UNCLASSIFIE"/>
    <n v="343"/>
    <x v="18"/>
    <s v="PL 1651503"/>
    <x v="1"/>
    <x v="2"/>
    <x v="50"/>
    <n v="1"/>
    <x v="0"/>
    <x v="0"/>
    <x v="0"/>
    <n v="988381"/>
    <n v="190867"/>
    <n v="40.690561590000002"/>
    <x v="1284"/>
    <s v="POINT (-73.98510385556358 40.690561593300316)"/>
  </r>
  <r>
    <n v="282275133"/>
    <x v="77"/>
    <n v="101"/>
    <s v="ASSAULT 3"/>
    <n v="344"/>
    <x v="6"/>
    <s v="PL 1200001"/>
    <x v="1"/>
    <x v="0"/>
    <x v="32"/>
    <n v="0"/>
    <x v="1"/>
    <x v="1"/>
    <x v="3"/>
    <n v="987211"/>
    <n v="214471"/>
    <n v="40.75535"/>
    <x v="1285"/>
    <s v="POINT (-73.989309 40.75535)"/>
  </r>
  <r>
    <n v="280470100"/>
    <x v="86"/>
    <n v="490"/>
    <s v="STOLEN PROPERTY 3,POSSESSION"/>
    <n v="232"/>
    <x v="35"/>
    <s v="PL 1654000"/>
    <x v="1"/>
    <x v="3"/>
    <x v="45"/>
    <n v="0"/>
    <x v="0"/>
    <x v="0"/>
    <x v="0"/>
    <n v="1026665"/>
    <n v="184724"/>
    <n v="40.6736"/>
    <x v="1286"/>
    <s v="POINT (-73.847092 40.6736)"/>
  </r>
  <r>
    <n v="282739742"/>
    <x v="88"/>
    <n v="922"/>
    <s v="TRAFFIC,UNCLASSIFIED MISDEMEAN"/>
    <n v="348"/>
    <x v="9"/>
    <s v="VTL0511001"/>
    <x v="1"/>
    <x v="3"/>
    <x v="53"/>
    <n v="2"/>
    <x v="0"/>
    <x v="0"/>
    <x v="0"/>
    <n v="1035560"/>
    <n v="206352"/>
    <n v="40.732917999999998"/>
    <x v="1287"/>
    <s v="POINT (-73.814859 40.732918)"/>
  </r>
  <r>
    <n v="281122104"/>
    <x v="46"/>
    <n v="503"/>
    <s v="CONTROLLED SUBSTANCE,INTENT TO"/>
    <n v="117"/>
    <x v="19"/>
    <s v="PL 2201601"/>
    <x v="0"/>
    <x v="0"/>
    <x v="0"/>
    <n v="0"/>
    <x v="0"/>
    <x v="0"/>
    <x v="0"/>
    <n v="1001487"/>
    <n v="232707"/>
    <n v="40.805388000000001"/>
    <x v="733"/>
    <s v="POINT (-73.937736 40.805388)"/>
  </r>
  <r>
    <n v="284011191"/>
    <x v="60"/>
    <n v="339"/>
    <s v="LARCENY,PETIT FROM OPEN AREAS,"/>
    <n v="341"/>
    <x v="16"/>
    <s v="PL 1552500"/>
    <x v="1"/>
    <x v="3"/>
    <x v="20"/>
    <n v="0"/>
    <x v="1"/>
    <x v="1"/>
    <x v="3"/>
    <n v="1019946"/>
    <n v="206619"/>
    <n v="40.733728999999997"/>
    <x v="57"/>
    <s v="POINT (-73.871197 40.733729)"/>
  </r>
  <r>
    <n v="284414303"/>
    <x v="44"/>
    <n v="639"/>
    <s v="AGGRAVATED HARASSMENT 2"/>
    <n v="361"/>
    <x v="27"/>
    <s v="PL 2403002"/>
    <x v="1"/>
    <x v="3"/>
    <x v="49"/>
    <n v="0"/>
    <x v="2"/>
    <x v="1"/>
    <x v="1"/>
    <n v="1035353"/>
    <n v="152906"/>
    <n v="40.586221999999999"/>
    <x v="1288"/>
    <s v="POINT (-73.816011 40.586222)"/>
  </r>
  <r>
    <n v="284533147"/>
    <x v="76"/>
    <n v="729"/>
    <s v="FORGERY,ETC.,UNCLASSIFIED-FELO"/>
    <n v="113"/>
    <x v="28"/>
    <s v="PL 1702500"/>
    <x v="0"/>
    <x v="0"/>
    <x v="0"/>
    <n v="0"/>
    <x v="0"/>
    <x v="1"/>
    <x v="0"/>
    <n v="1001575"/>
    <n v="232339"/>
    <n v="40.80437577"/>
    <x v="1289"/>
    <s v="POINT (-73.93742023722204 40.804375769710255)"/>
  </r>
  <r>
    <n v="284373615"/>
    <x v="63"/>
    <n v="109"/>
    <s v="ASSAULT 2,1,UNCLASSIFIED"/>
    <n v="106"/>
    <x v="1"/>
    <s v="PL 1200511"/>
    <x v="0"/>
    <x v="0"/>
    <x v="0"/>
    <n v="17"/>
    <x v="0"/>
    <x v="0"/>
    <x v="0"/>
    <n v="1001351"/>
    <n v="232462"/>
    <n v="40.804715000000002"/>
    <x v="699"/>
    <s v="POINT (-73.938227 40.804715)"/>
  </r>
  <r>
    <n v="283691490"/>
    <x v="79"/>
    <n v="113"/>
    <s v="MENACING,UNCLASSIFIED"/>
    <n v="344"/>
    <x v="6"/>
    <s v="PL 1201401"/>
    <x v="1"/>
    <x v="0"/>
    <x v="0"/>
    <n v="0"/>
    <x v="0"/>
    <x v="1"/>
    <x v="0"/>
    <n v="1002275"/>
    <n v="233608"/>
    <n v="40.807856999999998"/>
    <x v="1290"/>
    <s v="POINT (-73.934885 40.807857)"/>
  </r>
  <r>
    <n v="284266527"/>
    <x v="48"/>
    <n v="750"/>
    <s v="RESISTING ARREST"/>
    <n v="359"/>
    <x v="14"/>
    <s v="PL 2053000"/>
    <x v="1"/>
    <x v="0"/>
    <x v="43"/>
    <n v="0"/>
    <x v="0"/>
    <x v="0"/>
    <x v="0"/>
    <n v="986691"/>
    <n v="209690"/>
    <n v="40.742229000000002"/>
    <x v="1291"/>
    <s v="POINT (-73.99119 40.742229)"/>
  </r>
  <r>
    <n v="282530980"/>
    <x v="80"/>
    <n v="441"/>
    <s v="LARCENY,GRAND OF AUTO"/>
    <n v="110"/>
    <x v="31"/>
    <s v="PL 1553008"/>
    <x v="0"/>
    <x v="1"/>
    <x v="31"/>
    <n v="0"/>
    <x v="1"/>
    <x v="0"/>
    <x v="3"/>
    <n v="1015219"/>
    <n v="260939"/>
    <n v="40.882837039999998"/>
    <x v="1292"/>
    <s v="POINT (-73.88800460429393 40.882837036053566)"/>
  </r>
  <r>
    <n v="281355986"/>
    <x v="0"/>
    <n v="969"/>
    <s v="TRAFFIC,UNCLASSIFIED INFRACTIO"/>
    <n v="881"/>
    <x v="24"/>
    <s v="VTL051101A"/>
    <x v="1"/>
    <x v="3"/>
    <x v="66"/>
    <n v="0"/>
    <x v="1"/>
    <x v="0"/>
    <x v="0"/>
    <n v="1039787"/>
    <n v="197125"/>
    <n v="40.707565000000002"/>
    <x v="1293"/>
    <s v="POINT (-73.799683 40.707565)"/>
  </r>
  <r>
    <n v="282167841"/>
    <x v="54"/>
    <n v="339"/>
    <s v="LARCENY,PETIT FROM OPEN AREAS,"/>
    <n v="341"/>
    <x v="16"/>
    <s v="PL 1552500"/>
    <x v="1"/>
    <x v="3"/>
    <x v="61"/>
    <n v="0"/>
    <x v="1"/>
    <x v="0"/>
    <x v="0"/>
    <n v="1030269"/>
    <n v="189854"/>
    <n v="40.687663000000001"/>
    <x v="1294"/>
    <s v="POINT (-73.834064 40.687663)"/>
  </r>
  <r>
    <n v="283875723"/>
    <x v="57"/>
    <n v="109"/>
    <s v="ASSAULT 2,1,UNCLASSIFIED"/>
    <n v="106"/>
    <x v="1"/>
    <s v="PL 1200502"/>
    <x v="0"/>
    <x v="1"/>
    <x v="48"/>
    <n v="0"/>
    <x v="0"/>
    <x v="1"/>
    <x v="0"/>
    <n v="1015128"/>
    <n v="243980"/>
    <n v="40.836291000000003"/>
    <x v="1295"/>
    <s v="POINT (-73.888409 40.836291)"/>
  </r>
  <r>
    <n v="280519687"/>
    <x v="66"/>
    <n v="922"/>
    <s v="TRAFFIC,UNCLASSIFIED MISDEMEAN"/>
    <n v="348"/>
    <x v="9"/>
    <s v="VTL0511001"/>
    <x v="1"/>
    <x v="2"/>
    <x v="7"/>
    <n v="0"/>
    <x v="0"/>
    <x v="0"/>
    <x v="0"/>
    <n v="1017465"/>
    <n v="187582"/>
    <n v="40.681483669999999"/>
    <x v="1296"/>
    <s v="POINT (-73.88024491986705 40.68148366603264)"/>
  </r>
  <r>
    <n v="281179468"/>
    <x v="47"/>
    <n v="339"/>
    <s v="LARCENY,PETIT FROM OPEN AREAS,"/>
    <n v="341"/>
    <x v="16"/>
    <s v="PL 1552500"/>
    <x v="1"/>
    <x v="0"/>
    <x v="56"/>
    <n v="0"/>
    <x v="2"/>
    <x v="0"/>
    <x v="0"/>
    <n v="997943"/>
    <n v="222499"/>
    <n v="40.777374999999999"/>
    <x v="1297"/>
    <s v="POINT (-73.950558 40.777375)"/>
  </r>
  <r>
    <n v="283919898"/>
    <x v="65"/>
    <n v="105"/>
    <s v="STRANGULATION 1ST"/>
    <n v="106"/>
    <x v="1"/>
    <s v="PL 1211200"/>
    <x v="0"/>
    <x v="2"/>
    <x v="7"/>
    <n v="2"/>
    <x v="0"/>
    <x v="0"/>
    <x v="3"/>
    <n v="1012412"/>
    <n v="182986"/>
    <n v="40.668888000000003"/>
    <x v="108"/>
    <s v="POINT (-73.89848 40.668888)"/>
  </r>
  <r>
    <n v="284097549"/>
    <x v="62"/>
    <n v="49"/>
    <s v="U.S. CODE UNCLASSIFIED"/>
    <n v="995"/>
    <x v="29"/>
    <s v="FOA9000049"/>
    <x v="3"/>
    <x v="2"/>
    <x v="51"/>
    <n v="0"/>
    <x v="0"/>
    <x v="0"/>
    <x v="1"/>
    <n v="995523"/>
    <n v="207360"/>
    <n v="40.735824999999998"/>
    <x v="232"/>
    <s v="POINT (-73.95932 40.735825)"/>
  </r>
  <r>
    <n v="281125278"/>
    <x v="46"/>
    <n v="809"/>
    <s v="TAX LAW"/>
    <n v="364"/>
    <x v="38"/>
    <s v="TAX181400B"/>
    <x v="1"/>
    <x v="3"/>
    <x v="19"/>
    <n v="0"/>
    <x v="0"/>
    <x v="0"/>
    <x v="5"/>
    <n v="1046640"/>
    <n v="184405"/>
    <n v="40.672607999999997"/>
    <x v="1298"/>
    <s v="POINT (-73.775084 40.672608)"/>
  </r>
  <r>
    <n v="284078438"/>
    <x v="64"/>
    <n v="969"/>
    <s v="TRAFFIC,UNCLASSIFIED INFRACTIO"/>
    <n v="881"/>
    <x v="24"/>
    <s v="VTL051101A"/>
    <x v="1"/>
    <x v="3"/>
    <x v="19"/>
    <n v="0"/>
    <x v="0"/>
    <x v="0"/>
    <x v="2"/>
    <n v="1042079"/>
    <n v="184712"/>
    <n v="40.6734796"/>
    <x v="101"/>
    <s v="POINT (-73.79152522068924 40.673479602818695)"/>
  </r>
  <r>
    <n v="284229359"/>
    <x v="87"/>
    <n v="793"/>
    <s v="WEAPONS POSSESSION 3"/>
    <n v="118"/>
    <x v="21"/>
    <s v="PL 2650201"/>
    <x v="0"/>
    <x v="1"/>
    <x v="15"/>
    <n v="0"/>
    <x v="0"/>
    <x v="0"/>
    <x v="3"/>
    <n v="1007046"/>
    <n v="236603"/>
    <n v="40.816066839999998"/>
    <x v="507"/>
    <s v="POINT (-73.91764392674679 40.81606683945181)"/>
  </r>
  <r>
    <n v="283754979"/>
    <x v="69"/>
    <n v="339"/>
    <s v="LARCENY,PETIT FROM OPEN AREAS,"/>
    <n v="341"/>
    <x v="16"/>
    <s v="PL 1552500"/>
    <x v="1"/>
    <x v="3"/>
    <x v="45"/>
    <n v="0"/>
    <x v="1"/>
    <x v="1"/>
    <x v="0"/>
    <n v="1032272"/>
    <n v="189193"/>
    <n v="40.685837540000001"/>
    <x v="1299"/>
    <s v="POINT (-73.8268476319625 40.6858375386772)"/>
  </r>
  <r>
    <n v="282810890"/>
    <x v="51"/>
    <n v="793"/>
    <s v="WEAPONS POSSESSION 3"/>
    <n v="118"/>
    <x v="21"/>
    <s v="PL 2650201"/>
    <x v="0"/>
    <x v="1"/>
    <x v="15"/>
    <n v="0"/>
    <x v="1"/>
    <x v="0"/>
    <x v="0"/>
    <n v="1005630"/>
    <n v="237083"/>
    <n v="40.817387840000002"/>
    <x v="1300"/>
    <s v="POINT (-73.92275803797244 40.81738784481628)"/>
  </r>
  <r>
    <n v="282723600"/>
    <x v="88"/>
    <n v="339"/>
    <s v="LARCENY,PETIT FROM OPEN AREAS,"/>
    <n v="341"/>
    <x v="16"/>
    <s v="PL 1552500"/>
    <x v="1"/>
    <x v="0"/>
    <x v="28"/>
    <n v="0"/>
    <x v="0"/>
    <x v="0"/>
    <x v="0"/>
    <n v="997571"/>
    <n v="234556"/>
    <n v="40.810468999999998"/>
    <x v="1301"/>
    <s v="POINT (-73.951878 40.810469)"/>
  </r>
  <r>
    <n v="284516037"/>
    <x v="76"/>
    <n v="478"/>
    <s v="THEFT OF SERVICES, UNCLASSIFIE"/>
    <n v="343"/>
    <x v="18"/>
    <s v="PL 1651503"/>
    <x v="1"/>
    <x v="0"/>
    <x v="32"/>
    <n v="1"/>
    <x v="0"/>
    <x v="0"/>
    <x v="0"/>
    <n v="987078"/>
    <n v="215157"/>
    <n v="40.757232270000003"/>
    <x v="107"/>
    <s v="POINT (-73.98979219054627 40.757232265258125)"/>
  </r>
  <r>
    <n v="280657587"/>
    <x v="5"/>
    <n v="512"/>
    <s v="CONTROLLED SUBSTANCE,SALE 1"/>
    <n v="117"/>
    <x v="19"/>
    <s v="PL 2204301"/>
    <x v="0"/>
    <x v="3"/>
    <x v="71"/>
    <n v="0"/>
    <x v="0"/>
    <x v="0"/>
    <x v="3"/>
    <n v="1051839"/>
    <n v="158915"/>
    <n v="40.602604999999997"/>
    <x v="1302"/>
    <s v="POINT (-73.756595 40.602605)"/>
  </r>
  <r>
    <n v="282387114"/>
    <x v="13"/>
    <n v="922"/>
    <s v="TRAFFIC,UNCLASSIFIED MISDEMEAN"/>
    <n v="348"/>
    <x v="9"/>
    <s v="VTL0511001"/>
    <x v="1"/>
    <x v="1"/>
    <x v="24"/>
    <n v="0"/>
    <x v="0"/>
    <x v="0"/>
    <x v="0"/>
    <n v="1014515"/>
    <n v="247209"/>
    <n v="40.845156000000003"/>
    <x v="1303"/>
    <s v="POINT (-73.89061 40.845156)"/>
  </r>
  <r>
    <n v="281175799"/>
    <x v="47"/>
    <n v="759"/>
    <s v="PUBLIC ADMINISTATION,UNCLASS M"/>
    <n v="359"/>
    <x v="14"/>
    <s v="PL 1950500"/>
    <x v="1"/>
    <x v="0"/>
    <x v="30"/>
    <n v="0"/>
    <x v="1"/>
    <x v="1"/>
    <x v="4"/>
    <n v="991401"/>
    <n v="213978"/>
    <n v="40.753993770000001"/>
    <x v="1304"/>
    <s v="POINT (-73.97418935732308 40.753993770973054)"/>
  </r>
  <r>
    <n v="280732520"/>
    <x v="6"/>
    <n v="109"/>
    <s v="ASSAULT 2,1,UNCLASSIFIED"/>
    <n v="106"/>
    <x v="1"/>
    <s v="PL 1200501"/>
    <x v="0"/>
    <x v="2"/>
    <x v="12"/>
    <n v="2"/>
    <x v="1"/>
    <x v="0"/>
    <x v="0"/>
    <n v="1001531"/>
    <n v="194940"/>
    <n v="40.701728000000003"/>
    <x v="1305"/>
    <s v="POINT (-73.937673 40.701728)"/>
  </r>
  <r>
    <n v="283835993"/>
    <x v="74"/>
    <n v="847"/>
    <s v="NY STATE LAWS,UNCLASSIFIED FEL"/>
    <n v="125"/>
    <x v="7"/>
    <s v="COR0168E04"/>
    <x v="0"/>
    <x v="0"/>
    <x v="5"/>
    <n v="0"/>
    <x v="0"/>
    <x v="0"/>
    <x v="0"/>
    <n v="983903"/>
    <n v="200257"/>
    <n v="40.716337000000003"/>
    <x v="520"/>
    <s v="POINT (-74.001251 40.716337)"/>
  </r>
  <r>
    <n v="280686464"/>
    <x v="5"/>
    <n v="718"/>
    <s v="FRAUD,UNCLASSIFIED-MISDEMEANOR"/>
    <n v="340"/>
    <x v="10"/>
    <s v="PL 1907801"/>
    <x v="1"/>
    <x v="0"/>
    <x v="38"/>
    <n v="0"/>
    <x v="0"/>
    <x v="0"/>
    <x v="3"/>
    <n v="1003170"/>
    <n v="248389"/>
    <n v="40.848427000000001"/>
    <x v="53"/>
    <s v="POINT (-73.931611 40.848427)"/>
  </r>
  <r>
    <n v="284030886"/>
    <x v="64"/>
    <n v="779"/>
    <s v="PUBLIC ADMINISTRATION,UNCLASSI"/>
    <n v="126"/>
    <x v="12"/>
    <s v="PL 215510B"/>
    <x v="0"/>
    <x v="1"/>
    <x v="48"/>
    <n v="0"/>
    <x v="0"/>
    <x v="0"/>
    <x v="3"/>
    <n v="1008754"/>
    <n v="238895"/>
    <n v="40.822355000000002"/>
    <x v="440"/>
    <s v="POINT (-73.911463 40.822355)"/>
  </r>
  <r>
    <n v="284533842"/>
    <x v="76"/>
    <n v="905"/>
    <s v="INTOXICATED DRIVING,ALCOHOL"/>
    <n v="347"/>
    <x v="25"/>
    <s v="VTL1192000"/>
    <x v="1"/>
    <x v="3"/>
    <x v="19"/>
    <n v="0"/>
    <x v="0"/>
    <x v="0"/>
    <x v="3"/>
    <n v="1044929"/>
    <n v="191050"/>
    <n v="40.690857999999999"/>
    <x v="1306"/>
    <s v="POINT (-73.781192 40.690858)"/>
  </r>
  <r>
    <n v="282544006"/>
    <x v="53"/>
    <n v="101"/>
    <s v="ASSAULT 3"/>
    <n v="344"/>
    <x v="6"/>
    <s v="PL 1200001"/>
    <x v="1"/>
    <x v="0"/>
    <x v="38"/>
    <n v="0"/>
    <x v="0"/>
    <x v="1"/>
    <x v="2"/>
    <n v="1002161"/>
    <n v="249364"/>
    <n v="40.851103999999999"/>
    <x v="463"/>
    <s v="POINT (-73.935254 40.851104)"/>
  </r>
  <r>
    <n v="284140020"/>
    <x v="62"/>
    <n v="705"/>
    <s v="FORGERY,ETC.-MISD."/>
    <n v="358"/>
    <x v="32"/>
    <s v="PL 1702000"/>
    <x v="1"/>
    <x v="0"/>
    <x v="37"/>
    <n v="0"/>
    <x v="0"/>
    <x v="0"/>
    <x v="3"/>
    <n v="993227"/>
    <n v="231807"/>
    <n v="40.802928000000001"/>
    <x v="1307"/>
    <s v="POINT (-73.96757481807968 40.80292800132608)"/>
  </r>
  <r>
    <n v="281173381"/>
    <x v="47"/>
    <n v="339"/>
    <s v="LARCENY,PETIT FROM OPEN AREAS,"/>
    <n v="341"/>
    <x v="16"/>
    <s v="PL 1552500"/>
    <x v="1"/>
    <x v="0"/>
    <x v="67"/>
    <n v="0"/>
    <x v="1"/>
    <x v="1"/>
    <x v="1"/>
    <n v="989200"/>
    <n v="219866"/>
    <n v="40.770156999999998"/>
    <x v="1048"/>
    <s v="POINT (-73.982129 40.770157)"/>
  </r>
  <r>
    <n v="282279514"/>
    <x v="77"/>
    <n v="439"/>
    <s v="LARCENY,GRAND FROM OPEN AREAS, UNATTENDED"/>
    <n v="109"/>
    <x v="11"/>
    <s v="PL 1553001"/>
    <x v="0"/>
    <x v="0"/>
    <x v="3"/>
    <n v="0"/>
    <x v="0"/>
    <x v="1"/>
    <x v="0"/>
    <n v="990503"/>
    <n v="215519"/>
    <n v="40.758225000000003"/>
    <x v="1308"/>
    <s v="POINT (-73.977428 40.758225)"/>
  </r>
  <r>
    <n v="280929033"/>
    <x v="55"/>
    <n v="639"/>
    <s v="AGGRAVATED HARASSMENT 2"/>
    <n v="361"/>
    <x v="27"/>
    <s v="PL 2403003"/>
    <x v="1"/>
    <x v="0"/>
    <x v="37"/>
    <n v="0"/>
    <x v="0"/>
    <x v="0"/>
    <x v="0"/>
    <n v="993416"/>
    <n v="230309"/>
    <n v="40.798819000000002"/>
    <x v="1309"/>
    <s v="POINT (-73.966891 40.798819)"/>
  </r>
  <r>
    <n v="285462582"/>
    <x v="85"/>
    <n v="782"/>
    <s v="WEAPONS, POSSESSION, ETC"/>
    <n v="236"/>
    <x v="21"/>
    <s v="PL 2650101"/>
    <x v="1"/>
    <x v="3"/>
    <x v="49"/>
    <n v="0"/>
    <x v="0"/>
    <x v="0"/>
    <x v="2"/>
    <n v="1034285"/>
    <n v="152470"/>
    <n v="40.585031000000001"/>
    <x v="1310"/>
    <s v="POINT (-73.819861 40.585031)"/>
  </r>
  <r>
    <n v="282159901"/>
    <x v="54"/>
    <n v="511"/>
    <s v="CONTROLLED SUBSTANCE, POSSESSI"/>
    <n v="235"/>
    <x v="19"/>
    <s v="PL 2200300"/>
    <x v="1"/>
    <x v="3"/>
    <x v="66"/>
    <n v="0"/>
    <x v="0"/>
    <x v="0"/>
    <x v="0"/>
    <n v="1037244"/>
    <n v="194747"/>
    <n v="40.701053569999999"/>
    <x v="1311"/>
    <s v="POINT (-73.80887650995939 40.70105357495816)"/>
  </r>
  <r>
    <n v="284145870"/>
    <x v="62"/>
    <n v="115"/>
    <s v="RECKLESS ENDANGERMENT 2"/>
    <n v="355"/>
    <x v="30"/>
    <s v="PL 1202000"/>
    <x v="1"/>
    <x v="1"/>
    <x v="29"/>
    <n v="0"/>
    <x v="0"/>
    <x v="1"/>
    <x v="1"/>
    <n v="1011625"/>
    <n v="251038"/>
    <n v="40.855674999999998"/>
    <x v="1312"/>
    <s v="POINT (-73.90104 40.855675)"/>
  </r>
  <r>
    <n v="282971489"/>
    <x v="71"/>
    <n v="101"/>
    <s v="ASSAULT 3"/>
    <n v="344"/>
    <x v="6"/>
    <s v="PL 1200001"/>
    <x v="1"/>
    <x v="1"/>
    <x v="29"/>
    <n v="0"/>
    <x v="3"/>
    <x v="0"/>
    <x v="0"/>
    <n v="1007988"/>
    <n v="248342"/>
    <n v="40.848286000000002"/>
    <x v="1313"/>
    <s v="POINT (-73.914197 40.848286)"/>
  </r>
  <r>
    <n v="284311705"/>
    <x v="56"/>
    <n v="759"/>
    <s v="PUBLIC ADMINISTATION,UNCLASS M"/>
    <n v="359"/>
    <x v="14"/>
    <s v="PL 1950500"/>
    <x v="1"/>
    <x v="2"/>
    <x v="7"/>
    <n v="0"/>
    <x v="0"/>
    <x v="0"/>
    <x v="0"/>
    <n v="1016455"/>
    <n v="181886"/>
    <n v="40.665853169999998"/>
    <x v="1314"/>
    <s v="POINT (-73.883913637557 40.66585317195911)"/>
  </r>
  <r>
    <n v="282321838"/>
    <x v="45"/>
    <n v="105"/>
    <s v="STRANGULATION 1ST"/>
    <n v="106"/>
    <x v="1"/>
    <s v="PL 1211200"/>
    <x v="0"/>
    <x v="4"/>
    <x v="17"/>
    <n v="0"/>
    <x v="0"/>
    <x v="0"/>
    <x v="3"/>
    <n v="962808"/>
    <n v="174275"/>
    <n v="40.644995999999999"/>
    <x v="208"/>
    <s v="POINT (-74.077263 40.644996)"/>
  </r>
  <r>
    <n v="281331554"/>
    <x v="0"/>
    <n v="922"/>
    <s v="TRAFFIC,UNCLASSIFIED MISDEMEAN"/>
    <n v="348"/>
    <x v="9"/>
    <s v="VTL0511001"/>
    <x v="1"/>
    <x v="4"/>
    <x v="17"/>
    <n v="0"/>
    <x v="0"/>
    <x v="0"/>
    <x v="0"/>
    <n v="963024"/>
    <n v="168281"/>
    <n v="40.628543530000002"/>
    <x v="1315"/>
    <s v="POINT (-74.07646859917087 40.628543532319846)"/>
  </r>
  <r>
    <n v="280787495"/>
    <x v="78"/>
    <n v="439"/>
    <s v="LARCENY,GRAND FROM OPEN AREAS, UNATTENDED"/>
    <n v="109"/>
    <x v="11"/>
    <s v="PL 1553501"/>
    <x v="0"/>
    <x v="2"/>
    <x v="52"/>
    <n v="0"/>
    <x v="2"/>
    <x v="0"/>
    <x v="0"/>
    <n v="988072"/>
    <n v="173324"/>
    <n v="40.642411000000003"/>
    <x v="1316"/>
    <s v="POINT (-73.986226 40.642411)"/>
  </r>
  <r>
    <n v="284058687"/>
    <x v="64"/>
    <n v="729"/>
    <s v="FORGERY,ETC.,UNCLASSIFIED-FELO"/>
    <n v="113"/>
    <x v="28"/>
    <s v="PL 1701003"/>
    <x v="0"/>
    <x v="2"/>
    <x v="34"/>
    <n v="0"/>
    <x v="0"/>
    <x v="0"/>
    <x v="2"/>
    <n v="1011943"/>
    <n v="179265"/>
    <n v="40.65867437"/>
    <x v="1317"/>
    <s v="POINT (-73.90018837331198 40.65867437333941)"/>
  </r>
  <r>
    <n v="283700492"/>
    <x v="79"/>
    <n v="101"/>
    <s v="ASSAULT 3"/>
    <n v="344"/>
    <x v="6"/>
    <s v="PL 1200001"/>
    <x v="1"/>
    <x v="2"/>
    <x v="65"/>
    <n v="0"/>
    <x v="1"/>
    <x v="0"/>
    <x v="0"/>
    <n v="991175"/>
    <n v="187628"/>
    <n v="40.681669999999997"/>
    <x v="1318"/>
    <s v="POINT (-73.97503 40.68167)"/>
  </r>
  <r>
    <n v="280474427"/>
    <x v="86"/>
    <n v="510"/>
    <s v="CONTROLLED SUBSTANCE, INTENT T"/>
    <n v="117"/>
    <x v="19"/>
    <s v="PL 2200601"/>
    <x v="0"/>
    <x v="2"/>
    <x v="34"/>
    <n v="0"/>
    <x v="2"/>
    <x v="0"/>
    <x v="0"/>
    <n v="1009314"/>
    <n v="180343"/>
    <n v="40.661644000000003"/>
    <x v="1319"/>
    <s v="POINT (-73.909659 40.661644)"/>
  </r>
  <r>
    <n v="284325225"/>
    <x v="56"/>
    <n v="49"/>
    <s v="U.S. CODE UNCLASSIFIED"/>
    <n v="995"/>
    <x v="29"/>
    <s v="FOA9000049"/>
    <x v="3"/>
    <x v="0"/>
    <x v="73"/>
    <n v="0"/>
    <x v="0"/>
    <x v="0"/>
    <x v="3"/>
    <n v="982303"/>
    <n v="210250"/>
    <n v="40.743766000000001"/>
    <x v="1320"/>
    <s v="POINT (-74.007023 40.743766)"/>
  </r>
  <r>
    <n v="282291299"/>
    <x v="77"/>
    <n v="729"/>
    <s v="FORGERY,ETC.,UNCLASSIFIED-FELO"/>
    <n v="113"/>
    <x v="28"/>
    <s v="PL 1657200"/>
    <x v="0"/>
    <x v="0"/>
    <x v="3"/>
    <n v="0"/>
    <x v="2"/>
    <x v="0"/>
    <x v="0"/>
    <n v="989139"/>
    <n v="217019"/>
    <n v="40.762342080000003"/>
    <x v="1321"/>
    <s v="POINT (-73.98235155256397 40.762342078661)"/>
  </r>
  <r>
    <n v="284516034"/>
    <x v="76"/>
    <n v="339"/>
    <s v="LARCENY,PETIT FROM OPEN AREAS,"/>
    <n v="341"/>
    <x v="16"/>
    <s v="PL 1552500"/>
    <x v="1"/>
    <x v="0"/>
    <x v="32"/>
    <n v="0"/>
    <x v="0"/>
    <x v="0"/>
    <x v="1"/>
    <n v="986713"/>
    <n v="212638"/>
    <n v="40.750318360000001"/>
    <x v="220"/>
    <s v="POINT (-73.9911105992578 40.75031835886794)"/>
  </r>
  <r>
    <n v="281265081"/>
    <x v="84"/>
    <n v="339"/>
    <s v="LARCENY,PETIT FROM OPEN AREAS,"/>
    <n v="341"/>
    <x v="16"/>
    <s v="PL 1552500"/>
    <x v="1"/>
    <x v="2"/>
    <x v="7"/>
    <n v="0"/>
    <x v="0"/>
    <x v="0"/>
    <x v="0"/>
    <n v="1017119"/>
    <n v="183909"/>
    <n v="40.671404000000003"/>
    <x v="60"/>
    <s v="POINT (-73.881509 40.671404)"/>
  </r>
  <r>
    <n v="280885767"/>
    <x v="59"/>
    <n v="510"/>
    <s v="CONTROLLED SUBSTANCE, INTENT T"/>
    <n v="117"/>
    <x v="19"/>
    <s v="PL 2200601"/>
    <x v="0"/>
    <x v="3"/>
    <x v="66"/>
    <n v="0"/>
    <x v="0"/>
    <x v="0"/>
    <x v="0"/>
    <n v="1041036"/>
    <n v="193265"/>
    <n v="40.696962319999997"/>
    <x v="1322"/>
    <s v="POINT (-73.79521316041013 40.69696232044098)"/>
  </r>
  <r>
    <n v="281254730"/>
    <x v="84"/>
    <n v="101"/>
    <s v="ASSAULT 3"/>
    <n v="344"/>
    <x v="6"/>
    <s v="PL 1200001"/>
    <x v="1"/>
    <x v="1"/>
    <x v="15"/>
    <n v="0"/>
    <x v="0"/>
    <x v="0"/>
    <x v="2"/>
    <n v="1008035"/>
    <n v="232384"/>
    <n v="40.804487000000002"/>
    <x v="1323"/>
    <s v="POINT (-73.914084 40.804487)"/>
  </r>
  <r>
    <n v="282986672"/>
    <x v="71"/>
    <n v="503"/>
    <s v="CONTROLLED SUBSTANCE,INTENT TO"/>
    <n v="117"/>
    <x v="19"/>
    <s v="PL 2201601"/>
    <x v="0"/>
    <x v="4"/>
    <x v="17"/>
    <n v="0"/>
    <x v="0"/>
    <x v="1"/>
    <x v="1"/>
    <n v="962626"/>
    <n v="167694"/>
    <n v="40.626931380000002"/>
    <x v="1105"/>
    <s v="POINT (-74.07790054905978 40.62693137888209)"/>
  </r>
  <r>
    <n v="281214350"/>
    <x v="10"/>
    <n v="579"/>
    <s v="CANNABIS POSSESSION, 2&amp;1"/>
    <n v="250"/>
    <x v="34"/>
    <s v="PL 2223501"/>
    <x v="0"/>
    <x v="1"/>
    <x v="15"/>
    <n v="0"/>
    <x v="1"/>
    <x v="0"/>
    <x v="0"/>
    <n v="1007527"/>
    <n v="238100"/>
    <n v="40.820174430000002"/>
    <x v="1324"/>
    <s v="POINT (-73.9159010064702 40.82017442745971)"/>
  </r>
  <r>
    <n v="284298364"/>
    <x v="56"/>
    <n v="109"/>
    <s v="ASSAULT 2,1,UNCLASSIFIED"/>
    <n v="106"/>
    <x v="1"/>
    <s v="PL 1200508"/>
    <x v="0"/>
    <x v="0"/>
    <x v="57"/>
    <n v="0"/>
    <x v="0"/>
    <x v="0"/>
    <x v="0"/>
    <n v="1000301"/>
    <n v="234255"/>
    <n v="40.809638"/>
    <x v="1325"/>
    <s v="POINT (-73.942015 40.809638)"/>
  </r>
  <r>
    <n v="280777508"/>
    <x v="78"/>
    <n v="478"/>
    <s v="THEFT OF SERVICES, UNCLASSIFIE"/>
    <n v="343"/>
    <x v="18"/>
    <s v="PL 1651503"/>
    <x v="1"/>
    <x v="1"/>
    <x v="68"/>
    <n v="1"/>
    <x v="0"/>
    <x v="0"/>
    <x v="0"/>
    <n v="1019444"/>
    <n v="245654"/>
    <n v="40.840868530000002"/>
    <x v="350"/>
    <s v="POINT (-73.87280571970754 40.84086852850009)"/>
  </r>
  <r>
    <n v="281132542"/>
    <x v="46"/>
    <n v="478"/>
    <s v="THEFT OF SERVICES, UNCLASSIFIE"/>
    <n v="343"/>
    <x v="18"/>
    <s v="PL 1651503"/>
    <x v="1"/>
    <x v="0"/>
    <x v="3"/>
    <n v="1"/>
    <x v="1"/>
    <x v="0"/>
    <x v="3"/>
    <n v="989210"/>
    <n v="219405"/>
    <n v="40.768890990000003"/>
    <x v="129"/>
    <s v="POINT (-73.98209349413949 40.768890992016146)"/>
  </r>
  <r>
    <n v="284533173"/>
    <x v="76"/>
    <n v="157"/>
    <s v="RAPE 1"/>
    <n v="104"/>
    <x v="3"/>
    <s v="PL 1303504"/>
    <x v="0"/>
    <x v="4"/>
    <x v="17"/>
    <n v="0"/>
    <x v="1"/>
    <x v="0"/>
    <x v="1"/>
    <n v="962873"/>
    <n v="174172"/>
    <n v="40.644720939999999"/>
    <x v="20"/>
    <s v="POINT (-74.0770327198983 40.6447209438691)"/>
  </r>
  <r>
    <n v="282385746"/>
    <x v="13"/>
    <n v="793"/>
    <s v="WEAPONS POSSESSION 3"/>
    <n v="118"/>
    <x v="21"/>
    <s v="PL 2650201"/>
    <x v="0"/>
    <x v="2"/>
    <x v="34"/>
    <n v="1"/>
    <x v="0"/>
    <x v="0"/>
    <x v="0"/>
    <n v="1010719"/>
    <n v="186857"/>
    <n v="40.679516450000001"/>
    <x v="483"/>
    <s v="POINT (-73.90457012340953 40.679516449878804)"/>
  </r>
  <r>
    <n v="285589546"/>
    <x v="89"/>
    <n v="922"/>
    <s v="TRAFFIC,UNCLASSIFIED MISDEMEAN"/>
    <n v="348"/>
    <x v="9"/>
    <s v="VTL05110MU"/>
    <x v="1"/>
    <x v="3"/>
    <x v="75"/>
    <n v="0"/>
    <x v="2"/>
    <x v="0"/>
    <x v="3"/>
    <n v="1044679"/>
    <n v="218775"/>
    <n v="40.766956659999998"/>
    <x v="1326"/>
    <s v="POINT (-73.78184638588503 40.766956664212614)"/>
  </r>
  <r>
    <n v="284212777"/>
    <x v="87"/>
    <n v="462"/>
    <s v="UNAUTHORIZED USE VEHICLE 3"/>
    <n v="353"/>
    <x v="13"/>
    <s v="PL 1650501"/>
    <x v="1"/>
    <x v="3"/>
    <x v="19"/>
    <n v="0"/>
    <x v="2"/>
    <x v="0"/>
    <x v="0"/>
    <n v="1046399"/>
    <n v="187126"/>
    <n v="40.680076999999997"/>
    <x v="328"/>
    <s v="POINT (-73.775929 40.680077)"/>
  </r>
  <r>
    <n v="285350799"/>
    <x v="91"/>
    <n v="397"/>
    <s v="ROBBERY,OPEN AREA UNCLASSIFIED"/>
    <n v="105"/>
    <x v="22"/>
    <s v="PL 1600500"/>
    <x v="0"/>
    <x v="3"/>
    <x v="20"/>
    <n v="0"/>
    <x v="0"/>
    <x v="0"/>
    <x v="3"/>
    <n v="1020232"/>
    <n v="210719"/>
    <n v="40.744981000000003"/>
    <x v="168"/>
    <s v="POINT (-73.870144 40.744981)"/>
  </r>
  <r>
    <n v="284414268"/>
    <x v="44"/>
    <n v="779"/>
    <s v="PUBLIC ADMINISTRATION,UNCLASSI"/>
    <n v="126"/>
    <x v="12"/>
    <s v="PL 215510B"/>
    <x v="0"/>
    <x v="2"/>
    <x v="34"/>
    <n v="0"/>
    <x v="2"/>
    <x v="0"/>
    <x v="0"/>
    <n v="1008227"/>
    <n v="183789"/>
    <n v="40.671104"/>
    <x v="250"/>
    <s v="POINT (-73.913562 40.671104)"/>
  </r>
  <r>
    <n v="280611583"/>
    <x v="52"/>
    <n v="759"/>
    <s v="PUBLIC ADMINISTATION,UNCLASS M"/>
    <n v="359"/>
    <x v="14"/>
    <s v="PL 1950500"/>
    <x v="1"/>
    <x v="3"/>
    <x v="42"/>
    <n v="2"/>
    <x v="0"/>
    <x v="0"/>
    <x v="0"/>
    <n v="998557"/>
    <n v="214468"/>
    <n v="40.755330000000001"/>
    <x v="142"/>
    <s v="POINT (-73.948359 40.75533)"/>
  </r>
  <r>
    <n v="284229378"/>
    <x v="87"/>
    <n v="258"/>
    <s v="CRIMINAL MISCHIEF 4TH, GRAFFIT"/>
    <n v="351"/>
    <x v="15"/>
    <s v="PL 1456002"/>
    <x v="1"/>
    <x v="0"/>
    <x v="55"/>
    <n v="1"/>
    <x v="1"/>
    <x v="0"/>
    <x v="1"/>
    <n v="986738"/>
    <n v="202922"/>
    <n v="40.723650329999998"/>
    <x v="1327"/>
    <s v="POINT (-73.99102396312567 40.72365033469323)"/>
  </r>
  <r>
    <n v="284064480"/>
    <x v="64"/>
    <n v="779"/>
    <s v="PUBLIC ADMINISTRATION,UNCLASSI"/>
    <n v="126"/>
    <x v="12"/>
    <s v="PL 215510B"/>
    <x v="0"/>
    <x v="4"/>
    <x v="17"/>
    <n v="0"/>
    <x v="0"/>
    <x v="0"/>
    <x v="0"/>
    <n v="962950"/>
    <n v="172726"/>
    <n v="40.640746"/>
    <x v="539"/>
    <s v="POINT (-74.076747 40.640746)"/>
  </r>
  <r>
    <n v="282530994"/>
    <x v="80"/>
    <n v="339"/>
    <s v="LARCENY,PETIT FROM OPEN AREAS,"/>
    <n v="341"/>
    <x v="16"/>
    <s v="PL 1552500"/>
    <x v="1"/>
    <x v="2"/>
    <x v="13"/>
    <n v="0"/>
    <x v="3"/>
    <x v="0"/>
    <x v="0"/>
    <n v="1003276"/>
    <n v="181808"/>
    <n v="40.665680000000002"/>
    <x v="1328"/>
    <s v="POINT (-73.931418 40.66568)"/>
  </r>
  <r>
    <n v="280429913"/>
    <x v="86"/>
    <n v="101"/>
    <s v="ASSAULT 3"/>
    <n v="344"/>
    <x v="6"/>
    <s v="PL 1200001"/>
    <x v="1"/>
    <x v="2"/>
    <x v="2"/>
    <n v="0"/>
    <x v="0"/>
    <x v="0"/>
    <x v="0"/>
    <n v="1012903"/>
    <n v="177077"/>
    <n v="40.652675000000002"/>
    <x v="1329"/>
    <s v="POINT (-73.896737 40.652675)"/>
  </r>
  <r>
    <n v="281265265"/>
    <x v="84"/>
    <n v="792"/>
    <s v="CRIMINAL POSSESSION WEAPON"/>
    <n v="118"/>
    <x v="21"/>
    <s v="PL 265031B"/>
    <x v="0"/>
    <x v="3"/>
    <x v="66"/>
    <n v="0"/>
    <x v="1"/>
    <x v="1"/>
    <x v="0"/>
    <n v="1036501"/>
    <n v="193477"/>
    <n v="40.697572149999999"/>
    <x v="1330"/>
    <s v="POINT (-73.81156599274539 40.69757214785529)"/>
  </r>
  <r>
    <n v="282643618"/>
    <x v="82"/>
    <n v="779"/>
    <s v="PUBLIC ADMINISTRATION,UNCLASSI"/>
    <n v="126"/>
    <x v="12"/>
    <s v="PL 215510B"/>
    <x v="0"/>
    <x v="3"/>
    <x v="9"/>
    <n v="0"/>
    <x v="0"/>
    <x v="0"/>
    <x v="5"/>
    <n v="1032084"/>
    <n v="216954"/>
    <n v="40.762036999999999"/>
    <x v="234"/>
    <s v="POINT (-73.827328 40.762037)"/>
  </r>
  <r>
    <n v="282997291"/>
    <x v="71"/>
    <n v="339"/>
    <s v="LARCENY,PETIT FROM OPEN AREAS,"/>
    <n v="341"/>
    <x v="16"/>
    <s v="PL 1552500"/>
    <x v="1"/>
    <x v="3"/>
    <x v="66"/>
    <n v="0"/>
    <x v="0"/>
    <x v="0"/>
    <x v="5"/>
    <n v="1037778"/>
    <n v="194006"/>
    <n v="40.699016489999998"/>
    <x v="1331"/>
    <s v="POINT (-73.80695652820583 40.69901649400861)"/>
  </r>
  <r>
    <n v="282765220"/>
    <x v="70"/>
    <n v="339"/>
    <s v="LARCENY,PETIT FROM OPEN AREAS,"/>
    <n v="341"/>
    <x v="16"/>
    <s v="PL 1552500"/>
    <x v="1"/>
    <x v="3"/>
    <x v="42"/>
    <n v="0"/>
    <x v="1"/>
    <x v="0"/>
    <x v="5"/>
    <n v="1008735"/>
    <n v="213681"/>
    <n v="40.753149999999998"/>
    <x v="332"/>
    <s v="POINT (-73.911622 40.75315)"/>
  </r>
  <r>
    <n v="281091522"/>
    <x v="46"/>
    <n v="105"/>
    <s v="STRANGULATION 1ST"/>
    <n v="106"/>
    <x v="1"/>
    <s v="PL 1211200"/>
    <x v="0"/>
    <x v="1"/>
    <x v="44"/>
    <n v="0"/>
    <x v="1"/>
    <x v="0"/>
    <x v="0"/>
    <n v="1020183"/>
    <n v="239282"/>
    <n v="40.823377999999998"/>
    <x v="658"/>
    <s v="POINT (-73.870168 40.823378)"/>
  </r>
  <r>
    <n v="285543286"/>
    <x v="2"/>
    <n v="153"/>
    <s v="RAPE 3"/>
    <n v="104"/>
    <x v="3"/>
    <s v="PL 1302502"/>
    <x v="0"/>
    <x v="0"/>
    <x v="5"/>
    <n v="3"/>
    <x v="0"/>
    <x v="0"/>
    <x v="0"/>
    <n v="984990"/>
    <n v="200136"/>
    <n v="40.71601201"/>
    <x v="7"/>
    <s v="POINT (-73.9973320301008 40.7160120119955)"/>
  </r>
  <r>
    <n v="284273905"/>
    <x v="56"/>
    <n v="244"/>
    <s v="BURGLARY,UNCLASSIFIED,UNKNOWN"/>
    <n v="107"/>
    <x v="20"/>
    <s v="PL 1402501"/>
    <x v="0"/>
    <x v="2"/>
    <x v="12"/>
    <n v="0"/>
    <x v="2"/>
    <x v="0"/>
    <x v="2"/>
    <n v="994734"/>
    <n v="198543"/>
    <n v="40.711627"/>
    <x v="1332"/>
    <s v="POINT (-73.962181 40.711627)"/>
  </r>
  <r>
    <n v="281045068"/>
    <x v="9"/>
    <n v="339"/>
    <s v="LARCENY,PETIT FROM OPEN AREAS,"/>
    <n v="341"/>
    <x v="16"/>
    <s v="PL 1552500"/>
    <x v="1"/>
    <x v="0"/>
    <x v="62"/>
    <n v="0"/>
    <x v="0"/>
    <x v="1"/>
    <x v="0"/>
    <n v="984590"/>
    <n v="206429"/>
    <n v="40.733277999999999"/>
    <x v="1333"/>
    <s v="POINT (-73.998771 40.733278)"/>
  </r>
  <r>
    <n v="284064457"/>
    <x v="64"/>
    <n v="503"/>
    <s v="CONTROLLED SUBSTANCE,INTENT TO"/>
    <n v="117"/>
    <x v="19"/>
    <s v="PL 2201601"/>
    <x v="0"/>
    <x v="0"/>
    <x v="0"/>
    <n v="0"/>
    <x v="0"/>
    <x v="1"/>
    <x v="3"/>
    <n v="1000482"/>
    <n v="230365"/>
    <n v="40.798962000000003"/>
    <x v="1334"/>
    <s v="POINT (-73.941373 40.798962)"/>
  </r>
  <r>
    <n v="282936858"/>
    <x v="58"/>
    <n v="109"/>
    <s v="ASSAULT 2,1,UNCLASSIFIED"/>
    <n v="106"/>
    <x v="1"/>
    <s v="PL 1201001"/>
    <x v="0"/>
    <x v="3"/>
    <x v="66"/>
    <n v="0"/>
    <x v="0"/>
    <x v="0"/>
    <x v="5"/>
    <n v="1043019"/>
    <n v="195672"/>
    <n v="40.70355601"/>
    <x v="1335"/>
    <s v="POINT (-73.78804090904596 40.70355600679593)"/>
  </r>
  <r>
    <n v="284068703"/>
    <x v="64"/>
    <n v="511"/>
    <s v="CONTROLLED SUBSTANCE, POSSESSI"/>
    <n v="235"/>
    <x v="19"/>
    <s v="PL 2200300"/>
    <x v="1"/>
    <x v="1"/>
    <x v="68"/>
    <n v="0"/>
    <x v="0"/>
    <x v="1"/>
    <x v="3"/>
    <n v="1014486"/>
    <n v="254336"/>
    <n v="40.864716999999999"/>
    <x v="1336"/>
    <s v="POINT (-73.890683 40.864717)"/>
  </r>
  <r>
    <n v="282775632"/>
    <x v="70"/>
    <n v="109"/>
    <s v="ASSAULT 2,1,UNCLASSIFIED"/>
    <n v="106"/>
    <x v="1"/>
    <s v="PL 1200501"/>
    <x v="0"/>
    <x v="0"/>
    <x v="28"/>
    <n v="0"/>
    <x v="0"/>
    <x v="0"/>
    <x v="0"/>
    <n v="998948"/>
    <n v="233793"/>
    <n v="40.808371999999999"/>
    <x v="1337"/>
    <s v="POINT (-73.946904 40.808372)"/>
  </r>
  <r>
    <n v="284557633"/>
    <x v="1"/>
    <n v="114"/>
    <s v="OBSTR BREATH/CIRCUL"/>
    <n v="344"/>
    <x v="6"/>
    <s v="PL 1211100"/>
    <x v="1"/>
    <x v="2"/>
    <x v="34"/>
    <n v="0"/>
    <x v="0"/>
    <x v="0"/>
    <x v="3"/>
    <n v="1007944"/>
    <n v="184002"/>
    <n v="40.671689000000001"/>
    <x v="1338"/>
    <s v="POINT (-73.914583 40.671689)"/>
  </r>
  <r>
    <n v="283989893"/>
    <x v="60"/>
    <n v="397"/>
    <s v="ROBBERY,OPEN AREA UNCLASSIFIED"/>
    <n v="105"/>
    <x v="22"/>
    <s v="PL 1601503"/>
    <x v="0"/>
    <x v="2"/>
    <x v="7"/>
    <n v="0"/>
    <x v="4"/>
    <x v="0"/>
    <x v="0"/>
    <n v="1017119"/>
    <n v="183909"/>
    <n v="40.671404000000003"/>
    <x v="60"/>
    <s v="POINT (-73.881509 40.671404)"/>
  </r>
  <r>
    <n v="284265233"/>
    <x v="48"/>
    <n v="705"/>
    <s v="FORGERY,ETC.-MISD."/>
    <n v="358"/>
    <x v="32"/>
    <s v="PL 1702000"/>
    <x v="1"/>
    <x v="1"/>
    <x v="48"/>
    <n v="0"/>
    <x v="0"/>
    <x v="0"/>
    <x v="3"/>
    <n v="1009965"/>
    <n v="242932"/>
    <n v="40.833430120000003"/>
    <x v="1339"/>
    <s v="POINT (-73.90707408350579 40.833430121886735)"/>
  </r>
  <r>
    <n v="283926990"/>
    <x v="65"/>
    <n v="259"/>
    <s v="CRIMINAL MISCHIEF,UNCLASSIFIED 4"/>
    <n v="351"/>
    <x v="15"/>
    <s v="PL 1450001"/>
    <x v="1"/>
    <x v="4"/>
    <x v="72"/>
    <n v="0"/>
    <x v="1"/>
    <x v="0"/>
    <x v="0"/>
    <n v="941450"/>
    <n v="170218"/>
    <n v="40.633783000000001"/>
    <x v="1340"/>
    <s v="POINT (-74.154202 40.633783)"/>
  </r>
  <r>
    <n v="280809093"/>
    <x v="78"/>
    <n v="339"/>
    <s v="LARCENY,PETIT FROM OPEN AREAS,"/>
    <n v="341"/>
    <x v="16"/>
    <s v="PL 1552500"/>
    <x v="1"/>
    <x v="1"/>
    <x v="31"/>
    <n v="0"/>
    <x v="0"/>
    <x v="0"/>
    <x v="0"/>
    <n v="1010580"/>
    <n v="259508"/>
    <n v="40.87892445"/>
    <x v="1341"/>
    <s v="POINT (-73.90478656028658 40.87892444816264)"/>
  </r>
  <r>
    <n v="281414920"/>
    <x v="12"/>
    <n v="101"/>
    <s v="ASSAULT 3"/>
    <n v="344"/>
    <x v="6"/>
    <s v="PL 1200001"/>
    <x v="1"/>
    <x v="1"/>
    <x v="29"/>
    <n v="0"/>
    <x v="0"/>
    <x v="0"/>
    <x v="2"/>
    <n v="1011750"/>
    <n v="250274"/>
    <n v="40.853577999999999"/>
    <x v="48"/>
    <s v="POINT (-73.900591 40.853578)"/>
  </r>
  <r>
    <n v="280520490"/>
    <x v="66"/>
    <n v="101"/>
    <s v="ASSAULT 3"/>
    <n v="344"/>
    <x v="6"/>
    <s v="PL 1200001"/>
    <x v="1"/>
    <x v="0"/>
    <x v="38"/>
    <n v="0"/>
    <x v="0"/>
    <x v="0"/>
    <x v="2"/>
    <n v="1006796"/>
    <n v="253850"/>
    <n v="40.863407000000002"/>
    <x v="1342"/>
    <s v="POINT (-73.918486 40.863407)"/>
  </r>
  <r>
    <n v="283817171"/>
    <x v="61"/>
    <n v="503"/>
    <s v="CONTROLLED SUBSTANCE,INTENT TO"/>
    <n v="117"/>
    <x v="19"/>
    <s v="PL 2201601"/>
    <x v="0"/>
    <x v="3"/>
    <x v="19"/>
    <n v="0"/>
    <x v="1"/>
    <x v="1"/>
    <x v="0"/>
    <n v="1045663"/>
    <n v="191025"/>
    <n v="40.690784000000001"/>
    <x v="1343"/>
    <s v="POINT (-73.778546 40.690784)"/>
  </r>
  <r>
    <n v="284533130"/>
    <x v="76"/>
    <n v="198"/>
    <s v="CRIMINAL CONTEMPT 1"/>
    <n v="126"/>
    <x v="12"/>
    <s v="PL 21551B3"/>
    <x v="0"/>
    <x v="1"/>
    <x v="25"/>
    <n v="0"/>
    <x v="0"/>
    <x v="1"/>
    <x v="0"/>
    <n v="1026486"/>
    <n v="262591"/>
    <n v="40.887324999999997"/>
    <x v="242"/>
    <s v="POINT (-73.847247 40.887325)"/>
  </r>
  <r>
    <n v="280540251"/>
    <x v="66"/>
    <n v="101"/>
    <s v="ASSAULT 3"/>
    <n v="344"/>
    <x v="6"/>
    <s v="PL 1200001"/>
    <x v="1"/>
    <x v="3"/>
    <x v="66"/>
    <n v="17"/>
    <x v="0"/>
    <x v="0"/>
    <x v="1"/>
    <n v="1037559"/>
    <n v="194576"/>
    <n v="40.700582330000003"/>
    <x v="394"/>
    <s v="POINT (-73.80774181591707 40.70058232906593)"/>
  </r>
  <r>
    <n v="282950156"/>
    <x v="58"/>
    <n v="705"/>
    <s v="FORGERY,ETC.-MISD."/>
    <n v="358"/>
    <x v="32"/>
    <s v="PL 1700500"/>
    <x v="1"/>
    <x v="1"/>
    <x v="6"/>
    <n v="0"/>
    <x v="0"/>
    <x v="0"/>
    <x v="2"/>
    <n v="1013335"/>
    <n v="238046"/>
    <n v="40.820008999999999"/>
    <x v="1344"/>
    <s v="POINT (-73.89491715611392 40.82000899871101)"/>
  </r>
  <r>
    <n v="284388249"/>
    <x v="44"/>
    <n v="511"/>
    <s v="CONTROLLED SUBSTANCE, POSSESSI"/>
    <n v="235"/>
    <x v="19"/>
    <s v="PL 2200300"/>
    <x v="1"/>
    <x v="4"/>
    <x v="17"/>
    <n v="0"/>
    <x v="2"/>
    <x v="1"/>
    <x v="0"/>
    <n v="963011"/>
    <n v="168376"/>
    <n v="40.628807000000002"/>
    <x v="1345"/>
    <s v="POINT (-74.076515 40.628807)"/>
  </r>
  <r>
    <n v="282684005"/>
    <x v="43"/>
    <n v="113"/>
    <s v="MENACING,UNCLASSIFIED"/>
    <n v="344"/>
    <x v="6"/>
    <s v="PL 1201401"/>
    <x v="1"/>
    <x v="3"/>
    <x v="53"/>
    <n v="0"/>
    <x v="2"/>
    <x v="0"/>
    <x v="0"/>
    <n v="1036676"/>
    <n v="205770"/>
    <n v="40.731315000000002"/>
    <x v="1346"/>
    <s v="POINT (-73.810836 40.731315)"/>
  </r>
  <r>
    <n v="282704739"/>
    <x v="43"/>
    <n v="244"/>
    <s v="BURGLARY,UNCLASSIFIED,UNKNOWN"/>
    <n v="107"/>
    <x v="20"/>
    <s v="PL 1402000"/>
    <x v="0"/>
    <x v="2"/>
    <x v="74"/>
    <n v="0"/>
    <x v="0"/>
    <x v="1"/>
    <x v="0"/>
    <n v="1005312"/>
    <n v="190540"/>
    <n v="40.689639999999997"/>
    <x v="279"/>
    <s v="POINT (-73.924051 40.68964)"/>
  </r>
  <r>
    <n v="282889537"/>
    <x v="50"/>
    <n v="705"/>
    <s v="FORGERY,ETC.-MISD."/>
    <n v="358"/>
    <x v="32"/>
    <s v="PL 1702000"/>
    <x v="1"/>
    <x v="0"/>
    <x v="36"/>
    <n v="0"/>
    <x v="1"/>
    <x v="0"/>
    <x v="2"/>
    <n v="981920"/>
    <n v="198150"/>
    <n v="40.710554000000002"/>
    <x v="1347"/>
    <s v="POINT (-74.008404 40.710554)"/>
  </r>
  <r>
    <n v="281403940"/>
    <x v="12"/>
    <n v="157"/>
    <s v="RAPE 1"/>
    <n v="104"/>
    <x v="3"/>
    <s v="PL 1303501"/>
    <x v="0"/>
    <x v="3"/>
    <x v="4"/>
    <n v="0"/>
    <x v="4"/>
    <x v="0"/>
    <x v="2"/>
    <n v="1025401"/>
    <n v="202586"/>
    <n v="40.722641000000003"/>
    <x v="4"/>
    <s v="POINT (-73.8515418216779 40.7226409964758)"/>
  </r>
  <r>
    <n v="284434231"/>
    <x v="44"/>
    <n v="397"/>
    <s v="ROBBERY,OPEN AREA UNCLASSIFIED"/>
    <n v="105"/>
    <x v="22"/>
    <s v="PL 1601503"/>
    <x v="0"/>
    <x v="0"/>
    <x v="43"/>
    <n v="0"/>
    <x v="0"/>
    <x v="0"/>
    <x v="0"/>
    <n v="988971"/>
    <n v="207813"/>
    <n v="40.737074"/>
    <x v="556"/>
    <s v="POINT (-73.982962 40.737074)"/>
  </r>
  <r>
    <n v="282864204"/>
    <x v="50"/>
    <n v="101"/>
    <s v="ASSAULT 3"/>
    <n v="344"/>
    <x v="6"/>
    <s v="PL 1200001"/>
    <x v="1"/>
    <x v="3"/>
    <x v="69"/>
    <n v="0"/>
    <x v="1"/>
    <x v="1"/>
    <x v="0"/>
    <n v="1057766"/>
    <n v="203992"/>
    <n v="40.726284"/>
    <x v="193"/>
    <s v="POINT (-73.73476 40.726284)"/>
  </r>
  <r>
    <n v="280712782"/>
    <x v="6"/>
    <n v="180"/>
    <s v="COURSE OF SEXUAL CONDUCT AGAIN"/>
    <n v="116"/>
    <x v="0"/>
    <s v="PL 130801B"/>
    <x v="0"/>
    <x v="2"/>
    <x v="27"/>
    <n v="0"/>
    <x v="0"/>
    <x v="0"/>
    <x v="3"/>
    <n v="1003509"/>
    <n v="185018"/>
    <n v="40.674495690000001"/>
    <x v="33"/>
    <s v="POINT (-73.9305713255961 40.6744956865259)"/>
  </r>
  <r>
    <n v="284190313"/>
    <x v="75"/>
    <n v="101"/>
    <s v="ASSAULT 3"/>
    <n v="344"/>
    <x v="6"/>
    <s v="PL 1200001"/>
    <x v="1"/>
    <x v="2"/>
    <x v="51"/>
    <n v="0"/>
    <x v="0"/>
    <x v="0"/>
    <x v="1"/>
    <n v="995969"/>
    <n v="200806"/>
    <n v="40.717835010000002"/>
    <x v="1348"/>
    <s v="POINT (-73.95772467766359 40.717835013083445)"/>
  </r>
  <r>
    <n v="282944864"/>
    <x v="58"/>
    <n v="578"/>
    <s v="CANNABIS POSSESSION, 3"/>
    <n v="250"/>
    <x v="34"/>
    <s v="PL 2223001"/>
    <x v="1"/>
    <x v="4"/>
    <x v="17"/>
    <n v="0"/>
    <x v="0"/>
    <x v="0"/>
    <x v="0"/>
    <n v="960749"/>
    <n v="163424"/>
    <n v="40.61520634"/>
    <x v="1349"/>
    <s v="POINT (-74.08464758053962 40.6152063440453)"/>
  </r>
  <r>
    <n v="284184698"/>
    <x v="75"/>
    <n v="101"/>
    <s v="ASSAULT 3"/>
    <n v="344"/>
    <x v="6"/>
    <s v="PL 1200001"/>
    <x v="1"/>
    <x v="2"/>
    <x v="27"/>
    <n v="0"/>
    <x v="1"/>
    <x v="0"/>
    <x v="5"/>
    <n v="998193"/>
    <n v="186313"/>
    <n v="40.678055000000001"/>
    <x v="1350"/>
    <s v="POINT (-73.949728 40.678055)"/>
  </r>
  <r>
    <n v="283858667"/>
    <x v="74"/>
    <n v="397"/>
    <s v="ROBBERY,OPEN AREA UNCLASSIFIED"/>
    <n v="105"/>
    <x v="22"/>
    <s v="PL 1601502"/>
    <x v="0"/>
    <x v="2"/>
    <x v="52"/>
    <n v="0"/>
    <x v="1"/>
    <x v="0"/>
    <x v="2"/>
    <n v="986735"/>
    <n v="167242"/>
    <n v="40.625717000000002"/>
    <x v="346"/>
    <s v="POINT (-73.991048 40.625717)"/>
  </r>
  <r>
    <n v="284588680"/>
    <x v="72"/>
    <n v="750"/>
    <s v="RESISTING ARREST"/>
    <n v="359"/>
    <x v="14"/>
    <s v="PL 2053000"/>
    <x v="1"/>
    <x v="2"/>
    <x v="74"/>
    <n v="0"/>
    <x v="0"/>
    <x v="1"/>
    <x v="0"/>
    <n v="1003370"/>
    <n v="191748"/>
    <n v="40.692960050000003"/>
    <x v="1351"/>
    <s v="POINT (-73.93105191113328 40.692960045455756)"/>
  </r>
  <r>
    <n v="280790181"/>
    <x v="78"/>
    <n v="339"/>
    <s v="LARCENY,PETIT FROM OPEN AREAS,"/>
    <n v="341"/>
    <x v="16"/>
    <s v="PL 1552500"/>
    <x v="1"/>
    <x v="0"/>
    <x v="43"/>
    <n v="0"/>
    <x v="0"/>
    <x v="0"/>
    <x v="3"/>
    <n v="987961"/>
    <n v="208825"/>
    <n v="40.739852999999997"/>
    <x v="417"/>
    <s v="POINT (-73.986605 40.739853)"/>
  </r>
  <r>
    <n v="282752028"/>
    <x v="70"/>
    <n v="419"/>
    <s v="LARCENY,GRAND FROM PERSON,UNCL"/>
    <n v="109"/>
    <x v="11"/>
    <s v="PL 1553005"/>
    <x v="0"/>
    <x v="3"/>
    <x v="45"/>
    <n v="1"/>
    <x v="0"/>
    <x v="0"/>
    <x v="0"/>
    <n v="1023693"/>
    <n v="186852"/>
    <n v="40.679454419999999"/>
    <x v="1352"/>
    <s v="POINT (-73.85779447541599 40.67945442336521)"/>
  </r>
  <r>
    <n v="280654627"/>
    <x v="5"/>
    <n v="139"/>
    <s v="MURDER,UNCLASSIFIED"/>
    <n v="101"/>
    <x v="23"/>
    <s v="PL 1252501"/>
    <x v="0"/>
    <x v="0"/>
    <x v="0"/>
    <n v="0"/>
    <x v="1"/>
    <x v="0"/>
    <x v="0"/>
    <n v="1000581"/>
    <n v="231070"/>
    <n v="40.800896000000002"/>
    <x v="966"/>
    <s v="POINT (-73.941011 40.800896)"/>
  </r>
  <r>
    <n v="285292985"/>
    <x v="90"/>
    <n v="101"/>
    <s v="ASSAULT 3"/>
    <n v="344"/>
    <x v="6"/>
    <s v="PL 1200001"/>
    <x v="1"/>
    <x v="3"/>
    <x v="9"/>
    <n v="0"/>
    <x v="1"/>
    <x v="0"/>
    <x v="5"/>
    <n v="1026927"/>
    <n v="224383"/>
    <n v="40.782454000000001"/>
    <x v="1353"/>
    <s v="POINT (-73.845897 40.782454)"/>
  </r>
  <r>
    <n v="280978594"/>
    <x v="68"/>
    <n v="101"/>
    <s v="ASSAULT 3"/>
    <n v="344"/>
    <x v="6"/>
    <s v="PL 1200001"/>
    <x v="1"/>
    <x v="0"/>
    <x v="43"/>
    <n v="0"/>
    <x v="0"/>
    <x v="1"/>
    <x v="3"/>
    <n v="988971"/>
    <n v="207813"/>
    <n v="40.737074"/>
    <x v="556"/>
    <s v="POINT (-73.982962 40.737074)"/>
  </r>
  <r>
    <n v="282912118"/>
    <x v="58"/>
    <n v="729"/>
    <s v="FORGERY,ETC.,UNCLASSIFIED-FELO"/>
    <n v="113"/>
    <x v="28"/>
    <s v="PL 1702500"/>
    <x v="0"/>
    <x v="0"/>
    <x v="33"/>
    <n v="0"/>
    <x v="0"/>
    <x v="0"/>
    <x v="1"/>
    <n v="988848"/>
    <n v="200323"/>
    <n v="40.716517000000003"/>
    <x v="44"/>
    <s v="POINT (-73.983411 40.716517)"/>
  </r>
  <r>
    <n v="284434451"/>
    <x v="44"/>
    <n v="101"/>
    <s v="ASSAULT 3"/>
    <n v="344"/>
    <x v="6"/>
    <s v="PL 1200001"/>
    <x v="1"/>
    <x v="3"/>
    <x v="46"/>
    <n v="0"/>
    <x v="1"/>
    <x v="0"/>
    <x v="3"/>
    <n v="1009506"/>
    <n v="194055"/>
    <n v="40.699278999999997"/>
    <x v="1354"/>
    <s v="POINT (-73.908916 40.699279)"/>
  </r>
  <r>
    <n v="280552176"/>
    <x v="66"/>
    <n v="441"/>
    <s v="LARCENY,GRAND OF AUTO"/>
    <n v="110"/>
    <x v="31"/>
    <s v="PL 1553008"/>
    <x v="0"/>
    <x v="2"/>
    <x v="13"/>
    <n v="0"/>
    <x v="4"/>
    <x v="0"/>
    <x v="0"/>
    <n v="999462"/>
    <n v="179076"/>
    <n v="40.658185850000002"/>
    <x v="1355"/>
    <s v="POINT (-73.94517303590064 40.65818584815362)"/>
  </r>
  <r>
    <n v="280918718"/>
    <x v="55"/>
    <n v="779"/>
    <s v="PUBLIC ADMINISTRATION,UNCLASSI"/>
    <n v="126"/>
    <x v="12"/>
    <s v="PL 215510B"/>
    <x v="0"/>
    <x v="1"/>
    <x v="68"/>
    <n v="0"/>
    <x v="0"/>
    <x v="1"/>
    <x v="0"/>
    <n v="1013194"/>
    <n v="254357"/>
    <n v="40.864780000000003"/>
    <x v="1356"/>
    <s v="POINT (-73.895354 40.86478)"/>
  </r>
  <r>
    <n v="282647759"/>
    <x v="82"/>
    <n v="922"/>
    <s v="TRAFFIC,UNCLASSIFIED MISDEMEAN"/>
    <n v="348"/>
    <x v="9"/>
    <s v="VTL0511001"/>
    <x v="1"/>
    <x v="1"/>
    <x v="48"/>
    <n v="0"/>
    <x v="0"/>
    <x v="0"/>
    <x v="0"/>
    <n v="1008754"/>
    <n v="238895"/>
    <n v="40.822355000000002"/>
    <x v="440"/>
    <s v="POINT (-73.911463 40.822355)"/>
  </r>
  <r>
    <n v="281371929"/>
    <x v="0"/>
    <n v="339"/>
    <s v="LARCENY,PETIT FROM OPEN AREAS,"/>
    <n v="341"/>
    <x v="16"/>
    <s v="PL 1552500"/>
    <x v="1"/>
    <x v="1"/>
    <x v="15"/>
    <n v="0"/>
    <x v="0"/>
    <x v="0"/>
    <x v="3"/>
    <n v="1007667"/>
    <n v="237199"/>
    <n v="40.817703000000002"/>
    <x v="348"/>
    <s v="POINT (-73.915395 40.817703)"/>
  </r>
  <r>
    <n v="284116768"/>
    <x v="62"/>
    <n v="397"/>
    <s v="ROBBERY,OPEN AREA UNCLASSIFIED"/>
    <n v="105"/>
    <x v="22"/>
    <s v="PL 1601503"/>
    <x v="0"/>
    <x v="0"/>
    <x v="0"/>
    <n v="0"/>
    <x v="1"/>
    <x v="0"/>
    <x v="0"/>
    <n v="1000581"/>
    <n v="231070"/>
    <n v="40.800896000000002"/>
    <x v="966"/>
    <s v="POINT (-73.941011 40.800896)"/>
  </r>
  <r>
    <n v="280994680"/>
    <x v="9"/>
    <n v="849"/>
    <s v="NY STATE LAWS,UNCLASSIFIED VIO"/>
    <n v="677"/>
    <x v="7"/>
    <s v="LOC00000V0"/>
    <x v="4"/>
    <x v="1"/>
    <x v="25"/>
    <n v="1"/>
    <x v="0"/>
    <x v="0"/>
    <x v="3"/>
    <n v="1023686"/>
    <n v="264804"/>
    <n v="40.893411460000003"/>
    <x v="1357"/>
    <s v="POINT (-73.85736207903054 40.893411457088085)"/>
  </r>
  <r>
    <n v="281068057"/>
    <x v="46"/>
    <n v="397"/>
    <s v="ROBBERY,OPEN AREA UNCLASSIFIED"/>
    <n v="105"/>
    <x v="22"/>
    <s v="PL 1601001"/>
    <x v="0"/>
    <x v="2"/>
    <x v="34"/>
    <n v="0"/>
    <x v="0"/>
    <x v="0"/>
    <x v="0"/>
    <n v="1010534"/>
    <n v="183092"/>
    <n v="40.669184999999999"/>
    <x v="245"/>
    <s v="POINT (-73.905249 40.669185)"/>
  </r>
  <r>
    <n v="283819279"/>
    <x v="61"/>
    <n v="101"/>
    <s v="ASSAULT 3"/>
    <n v="344"/>
    <x v="6"/>
    <s v="PL 1200001"/>
    <x v="1"/>
    <x v="0"/>
    <x v="57"/>
    <n v="0"/>
    <x v="0"/>
    <x v="0"/>
    <x v="0"/>
    <n v="999439"/>
    <n v="236537"/>
    <n v="40.815904000000003"/>
    <x v="582"/>
    <s v="POINT (-73.945123 40.815904)"/>
  </r>
  <r>
    <n v="282890933"/>
    <x v="58"/>
    <n v="339"/>
    <s v="LARCENY,PETIT FROM OPEN AREAS,"/>
    <n v="341"/>
    <x v="16"/>
    <s v="PL 1552500"/>
    <x v="1"/>
    <x v="4"/>
    <x v="17"/>
    <n v="0"/>
    <x v="0"/>
    <x v="0"/>
    <x v="0"/>
    <n v="962808"/>
    <n v="174275"/>
    <n v="40.644995999999999"/>
    <x v="208"/>
    <s v="POINT (-74.077263 40.644996)"/>
  </r>
  <r>
    <n v="282699607"/>
    <x v="43"/>
    <n v="511"/>
    <s v="CONTROLLED SUBSTANCE, POSSESSI"/>
    <n v="235"/>
    <x v="19"/>
    <s v="PL 2200300"/>
    <x v="1"/>
    <x v="0"/>
    <x v="28"/>
    <n v="2"/>
    <x v="0"/>
    <x v="0"/>
    <x v="0"/>
    <n v="998746"/>
    <n v="230395"/>
    <n v="40.799045"/>
    <x v="412"/>
    <s v="POINT (-73.947642 40.799045)"/>
  </r>
  <r>
    <n v="280620446"/>
    <x v="52"/>
    <n v="501"/>
    <s v="CONTROLLED SUBSTANCE,POSSESS."/>
    <n v="117"/>
    <x v="19"/>
    <s v="PL 2201803"/>
    <x v="0"/>
    <x v="3"/>
    <x v="20"/>
    <n v="0"/>
    <x v="0"/>
    <x v="0"/>
    <x v="3"/>
    <n v="1020678"/>
    <n v="211671"/>
    <n v="40.747589499999997"/>
    <x v="1358"/>
    <s v="POINT (-73.86853026923187 40.74758949904127)"/>
  </r>
  <r>
    <n v="280608542"/>
    <x v="52"/>
    <n v="922"/>
    <s v="TRAFFIC,UNCLASSIFIED MISDEMEAN"/>
    <n v="348"/>
    <x v="9"/>
    <s v="VTL05110MU"/>
    <x v="1"/>
    <x v="0"/>
    <x v="3"/>
    <n v="0"/>
    <x v="1"/>
    <x v="0"/>
    <x v="0"/>
    <n v="989741"/>
    <n v="215196"/>
    <n v="40.757337999999997"/>
    <x v="976"/>
    <s v="POINT (-73.98018 40.757338)"/>
  </r>
  <r>
    <n v="280702910"/>
    <x v="6"/>
    <n v="505"/>
    <s v="CONTROLLED SUBSTANCE, POSSESSI"/>
    <n v="117"/>
    <x v="19"/>
    <s v="PL 2200902"/>
    <x v="0"/>
    <x v="3"/>
    <x v="42"/>
    <n v="0"/>
    <x v="0"/>
    <x v="0"/>
    <x v="5"/>
    <n v="1011815"/>
    <n v="214377"/>
    <n v="40.755049999999997"/>
    <x v="1359"/>
    <s v="POINT (-73.900503 40.75505)"/>
  </r>
  <r>
    <n v="282650692"/>
    <x v="82"/>
    <n v="339"/>
    <s v="LARCENY,PETIT FROM OPEN AREAS,"/>
    <n v="341"/>
    <x v="16"/>
    <s v="PL 1552500"/>
    <x v="1"/>
    <x v="1"/>
    <x v="15"/>
    <n v="0"/>
    <x v="2"/>
    <x v="0"/>
    <x v="3"/>
    <n v="1007051"/>
    <n v="236735"/>
    <n v="40.816431000000001"/>
    <x v="1360"/>
    <s v="POINT (-73.917625 40.816431)"/>
  </r>
  <r>
    <n v="281350125"/>
    <x v="0"/>
    <n v="109"/>
    <s v="ASSAULT 2,1,UNCLASSIFIED"/>
    <n v="106"/>
    <x v="1"/>
    <s v="PL 1200502"/>
    <x v="0"/>
    <x v="2"/>
    <x v="8"/>
    <n v="0"/>
    <x v="2"/>
    <x v="0"/>
    <x v="0"/>
    <n v="1004203"/>
    <n v="178880"/>
    <n v="40.657640000000001"/>
    <x v="1361"/>
    <s v="POINT (-73.928083 40.65764)"/>
  </r>
  <r>
    <n v="282138365"/>
    <x v="54"/>
    <n v="113"/>
    <s v="MENACING,UNCLASSIFIED"/>
    <n v="344"/>
    <x v="6"/>
    <s v="PL 1201401"/>
    <x v="1"/>
    <x v="2"/>
    <x v="60"/>
    <n v="0"/>
    <x v="2"/>
    <x v="0"/>
    <x v="6"/>
    <n v="984691"/>
    <n v="175339"/>
    <n v="40.647942"/>
    <x v="1362"/>
    <s v="POINT (-73.998408 40.647942)"/>
  </r>
  <r>
    <n v="283669748"/>
    <x v="79"/>
    <n v="744"/>
    <s v="BAIL JUMPING 3"/>
    <n v="359"/>
    <x v="14"/>
    <s v="PL 2155500"/>
    <x v="1"/>
    <x v="3"/>
    <x v="61"/>
    <n v="0"/>
    <x v="0"/>
    <x v="0"/>
    <x v="3"/>
    <n v="1032501"/>
    <n v="198800"/>
    <n v="40.712206000000002"/>
    <x v="249"/>
    <s v="POINT (-73.825952 40.712206)"/>
  </r>
  <r>
    <n v="283944219"/>
    <x v="60"/>
    <n v="969"/>
    <s v="TRAFFIC,UNCLASSIFIED INFRACTIO"/>
    <n v="881"/>
    <x v="24"/>
    <s v="VTL051101A"/>
    <x v="1"/>
    <x v="3"/>
    <x v="19"/>
    <n v="0"/>
    <x v="0"/>
    <x v="0"/>
    <x v="0"/>
    <n v="1050019"/>
    <n v="186198"/>
    <n v="40.6775029"/>
    <x v="1363"/>
    <s v="POINT (-73.76288698183299 40.67750289555995)"/>
  </r>
  <r>
    <n v="282884110"/>
    <x v="50"/>
    <n v="922"/>
    <s v="TRAFFIC,UNCLASSIFIED MISDEMEAN"/>
    <n v="348"/>
    <x v="9"/>
    <s v="VTL0511001"/>
    <x v="1"/>
    <x v="2"/>
    <x v="8"/>
    <n v="0"/>
    <x v="2"/>
    <x v="0"/>
    <x v="0"/>
    <n v="1003568"/>
    <n v="176728"/>
    <n v="40.651733100000001"/>
    <x v="1364"/>
    <s v="POINT (-73.93038095615559 40.65173309769204)"/>
  </r>
  <r>
    <n v="281173356"/>
    <x v="47"/>
    <n v="101"/>
    <s v="ASSAULT 3"/>
    <n v="344"/>
    <x v="6"/>
    <s v="PL 1200001"/>
    <x v="1"/>
    <x v="1"/>
    <x v="15"/>
    <n v="0"/>
    <x v="0"/>
    <x v="0"/>
    <x v="0"/>
    <n v="1007332"/>
    <n v="234401"/>
    <n v="40.810023999999999"/>
    <x v="1365"/>
    <s v="POINT (-73.916616 40.810024)"/>
  </r>
  <r>
    <n v="281363533"/>
    <x v="0"/>
    <n v="969"/>
    <s v="TRAFFIC,UNCLASSIFIED INFRACTIO"/>
    <n v="881"/>
    <x v="24"/>
    <s v="VTL051101A"/>
    <x v="1"/>
    <x v="2"/>
    <x v="41"/>
    <n v="0"/>
    <x v="0"/>
    <x v="0"/>
    <x v="0"/>
    <n v="977871"/>
    <n v="165681"/>
    <n v="40.62143021"/>
    <x v="1366"/>
    <s v="POINT (-74.02297847700227 40.621430210448246)"/>
  </r>
  <r>
    <n v="283645848"/>
    <x v="79"/>
    <n v="792"/>
    <s v="CRIMINAL POSSESSION WEAPON"/>
    <n v="118"/>
    <x v="21"/>
    <s v="PL 265031B"/>
    <x v="0"/>
    <x v="3"/>
    <x v="42"/>
    <n v="0"/>
    <x v="0"/>
    <x v="0"/>
    <x v="1"/>
    <n v="1010809"/>
    <n v="217786"/>
    <n v="40.764409999999998"/>
    <x v="456"/>
    <s v="POINT (-73.904122 40.76441)"/>
  </r>
  <r>
    <n v="280654620"/>
    <x v="5"/>
    <n v="478"/>
    <s v="THEFT OF SERVICES, UNCLASSIFIE"/>
    <n v="343"/>
    <x v="18"/>
    <s v="PL 1651503"/>
    <x v="1"/>
    <x v="2"/>
    <x v="27"/>
    <n v="1"/>
    <x v="2"/>
    <x v="0"/>
    <x v="2"/>
    <n v="1003358"/>
    <n v="182945"/>
    <n v="40.668797840000003"/>
    <x v="148"/>
    <s v="POINT (-73.9311201452519 40.66879784311929)"/>
  </r>
  <r>
    <n v="283878906"/>
    <x v="57"/>
    <n v="905"/>
    <s v="INTOXICATED DRIVING,ALCOHOL"/>
    <n v="347"/>
    <x v="25"/>
    <s v="VTL11920U2"/>
    <x v="1"/>
    <x v="4"/>
    <x v="17"/>
    <n v="0"/>
    <x v="0"/>
    <x v="0"/>
    <x v="3"/>
    <n v="956903"/>
    <n v="162506"/>
    <n v="40.612676"/>
    <x v="1367"/>
    <s v="POINT (-74.098495 40.612676)"/>
  </r>
  <r>
    <n v="280855383"/>
    <x v="59"/>
    <n v="503"/>
    <s v="CONTROLLED SUBSTANCE,INTENT TO"/>
    <n v="117"/>
    <x v="19"/>
    <s v="PL 2201601"/>
    <x v="0"/>
    <x v="3"/>
    <x v="66"/>
    <n v="0"/>
    <x v="0"/>
    <x v="0"/>
    <x v="0"/>
    <n v="1037559"/>
    <n v="194576"/>
    <n v="40.700582330000003"/>
    <x v="394"/>
    <s v="POINT (-73.80774181591707 40.70058232906593)"/>
  </r>
  <r>
    <n v="283821580"/>
    <x v="74"/>
    <n v="792"/>
    <s v="CRIMINAL POSSESSION WEAPON"/>
    <n v="118"/>
    <x v="21"/>
    <s v="PL 2650303"/>
    <x v="0"/>
    <x v="3"/>
    <x v="18"/>
    <n v="0"/>
    <x v="1"/>
    <x v="0"/>
    <x v="3"/>
    <n v="1023324"/>
    <n v="212962"/>
    <n v="40.751122000000002"/>
    <x v="1368"/>
    <s v="POINT (-73.858971 40.751122)"/>
  </r>
  <r>
    <n v="284198964"/>
    <x v="87"/>
    <n v="969"/>
    <s v="TRAFFIC,UNCLASSIFIED INFRACTIO"/>
    <n v="881"/>
    <x v="24"/>
    <s v="VTL051101A"/>
    <x v="1"/>
    <x v="3"/>
    <x v="45"/>
    <n v="0"/>
    <x v="0"/>
    <x v="0"/>
    <x v="0"/>
    <n v="1028735"/>
    <n v="179166"/>
    <n v="40.658337000000003"/>
    <x v="1369"/>
    <s v="POINT (-73.839665 40.658337)"/>
  </r>
  <r>
    <n v="283832089"/>
    <x v="74"/>
    <n v="478"/>
    <s v="THEFT OF SERVICES, UNCLASSIFIE"/>
    <n v="343"/>
    <x v="18"/>
    <s v="PL 1651503"/>
    <x v="1"/>
    <x v="1"/>
    <x v="6"/>
    <n v="1"/>
    <x v="1"/>
    <x v="0"/>
    <x v="2"/>
    <n v="1014509"/>
    <n v="238113"/>
    <n v="40.820188950000002"/>
    <x v="506"/>
    <s v="POINT (-73.8906752472269 40.820188951147415)"/>
  </r>
  <r>
    <n v="280862854"/>
    <x v="59"/>
    <n v="101"/>
    <s v="ASSAULT 3"/>
    <n v="344"/>
    <x v="6"/>
    <s v="PL 1200001"/>
    <x v="1"/>
    <x v="1"/>
    <x v="22"/>
    <n v="0"/>
    <x v="0"/>
    <x v="0"/>
    <x v="2"/>
    <n v="1027430"/>
    <n v="251104"/>
    <n v="40.855792999999998"/>
    <x v="26"/>
    <s v="POINT (-73.843908 40.855793)"/>
  </r>
  <r>
    <n v="282508893"/>
    <x v="80"/>
    <n v="101"/>
    <s v="ASSAULT 3"/>
    <n v="344"/>
    <x v="6"/>
    <s v="PL 1200001"/>
    <x v="1"/>
    <x v="2"/>
    <x v="50"/>
    <n v="0"/>
    <x v="0"/>
    <x v="0"/>
    <x v="0"/>
    <n v="988540"/>
    <n v="192861"/>
    <n v="40.696034589999996"/>
    <x v="1370"/>
    <s v="POINT (-73.98452924098595 40.69603458629444)"/>
  </r>
  <r>
    <n v="282749851"/>
    <x v="70"/>
    <n v="397"/>
    <s v="ROBBERY,OPEN AREA UNCLASSIFIED"/>
    <n v="105"/>
    <x v="22"/>
    <s v="PL 1601501"/>
    <x v="0"/>
    <x v="0"/>
    <x v="38"/>
    <n v="0"/>
    <x v="0"/>
    <x v="0"/>
    <x v="3"/>
    <n v="1002024"/>
    <n v="249023"/>
    <n v="40.850167689999999"/>
    <x v="1371"/>
    <s v="POINT (-73.93575420224671 40.85016768534703)"/>
  </r>
  <r>
    <n v="281164495"/>
    <x v="47"/>
    <n v="339"/>
    <s v="LARCENY,PETIT FROM OPEN AREAS,"/>
    <n v="341"/>
    <x v="16"/>
    <s v="PL 1552500"/>
    <x v="1"/>
    <x v="2"/>
    <x v="41"/>
    <n v="0"/>
    <x v="0"/>
    <x v="0"/>
    <x v="3"/>
    <n v="978015"/>
    <n v="171958"/>
    <n v="40.638658999999997"/>
    <x v="515"/>
    <s v="POINT (-74.022462 40.638659)"/>
  </r>
  <r>
    <n v="282725166"/>
    <x v="88"/>
    <n v="439"/>
    <s v="LARCENY,GRAND FROM OPEN AREAS, UNATTENDED"/>
    <n v="109"/>
    <x v="11"/>
    <s v="PL 1553004"/>
    <x v="0"/>
    <x v="4"/>
    <x v="72"/>
    <n v="0"/>
    <x v="1"/>
    <x v="0"/>
    <x v="0"/>
    <n v="942827"/>
    <n v="166373"/>
    <n v="40.623238000000001"/>
    <x v="450"/>
    <s v="POINT (-74.149217 40.623238)"/>
  </r>
  <r>
    <n v="280850498"/>
    <x v="73"/>
    <n v="339"/>
    <s v="LARCENY,PETIT FROM OPEN AREAS,"/>
    <n v="341"/>
    <x v="16"/>
    <s v="PL 1552500"/>
    <x v="1"/>
    <x v="1"/>
    <x v="35"/>
    <n v="0"/>
    <x v="2"/>
    <x v="0"/>
    <x v="3"/>
    <n v="1032140"/>
    <n v="242004"/>
    <n v="40.830792000000002"/>
    <x v="425"/>
    <s v="POINT (-73.826946 40.830792)"/>
  </r>
  <r>
    <n v="284562268"/>
    <x v="72"/>
    <n v="729"/>
    <s v="FORGERY,ETC.,UNCLASSIFIED-FELO"/>
    <n v="113"/>
    <x v="28"/>
    <s v="PL 1702500"/>
    <x v="0"/>
    <x v="2"/>
    <x v="52"/>
    <n v="0"/>
    <x v="1"/>
    <x v="1"/>
    <x v="2"/>
    <n v="983670"/>
    <n v="172163"/>
    <n v="40.639224210000002"/>
    <x v="1372"/>
    <s v="POINT (-74.00208983703274 40.63922420911485)"/>
  </r>
  <r>
    <n v="282390809"/>
    <x v="13"/>
    <n v="759"/>
    <s v="PUBLIC ADMINISTATION,UNCLASS M"/>
    <n v="359"/>
    <x v="14"/>
    <s v="PL 1950500"/>
    <x v="1"/>
    <x v="1"/>
    <x v="68"/>
    <n v="0"/>
    <x v="0"/>
    <x v="1"/>
    <x v="2"/>
    <n v="1010831"/>
    <n v="252019"/>
    <n v="40.858368689999999"/>
    <x v="1373"/>
    <s v="POINT (-73.90390861279158 40.85836868681552)"/>
  </r>
  <r>
    <n v="280934594"/>
    <x v="55"/>
    <n v="397"/>
    <s v="ROBBERY,OPEN AREA UNCLASSIFIED"/>
    <n v="105"/>
    <x v="22"/>
    <s v="PL 1601001"/>
    <x v="0"/>
    <x v="1"/>
    <x v="22"/>
    <n v="0"/>
    <x v="4"/>
    <x v="0"/>
    <x v="0"/>
    <n v="1027430"/>
    <n v="251104"/>
    <n v="40.855792999999998"/>
    <x v="26"/>
    <s v="POINT (-73.843908 40.855793)"/>
  </r>
  <r>
    <n v="284137203"/>
    <x v="62"/>
    <n v="922"/>
    <s v="TRAFFIC,UNCLASSIFIED MISDEMEAN"/>
    <n v="348"/>
    <x v="9"/>
    <s v="VTL0511001"/>
    <x v="1"/>
    <x v="3"/>
    <x v="69"/>
    <n v="0"/>
    <x v="1"/>
    <x v="0"/>
    <x v="0"/>
    <n v="1058155"/>
    <n v="184791"/>
    <n v="40.673576830000002"/>
    <x v="1374"/>
    <s v="POINT (-73.73357034989087 40.673576828555746)"/>
  </r>
  <r>
    <n v="280490407"/>
    <x v="83"/>
    <n v="105"/>
    <s v="STRANGULATION 1ST"/>
    <n v="106"/>
    <x v="1"/>
    <s v="PL 1211300"/>
    <x v="0"/>
    <x v="0"/>
    <x v="3"/>
    <n v="0"/>
    <x v="0"/>
    <x v="0"/>
    <x v="1"/>
    <n v="987423"/>
    <n v="218565"/>
    <n v="40.766587999999999"/>
    <x v="1375"/>
    <s v="POINT (-73.988543 40.766588)"/>
  </r>
  <r>
    <n v="282180989"/>
    <x v="81"/>
    <n v="101"/>
    <s v="ASSAULT 3"/>
    <n v="344"/>
    <x v="6"/>
    <s v="PL 1200001"/>
    <x v="1"/>
    <x v="0"/>
    <x v="36"/>
    <n v="1"/>
    <x v="0"/>
    <x v="0"/>
    <x v="5"/>
    <n v="981005"/>
    <n v="197131"/>
    <n v="40.707755179999999"/>
    <x v="1376"/>
    <s v="POINT (-74.01170429833229 40.70775518040479)"/>
  </r>
  <r>
    <n v="284021537"/>
    <x v="64"/>
    <n v="114"/>
    <s v="OBSTR BREATH/CIRCUL"/>
    <n v="344"/>
    <x v="6"/>
    <s v="PL 121110A"/>
    <x v="1"/>
    <x v="3"/>
    <x v="49"/>
    <n v="0"/>
    <x v="0"/>
    <x v="0"/>
    <x v="0"/>
    <n v="1040305"/>
    <n v="155421"/>
    <n v="40.593094000000001"/>
    <x v="1377"/>
    <s v="POINT (-73.798163 40.593094)"/>
  </r>
  <r>
    <n v="281169691"/>
    <x v="47"/>
    <n v="339"/>
    <s v="LARCENY,PETIT FROM OPEN AREAS,"/>
    <n v="341"/>
    <x v="16"/>
    <s v="PL 1552500"/>
    <x v="1"/>
    <x v="0"/>
    <x v="3"/>
    <n v="0"/>
    <x v="2"/>
    <x v="0"/>
    <x v="0"/>
    <n v="988210"/>
    <n v="218129"/>
    <n v="40.765389999999996"/>
    <x v="45"/>
    <s v="POINT (-73.985702 40.76539)"/>
  </r>
  <r>
    <n v="282705870"/>
    <x v="43"/>
    <n v="759"/>
    <s v="PUBLIC ADMINISTATION,UNCLASS M"/>
    <n v="359"/>
    <x v="14"/>
    <s v="PL 1950500"/>
    <x v="1"/>
    <x v="2"/>
    <x v="14"/>
    <n v="0"/>
    <x v="0"/>
    <x v="0"/>
    <x v="3"/>
    <n v="1005354"/>
    <n v="195028"/>
    <n v="40.70195837"/>
    <x v="1378"/>
    <s v="POINT (-73.92388719130786 40.70195836987762)"/>
  </r>
  <r>
    <n v="280912709"/>
    <x v="55"/>
    <n v="113"/>
    <s v="MENACING,UNCLASSIFIED"/>
    <n v="344"/>
    <x v="6"/>
    <s v="PL 1201401"/>
    <x v="1"/>
    <x v="0"/>
    <x v="16"/>
    <n v="0"/>
    <x v="0"/>
    <x v="0"/>
    <x v="2"/>
    <n v="1000875"/>
    <n v="246889"/>
    <n v="40.844313999999997"/>
    <x v="1379"/>
    <s v="POINT (-73.939909 40.844314)"/>
  </r>
  <r>
    <n v="280924949"/>
    <x v="55"/>
    <n v="503"/>
    <s v="CONTROLLED SUBSTANCE,INTENT TO"/>
    <n v="117"/>
    <x v="19"/>
    <s v="PL 2201601"/>
    <x v="0"/>
    <x v="2"/>
    <x v="12"/>
    <n v="2"/>
    <x v="0"/>
    <x v="0"/>
    <x v="2"/>
    <n v="1000351"/>
    <n v="194575"/>
    <n v="40.700725509999998"/>
    <x v="682"/>
    <s v="POINT (-73.94193187995256 40.700725508650784)"/>
  </r>
  <r>
    <n v="282608196"/>
    <x v="82"/>
    <n v="105"/>
    <s v="STRANGULATION 1ST"/>
    <n v="106"/>
    <x v="1"/>
    <s v="PL 1211200"/>
    <x v="0"/>
    <x v="3"/>
    <x v="20"/>
    <n v="0"/>
    <x v="2"/>
    <x v="0"/>
    <x v="5"/>
    <n v="1017481"/>
    <n v="209928"/>
    <n v="40.742818999999997"/>
    <x v="1380"/>
    <s v="POINT (-73.880074 40.742819)"/>
  </r>
  <r>
    <n v="282886825"/>
    <x v="50"/>
    <n v="922"/>
    <s v="TRAFFIC,UNCLASSIFIED MISDEMEAN"/>
    <n v="348"/>
    <x v="9"/>
    <s v="VTL0512000"/>
    <x v="1"/>
    <x v="1"/>
    <x v="1"/>
    <n v="0"/>
    <x v="2"/>
    <x v="0"/>
    <x v="3"/>
    <n v="1008692"/>
    <n v="243109"/>
    <n v="40.833919999999999"/>
    <x v="1381"/>
    <s v="POINT (-73.911672 40.83392)"/>
  </r>
  <r>
    <n v="284499220"/>
    <x v="76"/>
    <n v="101"/>
    <s v="ASSAULT 3"/>
    <n v="344"/>
    <x v="6"/>
    <s v="PL 1200001"/>
    <x v="1"/>
    <x v="3"/>
    <x v="19"/>
    <n v="0"/>
    <x v="1"/>
    <x v="0"/>
    <x v="5"/>
    <n v="1040842"/>
    <n v="187352"/>
    <n v="40.680734999999999"/>
    <x v="1382"/>
    <s v="POINT (-73.795961 40.680735)"/>
  </r>
  <r>
    <n v="283752529"/>
    <x v="69"/>
    <n v="511"/>
    <s v="CONTROLLED SUBSTANCE, POSSESSI"/>
    <n v="235"/>
    <x v="19"/>
    <s v="PL 2200300"/>
    <x v="1"/>
    <x v="0"/>
    <x v="62"/>
    <n v="0"/>
    <x v="2"/>
    <x v="0"/>
    <x v="0"/>
    <n v="984568"/>
    <n v="205479"/>
    <n v="40.730669020000001"/>
    <x v="1383"/>
    <s v="POINT (-73.9988526204318 40.73066902110869)"/>
  </r>
  <r>
    <n v="283939842"/>
    <x v="65"/>
    <n v="397"/>
    <s v="ROBBERY,OPEN AREA UNCLASSIFIED"/>
    <n v="105"/>
    <x v="22"/>
    <s v="PL 160102A"/>
    <x v="0"/>
    <x v="2"/>
    <x v="50"/>
    <n v="0"/>
    <x v="0"/>
    <x v="1"/>
    <x v="0"/>
    <n v="988897"/>
    <n v="192631"/>
    <n v="40.695404000000003"/>
    <x v="344"/>
    <s v="POINT (-73.983239 40.695404)"/>
  </r>
  <r>
    <n v="282713093"/>
    <x v="88"/>
    <n v="397"/>
    <s v="ROBBERY,OPEN AREA UNCLASSIFIED"/>
    <n v="105"/>
    <x v="22"/>
    <s v="PL 160102B"/>
    <x v="0"/>
    <x v="1"/>
    <x v="6"/>
    <n v="0"/>
    <x v="1"/>
    <x v="0"/>
    <x v="0"/>
    <n v="1012075"/>
    <n v="239260"/>
    <n v="40.823348000000003"/>
    <x v="1384"/>
    <s v="POINT (-73.899463 40.823348)"/>
  </r>
  <r>
    <n v="285364290"/>
    <x v="91"/>
    <n v="705"/>
    <s v="FORGERY,ETC.-MISD."/>
    <n v="358"/>
    <x v="32"/>
    <s v="PL 1702000"/>
    <x v="1"/>
    <x v="2"/>
    <x v="14"/>
    <n v="0"/>
    <x v="0"/>
    <x v="0"/>
    <x v="3"/>
    <n v="1007642"/>
    <n v="193742"/>
    <n v="40.698422999999998"/>
    <x v="1385"/>
    <s v="POINT (-73.91564 40.698423)"/>
  </r>
  <r>
    <n v="281167071"/>
    <x v="47"/>
    <n v="101"/>
    <s v="ASSAULT 3"/>
    <n v="344"/>
    <x v="6"/>
    <s v="PL 1200001"/>
    <x v="1"/>
    <x v="3"/>
    <x v="53"/>
    <n v="0"/>
    <x v="2"/>
    <x v="0"/>
    <x v="0"/>
    <n v="1040787"/>
    <n v="198982"/>
    <n v="40.712656000000003"/>
    <x v="1386"/>
    <s v="POINT (-73.796062 40.712656)"/>
  </r>
  <r>
    <n v="280929025"/>
    <x v="55"/>
    <n v="639"/>
    <s v="AGGRAVATED HARASSMENT 2"/>
    <n v="361"/>
    <x v="27"/>
    <s v="PL 2403002"/>
    <x v="1"/>
    <x v="0"/>
    <x v="47"/>
    <n v="0"/>
    <x v="0"/>
    <x v="0"/>
    <x v="0"/>
    <n v="999750"/>
    <n v="241187"/>
    <n v="40.828665999999998"/>
    <x v="1049"/>
    <s v="POINT (-73.943989 40.828666)"/>
  </r>
  <r>
    <n v="281179463"/>
    <x v="47"/>
    <n v="922"/>
    <s v="TRAFFIC,UNCLASSIFIED MISDEMEAN"/>
    <n v="348"/>
    <x v="9"/>
    <s v="VTL0511001"/>
    <x v="1"/>
    <x v="2"/>
    <x v="8"/>
    <n v="0"/>
    <x v="2"/>
    <x v="0"/>
    <x v="0"/>
    <n v="1005658"/>
    <n v="176996"/>
    <n v="40.65246389"/>
    <x v="1387"/>
    <s v="POINT (-73.92284807681267 40.65246389318341)"/>
  </r>
  <r>
    <n v="281261609"/>
    <x v="84"/>
    <n v="268"/>
    <s v="CRIMINAL MIS 2 &amp; 3"/>
    <n v="121"/>
    <x v="15"/>
    <s v="PL 1450502"/>
    <x v="0"/>
    <x v="0"/>
    <x v="32"/>
    <n v="0"/>
    <x v="2"/>
    <x v="0"/>
    <x v="0"/>
    <n v="989356"/>
    <n v="212401"/>
    <n v="40.74966672"/>
    <x v="1388"/>
    <s v="POINT (-73.98157172697513 40.749666722517375)"/>
  </r>
  <r>
    <n v="281312313"/>
    <x v="11"/>
    <n v="782"/>
    <s v="WEAPONS, POSSESSION, ETC"/>
    <n v="236"/>
    <x v="21"/>
    <s v="PL 2650102"/>
    <x v="1"/>
    <x v="0"/>
    <x v="38"/>
    <n v="0"/>
    <x v="4"/>
    <x v="0"/>
    <x v="2"/>
    <n v="1003660"/>
    <n v="252505"/>
    <n v="40.859724"/>
    <x v="1389"/>
    <s v="POINT (-73.929829 40.859724)"/>
  </r>
  <r>
    <n v="280708110"/>
    <x v="6"/>
    <n v="49"/>
    <s v="U.S. CODE UNCLASSIFIED"/>
    <n v="995"/>
    <x v="29"/>
    <s v="FOA9000049"/>
    <x v="3"/>
    <x v="0"/>
    <x v="32"/>
    <n v="0"/>
    <x v="0"/>
    <x v="0"/>
    <x v="0"/>
    <n v="987978"/>
    <n v="211938"/>
    <n v="40.748398000000002"/>
    <x v="1390"/>
    <s v="POINT (-73.986542 40.748398)"/>
  </r>
  <r>
    <n v="280679943"/>
    <x v="5"/>
    <n v="101"/>
    <s v="ASSAULT 3"/>
    <n v="344"/>
    <x v="6"/>
    <s v="PL 1200001"/>
    <x v="1"/>
    <x v="1"/>
    <x v="15"/>
    <n v="0"/>
    <x v="2"/>
    <x v="0"/>
    <x v="0"/>
    <n v="1008446"/>
    <n v="232645"/>
    <n v="40.805199999999999"/>
    <x v="1391"/>
    <s v="POINT (-73.912598 40.8052)"/>
  </r>
  <r>
    <n v="282589201"/>
    <x v="53"/>
    <n v="339"/>
    <s v="LARCENY,PETIT FROM OPEN AREAS,"/>
    <n v="341"/>
    <x v="16"/>
    <s v="PL 1552500"/>
    <x v="1"/>
    <x v="2"/>
    <x v="50"/>
    <n v="0"/>
    <x v="0"/>
    <x v="0"/>
    <x v="0"/>
    <n v="988022"/>
    <n v="191054"/>
    <n v="40.691077"/>
    <x v="1392"/>
    <s v="POINT (-73.986398 40.691077)"/>
  </r>
  <r>
    <n v="284358414"/>
    <x v="63"/>
    <n v="101"/>
    <s v="ASSAULT 3"/>
    <n v="344"/>
    <x v="6"/>
    <s v="PL 1200001"/>
    <x v="1"/>
    <x v="3"/>
    <x v="46"/>
    <n v="0"/>
    <x v="1"/>
    <x v="1"/>
    <x v="3"/>
    <n v="1009150"/>
    <n v="196146"/>
    <n v="40.705016999999998"/>
    <x v="1393"/>
    <s v="POINT (-73.910192 40.705017)"/>
  </r>
  <r>
    <n v="281265082"/>
    <x v="84"/>
    <n v="114"/>
    <s v="OBSTR BREATH/CIRCUL"/>
    <n v="344"/>
    <x v="6"/>
    <s v="PL 1211100"/>
    <x v="1"/>
    <x v="2"/>
    <x v="14"/>
    <n v="0"/>
    <x v="3"/>
    <x v="0"/>
    <x v="3"/>
    <n v="1007040"/>
    <n v="191630"/>
    <n v="40.692627999999999"/>
    <x v="1394"/>
    <s v="POINT (-73.917815 40.692628)"/>
  </r>
  <r>
    <n v="283760073"/>
    <x v="69"/>
    <n v="339"/>
    <s v="LARCENY,PETIT FROM OPEN AREAS,"/>
    <n v="341"/>
    <x v="16"/>
    <s v="PL 1552500"/>
    <x v="1"/>
    <x v="2"/>
    <x v="7"/>
    <n v="0"/>
    <x v="2"/>
    <x v="0"/>
    <x v="0"/>
    <n v="1020327"/>
    <n v="176285"/>
    <n v="40.650466000000002"/>
    <x v="88"/>
    <s v="POINT (-73.869986 40.650466)"/>
  </r>
  <r>
    <n v="282528405"/>
    <x v="80"/>
    <n v="339"/>
    <s v="LARCENY,PETIT FROM OPEN AREAS,"/>
    <n v="341"/>
    <x v="16"/>
    <s v="PL 1552500"/>
    <x v="1"/>
    <x v="2"/>
    <x v="59"/>
    <n v="0"/>
    <x v="1"/>
    <x v="1"/>
    <x v="0"/>
    <n v="995410"/>
    <n v="177999"/>
    <n v="40.655237"/>
    <x v="1395"/>
    <s v="POINT (-73.959779 40.655237)"/>
  </r>
  <r>
    <n v="282473714"/>
    <x v="67"/>
    <n v="269"/>
    <s v="MISCHIEF,CRIMINAL,    UNCL 2ND"/>
    <n v="121"/>
    <x v="15"/>
    <s v="PL 145004A"/>
    <x v="1"/>
    <x v="0"/>
    <x v="0"/>
    <n v="0"/>
    <x v="0"/>
    <x v="0"/>
    <x v="0"/>
    <n v="1001822"/>
    <n v="230982"/>
    <n v="40.800651999999999"/>
    <x v="1396"/>
    <s v="POINT (-73.93653 40.800652)"/>
  </r>
  <r>
    <n v="284050818"/>
    <x v="64"/>
    <n v="339"/>
    <s v="LARCENY,PETIT FROM OPEN AREAS,"/>
    <n v="341"/>
    <x v="16"/>
    <s v="PL 1552500"/>
    <x v="1"/>
    <x v="0"/>
    <x v="32"/>
    <n v="0"/>
    <x v="2"/>
    <x v="0"/>
    <x v="3"/>
    <n v="987189"/>
    <n v="211642"/>
    <n v="40.747585999999998"/>
    <x v="1397"/>
    <s v="POINT (-73.989392 40.747586)"/>
  </r>
  <r>
    <n v="284320918"/>
    <x v="63"/>
    <n v="511"/>
    <s v="CONTROLLED SUBSTANCE, POSSESSI"/>
    <n v="235"/>
    <x v="19"/>
    <s v="PL 2200300"/>
    <x v="1"/>
    <x v="2"/>
    <x v="76"/>
    <n v="0"/>
    <x v="0"/>
    <x v="0"/>
    <x v="1"/>
    <n v="992793"/>
    <n v="155257"/>
    <n v="40.592816999999997"/>
    <x v="1398"/>
    <s v="POINT (-73.969239 40.592817)"/>
  </r>
  <r>
    <n v="282950187"/>
    <x v="58"/>
    <n v="109"/>
    <s v="ASSAULT 2,1,UNCLASSIFIED"/>
    <n v="106"/>
    <x v="1"/>
    <s v="PL 1200502"/>
    <x v="0"/>
    <x v="0"/>
    <x v="36"/>
    <n v="0"/>
    <x v="1"/>
    <x v="1"/>
    <x v="0"/>
    <n v="982806"/>
    <n v="201821"/>
    <n v="40.720628589999997"/>
    <x v="63"/>
    <s v="POINT (-74.00520932860381 40.72062858780503)"/>
  </r>
  <r>
    <n v="282462816"/>
    <x v="67"/>
    <n v="339"/>
    <s v="LARCENY,PETIT FROM OPEN AREAS,"/>
    <n v="341"/>
    <x v="16"/>
    <s v="PL 1552500"/>
    <x v="1"/>
    <x v="3"/>
    <x v="19"/>
    <n v="0"/>
    <x v="1"/>
    <x v="0"/>
    <x v="0"/>
    <n v="1049939"/>
    <n v="188315"/>
    <n v="40.683314000000003"/>
    <x v="1399"/>
    <s v="POINT (-73.763155 40.683314)"/>
  </r>
  <r>
    <n v="282528425"/>
    <x v="80"/>
    <n v="581"/>
    <s v="CANNABIS SALE, 3"/>
    <n v="250"/>
    <x v="34"/>
    <s v="PL 2225001"/>
    <x v="1"/>
    <x v="3"/>
    <x v="61"/>
    <n v="0"/>
    <x v="1"/>
    <x v="0"/>
    <x v="5"/>
    <n v="1026622"/>
    <n v="188483"/>
    <n v="40.683920000000001"/>
    <x v="1400"/>
    <s v="POINT (-73.847223 40.68392)"/>
  </r>
  <r>
    <n v="284490051"/>
    <x v="44"/>
    <n v="792"/>
    <s v="CRIMINAL POSSESSION WEAPON"/>
    <n v="118"/>
    <x v="21"/>
    <s v="PL 265031B"/>
    <x v="0"/>
    <x v="1"/>
    <x v="68"/>
    <n v="0"/>
    <x v="1"/>
    <x v="0"/>
    <x v="3"/>
    <n v="1018812"/>
    <n v="258460"/>
    <n v="40.876021000000001"/>
    <x v="1401"/>
    <s v="POINT (-73.87502 40.876021)"/>
  </r>
  <r>
    <n v="282597458"/>
    <x v="53"/>
    <n v="101"/>
    <s v="ASSAULT 3"/>
    <n v="344"/>
    <x v="6"/>
    <s v="PL 1200001"/>
    <x v="1"/>
    <x v="0"/>
    <x v="63"/>
    <n v="0"/>
    <x v="1"/>
    <x v="1"/>
    <x v="0"/>
    <n v="994639"/>
    <n v="232521"/>
    <n v="40.804886189999998"/>
    <x v="1402"/>
    <s v="POINT (-73.96247352925953 40.80488618755857)"/>
  </r>
  <r>
    <n v="284382726"/>
    <x v="44"/>
    <n v="101"/>
    <s v="ASSAULT 3"/>
    <n v="344"/>
    <x v="6"/>
    <s v="PL 1200001"/>
    <x v="1"/>
    <x v="1"/>
    <x v="25"/>
    <n v="0"/>
    <x v="2"/>
    <x v="0"/>
    <x v="0"/>
    <n v="1025717"/>
    <n v="266113"/>
    <n v="40.896996999999999"/>
    <x v="1403"/>
    <s v="POINT (-73.850005 40.896997)"/>
  </r>
  <r>
    <n v="281125240"/>
    <x v="46"/>
    <n v="439"/>
    <s v="LARCENY,GRAND FROM OPEN AREAS, UNATTENDED"/>
    <n v="109"/>
    <x v="11"/>
    <s v="PL 1553001"/>
    <x v="0"/>
    <x v="1"/>
    <x v="35"/>
    <n v="0"/>
    <x v="0"/>
    <x v="0"/>
    <x v="0"/>
    <n v="1029141"/>
    <n v="246405"/>
    <n v="40.84288583"/>
    <x v="1404"/>
    <s v="POINT (-73.83775493421894 40.842885829989896)"/>
  </r>
  <r>
    <n v="281420080"/>
    <x v="12"/>
    <n v="478"/>
    <s v="THEFT OF SERVICES, UNCLASSIFIE"/>
    <n v="343"/>
    <x v="18"/>
    <s v="PL 1651503"/>
    <x v="1"/>
    <x v="0"/>
    <x v="43"/>
    <n v="1"/>
    <x v="0"/>
    <x v="0"/>
    <x v="3"/>
    <n v="988663"/>
    <n v="210090"/>
    <n v="40.74332398"/>
    <x v="1176"/>
    <s v="POINT (-73.98407437788978 40.743323980565236)"/>
  </r>
  <r>
    <n v="280540234"/>
    <x v="66"/>
    <n v="724"/>
    <s v="FORGERY-ILLEGAL POSSESSION,VEH"/>
    <n v="126"/>
    <x v="12"/>
    <s v="PL 1706501"/>
    <x v="0"/>
    <x v="0"/>
    <x v="73"/>
    <n v="0"/>
    <x v="0"/>
    <x v="0"/>
    <x v="3"/>
    <n v="984412"/>
    <n v="210338"/>
    <n v="40.744005780000002"/>
    <x v="1405"/>
    <s v="POINT (-73.99941536887154 40.744005778184714)"/>
  </r>
  <r>
    <n v="282589224"/>
    <x v="53"/>
    <n v="478"/>
    <s v="THEFT OF SERVICES, UNCLASSIFIE"/>
    <n v="343"/>
    <x v="18"/>
    <s v="PL 1651503"/>
    <x v="1"/>
    <x v="0"/>
    <x v="62"/>
    <n v="1"/>
    <x v="1"/>
    <x v="0"/>
    <x v="2"/>
    <n v="983985"/>
    <n v="205857"/>
    <n v="40.731706539999998"/>
    <x v="137"/>
    <s v="POINT (-74.00095616452742 40.73170654022224)"/>
  </r>
  <r>
    <n v="280437673"/>
    <x v="86"/>
    <n v="101"/>
    <s v="ASSAULT 3"/>
    <n v="344"/>
    <x v="6"/>
    <s v="PL 1200001"/>
    <x v="1"/>
    <x v="3"/>
    <x v="20"/>
    <n v="0"/>
    <x v="0"/>
    <x v="0"/>
    <x v="3"/>
    <n v="1015947"/>
    <n v="210427"/>
    <n v="40.744194999999998"/>
    <x v="559"/>
    <s v="POINT (-73.885607 40.744195)"/>
  </r>
  <r>
    <n v="281301015"/>
    <x v="11"/>
    <n v="339"/>
    <s v="LARCENY,PETIT FROM OPEN AREAS,"/>
    <n v="341"/>
    <x v="16"/>
    <s v="PL 1552500"/>
    <x v="1"/>
    <x v="0"/>
    <x v="32"/>
    <n v="0"/>
    <x v="0"/>
    <x v="0"/>
    <x v="1"/>
    <n v="989351"/>
    <n v="211337"/>
    <n v="40.746747999999997"/>
    <x v="1174"/>
    <s v="POINT (-73.981587 40.746748)"/>
  </r>
  <r>
    <n v="283798292"/>
    <x v="61"/>
    <n v="179"/>
    <s v="AGGRAVATED SEXUAL ASBUSE"/>
    <n v="116"/>
    <x v="0"/>
    <s v="PL 1306601"/>
    <x v="0"/>
    <x v="3"/>
    <x v="42"/>
    <n v="0"/>
    <x v="3"/>
    <x v="0"/>
    <x v="1"/>
    <n v="1007788"/>
    <n v="219633"/>
    <n v="40.769495120000002"/>
    <x v="1406"/>
    <s v="POINT (-73.9150241703895 40.7694951184418)"/>
  </r>
  <r>
    <n v="281375273"/>
    <x v="12"/>
    <n v="793"/>
    <s v="WEAPONS POSSESSION 3"/>
    <n v="118"/>
    <x v="21"/>
    <s v="PL 2650201"/>
    <x v="0"/>
    <x v="2"/>
    <x v="21"/>
    <n v="0"/>
    <x v="0"/>
    <x v="0"/>
    <x v="2"/>
    <n v="1001096"/>
    <n v="193043"/>
    <n v="40.696522000000002"/>
    <x v="334"/>
    <s v="POINT (-73.939249 40.696522)"/>
  </r>
  <r>
    <n v="280511899"/>
    <x v="83"/>
    <n v="114"/>
    <s v="OBSTR BREATH/CIRCUL"/>
    <n v="344"/>
    <x v="6"/>
    <s v="PL 1211100"/>
    <x v="1"/>
    <x v="1"/>
    <x v="24"/>
    <n v="0"/>
    <x v="3"/>
    <x v="0"/>
    <x v="0"/>
    <n v="1017495"/>
    <n v="246631"/>
    <n v="40.843558000000002"/>
    <x v="1407"/>
    <s v="POINT (-73.879842 40.843558)"/>
  </r>
  <r>
    <n v="280819309"/>
    <x v="73"/>
    <n v="101"/>
    <s v="ASSAULT 3"/>
    <n v="344"/>
    <x v="6"/>
    <s v="PL 1200001"/>
    <x v="1"/>
    <x v="3"/>
    <x v="4"/>
    <n v="0"/>
    <x v="2"/>
    <x v="0"/>
    <x v="0"/>
    <n v="1024519"/>
    <n v="207205"/>
    <n v="40.735315"/>
    <x v="1408"/>
    <s v="POINT (-73.854694 40.735315)"/>
  </r>
  <r>
    <n v="282346531"/>
    <x v="45"/>
    <n v="922"/>
    <s v="TRAFFIC,UNCLASSIFIED MISDEMEAN"/>
    <n v="348"/>
    <x v="9"/>
    <s v="VTL0511001"/>
    <x v="1"/>
    <x v="2"/>
    <x v="58"/>
    <n v="0"/>
    <x v="0"/>
    <x v="1"/>
    <x v="0"/>
    <n v="984265"/>
    <n v="184808"/>
    <n v="40.673931979999999"/>
    <x v="1409"/>
    <s v="POINT (-73.9999459243641 40.67393198117489)"/>
  </r>
  <r>
    <n v="283724612"/>
    <x v="69"/>
    <n v="109"/>
    <s v="ASSAULT 2,1,UNCLASSIFIED"/>
    <n v="106"/>
    <x v="1"/>
    <s v="PL 1200501"/>
    <x v="0"/>
    <x v="1"/>
    <x v="35"/>
    <n v="0"/>
    <x v="1"/>
    <x v="0"/>
    <x v="3"/>
    <n v="1032140"/>
    <n v="242004"/>
    <n v="40.830792000000002"/>
    <x v="425"/>
    <s v="POINT (-73.826946 40.830792)"/>
  </r>
  <r>
    <n v="281345292"/>
    <x v="0"/>
    <n v="339"/>
    <s v="LARCENY,PETIT FROM OPEN AREAS,"/>
    <n v="341"/>
    <x v="16"/>
    <s v="PL 1552500"/>
    <x v="1"/>
    <x v="0"/>
    <x v="30"/>
    <n v="0"/>
    <x v="2"/>
    <x v="1"/>
    <x v="3"/>
    <n v="993225"/>
    <n v="214758"/>
    <n v="40.756133009999999"/>
    <x v="1410"/>
    <s v="POINT (-73.96760481618082 40.7561330091721)"/>
  </r>
  <r>
    <n v="284520378"/>
    <x v="76"/>
    <n v="744"/>
    <s v="BAIL JUMPING 3"/>
    <n v="359"/>
    <x v="14"/>
    <s v="PL 2155500"/>
    <x v="1"/>
    <x v="3"/>
    <x v="61"/>
    <n v="0"/>
    <x v="0"/>
    <x v="0"/>
    <x v="3"/>
    <n v="1032501"/>
    <n v="198800"/>
    <n v="40.712206000000002"/>
    <x v="249"/>
    <s v="POINT (-73.825952 40.712206)"/>
  </r>
  <r>
    <n v="282672307"/>
    <x v="43"/>
    <n v="109"/>
    <s v="ASSAULT 2,1,UNCLASSIFIED"/>
    <n v="106"/>
    <x v="1"/>
    <s v="PL 1200502"/>
    <x v="0"/>
    <x v="3"/>
    <x v="61"/>
    <n v="0"/>
    <x v="1"/>
    <x v="0"/>
    <x v="3"/>
    <n v="1033118"/>
    <n v="196309"/>
    <n v="40.705367000000003"/>
    <x v="1411"/>
    <s v="POINT (-73.823742 40.705367)"/>
  </r>
  <r>
    <n v="283998783"/>
    <x v="60"/>
    <n v="268"/>
    <s v="CRIMINAL MIS 2 &amp; 3"/>
    <n v="121"/>
    <x v="15"/>
    <s v="PL 1450502"/>
    <x v="0"/>
    <x v="4"/>
    <x v="17"/>
    <n v="0"/>
    <x v="0"/>
    <x v="0"/>
    <x v="0"/>
    <n v="960029"/>
    <n v="174205"/>
    <n v="40.644796999999997"/>
    <x v="1412"/>
    <s v="POINT (-74.087278 40.644797)"/>
  </r>
  <r>
    <n v="280912814"/>
    <x v="55"/>
    <n v="109"/>
    <s v="ASSAULT 2,1,UNCLASSIFIED"/>
    <n v="106"/>
    <x v="1"/>
    <s v="PL 1200512"/>
    <x v="0"/>
    <x v="4"/>
    <x v="11"/>
    <n v="0"/>
    <x v="0"/>
    <x v="0"/>
    <x v="0"/>
    <n v="954771"/>
    <n v="148450"/>
    <n v="40.574091000000003"/>
    <x v="38"/>
    <s v="POINT (-74.106113 40.574091)"/>
  </r>
  <r>
    <n v="282559218"/>
    <x v="53"/>
    <n v="792"/>
    <s v="CRIMINAL POSSESSION WEAPON"/>
    <n v="118"/>
    <x v="21"/>
    <s v="PL 265031B"/>
    <x v="0"/>
    <x v="1"/>
    <x v="68"/>
    <n v="0"/>
    <x v="0"/>
    <x v="1"/>
    <x v="0"/>
    <n v="1017719"/>
    <n v="260875"/>
    <n v="40.882652"/>
    <x v="1413"/>
    <s v="POINT (-73.878963 40.882652)"/>
  </r>
  <r>
    <n v="282307456"/>
    <x v="45"/>
    <n v="209"/>
    <s v="BURGLARS TOOLS,UNCLASSIFIED"/>
    <n v="231"/>
    <x v="40"/>
    <s v="PL 1403500"/>
    <x v="1"/>
    <x v="2"/>
    <x v="21"/>
    <n v="0"/>
    <x v="1"/>
    <x v="0"/>
    <x v="0"/>
    <n v="996836"/>
    <n v="187752"/>
    <n v="40.682003649999999"/>
    <x v="1414"/>
    <s v="POINT (-73.95462144244738 40.6820036475192)"/>
  </r>
  <r>
    <n v="280869520"/>
    <x v="59"/>
    <n v="439"/>
    <s v="LARCENY,GRAND FROM OPEN AREAS, UNATTENDED"/>
    <n v="109"/>
    <x v="11"/>
    <s v="PL 1553001"/>
    <x v="0"/>
    <x v="2"/>
    <x v="51"/>
    <n v="0"/>
    <x v="2"/>
    <x v="0"/>
    <x v="0"/>
    <n v="997245"/>
    <n v="204129"/>
    <n v="40.726956000000001"/>
    <x v="95"/>
    <s v="POINT (-73.953115 40.726956)"/>
  </r>
  <r>
    <n v="280682989"/>
    <x v="5"/>
    <n v="585"/>
    <s v="PROSTITUTION 3,PROMOTING BUSIN"/>
    <n v="115"/>
    <x v="26"/>
    <s v="PL 2302501"/>
    <x v="0"/>
    <x v="0"/>
    <x v="43"/>
    <n v="0"/>
    <x v="0"/>
    <x v="0"/>
    <x v="5"/>
    <n v="985850"/>
    <n v="210155"/>
    <n v="40.743504000000001"/>
    <x v="1415"/>
    <s v="POINT (-73.994224 40.743504)"/>
  </r>
  <r>
    <n v="280450164"/>
    <x v="86"/>
    <n v="268"/>
    <s v="CRIMINAL MIS 2 &amp; 3"/>
    <n v="121"/>
    <x v="15"/>
    <s v="PL 1450502"/>
    <x v="0"/>
    <x v="1"/>
    <x v="22"/>
    <n v="0"/>
    <x v="0"/>
    <x v="0"/>
    <x v="0"/>
    <n v="1021609"/>
    <n v="254624"/>
    <n v="40.865479999999998"/>
    <x v="1416"/>
    <s v="POINT (-73.864931 40.86548)"/>
  </r>
  <r>
    <n v="284196543"/>
    <x v="75"/>
    <n v="113"/>
    <s v="MENACING,UNCLASSIFIED"/>
    <n v="344"/>
    <x v="6"/>
    <s v="PL 1201401"/>
    <x v="1"/>
    <x v="4"/>
    <x v="17"/>
    <n v="0"/>
    <x v="0"/>
    <x v="0"/>
    <x v="3"/>
    <n v="953182"/>
    <n v="172054"/>
    <n v="40.638871999999999"/>
    <x v="1417"/>
    <s v="POINT (-74.111943 40.638872)"/>
  </r>
  <r>
    <n v="281175789"/>
    <x v="47"/>
    <n v="397"/>
    <s v="ROBBERY,OPEN AREA UNCLASSIFIED"/>
    <n v="105"/>
    <x v="22"/>
    <s v="PL 1601501"/>
    <x v="0"/>
    <x v="2"/>
    <x v="60"/>
    <n v="0"/>
    <x v="4"/>
    <x v="0"/>
    <x v="3"/>
    <n v="979913"/>
    <n v="177467"/>
    <n v="40.653781500000001"/>
    <x v="171"/>
    <s v="POINT (-74.01563034650034 40.65378150020267)"/>
  </r>
  <r>
    <n v="283870696"/>
    <x v="57"/>
    <n v="101"/>
    <s v="ASSAULT 3"/>
    <n v="344"/>
    <x v="6"/>
    <s v="PL 1200001"/>
    <x v="1"/>
    <x v="1"/>
    <x v="48"/>
    <n v="0"/>
    <x v="2"/>
    <x v="0"/>
    <x v="0"/>
    <n v="1015128"/>
    <n v="243980"/>
    <n v="40.836291000000003"/>
    <x v="1295"/>
    <s v="POINT (-73.888409 40.836291)"/>
  </r>
  <r>
    <n v="281107058"/>
    <x v="46"/>
    <n v="101"/>
    <s v="ASSAULT 3"/>
    <n v="344"/>
    <x v="6"/>
    <s v="PL 1200001"/>
    <x v="1"/>
    <x v="2"/>
    <x v="10"/>
    <n v="2"/>
    <x v="1"/>
    <x v="0"/>
    <x v="3"/>
    <n v="984147"/>
    <n v="150277"/>
    <n v="40.579154000000003"/>
    <x v="783"/>
    <s v="POINT (-74.00037 40.579154)"/>
  </r>
  <r>
    <n v="284145159"/>
    <x v="62"/>
    <n v="847"/>
    <s v="NY STATE LAWS,UNCLASSIFIED FEL"/>
    <n v="125"/>
    <x v="7"/>
    <s v="VTL05110FE"/>
    <x v="0"/>
    <x v="3"/>
    <x v="9"/>
    <n v="0"/>
    <x v="1"/>
    <x v="0"/>
    <x v="3"/>
    <n v="1030406"/>
    <n v="210863"/>
    <n v="40.745326319999997"/>
    <x v="1418"/>
    <s v="POINT (-73.8334272500382 40.74532632112337)"/>
  </r>
  <r>
    <n v="281247990"/>
    <x v="84"/>
    <n v="106"/>
    <s v="ASSAULT POLICE/PEACE OFFICER"/>
    <n v="106"/>
    <x v="1"/>
    <s v="PL 1200503"/>
    <x v="0"/>
    <x v="3"/>
    <x v="18"/>
    <n v="0"/>
    <x v="0"/>
    <x v="1"/>
    <x v="3"/>
    <n v="1023546"/>
    <n v="214478"/>
    <n v="40.755282999999999"/>
    <x v="1419"/>
    <s v="POINT (-73.858163 40.755283)"/>
  </r>
  <r>
    <n v="284428420"/>
    <x v="44"/>
    <n v="750"/>
    <s v="RESISTING ARREST"/>
    <n v="359"/>
    <x v="14"/>
    <s v="PL 2053000"/>
    <x v="1"/>
    <x v="2"/>
    <x v="58"/>
    <n v="0"/>
    <x v="0"/>
    <x v="0"/>
    <x v="0"/>
    <n v="982841"/>
    <n v="185586"/>
    <n v="40.6760673"/>
    <x v="1420"/>
    <s v="POINT (-74.00507966736947 40.676067303903274)"/>
  </r>
  <r>
    <n v="282288368"/>
    <x v="77"/>
    <n v="198"/>
    <s v="CRIMINAL CONTEMPT 1"/>
    <n v="126"/>
    <x v="12"/>
    <s v="PL 21551B3"/>
    <x v="0"/>
    <x v="2"/>
    <x v="51"/>
    <n v="0"/>
    <x v="1"/>
    <x v="0"/>
    <x v="0"/>
    <n v="997245"/>
    <n v="204129"/>
    <n v="40.726956000000001"/>
    <x v="95"/>
    <s v="POINT (-73.953115 40.726956)"/>
  </r>
  <r>
    <n v="281223464"/>
    <x v="10"/>
    <n v="478"/>
    <s v="THEFT OF SERVICES, UNCLASSIFIE"/>
    <n v="343"/>
    <x v="18"/>
    <s v="PL 1651503"/>
    <x v="1"/>
    <x v="1"/>
    <x v="1"/>
    <n v="1"/>
    <x v="2"/>
    <x v="0"/>
    <x v="1"/>
    <n v="1008110"/>
    <n v="244858"/>
    <n v="40.838721640000003"/>
    <x v="1421"/>
    <s v="POINT (-73.91377061389228 40.83872163845646)"/>
  </r>
  <r>
    <n v="282199416"/>
    <x v="81"/>
    <n v="748"/>
    <s v="CONTEMPT,CRIMINAL"/>
    <n v="359"/>
    <x v="14"/>
    <s v="PL 2155003"/>
    <x v="1"/>
    <x v="1"/>
    <x v="35"/>
    <n v="0"/>
    <x v="2"/>
    <x v="0"/>
    <x v="0"/>
    <n v="1032140"/>
    <n v="242004"/>
    <n v="40.830792000000002"/>
    <x v="425"/>
    <s v="POINT (-73.826946 40.830792)"/>
  </r>
  <r>
    <n v="283760059"/>
    <x v="69"/>
    <n v="478"/>
    <s v="THEFT OF SERVICES, UNCLASSIFIE"/>
    <n v="343"/>
    <x v="18"/>
    <s v="PL 1651503"/>
    <x v="1"/>
    <x v="1"/>
    <x v="6"/>
    <n v="1"/>
    <x v="0"/>
    <x v="0"/>
    <x v="0"/>
    <n v="1014509"/>
    <n v="238113"/>
    <n v="40.820188950000002"/>
    <x v="506"/>
    <s v="POINT (-73.8906752472269 40.820188951147415)"/>
  </r>
  <r>
    <n v="280934970"/>
    <x v="55"/>
    <n v="244"/>
    <s v="BURGLARY,UNCLASSIFIED,UNKNOWN"/>
    <n v="107"/>
    <x v="20"/>
    <s v="PL 1402501"/>
    <x v="0"/>
    <x v="1"/>
    <x v="1"/>
    <n v="0"/>
    <x v="0"/>
    <x v="0"/>
    <x v="3"/>
    <n v="1006537"/>
    <n v="244511"/>
    <n v="40.837774000000003"/>
    <x v="70"/>
    <s v="POINT (-73.919455 40.837774)"/>
  </r>
  <r>
    <n v="282199451"/>
    <x v="81"/>
    <n v="339"/>
    <s v="LARCENY,PETIT FROM OPEN AREAS,"/>
    <n v="341"/>
    <x v="16"/>
    <s v="PL 1552500"/>
    <x v="1"/>
    <x v="3"/>
    <x v="20"/>
    <n v="0"/>
    <x v="2"/>
    <x v="0"/>
    <x v="0"/>
    <n v="1018896"/>
    <n v="207065"/>
    <n v="40.734954999999999"/>
    <x v="509"/>
    <s v="POINT (-73.874983 40.734955)"/>
  </r>
  <r>
    <n v="280721534"/>
    <x v="6"/>
    <n v="523"/>
    <s v="SALE SCHOOL GROUNDS"/>
    <n v="117"/>
    <x v="19"/>
    <s v="PL 2204402"/>
    <x v="0"/>
    <x v="0"/>
    <x v="0"/>
    <n v="0"/>
    <x v="2"/>
    <x v="1"/>
    <x v="3"/>
    <n v="1000581"/>
    <n v="231070"/>
    <n v="40.800896000000002"/>
    <x v="966"/>
    <s v="POINT (-73.941011 40.800896)"/>
  </r>
  <r>
    <n v="282877413"/>
    <x v="50"/>
    <n v="339"/>
    <s v="LARCENY,PETIT FROM OPEN AREAS,"/>
    <n v="341"/>
    <x v="16"/>
    <s v="PL 1552500"/>
    <x v="1"/>
    <x v="0"/>
    <x v="33"/>
    <n v="0"/>
    <x v="2"/>
    <x v="0"/>
    <x v="0"/>
    <n v="988848"/>
    <n v="200323"/>
    <n v="40.716517000000003"/>
    <x v="44"/>
    <s v="POINT (-73.983411 40.716517)"/>
  </r>
  <r>
    <n v="284395516"/>
    <x v="44"/>
    <n v="397"/>
    <s v="ROBBERY,OPEN AREA UNCLASSIFIED"/>
    <n v="105"/>
    <x v="22"/>
    <s v="PL 1600500"/>
    <x v="0"/>
    <x v="2"/>
    <x v="8"/>
    <n v="0"/>
    <x v="0"/>
    <x v="0"/>
    <x v="3"/>
    <n v="997897"/>
    <n v="175676"/>
    <n v="40.648859000000002"/>
    <x v="9"/>
    <s v="POINT (-73.95082 40.648859)"/>
  </r>
  <r>
    <n v="282329122"/>
    <x v="45"/>
    <n v="748"/>
    <s v="CONTEMPT,CRIMINAL"/>
    <n v="359"/>
    <x v="14"/>
    <s v="PL 2155006"/>
    <x v="1"/>
    <x v="0"/>
    <x v="37"/>
    <n v="0"/>
    <x v="0"/>
    <x v="0"/>
    <x v="0"/>
    <n v="993372"/>
    <n v="229301"/>
    <n v="40.796050000000001"/>
    <x v="604"/>
    <s v="POINT (-73.967052 40.79605)"/>
  </r>
  <r>
    <n v="285525131"/>
    <x v="2"/>
    <n v="922"/>
    <s v="TRAFFIC,UNCLASSIFIED MISDEMEAN"/>
    <n v="348"/>
    <x v="9"/>
    <s v="VTL0512000"/>
    <x v="1"/>
    <x v="3"/>
    <x v="75"/>
    <n v="0"/>
    <x v="0"/>
    <x v="0"/>
    <x v="3"/>
    <n v="1048659"/>
    <n v="216392"/>
    <n v="40.760396139999997"/>
    <x v="744"/>
    <s v="POINT (-73.7675025349456 40.7603961392658)"/>
  </r>
  <r>
    <n v="283855067"/>
    <x v="74"/>
    <n v="109"/>
    <s v="ASSAULT 2,1,UNCLASSIFIED"/>
    <n v="106"/>
    <x v="1"/>
    <s v="PL 1200502"/>
    <x v="0"/>
    <x v="0"/>
    <x v="33"/>
    <n v="0"/>
    <x v="0"/>
    <x v="0"/>
    <x v="0"/>
    <n v="988848"/>
    <n v="200323"/>
    <n v="40.716517000000003"/>
    <x v="44"/>
    <s v="POINT (-73.983411 40.716517)"/>
  </r>
  <r>
    <n v="284107088"/>
    <x v="62"/>
    <n v="639"/>
    <s v="AGGRAVATED HARASSMENT 2"/>
    <n v="361"/>
    <x v="27"/>
    <s v="PL 2403005"/>
    <x v="1"/>
    <x v="0"/>
    <x v="73"/>
    <n v="0"/>
    <x v="0"/>
    <x v="0"/>
    <x v="0"/>
    <n v="984685"/>
    <n v="209908"/>
    <n v="40.742826999999998"/>
    <x v="638"/>
    <s v="POINT (-73.998428 40.742827)"/>
  </r>
  <r>
    <n v="282341948"/>
    <x v="45"/>
    <n v="782"/>
    <s v="WEAPONS, POSSESSION, ETC"/>
    <n v="236"/>
    <x v="21"/>
    <s v="PL 2650101"/>
    <x v="1"/>
    <x v="2"/>
    <x v="34"/>
    <n v="1"/>
    <x v="2"/>
    <x v="0"/>
    <x v="0"/>
    <n v="1010719"/>
    <n v="186857"/>
    <n v="40.679516450000001"/>
    <x v="483"/>
    <s v="POINT (-73.90457012340953 40.679516449878804)"/>
  </r>
  <r>
    <n v="284205413"/>
    <x v="87"/>
    <n v="101"/>
    <s v="ASSAULT 3"/>
    <n v="344"/>
    <x v="6"/>
    <s v="PL 1200001"/>
    <x v="1"/>
    <x v="2"/>
    <x v="60"/>
    <n v="0"/>
    <x v="0"/>
    <x v="1"/>
    <x v="3"/>
    <n v="983112"/>
    <n v="174599"/>
    <n v="40.645910999999998"/>
    <x v="1422"/>
    <s v="POINT (-74.0041 40.645911)"/>
  </r>
  <r>
    <n v="285435132"/>
    <x v="19"/>
    <n v="244"/>
    <s v="BURGLARY,UNCLASSIFIED,UNKNOWN"/>
    <n v="107"/>
    <x v="20"/>
    <s v="PL 1402000"/>
    <x v="0"/>
    <x v="0"/>
    <x v="57"/>
    <n v="0"/>
    <x v="0"/>
    <x v="0"/>
    <x v="0"/>
    <n v="1000650"/>
    <n v="239650"/>
    <n v="40.824444999999997"/>
    <x v="797"/>
    <s v="POINT (-73.940744 40.824445)"/>
  </r>
  <r>
    <n v="284128603"/>
    <x v="62"/>
    <n v="705"/>
    <s v="FORGERY,ETC.-MISD."/>
    <n v="358"/>
    <x v="32"/>
    <s v="PL 1657100"/>
    <x v="1"/>
    <x v="0"/>
    <x v="32"/>
    <n v="0"/>
    <x v="0"/>
    <x v="0"/>
    <x v="0"/>
    <n v="989478"/>
    <n v="213669"/>
    <n v="40.753146999999998"/>
    <x v="1423"/>
    <s v="POINT (-73.981129 40.753147)"/>
  </r>
  <r>
    <n v="282947597"/>
    <x v="58"/>
    <n v="339"/>
    <s v="LARCENY,PETIT FROM OPEN AREAS,"/>
    <n v="341"/>
    <x v="16"/>
    <s v="PL 1552500"/>
    <x v="1"/>
    <x v="2"/>
    <x v="7"/>
    <n v="0"/>
    <x v="2"/>
    <x v="0"/>
    <x v="0"/>
    <n v="1013370"/>
    <n v="182883"/>
    <n v="40.668602"/>
    <x v="1424"/>
    <s v="POINT (-73.895026 40.668602)"/>
  </r>
  <r>
    <n v="284406702"/>
    <x v="44"/>
    <n v="101"/>
    <s v="ASSAULT 3"/>
    <n v="344"/>
    <x v="6"/>
    <s v="PL 1200001"/>
    <x v="1"/>
    <x v="2"/>
    <x v="65"/>
    <n v="0"/>
    <x v="0"/>
    <x v="1"/>
    <x v="3"/>
    <n v="991360"/>
    <n v="187427"/>
    <n v="40.681119000000002"/>
    <x v="259"/>
    <s v="POINT (-73.974365 40.681119)"/>
  </r>
  <r>
    <n v="285323776"/>
    <x v="90"/>
    <n v="339"/>
    <s v="LARCENY,PETIT FROM OPEN AREAS,"/>
    <n v="341"/>
    <x v="16"/>
    <s v="PL 1552500"/>
    <x v="1"/>
    <x v="2"/>
    <x v="52"/>
    <n v="0"/>
    <x v="1"/>
    <x v="0"/>
    <x v="3"/>
    <n v="989753"/>
    <n v="169001"/>
    <n v="40.630546000000002"/>
    <x v="1425"/>
    <s v="POINT (-73.980172 40.630546)"/>
  </r>
  <r>
    <n v="281167051"/>
    <x v="47"/>
    <n v="203"/>
    <s v="TRESPASS 3, CRIMINAL"/>
    <n v="352"/>
    <x v="17"/>
    <s v="PL 140100F"/>
    <x v="1"/>
    <x v="2"/>
    <x v="21"/>
    <n v="2"/>
    <x v="1"/>
    <x v="0"/>
    <x v="1"/>
    <n v="1000926"/>
    <n v="193835"/>
    <n v="40.698695000000001"/>
    <x v="1426"/>
    <s v="POINT (-73.939859 40.698695)"/>
  </r>
  <r>
    <n v="281366467"/>
    <x v="0"/>
    <n v="922"/>
    <s v="TRAFFIC,UNCLASSIFIED MISDEMEAN"/>
    <n v="348"/>
    <x v="9"/>
    <s v="VTL0511001"/>
    <x v="1"/>
    <x v="2"/>
    <x v="13"/>
    <n v="0"/>
    <x v="0"/>
    <x v="0"/>
    <x v="2"/>
    <n v="995177"/>
    <n v="180938"/>
    <n v="40.663302950000002"/>
    <x v="1427"/>
    <s v="POINT (-73.96061397738974 40.66330295170342)"/>
  </r>
  <r>
    <n v="283688237"/>
    <x v="79"/>
    <n v="101"/>
    <s v="ASSAULT 3"/>
    <n v="344"/>
    <x v="6"/>
    <s v="PL 1200001"/>
    <x v="1"/>
    <x v="2"/>
    <x v="39"/>
    <n v="0"/>
    <x v="0"/>
    <x v="1"/>
    <x v="0"/>
    <n v="995645"/>
    <n v="188254"/>
    <n v="40.683383999999997"/>
    <x v="1428"/>
    <s v="POINT (-73.958912 40.683384)"/>
  </r>
  <r>
    <n v="282135453"/>
    <x v="54"/>
    <n v="969"/>
    <s v="TRAFFIC,UNCLASSIFIED INFRACTIO"/>
    <n v="881"/>
    <x v="24"/>
    <s v="VTL037501A"/>
    <x v="1"/>
    <x v="0"/>
    <x v="73"/>
    <n v="0"/>
    <x v="0"/>
    <x v="1"/>
    <x v="3"/>
    <n v="984572"/>
    <n v="214755"/>
    <n v="40.756131000000003"/>
    <x v="1429"/>
    <s v="POINT (-73.998837 40.756131)"/>
  </r>
  <r>
    <n v="280540248"/>
    <x v="66"/>
    <n v="101"/>
    <s v="ASSAULT 3"/>
    <n v="344"/>
    <x v="6"/>
    <s v="PL 1200001"/>
    <x v="1"/>
    <x v="3"/>
    <x v="66"/>
    <n v="0"/>
    <x v="0"/>
    <x v="1"/>
    <x v="3"/>
    <n v="1043518"/>
    <n v="198488"/>
    <n v="40.711283000000002"/>
    <x v="1430"/>
    <s v="POINT (-73.786215 40.711283)"/>
  </r>
  <r>
    <n v="281182192"/>
    <x v="47"/>
    <n v="105"/>
    <s v="STRANGULATION 1ST"/>
    <n v="106"/>
    <x v="1"/>
    <s v="PL 1211200"/>
    <x v="0"/>
    <x v="2"/>
    <x v="10"/>
    <n v="0"/>
    <x v="0"/>
    <x v="0"/>
    <x v="0"/>
    <n v="984386"/>
    <n v="149607"/>
    <n v="40.577314999999999"/>
    <x v="1431"/>
    <s v="POINT (-73.999507 40.577315)"/>
  </r>
  <r>
    <n v="284395522"/>
    <x v="44"/>
    <n v="101"/>
    <s v="ASSAULT 3"/>
    <n v="344"/>
    <x v="6"/>
    <s v="PL 1200001"/>
    <x v="1"/>
    <x v="0"/>
    <x v="73"/>
    <n v="0"/>
    <x v="0"/>
    <x v="0"/>
    <x v="0"/>
    <n v="984685"/>
    <n v="209908"/>
    <n v="40.742826999999998"/>
    <x v="638"/>
    <s v="POINT (-73.998428 40.742827)"/>
  </r>
  <r>
    <n v="284548050"/>
    <x v="1"/>
    <n v="339"/>
    <s v="LARCENY,PETIT FROM OPEN AREAS,"/>
    <n v="341"/>
    <x v="16"/>
    <s v="PL 1552500"/>
    <x v="1"/>
    <x v="0"/>
    <x v="43"/>
    <n v="0"/>
    <x v="2"/>
    <x v="0"/>
    <x v="0"/>
    <n v="987033"/>
    <n v="207012"/>
    <n v="40.734878000000002"/>
    <x v="1432"/>
    <s v="POINT (-73.989955 40.734878)"/>
  </r>
  <r>
    <n v="282699608"/>
    <x v="43"/>
    <n v="511"/>
    <s v="CONTROLLED SUBSTANCE, POSSESSI"/>
    <n v="235"/>
    <x v="19"/>
    <s v="PL 2200300"/>
    <x v="1"/>
    <x v="0"/>
    <x v="28"/>
    <n v="2"/>
    <x v="2"/>
    <x v="0"/>
    <x v="3"/>
    <n v="998296"/>
    <n v="234474"/>
    <n v="40.810242000000002"/>
    <x v="1433"/>
    <s v="POINT (-73.949259 40.810242)"/>
  </r>
  <r>
    <n v="284107075"/>
    <x v="62"/>
    <n v="198"/>
    <s v="CRIMINAL CONTEMPT 1"/>
    <n v="126"/>
    <x v="12"/>
    <s v="PL 21551B3"/>
    <x v="0"/>
    <x v="2"/>
    <x v="7"/>
    <n v="2"/>
    <x v="0"/>
    <x v="1"/>
    <x v="0"/>
    <n v="1012412"/>
    <n v="182986"/>
    <n v="40.668888000000003"/>
    <x v="108"/>
    <s v="POINT (-73.89848 40.668888)"/>
  </r>
  <r>
    <n v="281233104"/>
    <x v="10"/>
    <n v="106"/>
    <s v="ASSAULT POLICE/PEACE OFFICER"/>
    <n v="106"/>
    <x v="1"/>
    <s v="PL 1200800"/>
    <x v="0"/>
    <x v="0"/>
    <x v="32"/>
    <n v="0"/>
    <x v="1"/>
    <x v="0"/>
    <x v="2"/>
    <n v="987472"/>
    <n v="214939"/>
    <n v="40.756635000000003"/>
    <x v="72"/>
    <s v="POINT (-73.98837 40.756635)"/>
  </r>
  <r>
    <n v="280809240"/>
    <x v="78"/>
    <n v="101"/>
    <s v="ASSAULT 3"/>
    <n v="344"/>
    <x v="6"/>
    <s v="PL 1200001"/>
    <x v="1"/>
    <x v="4"/>
    <x v="72"/>
    <n v="0"/>
    <x v="0"/>
    <x v="1"/>
    <x v="3"/>
    <n v="947751"/>
    <n v="169332"/>
    <n v="40.631380999999998"/>
    <x v="1434"/>
    <s v="POINT (-74.131496 40.631381)"/>
  </r>
  <r>
    <n v="284103635"/>
    <x v="62"/>
    <n v="101"/>
    <s v="ASSAULT 3"/>
    <n v="344"/>
    <x v="6"/>
    <s v="PL 1200001"/>
    <x v="1"/>
    <x v="1"/>
    <x v="44"/>
    <n v="0"/>
    <x v="0"/>
    <x v="0"/>
    <x v="0"/>
    <n v="1020183"/>
    <n v="239282"/>
    <n v="40.823377999999998"/>
    <x v="658"/>
    <s v="POINT (-73.870168 40.823378)"/>
  </r>
  <r>
    <n v="284533154"/>
    <x v="76"/>
    <n v="779"/>
    <s v="PUBLIC ADMINISTRATION,UNCLASSI"/>
    <n v="126"/>
    <x v="12"/>
    <s v="PL 215510B"/>
    <x v="0"/>
    <x v="0"/>
    <x v="3"/>
    <n v="0"/>
    <x v="0"/>
    <x v="0"/>
    <x v="0"/>
    <n v="988210"/>
    <n v="218129"/>
    <n v="40.765389999999996"/>
    <x v="45"/>
    <s v="POINT (-73.985702 40.76539)"/>
  </r>
  <r>
    <n v="282738172"/>
    <x v="88"/>
    <n v="748"/>
    <s v="CONTEMPT,CRIMINAL"/>
    <n v="359"/>
    <x v="14"/>
    <s v="PL 2155003"/>
    <x v="1"/>
    <x v="0"/>
    <x v="57"/>
    <n v="0"/>
    <x v="0"/>
    <x v="0"/>
    <x v="1"/>
    <n v="1001741"/>
    <n v="237356"/>
    <n v="40.818148000000001"/>
    <x v="1435"/>
    <s v="POINT (-73.936805 40.818148)"/>
  </r>
  <r>
    <n v="280974014"/>
    <x v="68"/>
    <n v="922"/>
    <s v="TRAFFIC,UNCLASSIFIED MISDEMEAN"/>
    <n v="348"/>
    <x v="9"/>
    <s v="VTL05110MU"/>
    <x v="1"/>
    <x v="3"/>
    <x v="18"/>
    <n v="0"/>
    <x v="2"/>
    <x v="0"/>
    <x v="3"/>
    <n v="1020429"/>
    <n v="212242"/>
    <n v="40.749157769999997"/>
    <x v="55"/>
    <s v="POINT (-73.8694258444689 40.74915777082326)"/>
  </r>
  <r>
    <n v="283819808"/>
    <x v="61"/>
    <n v="101"/>
    <s v="ASSAULT 3"/>
    <n v="344"/>
    <x v="6"/>
    <s v="PL 1200001"/>
    <x v="1"/>
    <x v="0"/>
    <x v="43"/>
    <n v="0"/>
    <x v="2"/>
    <x v="0"/>
    <x v="6"/>
    <n v="986930"/>
    <n v="207834"/>
    <n v="40.737132520000003"/>
    <x v="1436"/>
    <s v="POINT (-73.99032932220675 40.73713251623451)"/>
  </r>
  <r>
    <n v="282398048"/>
    <x v="14"/>
    <n v="105"/>
    <s v="STRANGULATION 1ST"/>
    <n v="106"/>
    <x v="1"/>
    <s v="PL 1211200"/>
    <x v="0"/>
    <x v="3"/>
    <x v="45"/>
    <n v="0"/>
    <x v="3"/>
    <x v="0"/>
    <x v="0"/>
    <n v="1022996"/>
    <n v="186554"/>
    <n v="40.678640999999999"/>
    <x v="1437"/>
    <s v="POINT (-73.860308 40.678641)"/>
  </r>
  <r>
    <n v="283919917"/>
    <x v="65"/>
    <n v="439"/>
    <s v="LARCENY,GRAND FROM OPEN AREAS, UNATTENDED"/>
    <n v="109"/>
    <x v="11"/>
    <s v="PL 1553001"/>
    <x v="0"/>
    <x v="0"/>
    <x v="5"/>
    <n v="0"/>
    <x v="0"/>
    <x v="1"/>
    <x v="1"/>
    <n v="984984"/>
    <n v="200115"/>
    <n v="40.715949000000002"/>
    <x v="310"/>
    <s v="POINT (-73.997351 40.715949)"/>
  </r>
  <r>
    <n v="283008972"/>
    <x v="71"/>
    <n v="922"/>
    <s v="TRAFFIC,UNCLASSIFIED MISDEMEAN"/>
    <n v="348"/>
    <x v="9"/>
    <s v="VTL05110MU"/>
    <x v="1"/>
    <x v="2"/>
    <x v="8"/>
    <n v="0"/>
    <x v="1"/>
    <x v="0"/>
    <x v="3"/>
    <n v="1002759"/>
    <n v="176681"/>
    <n v="40.65160582"/>
    <x v="316"/>
    <s v="POINT (-73.93329659317037 40.65160582079912)"/>
  </r>
  <r>
    <n v="284034579"/>
    <x v="64"/>
    <n v="106"/>
    <s v="ASSAULT POLICE/PEACE OFFICER"/>
    <n v="106"/>
    <x v="1"/>
    <s v="PL 1200800"/>
    <x v="0"/>
    <x v="3"/>
    <x v="75"/>
    <n v="0"/>
    <x v="1"/>
    <x v="0"/>
    <x v="1"/>
    <n v="1048681"/>
    <n v="216304"/>
    <n v="40.760148000000001"/>
    <x v="667"/>
    <s v="POINT (-73.767422 40.760148)"/>
  </r>
  <r>
    <n v="283939880"/>
    <x v="65"/>
    <n v="397"/>
    <s v="ROBBERY,OPEN AREA UNCLASSIFIED"/>
    <n v="105"/>
    <x v="22"/>
    <s v="PL 1601001"/>
    <x v="0"/>
    <x v="4"/>
    <x v="72"/>
    <n v="0"/>
    <x v="1"/>
    <x v="1"/>
    <x v="0"/>
    <n v="941450"/>
    <n v="170218"/>
    <n v="40.633783000000001"/>
    <x v="1340"/>
    <s v="POINT (-74.154202 40.633783)"/>
  </r>
  <r>
    <n v="281217441"/>
    <x v="10"/>
    <n v="113"/>
    <s v="MENACING,UNCLASSIFIED"/>
    <n v="344"/>
    <x v="6"/>
    <s v="PL 1201401"/>
    <x v="1"/>
    <x v="2"/>
    <x v="7"/>
    <n v="2"/>
    <x v="3"/>
    <x v="0"/>
    <x v="0"/>
    <n v="1019670"/>
    <n v="182441"/>
    <n v="40.667364999999997"/>
    <x v="1438"/>
    <s v="POINT (-73.872322 40.667365)"/>
  </r>
  <r>
    <n v="282598334"/>
    <x v="53"/>
    <n v="101"/>
    <s v="ASSAULT 3"/>
    <n v="344"/>
    <x v="6"/>
    <s v="PL 1200001"/>
    <x v="1"/>
    <x v="1"/>
    <x v="35"/>
    <n v="0"/>
    <x v="1"/>
    <x v="0"/>
    <x v="0"/>
    <n v="1031724"/>
    <n v="256099"/>
    <n v="40.869481999999998"/>
    <x v="1224"/>
    <s v="POINT (-73.828348 40.869482)"/>
  </r>
  <r>
    <n v="284375248"/>
    <x v="44"/>
    <n v="339"/>
    <s v="LARCENY,PETIT FROM OPEN AREAS,"/>
    <n v="341"/>
    <x v="16"/>
    <s v="PL 1552500"/>
    <x v="1"/>
    <x v="0"/>
    <x v="32"/>
    <n v="17"/>
    <x v="0"/>
    <x v="0"/>
    <x v="0"/>
    <n v="990513"/>
    <n v="213251"/>
    <n v="40.752001"/>
    <x v="853"/>
    <s v="POINT (-73.977392 40.752001)"/>
  </r>
  <r>
    <n v="280639724"/>
    <x v="5"/>
    <n v="744"/>
    <s v="BAIL JUMPING 3"/>
    <n v="359"/>
    <x v="14"/>
    <s v="PL 2155500"/>
    <x v="1"/>
    <x v="2"/>
    <x v="60"/>
    <n v="0"/>
    <x v="0"/>
    <x v="0"/>
    <x v="2"/>
    <n v="978810"/>
    <n v="172340"/>
    <n v="40.639708380000002"/>
    <x v="1439"/>
    <s v="POINT (-74.01960137248646 40.63970838464349)"/>
  </r>
  <r>
    <n v="281340785"/>
    <x v="0"/>
    <n v="439"/>
    <s v="LARCENY,GRAND FROM OPEN AREAS, UNATTENDED"/>
    <n v="109"/>
    <x v="11"/>
    <s v="PL 1553001"/>
    <x v="0"/>
    <x v="0"/>
    <x v="43"/>
    <n v="0"/>
    <x v="2"/>
    <x v="0"/>
    <x v="1"/>
    <n v="988971"/>
    <n v="207813"/>
    <n v="40.737074"/>
    <x v="556"/>
    <s v="POINT (-73.982962 40.737074)"/>
  </r>
  <r>
    <n v="282997287"/>
    <x v="71"/>
    <n v="268"/>
    <s v="CRIMINAL MIS 2 &amp; 3"/>
    <n v="121"/>
    <x v="15"/>
    <s v="PL 1451000"/>
    <x v="0"/>
    <x v="3"/>
    <x v="18"/>
    <n v="0"/>
    <x v="0"/>
    <x v="0"/>
    <x v="3"/>
    <n v="1018713"/>
    <n v="214945"/>
    <n v="40.756585000000001"/>
    <x v="22"/>
    <s v="POINT (-73.875603 40.756585)"/>
  </r>
  <r>
    <n v="284534872"/>
    <x v="1"/>
    <n v="478"/>
    <s v="THEFT OF SERVICES, UNCLASSIFIE"/>
    <n v="343"/>
    <x v="18"/>
    <s v="PL 1651502"/>
    <x v="1"/>
    <x v="3"/>
    <x v="20"/>
    <n v="0"/>
    <x v="1"/>
    <x v="1"/>
    <x v="5"/>
    <n v="1013481"/>
    <n v="211274"/>
    <n v="40.746529000000002"/>
    <x v="1440"/>
    <s v="POINT (-73.894505 40.746529)"/>
  </r>
  <r>
    <n v="282513351"/>
    <x v="80"/>
    <n v="503"/>
    <s v="CONTROLLED SUBSTANCE,INTENT TO"/>
    <n v="117"/>
    <x v="19"/>
    <s v="PL 2201601"/>
    <x v="0"/>
    <x v="4"/>
    <x v="17"/>
    <n v="0"/>
    <x v="2"/>
    <x v="0"/>
    <x v="0"/>
    <n v="962896"/>
    <n v="171647"/>
    <n v="40.637782180000002"/>
    <x v="1441"/>
    <s v="POINT (-74.07694038166075 40.63778217753459)"/>
  </r>
  <r>
    <n v="283732817"/>
    <x v="69"/>
    <n v="625"/>
    <s v="DISORDERLY CONDUCT"/>
    <n v="572"/>
    <x v="33"/>
    <s v="PL 2402005"/>
    <x v="4"/>
    <x v="0"/>
    <x v="32"/>
    <n v="0"/>
    <x v="0"/>
    <x v="1"/>
    <x v="5"/>
    <n v="986881"/>
    <n v="214802"/>
    <n v="40.756259"/>
    <x v="185"/>
    <s v="POINT (-73.990501 40.756259)"/>
  </r>
  <r>
    <n v="283942283"/>
    <x v="60"/>
    <n v="113"/>
    <s v="MENACING,UNCLASSIFIED"/>
    <n v="344"/>
    <x v="6"/>
    <s v="PL 1201401"/>
    <x v="1"/>
    <x v="1"/>
    <x v="25"/>
    <n v="0"/>
    <x v="0"/>
    <x v="1"/>
    <x v="0"/>
    <n v="1024035"/>
    <n v="264981"/>
    <n v="40.893895999999998"/>
    <x v="1442"/>
    <s v="POINT (-73.856098 40.893896)"/>
  </r>
  <r>
    <n v="280768283"/>
    <x v="78"/>
    <n v="268"/>
    <s v="CRIMINAL MIS 2 &amp; 3"/>
    <n v="121"/>
    <x v="15"/>
    <s v="PL 1450502"/>
    <x v="0"/>
    <x v="2"/>
    <x v="34"/>
    <n v="2"/>
    <x v="1"/>
    <x v="0"/>
    <x v="0"/>
    <n v="1009968"/>
    <n v="182502"/>
    <n v="40.667566000000001"/>
    <x v="700"/>
    <s v="POINT (-73.907293 40.667566)"/>
  </r>
  <r>
    <n v="284262428"/>
    <x v="48"/>
    <n v="259"/>
    <s v="CRIMINAL MISCHIEF,UNCLASSIFIED 4"/>
    <n v="351"/>
    <x v="15"/>
    <s v="PL 1450001"/>
    <x v="1"/>
    <x v="4"/>
    <x v="17"/>
    <n v="0"/>
    <x v="0"/>
    <x v="0"/>
    <x v="3"/>
    <n v="961513"/>
    <n v="167628"/>
    <n v="40.626748999999997"/>
    <x v="1443"/>
    <s v="POINT (-74.081909 40.626749)"/>
  </r>
  <r>
    <n v="284456178"/>
    <x v="49"/>
    <n v="244"/>
    <s v="BURGLARY,UNCLASSIFIED,UNKNOWN"/>
    <n v="107"/>
    <x v="20"/>
    <s v="PL 1402000"/>
    <x v="0"/>
    <x v="0"/>
    <x v="63"/>
    <n v="0"/>
    <x v="0"/>
    <x v="0"/>
    <x v="0"/>
    <n v="996342"/>
    <n v="236149"/>
    <n v="40.814844999999998"/>
    <x v="486"/>
    <s v="POINT (-73.956312 40.814845)"/>
  </r>
  <r>
    <n v="282391224"/>
    <x v="14"/>
    <n v="969"/>
    <s v="TRAFFIC,UNCLASSIFIED INFRACTIO"/>
    <n v="881"/>
    <x v="24"/>
    <s v="VTL051101A"/>
    <x v="1"/>
    <x v="1"/>
    <x v="35"/>
    <n v="0"/>
    <x v="0"/>
    <x v="0"/>
    <x v="3"/>
    <n v="1032944"/>
    <n v="236745"/>
    <n v="40.8163518"/>
    <x v="1444"/>
    <s v="POINT (-73.82408028131425 40.81635179744981)"/>
  </r>
  <r>
    <n v="283858881"/>
    <x v="74"/>
    <n v="109"/>
    <s v="ASSAULT 2,1,UNCLASSIFIED"/>
    <n v="106"/>
    <x v="1"/>
    <s v="PL 1200502"/>
    <x v="0"/>
    <x v="1"/>
    <x v="6"/>
    <n v="0"/>
    <x v="0"/>
    <x v="1"/>
    <x v="0"/>
    <n v="1013079"/>
    <n v="240804"/>
    <n v="40.827582"/>
    <x v="1445"/>
    <s v="POINT (-73.895828 40.827582)"/>
  </r>
  <r>
    <n v="284072622"/>
    <x v="64"/>
    <n v="494"/>
    <s v="STOLEN PROPERTY 2,1,POSSESSION"/>
    <n v="111"/>
    <x v="35"/>
    <s v="PL 1655000"/>
    <x v="0"/>
    <x v="1"/>
    <x v="48"/>
    <n v="0"/>
    <x v="0"/>
    <x v="0"/>
    <x v="0"/>
    <n v="1014628"/>
    <n v="242864"/>
    <n v="40.833230999999998"/>
    <x v="1446"/>
    <s v="POINT (-73.890222 40.833231)"/>
  </r>
  <r>
    <n v="283819801"/>
    <x v="61"/>
    <n v="109"/>
    <s v="ASSAULT 2,1,UNCLASSIFIED"/>
    <n v="106"/>
    <x v="1"/>
    <s v="PL 1200511"/>
    <x v="0"/>
    <x v="2"/>
    <x v="7"/>
    <n v="0"/>
    <x v="0"/>
    <x v="0"/>
    <x v="0"/>
    <n v="1019359"/>
    <n v="185290"/>
    <n v="40.675185339999999"/>
    <x v="1447"/>
    <s v="POINT (-73.8734281439394 40.67518534145511)"/>
  </r>
  <r>
    <n v="281207079"/>
    <x v="10"/>
    <n v="268"/>
    <s v="CRIMINAL MIS 2 &amp; 3"/>
    <n v="121"/>
    <x v="15"/>
    <s v="PL 1450502"/>
    <x v="0"/>
    <x v="0"/>
    <x v="36"/>
    <n v="0"/>
    <x v="0"/>
    <x v="0"/>
    <x v="1"/>
    <n v="980427"/>
    <n v="197868"/>
    <n v="40.709780000000002"/>
    <x v="1448"/>
    <s v="POINT (-74.013789 40.70978)"/>
  </r>
  <r>
    <n v="284075761"/>
    <x v="64"/>
    <n v="922"/>
    <s v="TRAFFIC,UNCLASSIFIED MISDEMEAN"/>
    <n v="348"/>
    <x v="9"/>
    <s v="VTL0511001"/>
    <x v="1"/>
    <x v="1"/>
    <x v="22"/>
    <n v="0"/>
    <x v="0"/>
    <x v="0"/>
    <x v="2"/>
    <n v="1021479"/>
    <n v="254620"/>
    <n v="40.865469160000004"/>
    <x v="1449"/>
    <s v="POINT (-73.86540126732976 40.86546915806874)"/>
  </r>
  <r>
    <n v="283732803"/>
    <x v="69"/>
    <n v="625"/>
    <s v="DISORDERLY CONDUCT"/>
    <n v="572"/>
    <x v="33"/>
    <s v="PL 2402005"/>
    <x v="4"/>
    <x v="0"/>
    <x v="32"/>
    <n v="0"/>
    <x v="2"/>
    <x v="0"/>
    <x v="1"/>
    <n v="986881"/>
    <n v="214802"/>
    <n v="40.756259"/>
    <x v="185"/>
    <s v="POINT (-73.990501 40.756259)"/>
  </r>
  <r>
    <n v="280715920"/>
    <x v="6"/>
    <n v="339"/>
    <s v="LARCENY,PETIT FROM OPEN AREAS,"/>
    <n v="341"/>
    <x v="16"/>
    <s v="PL 1552500"/>
    <x v="1"/>
    <x v="2"/>
    <x v="65"/>
    <n v="0"/>
    <x v="0"/>
    <x v="0"/>
    <x v="3"/>
    <n v="985737"/>
    <n v="183775"/>
    <n v="40.671097000000003"/>
    <x v="1450"/>
    <s v="POINT (-73.994639 40.671097)"/>
  </r>
  <r>
    <n v="284128600"/>
    <x v="62"/>
    <n v="139"/>
    <s v="MURDER,UNCLASSIFIED"/>
    <n v="101"/>
    <x v="23"/>
    <s v="PL 1252501"/>
    <x v="0"/>
    <x v="2"/>
    <x v="74"/>
    <n v="0"/>
    <x v="0"/>
    <x v="0"/>
    <x v="1"/>
    <n v="1005312"/>
    <n v="190540"/>
    <n v="40.689639999999997"/>
    <x v="279"/>
    <s v="POINT (-73.924051 40.68964)"/>
  </r>
  <r>
    <n v="280682990"/>
    <x v="5"/>
    <n v="563"/>
    <s v="PROSTITUTION"/>
    <n v="356"/>
    <x v="26"/>
    <s v="PL 2300000"/>
    <x v="1"/>
    <x v="0"/>
    <x v="5"/>
    <n v="0"/>
    <x v="0"/>
    <x v="1"/>
    <x v="5"/>
    <n v="986323"/>
    <n v="200523"/>
    <n v="40.717067999999998"/>
    <x v="1451"/>
    <s v="POINT (-73.992521 40.717068)"/>
  </r>
  <r>
    <n v="280638356"/>
    <x v="52"/>
    <n v="439"/>
    <s v="LARCENY,GRAND FROM OPEN AREAS, UNATTENDED"/>
    <n v="109"/>
    <x v="11"/>
    <s v="PL 1553501"/>
    <x v="0"/>
    <x v="2"/>
    <x v="2"/>
    <n v="0"/>
    <x v="1"/>
    <x v="0"/>
    <x v="0"/>
    <n v="1012675"/>
    <n v="171441"/>
    <n v="40.637196879999998"/>
    <x v="1452"/>
    <s v="POINT (-73.89758305781577 40.63719688220877)"/>
  </r>
  <r>
    <n v="280560996"/>
    <x v="66"/>
    <n v="922"/>
    <s v="TRAFFIC,UNCLASSIFIED MISDEMEAN"/>
    <n v="348"/>
    <x v="9"/>
    <s v="VTL05110E2"/>
    <x v="0"/>
    <x v="2"/>
    <x v="8"/>
    <n v="0"/>
    <x v="0"/>
    <x v="0"/>
    <x v="0"/>
    <n v="1001960"/>
    <n v="176630"/>
    <n v="40.65146747"/>
    <x v="1453"/>
    <s v="POINT (-73.93617619127897 40.65146747087207)"/>
  </r>
  <r>
    <n v="280611588"/>
    <x v="52"/>
    <n v="258"/>
    <s v="CRIMINAL MISCHIEF 4TH, GRAFFIT"/>
    <n v="351"/>
    <x v="15"/>
    <s v="PL 1456002"/>
    <x v="1"/>
    <x v="3"/>
    <x v="18"/>
    <n v="1"/>
    <x v="0"/>
    <x v="0"/>
    <x v="5"/>
    <n v="1020429"/>
    <n v="212242"/>
    <n v="40.749157769999997"/>
    <x v="55"/>
    <s v="POINT (-73.8694258444689 40.74915777082326)"/>
  </r>
  <r>
    <n v="284434428"/>
    <x v="44"/>
    <n v="339"/>
    <s v="LARCENY,PETIT FROM OPEN AREAS,"/>
    <n v="341"/>
    <x v="16"/>
    <s v="PL 1552500"/>
    <x v="1"/>
    <x v="2"/>
    <x v="7"/>
    <n v="0"/>
    <x v="0"/>
    <x v="0"/>
    <x v="0"/>
    <n v="1011878"/>
    <n v="181135"/>
    <n v="40.663807310000003"/>
    <x v="735"/>
    <s v="POINT (-73.90041498507392 40.663807310453066)"/>
  </r>
  <r>
    <n v="282808140"/>
    <x v="51"/>
    <n v="268"/>
    <s v="CRIMINAL MIS 2 &amp; 3"/>
    <n v="121"/>
    <x v="15"/>
    <s v="PL 1451000"/>
    <x v="0"/>
    <x v="2"/>
    <x v="39"/>
    <n v="0"/>
    <x v="0"/>
    <x v="1"/>
    <x v="0"/>
    <n v="994173"/>
    <n v="188085"/>
    <n v="40.682923000000002"/>
    <x v="1454"/>
    <s v="POINT (-73.964221 40.682923)"/>
  </r>
  <r>
    <n v="282778407"/>
    <x v="70"/>
    <n v="106"/>
    <s v="ASSAULT POLICE/PEACE OFFICER"/>
    <n v="106"/>
    <x v="1"/>
    <s v="PL 1200800"/>
    <x v="0"/>
    <x v="3"/>
    <x v="42"/>
    <n v="2"/>
    <x v="0"/>
    <x v="0"/>
    <x v="0"/>
    <n v="1002692"/>
    <n v="220879"/>
    <n v="40.772920999999997"/>
    <x v="1455"/>
    <s v="POINT (-73.933414 40.772921)"/>
  </r>
  <r>
    <n v="282285233"/>
    <x v="77"/>
    <n v="339"/>
    <s v="LARCENY,PETIT FROM OPEN AREAS,"/>
    <n v="341"/>
    <x v="16"/>
    <s v="PL 1552500"/>
    <x v="1"/>
    <x v="3"/>
    <x v="4"/>
    <n v="0"/>
    <x v="0"/>
    <x v="1"/>
    <x v="3"/>
    <n v="1024461"/>
    <n v="196777"/>
    <n v="40.706693999999999"/>
    <x v="1456"/>
    <s v="POINT (-73.854965 40.706694)"/>
  </r>
  <r>
    <n v="282169846"/>
    <x v="81"/>
    <n v="339"/>
    <s v="LARCENY,PETIT FROM OPEN AREAS,"/>
    <n v="341"/>
    <x v="16"/>
    <s v="PL 1552500"/>
    <x v="1"/>
    <x v="0"/>
    <x v="0"/>
    <n v="0"/>
    <x v="0"/>
    <x v="0"/>
    <x v="1"/>
    <n v="1002202"/>
    <n v="229412"/>
    <n v="40.796343"/>
    <x v="1457"/>
    <s v="POINT (-73.935162 40.796343)"/>
  </r>
  <r>
    <n v="281303569"/>
    <x v="11"/>
    <n v="339"/>
    <s v="LARCENY,PETIT FROM OPEN AREAS,"/>
    <n v="341"/>
    <x v="16"/>
    <s v="PL 1552500"/>
    <x v="1"/>
    <x v="0"/>
    <x v="56"/>
    <n v="0"/>
    <x v="0"/>
    <x v="0"/>
    <x v="0"/>
    <n v="996772"/>
    <n v="223148"/>
    <n v="40.779159"/>
    <x v="648"/>
    <s v="POINT (-73.954784 40.779159)"/>
  </r>
  <r>
    <n v="282697352"/>
    <x v="43"/>
    <n v="101"/>
    <s v="ASSAULT 3"/>
    <n v="344"/>
    <x v="6"/>
    <s v="PL 1200001"/>
    <x v="1"/>
    <x v="1"/>
    <x v="48"/>
    <n v="0"/>
    <x v="1"/>
    <x v="0"/>
    <x v="0"/>
    <n v="1010069"/>
    <n v="244367"/>
    <n v="40.837369000000002"/>
    <x v="887"/>
    <s v="POINT (-73.906691 40.837369)"/>
  </r>
  <r>
    <n v="283800979"/>
    <x v="61"/>
    <n v="101"/>
    <s v="ASSAULT 3"/>
    <n v="344"/>
    <x v="6"/>
    <s v="PL 1200001"/>
    <x v="1"/>
    <x v="3"/>
    <x v="53"/>
    <n v="0"/>
    <x v="4"/>
    <x v="0"/>
    <x v="0"/>
    <n v="1034513"/>
    <n v="197590"/>
    <n v="40.70887286"/>
    <x v="1215"/>
    <s v="POINT (-73.81870464427959 40.708872857477196)"/>
  </r>
  <r>
    <n v="283700093"/>
    <x v="79"/>
    <n v="258"/>
    <s v="CRIMINAL MISCHIEF 4TH, GRAFFIT"/>
    <n v="351"/>
    <x v="15"/>
    <s v="PL 1456002"/>
    <x v="1"/>
    <x v="2"/>
    <x v="60"/>
    <n v="0"/>
    <x v="1"/>
    <x v="1"/>
    <x v="1"/>
    <n v="984074"/>
    <n v="178984"/>
    <n v="40.657949000000002"/>
    <x v="166"/>
    <s v="POINT (-74.000634 40.657949)"/>
  </r>
  <r>
    <n v="280579957"/>
    <x v="52"/>
    <n v="109"/>
    <s v="ASSAULT 2,1,UNCLASSIFIED"/>
    <n v="106"/>
    <x v="1"/>
    <s v="PL 1200501"/>
    <x v="0"/>
    <x v="0"/>
    <x v="16"/>
    <n v="0"/>
    <x v="2"/>
    <x v="0"/>
    <x v="3"/>
    <n v="1001888"/>
    <n v="245600"/>
    <n v="40.840775000000001"/>
    <x v="303"/>
    <s v="POINT (-73.936253 40.840775)"/>
  </r>
  <r>
    <n v="280929012"/>
    <x v="55"/>
    <n v="507"/>
    <s v="CONTROLLED SUBSTANCE, POSSESSI"/>
    <n v="117"/>
    <x v="19"/>
    <s v="PL 2200603"/>
    <x v="0"/>
    <x v="2"/>
    <x v="74"/>
    <n v="0"/>
    <x v="1"/>
    <x v="0"/>
    <x v="0"/>
    <n v="1001707"/>
    <n v="191769"/>
    <n v="40.693021119999997"/>
    <x v="1458"/>
    <s v="POINT (-73.93704875160898 40.69302112211433)"/>
  </r>
  <r>
    <n v="280958711"/>
    <x v="68"/>
    <n v="101"/>
    <s v="ASSAULT 3"/>
    <n v="344"/>
    <x v="6"/>
    <s v="PL 1200001"/>
    <x v="1"/>
    <x v="1"/>
    <x v="35"/>
    <n v="0"/>
    <x v="0"/>
    <x v="0"/>
    <x v="0"/>
    <n v="1032140"/>
    <n v="242004"/>
    <n v="40.830792000000002"/>
    <x v="425"/>
    <s v="POINT (-73.826946 40.830792)"/>
  </r>
  <r>
    <n v="282460102"/>
    <x v="67"/>
    <n v="779"/>
    <s v="PUBLIC ADMINISTRATION,UNCLASSI"/>
    <n v="126"/>
    <x v="12"/>
    <s v="PL 215510C"/>
    <x v="0"/>
    <x v="1"/>
    <x v="1"/>
    <n v="0"/>
    <x v="2"/>
    <x v="0"/>
    <x v="5"/>
    <n v="1009486"/>
    <n v="243711"/>
    <n v="40.835569999999997"/>
    <x v="1459"/>
    <s v="POINT (-73.9088 40.83557)"/>
  </r>
  <r>
    <n v="281303555"/>
    <x v="11"/>
    <n v="503"/>
    <s v="CONTROLLED SUBSTANCE,INTENT TO"/>
    <n v="117"/>
    <x v="19"/>
    <s v="PL 2201601"/>
    <x v="0"/>
    <x v="2"/>
    <x v="8"/>
    <n v="0"/>
    <x v="0"/>
    <x v="0"/>
    <x v="0"/>
    <n v="997272"/>
    <n v="171876"/>
    <n v="40.638426899999999"/>
    <x v="1460"/>
    <s v="POINT (-73.95308011382814 40.63842690199066)"/>
  </r>
  <r>
    <n v="285432387"/>
    <x v="19"/>
    <n v="109"/>
    <s v="ASSAULT 2,1,UNCLASSIFIED"/>
    <n v="106"/>
    <x v="1"/>
    <s v="PL 1200508"/>
    <x v="0"/>
    <x v="3"/>
    <x v="4"/>
    <n v="0"/>
    <x v="0"/>
    <x v="1"/>
    <x v="3"/>
    <n v="1029629"/>
    <n v="200894"/>
    <n v="40.717970000000001"/>
    <x v="1461"/>
    <s v="POINT (-73.836296 40.71797)"/>
  </r>
  <r>
    <n v="281301003"/>
    <x v="11"/>
    <n v="515"/>
    <s v="CONTROLLED SUBSTANCE,SALE 3"/>
    <n v="117"/>
    <x v="19"/>
    <s v="PL 2203901"/>
    <x v="0"/>
    <x v="2"/>
    <x v="7"/>
    <n v="0"/>
    <x v="2"/>
    <x v="1"/>
    <x v="0"/>
    <n v="1015739"/>
    <n v="181481"/>
    <n v="40.664743999999999"/>
    <x v="1462"/>
    <s v="POINT (-73.886496 40.664744)"/>
  </r>
  <r>
    <n v="284436908"/>
    <x v="44"/>
    <n v="101"/>
    <s v="ASSAULT 3"/>
    <n v="344"/>
    <x v="6"/>
    <s v="PL 1200001"/>
    <x v="1"/>
    <x v="0"/>
    <x v="36"/>
    <n v="0"/>
    <x v="2"/>
    <x v="0"/>
    <x v="5"/>
    <n v="980816"/>
    <n v="195774"/>
    <n v="40.704031000000001"/>
    <x v="1463"/>
    <s v="POINT (-74.012382 40.704031)"/>
  </r>
  <r>
    <n v="281032939"/>
    <x v="9"/>
    <n v="847"/>
    <s v="NY STATE LAWS,UNCLASSIFIED FEL"/>
    <n v="125"/>
    <x v="7"/>
    <s v="VTL05110FE"/>
    <x v="0"/>
    <x v="2"/>
    <x v="59"/>
    <n v="0"/>
    <x v="0"/>
    <x v="0"/>
    <x v="3"/>
    <n v="994512"/>
    <n v="177707"/>
    <n v="40.654437999999999"/>
    <x v="1464"/>
    <s v="POINT (-73.963014 40.654438)"/>
  </r>
  <r>
    <n v="284142780"/>
    <x v="62"/>
    <n v="793"/>
    <s v="WEAPONS POSSESSION 3"/>
    <n v="118"/>
    <x v="21"/>
    <s v="PL 2650201"/>
    <x v="0"/>
    <x v="2"/>
    <x v="13"/>
    <n v="0"/>
    <x v="0"/>
    <x v="0"/>
    <x v="0"/>
    <n v="1004127"/>
    <n v="182891"/>
    <n v="40.668647929999999"/>
    <x v="1465"/>
    <s v="POINT (-73.92834824119656 40.66864793209544)"/>
  </r>
  <r>
    <n v="280743163"/>
    <x v="6"/>
    <n v="339"/>
    <s v="LARCENY,PETIT FROM OPEN AREAS,"/>
    <n v="341"/>
    <x v="16"/>
    <s v="PL 1552500"/>
    <x v="1"/>
    <x v="1"/>
    <x v="29"/>
    <n v="0"/>
    <x v="0"/>
    <x v="0"/>
    <x v="0"/>
    <n v="1011750"/>
    <n v="250274"/>
    <n v="40.853577999999999"/>
    <x v="48"/>
    <s v="POINT (-73.900591 40.853578)"/>
  </r>
  <r>
    <n v="283760113"/>
    <x v="69"/>
    <n v="503"/>
    <s v="CONTROLLED SUBSTANCE,INTENT TO"/>
    <n v="117"/>
    <x v="19"/>
    <s v="PL 2201601"/>
    <x v="0"/>
    <x v="0"/>
    <x v="32"/>
    <n v="0"/>
    <x v="0"/>
    <x v="0"/>
    <x v="0"/>
    <n v="986300"/>
    <n v="214682"/>
    <n v="40.755929000000002"/>
    <x v="1466"/>
    <s v="POINT (-73.992598 40.755929)"/>
  </r>
  <r>
    <n v="281060466"/>
    <x v="9"/>
    <n v="922"/>
    <s v="TRAFFIC,UNCLASSIFIED MISDEMEAN"/>
    <n v="348"/>
    <x v="9"/>
    <s v="VTL0511001"/>
    <x v="1"/>
    <x v="3"/>
    <x v="19"/>
    <n v="0"/>
    <x v="1"/>
    <x v="0"/>
    <x v="0"/>
    <n v="1052278"/>
    <n v="193580"/>
    <n v="40.697747640000003"/>
    <x v="1467"/>
    <s v="POINT (-73.75466825018304 40.697747640833526)"/>
  </r>
  <r>
    <n v="284028743"/>
    <x v="64"/>
    <n v="397"/>
    <s v="ROBBERY,OPEN AREA UNCLASSIFIED"/>
    <n v="105"/>
    <x v="22"/>
    <s v="PL 160102A"/>
    <x v="0"/>
    <x v="4"/>
    <x v="17"/>
    <n v="0"/>
    <x v="1"/>
    <x v="0"/>
    <x v="0"/>
    <n v="962808"/>
    <n v="174275"/>
    <n v="40.644995999999999"/>
    <x v="208"/>
    <s v="POINT (-74.077263 40.644996)"/>
  </r>
  <r>
    <n v="280912777"/>
    <x v="55"/>
    <n v="339"/>
    <s v="LARCENY,PETIT FROM OPEN AREAS,"/>
    <n v="341"/>
    <x v="16"/>
    <s v="PL 1552500"/>
    <x v="1"/>
    <x v="3"/>
    <x v="9"/>
    <n v="0"/>
    <x v="2"/>
    <x v="0"/>
    <x v="2"/>
    <n v="1030206"/>
    <n v="215367"/>
    <n v="40.757691000000001"/>
    <x v="1468"/>
    <s v="POINT (-73.834115 40.757691)"/>
  </r>
  <r>
    <n v="284543435"/>
    <x v="1"/>
    <n v="503"/>
    <s v="CONTROLLED SUBSTANCE,INTENT TO"/>
    <n v="117"/>
    <x v="19"/>
    <s v="PL 2201601"/>
    <x v="0"/>
    <x v="3"/>
    <x v="20"/>
    <n v="0"/>
    <x v="0"/>
    <x v="0"/>
    <x v="3"/>
    <n v="1016196"/>
    <n v="211345"/>
    <n v="40.746713"/>
    <x v="1469"/>
    <s v="POINT (-73.884707 40.746713)"/>
  </r>
  <r>
    <n v="283939836"/>
    <x v="65"/>
    <n v="106"/>
    <s v="ASSAULT POLICE/PEACE OFFICER"/>
    <n v="106"/>
    <x v="1"/>
    <s v="PL 1200800"/>
    <x v="0"/>
    <x v="1"/>
    <x v="24"/>
    <n v="88"/>
    <x v="0"/>
    <x v="0"/>
    <x v="0"/>
    <n v="1016015"/>
    <n v="246452"/>
    <n v="40.843071999999999"/>
    <x v="1470"/>
    <s v="POINT (-73.885192 40.843072)"/>
  </r>
  <r>
    <n v="282767235"/>
    <x v="70"/>
    <n v="106"/>
    <s v="ASSAULT POLICE/PEACE OFFICER"/>
    <n v="106"/>
    <x v="1"/>
    <s v="PL 1200800"/>
    <x v="0"/>
    <x v="2"/>
    <x v="13"/>
    <n v="14"/>
    <x v="1"/>
    <x v="1"/>
    <x v="0"/>
    <n v="1000099"/>
    <n v="178227"/>
    <n v="40.655856999999997"/>
    <x v="1471"/>
    <s v="POINT (-73.942878 40.655857)"/>
  </r>
  <r>
    <n v="282453600"/>
    <x v="67"/>
    <n v="339"/>
    <s v="LARCENY,PETIT FROM OPEN AREAS,"/>
    <n v="341"/>
    <x v="16"/>
    <s v="PL 1552500"/>
    <x v="1"/>
    <x v="1"/>
    <x v="1"/>
    <n v="0"/>
    <x v="0"/>
    <x v="0"/>
    <x v="0"/>
    <n v="1003363"/>
    <n v="238988"/>
    <n v="40.822622000000003"/>
    <x v="92"/>
    <s v="POINT (-73.930942 40.822622)"/>
  </r>
  <r>
    <n v="282814040"/>
    <x v="70"/>
    <n v="117"/>
    <s v="RECKLESS ENDANGERMENT 1"/>
    <n v="126"/>
    <x v="12"/>
    <s v="PL 1202500"/>
    <x v="0"/>
    <x v="1"/>
    <x v="15"/>
    <n v="0"/>
    <x v="4"/>
    <x v="0"/>
    <x v="2"/>
    <n v="1005040"/>
    <n v="234533"/>
    <n v="40.810391000000003"/>
    <x v="18"/>
    <s v="POINT (-73.924895 40.810391)"/>
  </r>
  <r>
    <n v="283659541"/>
    <x v="79"/>
    <n v="639"/>
    <s v="AGGRAVATED HARASSMENT 2"/>
    <n v="361"/>
    <x v="27"/>
    <s v="PL 2403001"/>
    <x v="1"/>
    <x v="1"/>
    <x v="44"/>
    <n v="2"/>
    <x v="0"/>
    <x v="0"/>
    <x v="0"/>
    <n v="1020948"/>
    <n v="237937"/>
    <n v="40.819684000000002"/>
    <x v="1472"/>
    <s v="POINT (-73.86741 40.819684)"/>
  </r>
  <r>
    <n v="283757572"/>
    <x v="69"/>
    <n v="109"/>
    <s v="ASSAULT 2,1,UNCLASSIFIED"/>
    <n v="106"/>
    <x v="1"/>
    <s v="PL 1200502"/>
    <x v="0"/>
    <x v="4"/>
    <x v="72"/>
    <n v="0"/>
    <x v="0"/>
    <x v="0"/>
    <x v="1"/>
    <n v="933843"/>
    <n v="170779"/>
    <n v="40.635283999999999"/>
    <x v="1473"/>
    <s v="POINT (-74.181611 40.635284)"/>
  </r>
  <r>
    <n v="281441822"/>
    <x v="12"/>
    <n v="439"/>
    <s v="LARCENY,GRAND FROM OPEN AREAS, UNATTENDED"/>
    <n v="109"/>
    <x v="11"/>
    <s v="PL 1553001"/>
    <x v="0"/>
    <x v="0"/>
    <x v="62"/>
    <n v="0"/>
    <x v="0"/>
    <x v="0"/>
    <x v="3"/>
    <n v="982745"/>
    <n v="206647"/>
    <n v="40.733876000000002"/>
    <x v="1474"/>
    <s v="POINT (-74.005428 40.733876)"/>
  </r>
  <r>
    <n v="280843863"/>
    <x v="73"/>
    <n v="339"/>
    <s v="LARCENY,PETIT FROM OPEN AREAS,"/>
    <n v="341"/>
    <x v="16"/>
    <s v="PL 1552500"/>
    <x v="1"/>
    <x v="3"/>
    <x v="20"/>
    <n v="0"/>
    <x v="0"/>
    <x v="0"/>
    <x v="3"/>
    <n v="1019946"/>
    <n v="206619"/>
    <n v="40.733728999999997"/>
    <x v="57"/>
    <s v="POINT (-73.871197 40.733729)"/>
  </r>
  <r>
    <n v="282694155"/>
    <x v="43"/>
    <n v="339"/>
    <s v="LARCENY,PETIT FROM OPEN AREAS,"/>
    <n v="341"/>
    <x v="16"/>
    <s v="PL 1552500"/>
    <x v="1"/>
    <x v="0"/>
    <x v="5"/>
    <n v="0"/>
    <x v="0"/>
    <x v="0"/>
    <x v="1"/>
    <n v="984984"/>
    <n v="200115"/>
    <n v="40.715949000000002"/>
    <x v="310"/>
    <s v="POINT (-73.997351 40.715949)"/>
  </r>
  <r>
    <n v="284562287"/>
    <x v="72"/>
    <n v="101"/>
    <s v="ASSAULT 3"/>
    <n v="344"/>
    <x v="6"/>
    <s v="PL 1200001"/>
    <x v="1"/>
    <x v="3"/>
    <x v="20"/>
    <n v="0"/>
    <x v="0"/>
    <x v="0"/>
    <x v="3"/>
    <n v="1017622"/>
    <n v="211850"/>
    <n v="40.748092999999997"/>
    <x v="1475"/>
    <s v="POINT (-73.879558 40.748093)"/>
  </r>
  <r>
    <n v="284406703"/>
    <x v="44"/>
    <n v="503"/>
    <s v="CONTROLLED SUBSTANCE,INTENT TO"/>
    <n v="117"/>
    <x v="19"/>
    <s v="PL 2201601"/>
    <x v="0"/>
    <x v="2"/>
    <x v="8"/>
    <n v="0"/>
    <x v="0"/>
    <x v="0"/>
    <x v="0"/>
    <n v="1006548"/>
    <n v="180361"/>
    <n v="40.661700000000003"/>
    <x v="1476"/>
    <s v="POINT (-73.919628 40.6617)"/>
  </r>
  <r>
    <n v="283942090"/>
    <x v="65"/>
    <n v="922"/>
    <s v="TRAFFIC,UNCLASSIFIED MISDEMEAN"/>
    <n v="348"/>
    <x v="9"/>
    <s v="VTL0511001"/>
    <x v="1"/>
    <x v="0"/>
    <x v="38"/>
    <n v="0"/>
    <x v="0"/>
    <x v="1"/>
    <x v="2"/>
    <n v="1004979"/>
    <n v="253368"/>
    <n v="40.862087000000002"/>
    <x v="298"/>
    <s v="POINT (-73.925057 40.862087)"/>
  </r>
  <r>
    <n v="285612775"/>
    <x v="89"/>
    <n v="478"/>
    <s v="THEFT OF SERVICES, UNCLASSIFIE"/>
    <n v="343"/>
    <x v="18"/>
    <s v="PL 1651503"/>
    <x v="1"/>
    <x v="1"/>
    <x v="6"/>
    <n v="1"/>
    <x v="0"/>
    <x v="0"/>
    <x v="3"/>
    <n v="1014509"/>
    <n v="238113"/>
    <n v="40.820188950000002"/>
    <x v="506"/>
    <s v="POINT (-73.8906752472269 40.820188951147415)"/>
  </r>
  <r>
    <n v="280616919"/>
    <x v="52"/>
    <n v="109"/>
    <s v="ASSAULT 2,1,UNCLASSIFIED"/>
    <n v="106"/>
    <x v="1"/>
    <s v="PL 1200502"/>
    <x v="0"/>
    <x v="1"/>
    <x v="48"/>
    <n v="0"/>
    <x v="1"/>
    <x v="0"/>
    <x v="3"/>
    <n v="1008896"/>
    <n v="239765"/>
    <n v="40.824741000000003"/>
    <x v="1477"/>
    <s v="POINT (-73.910948 40.824741)"/>
  </r>
  <r>
    <n v="282918089"/>
    <x v="58"/>
    <n v="101"/>
    <s v="ASSAULT 3"/>
    <n v="344"/>
    <x v="6"/>
    <s v="PL 1200001"/>
    <x v="1"/>
    <x v="2"/>
    <x v="13"/>
    <n v="0"/>
    <x v="0"/>
    <x v="0"/>
    <x v="3"/>
    <n v="997696"/>
    <n v="182040"/>
    <n v="40.666327000000003"/>
    <x v="1478"/>
    <s v="POINT (-73.951531 40.666327)"/>
  </r>
  <r>
    <n v="282344563"/>
    <x v="45"/>
    <n v="503"/>
    <s v="CONTROLLED SUBSTANCE,INTENT TO"/>
    <n v="117"/>
    <x v="19"/>
    <s v="PL 2201601"/>
    <x v="0"/>
    <x v="1"/>
    <x v="48"/>
    <n v="0"/>
    <x v="0"/>
    <x v="1"/>
    <x v="0"/>
    <n v="1011500"/>
    <n v="241482"/>
    <n v="40.82944569"/>
    <x v="1479"/>
    <s v="POINT (-73.90153297121594 40.82944568796397)"/>
  </r>
  <r>
    <n v="280992949"/>
    <x v="9"/>
    <n v="114"/>
    <s v="OBSTR BREATH/CIRCUL"/>
    <n v="344"/>
    <x v="6"/>
    <s v="PL 1211100"/>
    <x v="1"/>
    <x v="1"/>
    <x v="22"/>
    <n v="0"/>
    <x v="0"/>
    <x v="0"/>
    <x v="0"/>
    <n v="1022391"/>
    <n v="255470"/>
    <n v="40.867798999999998"/>
    <x v="1480"/>
    <s v="POINT (-73.862098 40.867799)"/>
  </r>
  <r>
    <n v="280721541"/>
    <x v="6"/>
    <n v="681"/>
    <s v="CHILD, ENDANGERING WELFARE"/>
    <n v="233"/>
    <x v="0"/>
    <s v="PL 2601001"/>
    <x v="1"/>
    <x v="0"/>
    <x v="55"/>
    <n v="0"/>
    <x v="0"/>
    <x v="0"/>
    <x v="5"/>
    <n v="987496"/>
    <n v="203963"/>
    <n v="40.726515640000002"/>
    <x v="275"/>
    <s v="POINT (-73.9882902437563 40.7265156408036)"/>
  </r>
  <r>
    <n v="282241128"/>
    <x v="81"/>
    <n v="397"/>
    <s v="ROBBERY,OPEN AREA UNCLASSIFIED"/>
    <n v="105"/>
    <x v="22"/>
    <s v="PL 1601504"/>
    <x v="0"/>
    <x v="1"/>
    <x v="24"/>
    <n v="0"/>
    <x v="0"/>
    <x v="0"/>
    <x v="0"/>
    <n v="1013695"/>
    <n v="250702"/>
    <n v="40.854745000000001"/>
    <x v="1481"/>
    <s v="POINT (-73.89356 40.854745)"/>
  </r>
  <r>
    <n v="284499202"/>
    <x v="76"/>
    <n v="109"/>
    <s v="ASSAULT 2,1,UNCLASSIFIED"/>
    <n v="106"/>
    <x v="1"/>
    <s v="PL 1200512"/>
    <x v="0"/>
    <x v="2"/>
    <x v="59"/>
    <n v="0"/>
    <x v="2"/>
    <x v="0"/>
    <x v="0"/>
    <n v="999276"/>
    <n v="168561"/>
    <n v="40.629327000000004"/>
    <x v="1482"/>
    <s v="POINT (-73.945863 40.629327)"/>
  </r>
  <r>
    <n v="283006766"/>
    <x v="71"/>
    <n v="109"/>
    <s v="ASSAULT 2,1,UNCLASSIFIED"/>
    <n v="106"/>
    <x v="1"/>
    <s v="PL 1200501"/>
    <x v="0"/>
    <x v="2"/>
    <x v="52"/>
    <n v="0"/>
    <x v="0"/>
    <x v="0"/>
    <x v="3"/>
    <n v="986735"/>
    <n v="167242"/>
    <n v="40.625717000000002"/>
    <x v="346"/>
    <s v="POINT (-73.991048 40.625717)"/>
  </r>
  <r>
    <n v="283890809"/>
    <x v="57"/>
    <n v="339"/>
    <s v="LARCENY,PETIT FROM OPEN AREAS,"/>
    <n v="341"/>
    <x v="16"/>
    <s v="PL 1552500"/>
    <x v="1"/>
    <x v="3"/>
    <x v="66"/>
    <n v="0"/>
    <x v="1"/>
    <x v="0"/>
    <x v="3"/>
    <n v="1037636"/>
    <n v="195008"/>
    <n v="40.701768000000001"/>
    <x v="1483"/>
    <s v="POINT (-73.807458 40.701768)"/>
  </r>
  <r>
    <n v="281132781"/>
    <x v="46"/>
    <n v="792"/>
    <s v="CRIMINAL POSSESSION WEAPON"/>
    <n v="118"/>
    <x v="21"/>
    <s v="PL 265031B"/>
    <x v="0"/>
    <x v="0"/>
    <x v="0"/>
    <n v="0"/>
    <x v="0"/>
    <x v="0"/>
    <x v="0"/>
    <n v="1000370"/>
    <n v="233327"/>
    <n v="40.807089840000003"/>
    <x v="1059"/>
    <s v="POINT (-73.9417704531478 40.80708983749398)"/>
  </r>
  <r>
    <n v="283732805"/>
    <x v="69"/>
    <n v="441"/>
    <s v="LARCENY,GRAND OF AUTO"/>
    <n v="110"/>
    <x v="31"/>
    <s v="PL 1553008"/>
    <x v="0"/>
    <x v="0"/>
    <x v="55"/>
    <n v="0"/>
    <x v="2"/>
    <x v="0"/>
    <x v="3"/>
    <n v="987115"/>
    <n v="205184"/>
    <n v="40.72985886"/>
    <x v="1484"/>
    <s v="POINT (-73.98966288520413 40.729858860026525)"/>
  </r>
  <r>
    <n v="282556212"/>
    <x v="53"/>
    <n v="478"/>
    <s v="THEFT OF SERVICES, UNCLASSIFIE"/>
    <n v="343"/>
    <x v="18"/>
    <s v="PL 1651503"/>
    <x v="1"/>
    <x v="4"/>
    <x v="17"/>
    <n v="1"/>
    <x v="0"/>
    <x v="1"/>
    <x v="0"/>
    <n v="963713"/>
    <n v="173753"/>
    <n v="40.643566"/>
    <x v="1109"/>
    <s v="POINT (-74.074001 40.643566)"/>
  </r>
  <r>
    <n v="282736614"/>
    <x v="88"/>
    <n v="101"/>
    <s v="ASSAULT 3"/>
    <n v="344"/>
    <x v="6"/>
    <s v="PL 1200001"/>
    <x v="1"/>
    <x v="1"/>
    <x v="44"/>
    <n v="2"/>
    <x v="0"/>
    <x v="0"/>
    <x v="0"/>
    <n v="1026269"/>
    <n v="237948"/>
    <n v="40.819688999999997"/>
    <x v="1485"/>
    <s v="POINT (-73.848185 40.819689)"/>
  </r>
  <r>
    <n v="282906912"/>
    <x v="58"/>
    <n v="101"/>
    <s v="ASSAULT 3"/>
    <n v="344"/>
    <x v="6"/>
    <s v="PL 1200001"/>
    <x v="1"/>
    <x v="3"/>
    <x v="42"/>
    <n v="0"/>
    <x v="0"/>
    <x v="0"/>
    <x v="1"/>
    <n v="1007694"/>
    <n v="219656"/>
    <n v="40.769551999999997"/>
    <x v="81"/>
    <s v="POINT (-73.915361 40.769552)"/>
  </r>
  <r>
    <n v="280481842"/>
    <x v="83"/>
    <n v="105"/>
    <s v="STRANGULATION 1ST"/>
    <n v="106"/>
    <x v="1"/>
    <s v="PL 1211200"/>
    <x v="0"/>
    <x v="1"/>
    <x v="1"/>
    <n v="0"/>
    <x v="2"/>
    <x v="0"/>
    <x v="3"/>
    <n v="1006483"/>
    <n v="246303"/>
    <n v="40.842694000000002"/>
    <x v="1486"/>
    <s v="POINT (-73.919644 40.842694)"/>
  </r>
  <r>
    <n v="280951557"/>
    <x v="68"/>
    <n v="397"/>
    <s v="ROBBERY,OPEN AREA UNCLASSIFIED"/>
    <n v="105"/>
    <x v="22"/>
    <s v="PL 160102B"/>
    <x v="0"/>
    <x v="0"/>
    <x v="16"/>
    <n v="0"/>
    <x v="0"/>
    <x v="0"/>
    <x v="3"/>
    <n v="1001888"/>
    <n v="245600"/>
    <n v="40.840775000000001"/>
    <x v="303"/>
    <s v="POINT (-73.936253 40.840775)"/>
  </r>
  <r>
    <n v="282780180"/>
    <x v="70"/>
    <n v="101"/>
    <s v="ASSAULT 3"/>
    <n v="344"/>
    <x v="6"/>
    <s v="PL 1200001"/>
    <x v="1"/>
    <x v="0"/>
    <x v="28"/>
    <n v="2"/>
    <x v="1"/>
    <x v="1"/>
    <x v="0"/>
    <n v="998115"/>
    <n v="230303"/>
    <n v="40.798794000000001"/>
    <x v="1487"/>
    <s v="POINT (-73.94992 40.798794)"/>
  </r>
  <r>
    <n v="280989255"/>
    <x v="68"/>
    <n v="101"/>
    <s v="ASSAULT 3"/>
    <n v="344"/>
    <x v="6"/>
    <s v="PL 1200001"/>
    <x v="1"/>
    <x v="3"/>
    <x v="70"/>
    <n v="0"/>
    <x v="0"/>
    <x v="0"/>
    <x v="3"/>
    <n v="996643"/>
    <n v="209958"/>
    <n v="40.742953999999997"/>
    <x v="365"/>
    <s v="POINT (-73.955274 40.742954)"/>
  </r>
  <r>
    <n v="284518476"/>
    <x v="76"/>
    <n v="511"/>
    <s v="CONTROLLED SUBSTANCE, POSSESSI"/>
    <n v="235"/>
    <x v="19"/>
    <s v="PL 2200300"/>
    <x v="1"/>
    <x v="0"/>
    <x v="32"/>
    <n v="1"/>
    <x v="0"/>
    <x v="0"/>
    <x v="0"/>
    <n v="987078"/>
    <n v="215157"/>
    <n v="40.757232270000003"/>
    <x v="107"/>
    <s v="POINT (-73.98979219054627 40.757232265258125)"/>
  </r>
  <r>
    <n v="283831448"/>
    <x v="74"/>
    <n v="922"/>
    <s v="TRAFFIC,UNCLASSIFIED MISDEMEAN"/>
    <n v="348"/>
    <x v="9"/>
    <s v="VTL0511001"/>
    <x v="1"/>
    <x v="1"/>
    <x v="31"/>
    <n v="0"/>
    <x v="0"/>
    <x v="0"/>
    <x v="3"/>
    <n v="1010613"/>
    <n v="257211"/>
    <n v="40.872619800000002"/>
    <x v="1488"/>
    <s v="POINT (-73.90467626613615 40.872619796907976)"/>
  </r>
  <r>
    <n v="284524865"/>
    <x v="76"/>
    <n v="397"/>
    <s v="ROBBERY,OPEN AREA UNCLASSIFIED"/>
    <n v="105"/>
    <x v="22"/>
    <s v="PL 1600500"/>
    <x v="0"/>
    <x v="2"/>
    <x v="10"/>
    <n v="0"/>
    <x v="0"/>
    <x v="0"/>
    <x v="0"/>
    <n v="990796"/>
    <n v="149587"/>
    <n v="40.577258"/>
    <x v="13"/>
    <s v="POINT (-73.976436 40.577258)"/>
  </r>
  <r>
    <n v="284469706"/>
    <x v="49"/>
    <n v="511"/>
    <s v="CONTROLLED SUBSTANCE, POSSESSI"/>
    <n v="235"/>
    <x v="19"/>
    <s v="PL 2200300"/>
    <x v="1"/>
    <x v="0"/>
    <x v="16"/>
    <n v="0"/>
    <x v="4"/>
    <x v="0"/>
    <x v="2"/>
    <n v="1000619"/>
    <n v="244613"/>
    <n v="40.838068999999997"/>
    <x v="1489"/>
    <s v="POINT (-73.940842 40.838069)"/>
  </r>
  <r>
    <n v="280889859"/>
    <x v="59"/>
    <n v="439"/>
    <s v="LARCENY,GRAND FROM OPEN AREAS, UNATTENDED"/>
    <n v="109"/>
    <x v="11"/>
    <s v="PL 1553501"/>
    <x v="0"/>
    <x v="1"/>
    <x v="68"/>
    <n v="0"/>
    <x v="0"/>
    <x v="0"/>
    <x v="2"/>
    <n v="1008643"/>
    <n v="253242"/>
    <n v="40.861731769999999"/>
    <x v="1490"/>
    <s v="POINT (-73.91181386455017 40.86173176894093)"/>
  </r>
  <r>
    <n v="280513333"/>
    <x v="83"/>
    <n v="729"/>
    <s v="FORGERY,ETC.,UNCLASSIFIED-FELO"/>
    <n v="113"/>
    <x v="28"/>
    <s v="PL 1701501"/>
    <x v="0"/>
    <x v="4"/>
    <x v="72"/>
    <n v="0"/>
    <x v="1"/>
    <x v="0"/>
    <x v="0"/>
    <n v="940440"/>
    <n v="167464"/>
    <n v="40.626218139999999"/>
    <x v="1491"/>
    <s v="POINT (-74.15782408341884 40.6262181421036)"/>
  </r>
  <r>
    <n v="280934607"/>
    <x v="55"/>
    <n v="705"/>
    <s v="FORGERY,ETC.-MISD."/>
    <n v="358"/>
    <x v="32"/>
    <s v="PL 1702000"/>
    <x v="1"/>
    <x v="0"/>
    <x v="32"/>
    <n v="0"/>
    <x v="0"/>
    <x v="0"/>
    <x v="0"/>
    <n v="987728"/>
    <n v="214480"/>
    <n v="40.755373839999997"/>
    <x v="1492"/>
    <s v="POINT (-73.98744633280812 40.75537384099699)"/>
  </r>
  <r>
    <n v="283666001"/>
    <x v="79"/>
    <n v="339"/>
    <s v="LARCENY,PETIT FROM OPEN AREAS,"/>
    <n v="341"/>
    <x v="16"/>
    <s v="PL 1552500"/>
    <x v="1"/>
    <x v="0"/>
    <x v="56"/>
    <n v="0"/>
    <x v="0"/>
    <x v="1"/>
    <x v="2"/>
    <n v="994296"/>
    <n v="218679"/>
    <n v="40.766896000000003"/>
    <x v="201"/>
    <s v="POINT (-73.96373 40.766896)"/>
  </r>
  <r>
    <n v="284582474"/>
    <x v="72"/>
    <n v="905"/>
    <s v="INTOXICATED DRIVING,ALCOHOL"/>
    <n v="347"/>
    <x v="25"/>
    <s v="VTL11920U3"/>
    <x v="1"/>
    <x v="2"/>
    <x v="50"/>
    <n v="0"/>
    <x v="0"/>
    <x v="0"/>
    <x v="1"/>
    <n v="988905"/>
    <n v="192846"/>
    <n v="40.695993229999999"/>
    <x v="1493"/>
    <s v="POINT (-73.983212974684 40.695993230314855)"/>
  </r>
  <r>
    <n v="282722102"/>
    <x v="88"/>
    <n v="792"/>
    <s v="CRIMINAL POSSESSION WEAPON"/>
    <n v="118"/>
    <x v="21"/>
    <s v="PL 265031B"/>
    <x v="0"/>
    <x v="1"/>
    <x v="68"/>
    <n v="0"/>
    <x v="1"/>
    <x v="0"/>
    <x v="3"/>
    <n v="1010619"/>
    <n v="252255"/>
    <n v="40.859017000000001"/>
    <x v="1494"/>
    <s v="POINT (-73.904672 40.859017)"/>
  </r>
  <r>
    <n v="282977598"/>
    <x v="71"/>
    <n v="792"/>
    <s v="CRIMINAL POSSESSION WEAPON"/>
    <n v="118"/>
    <x v="21"/>
    <s v="PL 265031B"/>
    <x v="0"/>
    <x v="3"/>
    <x v="42"/>
    <n v="0"/>
    <x v="1"/>
    <x v="0"/>
    <x v="0"/>
    <n v="999059"/>
    <n v="215127"/>
    <n v="40.757137999999998"/>
    <x v="1495"/>
    <s v="POINT (-73.946544 40.757138)"/>
  </r>
  <r>
    <n v="284030906"/>
    <x v="64"/>
    <n v="106"/>
    <s v="ASSAULT POLICE/PEACE OFFICER"/>
    <n v="106"/>
    <x v="1"/>
    <s v="PL 1200800"/>
    <x v="0"/>
    <x v="3"/>
    <x v="75"/>
    <n v="0"/>
    <x v="1"/>
    <x v="0"/>
    <x v="1"/>
    <n v="1048681"/>
    <n v="216304"/>
    <n v="40.760148000000001"/>
    <x v="667"/>
    <s v="POINT (-73.767422 40.760148)"/>
  </r>
  <r>
    <n v="280989689"/>
    <x v="68"/>
    <n v="511"/>
    <s v="CONTROLLED SUBSTANCE, POSSESSI"/>
    <n v="235"/>
    <x v="19"/>
    <s v="PL 2200300"/>
    <x v="1"/>
    <x v="4"/>
    <x v="17"/>
    <n v="0"/>
    <x v="2"/>
    <x v="1"/>
    <x v="0"/>
    <n v="963024"/>
    <n v="171638"/>
    <n v="40.63776"/>
    <x v="1496"/>
    <s v="POINT (-74.076476 40.63776)"/>
  </r>
  <r>
    <n v="282132540"/>
    <x v="54"/>
    <n v="105"/>
    <s v="STRANGULATION 1ST"/>
    <n v="106"/>
    <x v="1"/>
    <s v="PL 1211200"/>
    <x v="0"/>
    <x v="2"/>
    <x v="13"/>
    <n v="0"/>
    <x v="1"/>
    <x v="0"/>
    <x v="0"/>
    <n v="996838"/>
    <n v="177968"/>
    <n v="40.655149000000002"/>
    <x v="1497"/>
    <s v="POINT (-73.95463 40.655149)"/>
  </r>
  <r>
    <n v="282429306"/>
    <x v="14"/>
    <n v="113"/>
    <s v="MENACING,UNCLASSIFIED"/>
    <n v="344"/>
    <x v="6"/>
    <s v="PL 1201401"/>
    <x v="1"/>
    <x v="3"/>
    <x v="18"/>
    <n v="0"/>
    <x v="0"/>
    <x v="0"/>
    <x v="3"/>
    <n v="1016281"/>
    <n v="211662"/>
    <n v="40.747582999999999"/>
    <x v="1498"/>
    <s v="POINT (-73.884396 40.747583)"/>
  </r>
  <r>
    <n v="284043030"/>
    <x v="64"/>
    <n v="115"/>
    <s v="RECKLESS ENDANGERMENT 2"/>
    <n v="355"/>
    <x v="30"/>
    <s v="PL 1202000"/>
    <x v="1"/>
    <x v="3"/>
    <x v="53"/>
    <n v="0"/>
    <x v="1"/>
    <x v="0"/>
    <x v="5"/>
    <n v="1036628"/>
    <n v="204948"/>
    <n v="40.729058999999999"/>
    <x v="103"/>
    <s v="POINT (-73.811018 40.729059)"/>
  </r>
  <r>
    <n v="282429170"/>
    <x v="14"/>
    <n v="268"/>
    <s v="CRIMINAL MIS 2 &amp; 3"/>
    <n v="121"/>
    <x v="15"/>
    <s v="PL 1450502"/>
    <x v="0"/>
    <x v="1"/>
    <x v="15"/>
    <n v="2"/>
    <x v="4"/>
    <x v="1"/>
    <x v="3"/>
    <n v="1009029"/>
    <n v="235679"/>
    <n v="40.813527000000001"/>
    <x v="1172"/>
    <s v="POINT (-73.910483 40.813527)"/>
  </r>
  <r>
    <n v="284234956"/>
    <x v="48"/>
    <n v="782"/>
    <s v="WEAPONS, POSSESSION, ETC"/>
    <n v="236"/>
    <x v="21"/>
    <s v="PL 2650102"/>
    <x v="1"/>
    <x v="2"/>
    <x v="60"/>
    <n v="0"/>
    <x v="0"/>
    <x v="0"/>
    <x v="3"/>
    <n v="981477"/>
    <n v="171908"/>
    <n v="40.63852387"/>
    <x v="1499"/>
    <s v="POINT (-74.00999147807475 40.63852387352196)"/>
  </r>
  <r>
    <n v="280554563"/>
    <x v="66"/>
    <n v="101"/>
    <s v="ASSAULT 3"/>
    <n v="344"/>
    <x v="6"/>
    <s v="PL 1200001"/>
    <x v="1"/>
    <x v="0"/>
    <x v="56"/>
    <n v="0"/>
    <x v="0"/>
    <x v="0"/>
    <x v="1"/>
    <n v="994835"/>
    <n v="216891"/>
    <n v="40.761986"/>
    <x v="1500"/>
    <s v="POINT (-73.961787 40.761986)"/>
  </r>
  <r>
    <n v="282745182"/>
    <x v="70"/>
    <n v="707"/>
    <s v="IMPERSONATION 2, PUBLIC SERVAN"/>
    <n v="340"/>
    <x v="10"/>
    <s v="PL 1902300"/>
    <x v="1"/>
    <x v="0"/>
    <x v="16"/>
    <n v="1"/>
    <x v="0"/>
    <x v="0"/>
    <x v="0"/>
    <n v="1000916"/>
    <n v="245710"/>
    <n v="40.841076639999997"/>
    <x v="289"/>
    <s v="POINT (-73.93976740555671 40.8410766367656)"/>
  </r>
  <r>
    <n v="282633043"/>
    <x v="82"/>
    <n v="339"/>
    <s v="LARCENY,PETIT FROM OPEN AREAS,"/>
    <n v="341"/>
    <x v="16"/>
    <s v="PL 1552500"/>
    <x v="1"/>
    <x v="2"/>
    <x v="50"/>
    <n v="0"/>
    <x v="0"/>
    <x v="0"/>
    <x v="3"/>
    <n v="988174"/>
    <n v="190975"/>
    <n v="40.690859000000003"/>
    <x v="1136"/>
    <s v="POINT (-73.985848 40.690859)"/>
  </r>
  <r>
    <n v="281182190"/>
    <x v="47"/>
    <n v="419"/>
    <s v="LARCENY,GRAND FROM PERSON,UNCL"/>
    <n v="109"/>
    <x v="11"/>
    <s v="PL 1553005"/>
    <x v="0"/>
    <x v="2"/>
    <x v="10"/>
    <n v="0"/>
    <x v="0"/>
    <x v="0"/>
    <x v="3"/>
    <n v="989547"/>
    <n v="148969"/>
    <n v="40.575561"/>
    <x v="480"/>
    <s v="POINT (-73.980931 40.575561)"/>
  </r>
  <r>
    <n v="282127065"/>
    <x v="54"/>
    <n v="339"/>
    <s v="LARCENY,PETIT FROM OPEN AREAS,"/>
    <n v="341"/>
    <x v="16"/>
    <s v="PL 1552500"/>
    <x v="1"/>
    <x v="0"/>
    <x v="43"/>
    <n v="0"/>
    <x v="0"/>
    <x v="0"/>
    <x v="0"/>
    <n v="987961"/>
    <n v="208825"/>
    <n v="40.739852999999997"/>
    <x v="417"/>
    <s v="POINT (-73.986605 40.739853)"/>
  </r>
  <r>
    <n v="283860440"/>
    <x v="57"/>
    <n v="101"/>
    <s v="ASSAULT 3"/>
    <n v="344"/>
    <x v="6"/>
    <s v="PL 1200001"/>
    <x v="1"/>
    <x v="1"/>
    <x v="48"/>
    <n v="0"/>
    <x v="0"/>
    <x v="0"/>
    <x v="2"/>
    <n v="1015629"/>
    <n v="243138"/>
    <n v="40.833978999999999"/>
    <x v="757"/>
    <s v="POINT (-73.886603 40.833979)"/>
  </r>
  <r>
    <n v="280953824"/>
    <x v="68"/>
    <n v="101"/>
    <s v="ASSAULT 3"/>
    <n v="344"/>
    <x v="6"/>
    <s v="PL 1200001"/>
    <x v="1"/>
    <x v="3"/>
    <x v="18"/>
    <n v="3"/>
    <x v="0"/>
    <x v="0"/>
    <x v="0"/>
    <n v="1018623"/>
    <n v="214936"/>
    <n v="40.756567580000002"/>
    <x v="99"/>
    <s v="POINT (-73.8759315341335 40.7565675846374)"/>
  </r>
  <r>
    <n v="281438372"/>
    <x v="12"/>
    <n v="441"/>
    <s v="LARCENY,GRAND OF AUTO"/>
    <n v="110"/>
    <x v="31"/>
    <s v="PL 1553008"/>
    <x v="0"/>
    <x v="2"/>
    <x v="2"/>
    <n v="0"/>
    <x v="4"/>
    <x v="0"/>
    <x v="3"/>
    <n v="1010396"/>
    <n v="170014"/>
    <n v="40.633290000000002"/>
    <x v="1501"/>
    <s v="POINT (-73.9058 40.63329)"/>
  </r>
  <r>
    <n v="282677816"/>
    <x v="43"/>
    <n v="114"/>
    <s v="OBSTR BREATH/CIRCUL"/>
    <n v="344"/>
    <x v="6"/>
    <s v="PL 1211100"/>
    <x v="1"/>
    <x v="1"/>
    <x v="1"/>
    <n v="0"/>
    <x v="0"/>
    <x v="0"/>
    <x v="0"/>
    <n v="1005903"/>
    <n v="243479"/>
    <n v="40.834943000000003"/>
    <x v="1502"/>
    <s v="POINT (-73.921751 40.834943)"/>
  </r>
  <r>
    <n v="282594776"/>
    <x v="53"/>
    <n v="339"/>
    <s v="LARCENY,PETIT FROM OPEN AREAS,"/>
    <n v="341"/>
    <x v="16"/>
    <s v="PL 1552500"/>
    <x v="1"/>
    <x v="2"/>
    <x v="50"/>
    <n v="0"/>
    <x v="1"/>
    <x v="0"/>
    <x v="0"/>
    <n v="988344"/>
    <n v="190886"/>
    <n v="40.690613999999997"/>
    <x v="1503"/>
    <s v="POINT (-73.985234 40.690614)"/>
  </r>
  <r>
    <n v="282817723"/>
    <x v="51"/>
    <n v="258"/>
    <s v="CRIMINAL MISCHIEF 4TH, GRAFFIT"/>
    <n v="351"/>
    <x v="15"/>
    <s v="PL 1456002"/>
    <x v="1"/>
    <x v="0"/>
    <x v="36"/>
    <n v="0"/>
    <x v="0"/>
    <x v="0"/>
    <x v="1"/>
    <n v="983424"/>
    <n v="202797"/>
    <n v="40.723307550000001"/>
    <x v="1504"/>
    <s v="POINT (-74.00297997118642 40.72330755128076)"/>
  </r>
  <r>
    <n v="284090369"/>
    <x v="64"/>
    <n v="792"/>
    <s v="CRIMINAL POSSESSION WEAPON"/>
    <n v="118"/>
    <x v="21"/>
    <s v="PL 265031B"/>
    <x v="0"/>
    <x v="2"/>
    <x v="60"/>
    <n v="0"/>
    <x v="0"/>
    <x v="0"/>
    <x v="2"/>
    <n v="981710"/>
    <n v="174714"/>
    <n v="40.646225809999997"/>
    <x v="1505"/>
    <s v="POINT (-74.00915300534044 40.64622581072458)"/>
  </r>
  <r>
    <n v="283727269"/>
    <x v="69"/>
    <n v="792"/>
    <s v="CRIMINAL POSSESSION WEAPON"/>
    <n v="118"/>
    <x v="21"/>
    <s v="PL 265031B"/>
    <x v="0"/>
    <x v="2"/>
    <x v="23"/>
    <n v="0"/>
    <x v="0"/>
    <x v="0"/>
    <x v="1"/>
    <n v="986542"/>
    <n v="159304"/>
    <n v="40.603929999999998"/>
    <x v="1506"/>
    <s v="POINT (-73.991745 40.60393)"/>
  </r>
  <r>
    <n v="282418060"/>
    <x v="14"/>
    <n v="688"/>
    <s v="INCOMPETENT PERSON,RECKLESSY ENDANGERING"/>
    <n v="345"/>
    <x v="46"/>
    <s v="PL 2602400"/>
    <x v="1"/>
    <x v="3"/>
    <x v="20"/>
    <n v="0"/>
    <x v="0"/>
    <x v="0"/>
    <x v="3"/>
    <n v="1019547"/>
    <n v="211108"/>
    <n v="40.746051000000001"/>
    <x v="1507"/>
    <s v="POINT (-73.872612 40.746051)"/>
  </r>
  <r>
    <n v="284349955"/>
    <x v="63"/>
    <n v="478"/>
    <s v="THEFT OF SERVICES, UNCLASSIFIE"/>
    <n v="343"/>
    <x v="18"/>
    <s v="PL 1651503"/>
    <x v="1"/>
    <x v="1"/>
    <x v="25"/>
    <n v="1"/>
    <x v="0"/>
    <x v="0"/>
    <x v="0"/>
    <n v="1021171"/>
    <n v="258964"/>
    <n v="40.877393390000002"/>
    <x v="801"/>
    <s v="POINT (-73.86649088012618 40.8773933872306)"/>
  </r>
  <r>
    <n v="281157483"/>
    <x v="47"/>
    <n v="478"/>
    <s v="THEFT OF SERVICES, UNCLASSIFIE"/>
    <n v="343"/>
    <x v="18"/>
    <s v="PL 1651503"/>
    <x v="1"/>
    <x v="3"/>
    <x v="66"/>
    <n v="17"/>
    <x v="0"/>
    <x v="0"/>
    <x v="0"/>
    <n v="1037664"/>
    <n v="194289"/>
    <n v="40.699795000000002"/>
    <x v="420"/>
    <s v="POINT (-73.807364 40.699795)"/>
  </r>
  <r>
    <n v="280739970"/>
    <x v="6"/>
    <n v="729"/>
    <s v="FORGERY,ETC.,UNCLASSIFIED-FELO"/>
    <n v="113"/>
    <x v="28"/>
    <s v="PL 1657200"/>
    <x v="0"/>
    <x v="0"/>
    <x v="32"/>
    <n v="0"/>
    <x v="0"/>
    <x v="0"/>
    <x v="0"/>
    <n v="987796"/>
    <n v="213706"/>
    <n v="40.753250000000001"/>
    <x v="1508"/>
    <s v="POINT (-73.987199 40.75325)"/>
  </r>
  <r>
    <n v="284137170"/>
    <x v="62"/>
    <n v="705"/>
    <s v="FORGERY,ETC.-MISD."/>
    <n v="358"/>
    <x v="32"/>
    <s v="PL 1702000"/>
    <x v="1"/>
    <x v="1"/>
    <x v="35"/>
    <n v="0"/>
    <x v="0"/>
    <x v="0"/>
    <x v="0"/>
    <n v="1029379"/>
    <n v="236734"/>
    <n v="40.816340539999999"/>
    <x v="921"/>
    <s v="POINT (-73.83695981253422 40.81634053709817)"/>
  </r>
  <r>
    <n v="282501132"/>
    <x v="80"/>
    <n v="109"/>
    <s v="ASSAULT 2,1,UNCLASSIFIED"/>
    <n v="106"/>
    <x v="1"/>
    <s v="PL 1200501"/>
    <x v="0"/>
    <x v="1"/>
    <x v="68"/>
    <n v="0"/>
    <x v="0"/>
    <x v="0"/>
    <x v="2"/>
    <n v="1014865"/>
    <n v="255166"/>
    <n v="40.866993000000001"/>
    <x v="1509"/>
    <s v="POINT (-73.889311 40.866993)"/>
  </r>
  <r>
    <n v="281261612"/>
    <x v="11"/>
    <n v="101"/>
    <s v="ASSAULT 3"/>
    <n v="344"/>
    <x v="6"/>
    <s v="PL 1200001"/>
    <x v="1"/>
    <x v="0"/>
    <x v="64"/>
    <n v="0"/>
    <x v="1"/>
    <x v="0"/>
    <x v="3"/>
    <n v="998828"/>
    <n v="226859"/>
    <n v="40.789341"/>
    <x v="239"/>
    <s v="POINT (-73.947351 40.789341)"/>
  </r>
  <r>
    <n v="280978542"/>
    <x v="68"/>
    <n v="339"/>
    <s v="LARCENY,PETIT FROM OPEN AREAS,"/>
    <n v="341"/>
    <x v="16"/>
    <s v="PL 1552500"/>
    <x v="1"/>
    <x v="1"/>
    <x v="6"/>
    <n v="0"/>
    <x v="0"/>
    <x v="0"/>
    <x v="0"/>
    <n v="1014216"/>
    <n v="238783"/>
    <n v="40.822031000000003"/>
    <x v="497"/>
    <s v="POINT (-73.891729 40.822031)"/>
  </r>
  <r>
    <n v="281340798"/>
    <x v="0"/>
    <n v="268"/>
    <s v="CRIMINAL MIS 2 &amp; 3"/>
    <n v="121"/>
    <x v="15"/>
    <s v="PL 1450502"/>
    <x v="0"/>
    <x v="4"/>
    <x v="17"/>
    <n v="0"/>
    <x v="1"/>
    <x v="1"/>
    <x v="3"/>
    <n v="961577"/>
    <n v="163519"/>
    <n v="40.615478000000003"/>
    <x v="1510"/>
    <s v="POINT (-74.081664 40.615478)"/>
  </r>
  <r>
    <n v="284444998"/>
    <x v="49"/>
    <n v="441"/>
    <s v="LARCENY,GRAND OF AUTO"/>
    <n v="110"/>
    <x v="31"/>
    <s v="PL 1553008"/>
    <x v="0"/>
    <x v="3"/>
    <x v="66"/>
    <n v="0"/>
    <x v="0"/>
    <x v="0"/>
    <x v="0"/>
    <n v="1042748"/>
    <n v="194495"/>
    <n v="40.700327219999998"/>
    <x v="1511"/>
    <s v="POINT (-73.78902853064962 40.70032722270453)"/>
  </r>
  <r>
    <n v="284392712"/>
    <x v="44"/>
    <n v="109"/>
    <s v="ASSAULT 2,1,UNCLASSIFIED"/>
    <n v="106"/>
    <x v="1"/>
    <s v="PL 1201002"/>
    <x v="0"/>
    <x v="0"/>
    <x v="36"/>
    <n v="0"/>
    <x v="2"/>
    <x v="0"/>
    <x v="3"/>
    <n v="982885"/>
    <n v="201953"/>
    <n v="40.720990999999998"/>
    <x v="1512"/>
    <s v="POINT (-74.004922 40.720991)"/>
  </r>
  <r>
    <n v="280552182"/>
    <x v="66"/>
    <n v="339"/>
    <s v="LARCENY,PETIT FROM OPEN AREAS,"/>
    <n v="341"/>
    <x v="16"/>
    <s v="PL 1552500"/>
    <x v="1"/>
    <x v="0"/>
    <x v="43"/>
    <n v="0"/>
    <x v="3"/>
    <x v="0"/>
    <x v="0"/>
    <n v="984406"/>
    <n v="208476"/>
    <n v="40.738897999999999"/>
    <x v="1513"/>
    <s v="POINT (-73.999435 40.738898)"/>
  </r>
  <r>
    <n v="283867589"/>
    <x v="57"/>
    <n v="109"/>
    <s v="ASSAULT 2,1,UNCLASSIFIED"/>
    <n v="106"/>
    <x v="1"/>
    <s v="PL 1200502"/>
    <x v="0"/>
    <x v="3"/>
    <x v="9"/>
    <n v="0"/>
    <x v="0"/>
    <x v="0"/>
    <x v="3"/>
    <n v="1032084"/>
    <n v="216954"/>
    <n v="40.762036999999999"/>
    <x v="234"/>
    <s v="POINT (-73.827328 40.762037)"/>
  </r>
  <r>
    <n v="284269801"/>
    <x v="56"/>
    <n v="922"/>
    <s v="TRAFFIC,UNCLASSIFIED MISDEMEAN"/>
    <n v="348"/>
    <x v="9"/>
    <s v="VTL0511001"/>
    <x v="1"/>
    <x v="4"/>
    <x v="54"/>
    <n v="0"/>
    <x v="0"/>
    <x v="0"/>
    <x v="0"/>
    <n v="927946"/>
    <n v="135052"/>
    <n v="40.537183259999999"/>
    <x v="1514"/>
    <s v="POINT (-74.20256315737286 40.53718326472479)"/>
  </r>
  <r>
    <n v="284268342"/>
    <x v="48"/>
    <n v="117"/>
    <s v="RECKLESS ENDANGERMENT 1"/>
    <n v="126"/>
    <x v="12"/>
    <s v="PL 1202500"/>
    <x v="0"/>
    <x v="2"/>
    <x v="7"/>
    <n v="0"/>
    <x v="1"/>
    <x v="0"/>
    <x v="3"/>
    <n v="1017119"/>
    <n v="183909"/>
    <n v="40.671404000000003"/>
    <x v="60"/>
    <s v="POINT (-73.881509 40.671404)"/>
  </r>
  <r>
    <n v="282193387"/>
    <x v="81"/>
    <n v="101"/>
    <s v="ASSAULT 3"/>
    <n v="344"/>
    <x v="6"/>
    <s v="PL 1200001"/>
    <x v="1"/>
    <x v="2"/>
    <x v="7"/>
    <n v="0"/>
    <x v="2"/>
    <x v="0"/>
    <x v="5"/>
    <n v="1020250"/>
    <n v="184982"/>
    <n v="40.674337000000001"/>
    <x v="1515"/>
    <s v="POINT (-73.870215 40.674337)"/>
  </r>
  <r>
    <n v="282591907"/>
    <x v="53"/>
    <n v="779"/>
    <s v="PUBLIC ADMINISTRATION,UNCLASSI"/>
    <n v="126"/>
    <x v="12"/>
    <s v="PL 215510B"/>
    <x v="0"/>
    <x v="2"/>
    <x v="10"/>
    <n v="0"/>
    <x v="0"/>
    <x v="0"/>
    <x v="0"/>
    <n v="990796"/>
    <n v="149587"/>
    <n v="40.577258"/>
    <x v="13"/>
    <s v="POINT (-73.976436 40.577258)"/>
  </r>
  <r>
    <n v="282704767"/>
    <x v="43"/>
    <n v="109"/>
    <s v="ASSAULT 2,1,UNCLASSIFIED"/>
    <n v="106"/>
    <x v="1"/>
    <s v="PL 1200502"/>
    <x v="0"/>
    <x v="3"/>
    <x v="18"/>
    <n v="0"/>
    <x v="2"/>
    <x v="0"/>
    <x v="3"/>
    <n v="1018290"/>
    <n v="214207"/>
    <n v="40.754562"/>
    <x v="1516"/>
    <s v="POINT (-73.877133 40.754562)"/>
  </r>
  <r>
    <n v="284002694"/>
    <x v="60"/>
    <n v="792"/>
    <s v="CRIMINAL POSSESSION WEAPON"/>
    <n v="118"/>
    <x v="21"/>
    <s v="PL 265031B"/>
    <x v="0"/>
    <x v="2"/>
    <x v="34"/>
    <n v="0"/>
    <x v="4"/>
    <x v="0"/>
    <x v="0"/>
    <n v="1009904"/>
    <n v="180751"/>
    <n v="40.662768999999997"/>
    <x v="1517"/>
    <s v="POINT (-73.90753 40.662769)"/>
  </r>
  <r>
    <n v="284490268"/>
    <x v="49"/>
    <n v="782"/>
    <s v="WEAPONS, POSSESSION, ETC"/>
    <n v="236"/>
    <x v="21"/>
    <s v="PL 2650101"/>
    <x v="1"/>
    <x v="0"/>
    <x v="33"/>
    <n v="0"/>
    <x v="1"/>
    <x v="0"/>
    <x v="0"/>
    <n v="987373"/>
    <n v="201662"/>
    <n v="40.720191999999997"/>
    <x v="1518"/>
    <s v="POINT (-73.988734 40.720192)"/>
  </r>
  <r>
    <n v="283714959"/>
    <x v="69"/>
    <n v="922"/>
    <s v="TRAFFIC,UNCLASSIFIED MISDEMEAN"/>
    <n v="348"/>
    <x v="9"/>
    <s v="VTL0511001"/>
    <x v="1"/>
    <x v="2"/>
    <x v="41"/>
    <n v="0"/>
    <x v="0"/>
    <x v="0"/>
    <x v="3"/>
    <n v="976380"/>
    <n v="166180"/>
    <n v="40.622798660000001"/>
    <x v="1154"/>
    <s v="POINT (-74.02834994870356 40.62279866219678)"/>
  </r>
  <r>
    <n v="282168040"/>
    <x v="54"/>
    <n v="109"/>
    <s v="ASSAULT 2,1,UNCLASSIFIED"/>
    <n v="106"/>
    <x v="1"/>
    <s v="PL 1200502"/>
    <x v="0"/>
    <x v="1"/>
    <x v="1"/>
    <n v="0"/>
    <x v="0"/>
    <x v="0"/>
    <x v="2"/>
    <n v="1009285"/>
    <n v="245078"/>
    <n v="40.839323"/>
    <x v="1519"/>
    <s v="POINT (-73.909523 40.839323)"/>
  </r>
  <r>
    <n v="284194715"/>
    <x v="75"/>
    <n v="339"/>
    <s v="LARCENY,PETIT FROM OPEN AREAS,"/>
    <n v="341"/>
    <x v="16"/>
    <s v="PL 1552500"/>
    <x v="1"/>
    <x v="3"/>
    <x v="9"/>
    <n v="0"/>
    <x v="0"/>
    <x v="1"/>
    <x v="0"/>
    <n v="1030720"/>
    <n v="224100"/>
    <n v="40.781658999999998"/>
    <x v="583"/>
    <s v="POINT (-73.832201 40.781659)"/>
  </r>
  <r>
    <n v="285318771"/>
    <x v="90"/>
    <n v="490"/>
    <s v="STOLEN PROPERTY 3,POSSESSION"/>
    <n v="232"/>
    <x v="35"/>
    <s v="PL 1654000"/>
    <x v="1"/>
    <x v="1"/>
    <x v="6"/>
    <n v="0"/>
    <x v="0"/>
    <x v="0"/>
    <x v="2"/>
    <n v="1014216"/>
    <n v="238783"/>
    <n v="40.822031000000003"/>
    <x v="497"/>
    <s v="POINT (-73.891729 40.822031)"/>
  </r>
  <r>
    <n v="284528668"/>
    <x v="76"/>
    <n v="707"/>
    <s v="IMPERSONATION 2, PUBLIC SERVAN"/>
    <n v="340"/>
    <x v="10"/>
    <s v="PL 1902300"/>
    <x v="1"/>
    <x v="2"/>
    <x v="34"/>
    <n v="1"/>
    <x v="2"/>
    <x v="0"/>
    <x v="3"/>
    <n v="1010719"/>
    <n v="186857"/>
    <n v="40.679516450000001"/>
    <x v="483"/>
    <s v="POINT (-73.90457012340953 40.679516449878804)"/>
  </r>
  <r>
    <n v="282427284"/>
    <x v="14"/>
    <n v="339"/>
    <s v="LARCENY,PETIT FROM OPEN AREAS,"/>
    <n v="341"/>
    <x v="16"/>
    <s v="PL 1552500"/>
    <x v="1"/>
    <x v="1"/>
    <x v="44"/>
    <n v="0"/>
    <x v="0"/>
    <x v="0"/>
    <x v="0"/>
    <n v="1021814"/>
    <n v="236899"/>
    <n v="40.816828999999998"/>
    <x v="980"/>
    <s v="POINT (-73.864286 40.816829)"/>
  </r>
  <r>
    <n v="280934972"/>
    <x v="55"/>
    <n v="106"/>
    <s v="ASSAULT POLICE/PEACE OFFICER"/>
    <n v="106"/>
    <x v="1"/>
    <s v="PL 1200503"/>
    <x v="0"/>
    <x v="1"/>
    <x v="6"/>
    <n v="72"/>
    <x v="0"/>
    <x v="0"/>
    <x v="0"/>
    <n v="1017933"/>
    <n v="232222"/>
    <n v="40.804008000000003"/>
    <x v="418"/>
    <s v="POINT (-73.878333 40.804008)"/>
  </r>
  <r>
    <n v="284584316"/>
    <x v="72"/>
    <n v="109"/>
    <s v="ASSAULT 2,1,UNCLASSIFIED"/>
    <n v="106"/>
    <x v="1"/>
    <s v="PL 1200501"/>
    <x v="0"/>
    <x v="3"/>
    <x v="46"/>
    <n v="0"/>
    <x v="0"/>
    <x v="0"/>
    <x v="3"/>
    <n v="1010424"/>
    <n v="194389"/>
    <n v="40.700190919999997"/>
    <x v="1520"/>
    <s v="POINT (-73.90560443639926 40.70019092151998)"/>
  </r>
  <r>
    <n v="281297209"/>
    <x v="11"/>
    <n v="922"/>
    <s v="TRAFFIC,UNCLASSIFIED MISDEMEAN"/>
    <n v="348"/>
    <x v="9"/>
    <s v="VTL0511001"/>
    <x v="1"/>
    <x v="2"/>
    <x v="8"/>
    <n v="0"/>
    <x v="0"/>
    <x v="0"/>
    <x v="0"/>
    <n v="1003617"/>
    <n v="176136"/>
    <n v="40.650108080000003"/>
    <x v="1521"/>
    <s v="POINT (-73.93020606777756 40.65010807987878)"/>
  </r>
  <r>
    <n v="282359235"/>
    <x v="13"/>
    <n v="101"/>
    <s v="ASSAULT 3"/>
    <n v="344"/>
    <x v="6"/>
    <s v="PL 1200001"/>
    <x v="1"/>
    <x v="0"/>
    <x v="43"/>
    <n v="0"/>
    <x v="2"/>
    <x v="1"/>
    <x v="1"/>
    <n v="986109"/>
    <n v="210621"/>
    <n v="40.744784000000003"/>
    <x v="1522"/>
    <s v="POINT (-73.99329 40.744784)"/>
  </r>
  <r>
    <n v="282321829"/>
    <x v="45"/>
    <n v="101"/>
    <s v="ASSAULT 3"/>
    <n v="344"/>
    <x v="6"/>
    <s v="PL 1200001"/>
    <x v="1"/>
    <x v="2"/>
    <x v="7"/>
    <n v="0"/>
    <x v="0"/>
    <x v="0"/>
    <x v="2"/>
    <n v="1018992"/>
    <n v="188109"/>
    <n v="40.682926000000002"/>
    <x v="1523"/>
    <s v="POINT (-73.874733 40.682926)"/>
  </r>
  <r>
    <n v="280775772"/>
    <x v="78"/>
    <n v="175"/>
    <s v="SEXUAL ABUSE 3,2"/>
    <n v="233"/>
    <x v="0"/>
    <s v="PL 1305201"/>
    <x v="1"/>
    <x v="1"/>
    <x v="25"/>
    <n v="0"/>
    <x v="0"/>
    <x v="0"/>
    <x v="4"/>
    <n v="1026480"/>
    <n v="262584"/>
    <n v="40.887313630000001"/>
    <x v="39"/>
    <s v="POINT (-73.8472717577564 40.8873136344706)"/>
  </r>
  <r>
    <n v="281245951"/>
    <x v="84"/>
    <n v="478"/>
    <s v="THEFT OF SERVICES, UNCLASSIFIE"/>
    <n v="343"/>
    <x v="18"/>
    <s v="PL 1651502"/>
    <x v="1"/>
    <x v="0"/>
    <x v="32"/>
    <n v="0"/>
    <x v="0"/>
    <x v="0"/>
    <x v="1"/>
    <n v="986490"/>
    <n v="215952"/>
    <n v="40.759416999999999"/>
    <x v="1524"/>
    <s v="POINT (-73.991911 40.759417)"/>
  </r>
  <r>
    <n v="284409851"/>
    <x v="44"/>
    <n v="503"/>
    <s v="CONTROLLED SUBSTANCE,INTENT TO"/>
    <n v="117"/>
    <x v="19"/>
    <s v="PL 2201601"/>
    <x v="0"/>
    <x v="2"/>
    <x v="21"/>
    <n v="0"/>
    <x v="0"/>
    <x v="0"/>
    <x v="0"/>
    <n v="999730"/>
    <n v="188738"/>
    <n v="40.684705399999999"/>
    <x v="1525"/>
    <s v="POINT (-73.94418492387305 40.6847054041859)"/>
  </r>
  <r>
    <n v="282297326"/>
    <x v="77"/>
    <n v="478"/>
    <s v="THEFT OF SERVICES, UNCLASSIFIE"/>
    <n v="343"/>
    <x v="18"/>
    <s v="PL 1651503"/>
    <x v="1"/>
    <x v="3"/>
    <x v="53"/>
    <n v="1"/>
    <x v="0"/>
    <x v="0"/>
    <x v="3"/>
    <n v="1036658"/>
    <n v="205330"/>
    <n v="40.730113070000002"/>
    <x v="1526"/>
    <s v="POINT (-73.8109089148815 40.7301130668694)"/>
  </r>
  <r>
    <n v="284058704"/>
    <x v="64"/>
    <n v="478"/>
    <s v="THEFT OF SERVICES, UNCLASSIFIE"/>
    <n v="343"/>
    <x v="18"/>
    <s v="PL 1651503"/>
    <x v="1"/>
    <x v="0"/>
    <x v="32"/>
    <n v="1"/>
    <x v="2"/>
    <x v="0"/>
    <x v="3"/>
    <n v="987078"/>
    <n v="215157"/>
    <n v="40.757232270000003"/>
    <x v="107"/>
    <s v="POINT (-73.98979219054627 40.757232265258125)"/>
  </r>
  <r>
    <n v="280883606"/>
    <x v="59"/>
    <n v="339"/>
    <s v="LARCENY,PETIT FROM OPEN AREAS,"/>
    <n v="341"/>
    <x v="16"/>
    <s v="PL 1552500"/>
    <x v="1"/>
    <x v="1"/>
    <x v="68"/>
    <n v="0"/>
    <x v="1"/>
    <x v="1"/>
    <x v="0"/>
    <n v="1009475"/>
    <n v="257692"/>
    <n v="40.873944000000002"/>
    <x v="1527"/>
    <s v="POINT (-73.908788 40.873944)"/>
  </r>
  <r>
    <n v="280752515"/>
    <x v="6"/>
    <n v="905"/>
    <s v="INTOXICATED DRIVING,ALCOHOL"/>
    <n v="347"/>
    <x v="25"/>
    <s v="VTL1192000"/>
    <x v="1"/>
    <x v="2"/>
    <x v="59"/>
    <n v="0"/>
    <x v="3"/>
    <x v="0"/>
    <x v="0"/>
    <n v="995070"/>
    <n v="176121"/>
    <n v="40.650081479999997"/>
    <x v="1528"/>
    <s v="POINT (-73.96100738418168 40.65008147535721)"/>
  </r>
  <r>
    <n v="280558836"/>
    <x v="66"/>
    <n v="101"/>
    <s v="ASSAULT 3"/>
    <n v="344"/>
    <x v="6"/>
    <s v="PL 1200001"/>
    <x v="1"/>
    <x v="0"/>
    <x v="32"/>
    <n v="0"/>
    <x v="0"/>
    <x v="0"/>
    <x v="1"/>
    <n v="988365"/>
    <n v="211137"/>
    <n v="40.746198"/>
    <x v="1529"/>
    <s v="POINT (-73.985147 40.746198)"/>
  </r>
  <r>
    <n v="284434210"/>
    <x v="44"/>
    <n v="521"/>
    <s v="CONTROLLED SUBSTANCE, SALE 5"/>
    <n v="117"/>
    <x v="19"/>
    <s v="PL 2203100"/>
    <x v="0"/>
    <x v="1"/>
    <x v="15"/>
    <n v="0"/>
    <x v="0"/>
    <x v="0"/>
    <x v="2"/>
    <n v="1008152"/>
    <n v="237370"/>
    <n v="40.818169109999999"/>
    <x v="1530"/>
    <s v="POINT (-73.91364550464145 40.81816911491967)"/>
  </r>
  <r>
    <n v="282294007"/>
    <x v="77"/>
    <n v="969"/>
    <s v="TRAFFIC,UNCLASSIFIED INFRACTIO"/>
    <n v="881"/>
    <x v="24"/>
    <s v="VTL051101A"/>
    <x v="1"/>
    <x v="1"/>
    <x v="35"/>
    <n v="0"/>
    <x v="0"/>
    <x v="0"/>
    <x v="3"/>
    <n v="1031259"/>
    <n v="242536"/>
    <n v="40.832255549999999"/>
    <x v="1531"/>
    <s v="POINT (-73.83012719388093 40.83225554580419)"/>
  </r>
  <r>
    <n v="280883612"/>
    <x v="59"/>
    <n v="705"/>
    <s v="FORGERY,ETC.-MISD."/>
    <n v="358"/>
    <x v="32"/>
    <s v="PL 1702000"/>
    <x v="1"/>
    <x v="1"/>
    <x v="44"/>
    <n v="0"/>
    <x v="0"/>
    <x v="0"/>
    <x v="2"/>
    <n v="1020371"/>
    <n v="243438"/>
    <n v="40.834783000000002"/>
    <x v="1532"/>
    <s v="POINT (-73.869466 40.834783)"/>
  </r>
  <r>
    <n v="280801208"/>
    <x v="78"/>
    <n v="339"/>
    <s v="LARCENY,PETIT FROM OPEN AREAS,"/>
    <n v="341"/>
    <x v="16"/>
    <s v="PL 1552500"/>
    <x v="1"/>
    <x v="1"/>
    <x v="35"/>
    <n v="0"/>
    <x v="1"/>
    <x v="0"/>
    <x v="0"/>
    <n v="1032680"/>
    <n v="241487"/>
    <n v="40.829371000000002"/>
    <x v="1533"/>
    <s v="POINT (-73.824999 40.829371)"/>
  </r>
  <r>
    <n v="282471274"/>
    <x v="67"/>
    <n v="101"/>
    <s v="ASSAULT 3"/>
    <n v="344"/>
    <x v="6"/>
    <s v="PL 1200001"/>
    <x v="1"/>
    <x v="3"/>
    <x v="20"/>
    <n v="0"/>
    <x v="0"/>
    <x v="0"/>
    <x v="3"/>
    <n v="1024477"/>
    <n v="211229"/>
    <n v="40.746363000000002"/>
    <x v="1534"/>
    <s v="POINT (-73.854821 40.746363)"/>
  </r>
  <r>
    <n v="281414951"/>
    <x v="12"/>
    <n v="494"/>
    <s v="STOLEN PROPERTY 2,1,POSSESSION"/>
    <n v="111"/>
    <x v="35"/>
    <s v="PL 1654502"/>
    <x v="0"/>
    <x v="0"/>
    <x v="5"/>
    <n v="0"/>
    <x v="1"/>
    <x v="0"/>
    <x v="0"/>
    <n v="983907"/>
    <n v="199958"/>
    <n v="40.715518000000003"/>
    <x v="180"/>
    <s v="POINT (-74.001236 40.715518)"/>
  </r>
  <r>
    <n v="283688239"/>
    <x v="79"/>
    <n v="113"/>
    <s v="MENACING,UNCLASSIFIED"/>
    <n v="344"/>
    <x v="6"/>
    <s v="PL 1201401"/>
    <x v="1"/>
    <x v="2"/>
    <x v="12"/>
    <n v="0"/>
    <x v="0"/>
    <x v="0"/>
    <x v="3"/>
    <n v="1000210"/>
    <n v="195294"/>
    <n v="40.7027"/>
    <x v="1535"/>
    <s v="POINT (-73.942438 40.7027)"/>
  </r>
  <r>
    <n v="280912718"/>
    <x v="55"/>
    <n v="223"/>
    <s v="BURGLARY,RESIDENCE,NIGHT"/>
    <n v="107"/>
    <x v="20"/>
    <s v="PL 1402502"/>
    <x v="0"/>
    <x v="0"/>
    <x v="57"/>
    <n v="0"/>
    <x v="0"/>
    <x v="0"/>
    <x v="0"/>
    <n v="999439"/>
    <n v="236537"/>
    <n v="40.815904000000003"/>
    <x v="582"/>
    <s v="POINT (-73.945123 40.815904)"/>
  </r>
  <r>
    <n v="281420047"/>
    <x v="12"/>
    <n v="494"/>
    <s v="STOLEN PROPERTY 2,1,POSSESSION"/>
    <n v="111"/>
    <x v="35"/>
    <s v="PL 1654501"/>
    <x v="0"/>
    <x v="1"/>
    <x v="6"/>
    <n v="0"/>
    <x v="0"/>
    <x v="0"/>
    <x v="2"/>
    <n v="1011949"/>
    <n v="239414"/>
    <n v="40.823770000000003"/>
    <x v="1536"/>
    <s v="POINT (-73.899919 40.82377)"/>
  </r>
  <r>
    <n v="284490259"/>
    <x v="49"/>
    <n v="101"/>
    <s v="ASSAULT 3"/>
    <n v="344"/>
    <x v="6"/>
    <s v="PL 1200001"/>
    <x v="1"/>
    <x v="0"/>
    <x v="73"/>
    <n v="0"/>
    <x v="0"/>
    <x v="0"/>
    <x v="3"/>
    <n v="983128"/>
    <n v="213597"/>
    <n v="40.752951000000003"/>
    <x v="1537"/>
    <s v="POINT (-74.004048 40.752951)"/>
  </r>
  <r>
    <n v="281373538"/>
    <x v="0"/>
    <n v="782"/>
    <s v="WEAPONS, POSSESSION, ETC"/>
    <n v="236"/>
    <x v="21"/>
    <s v="PL 2650101"/>
    <x v="1"/>
    <x v="2"/>
    <x v="23"/>
    <n v="0"/>
    <x v="1"/>
    <x v="1"/>
    <x v="1"/>
    <n v="984735"/>
    <n v="159552"/>
    <n v="40.60460965"/>
    <x v="1538"/>
    <s v="POINT (-73.99825336989451 40.6046096524987)"/>
  </r>
  <r>
    <n v="280495226"/>
    <x v="83"/>
    <n v="339"/>
    <s v="LARCENY,PETIT FROM OPEN AREAS,"/>
    <n v="341"/>
    <x v="16"/>
    <s v="PL 1552500"/>
    <x v="1"/>
    <x v="1"/>
    <x v="68"/>
    <n v="0"/>
    <x v="0"/>
    <x v="0"/>
    <x v="2"/>
    <n v="1012876"/>
    <n v="253478"/>
    <n v="40.862367999999996"/>
    <x v="231"/>
    <s v="POINT (-73.896509 40.862368)"/>
  </r>
  <r>
    <n v="282453604"/>
    <x v="67"/>
    <n v="259"/>
    <s v="CRIMINAL MISCHIEF,UNCLASSIFIED 4"/>
    <n v="351"/>
    <x v="15"/>
    <s v="PL 1450001"/>
    <x v="1"/>
    <x v="2"/>
    <x v="27"/>
    <n v="0"/>
    <x v="0"/>
    <x v="0"/>
    <x v="0"/>
    <n v="1003508"/>
    <n v="185056"/>
    <n v="40.674593000000002"/>
    <x v="84"/>
    <s v="POINT (-73.930572 40.674593)"/>
  </r>
  <r>
    <n v="281173393"/>
    <x v="47"/>
    <n v="707"/>
    <s v="IMPERSONATION 2, PUBLIC SERVAN"/>
    <n v="340"/>
    <x v="10"/>
    <s v="PL 1902502"/>
    <x v="1"/>
    <x v="3"/>
    <x v="70"/>
    <n v="0"/>
    <x v="0"/>
    <x v="1"/>
    <x v="1"/>
    <n v="996262"/>
    <n v="211127"/>
    <n v="40.746163230000001"/>
    <x v="1539"/>
    <s v="POINT (-73.95664927888708 40.74616322891197)"/>
  </r>
  <r>
    <n v="281021149"/>
    <x v="9"/>
    <n v="397"/>
    <s v="ROBBERY,OPEN AREA UNCLASSIFIED"/>
    <n v="105"/>
    <x v="22"/>
    <s v="PL 1600500"/>
    <x v="0"/>
    <x v="0"/>
    <x v="28"/>
    <n v="0"/>
    <x v="0"/>
    <x v="0"/>
    <x v="0"/>
    <n v="997439"/>
    <n v="233857"/>
    <n v="40.808549999999997"/>
    <x v="629"/>
    <s v="POINT (-73.952355 40.80855)"/>
  </r>
  <r>
    <n v="282743043"/>
    <x v="88"/>
    <n v="511"/>
    <s v="CONTROLLED SUBSTANCE, POSSESSI"/>
    <n v="235"/>
    <x v="19"/>
    <s v="PL 2200300"/>
    <x v="1"/>
    <x v="0"/>
    <x v="33"/>
    <n v="2"/>
    <x v="2"/>
    <x v="0"/>
    <x v="3"/>
    <n v="987899"/>
    <n v="198757"/>
    <n v="40.712220000000002"/>
    <x v="1540"/>
    <s v="POINT (-73.986834 40.71222)"/>
  </r>
  <r>
    <n v="281363542"/>
    <x v="0"/>
    <n v="339"/>
    <s v="LARCENY,PETIT FROM OPEN AREAS,"/>
    <n v="341"/>
    <x v="16"/>
    <s v="PL 1552500"/>
    <x v="1"/>
    <x v="0"/>
    <x v="67"/>
    <n v="0"/>
    <x v="0"/>
    <x v="1"/>
    <x v="0"/>
    <n v="989176"/>
    <n v="221367"/>
    <n v="40.774278000000002"/>
    <x v="1541"/>
    <s v="POINT (-73.982214 40.774278)"/>
  </r>
  <r>
    <n v="283890805"/>
    <x v="57"/>
    <n v="101"/>
    <s v="ASSAULT 3"/>
    <n v="344"/>
    <x v="6"/>
    <s v="PL 1200001"/>
    <x v="1"/>
    <x v="0"/>
    <x v="28"/>
    <n v="0"/>
    <x v="2"/>
    <x v="0"/>
    <x v="0"/>
    <n v="998811"/>
    <n v="233547"/>
    <n v="40.807698000000002"/>
    <x v="1542"/>
    <s v="POINT (-73.947398 40.807698)"/>
  </r>
  <r>
    <n v="282731446"/>
    <x v="88"/>
    <n v="339"/>
    <s v="LARCENY,PETIT FROM OPEN AREAS,"/>
    <n v="341"/>
    <x v="16"/>
    <s v="PL 1552500"/>
    <x v="1"/>
    <x v="0"/>
    <x v="43"/>
    <n v="0"/>
    <x v="2"/>
    <x v="0"/>
    <x v="2"/>
    <n v="985689"/>
    <n v="208933"/>
    <n v="40.740150999999997"/>
    <x v="127"/>
    <s v="POINT (-73.994805 40.740151)"/>
  </r>
  <r>
    <n v="284229361"/>
    <x v="87"/>
    <n v="779"/>
    <s v="PUBLIC ADMINISTRATION,UNCLASSI"/>
    <n v="126"/>
    <x v="12"/>
    <s v="PL 215510B"/>
    <x v="0"/>
    <x v="2"/>
    <x v="59"/>
    <n v="0"/>
    <x v="0"/>
    <x v="0"/>
    <x v="0"/>
    <n v="991626"/>
    <n v="169071"/>
    <n v="40.630735999999999"/>
    <x v="139"/>
    <s v="POINT (-73.973423 40.630736)"/>
  </r>
  <r>
    <n v="282867921"/>
    <x v="50"/>
    <n v="244"/>
    <s v="BURGLARY,UNCLASSIFIED,UNKNOWN"/>
    <n v="107"/>
    <x v="20"/>
    <s v="PL 1402000"/>
    <x v="0"/>
    <x v="0"/>
    <x v="5"/>
    <n v="0"/>
    <x v="0"/>
    <x v="0"/>
    <x v="0"/>
    <n v="983791"/>
    <n v="201470"/>
    <n v="40.719667000000001"/>
    <x v="1543"/>
    <s v="POINT (-74.001654 40.719667)"/>
  </r>
  <r>
    <n v="284221278"/>
    <x v="87"/>
    <n v="478"/>
    <s v="THEFT OF SERVICES, UNCLASSIFIE"/>
    <n v="343"/>
    <x v="18"/>
    <s v="PL 1651503"/>
    <x v="1"/>
    <x v="1"/>
    <x v="1"/>
    <n v="1"/>
    <x v="0"/>
    <x v="0"/>
    <x v="0"/>
    <n v="1008789"/>
    <n v="247067"/>
    <n v="40.84478283"/>
    <x v="1544"/>
    <s v="POINT (-73.91130864517733 40.84478283472937)"/>
  </r>
  <r>
    <n v="281226009"/>
    <x v="10"/>
    <n v="905"/>
    <s v="INTOXICATED DRIVING,ALCOHOL"/>
    <n v="347"/>
    <x v="25"/>
    <s v="VTL11920U2"/>
    <x v="1"/>
    <x v="3"/>
    <x v="18"/>
    <n v="0"/>
    <x v="0"/>
    <x v="0"/>
    <x v="3"/>
    <n v="1023154"/>
    <n v="213399"/>
    <n v="40.752321870000003"/>
    <x v="1545"/>
    <s v="POINT (-73.85958432997329 40.75232187060822)"/>
  </r>
  <r>
    <n v="284490046"/>
    <x v="49"/>
    <n v="478"/>
    <s v="THEFT OF SERVICES, UNCLASSIFIE"/>
    <n v="343"/>
    <x v="18"/>
    <s v="PL 1651503"/>
    <x v="1"/>
    <x v="1"/>
    <x v="1"/>
    <n v="1"/>
    <x v="0"/>
    <x v="0"/>
    <x v="0"/>
    <n v="1004749"/>
    <n v="240880"/>
    <n v="40.827811619999999"/>
    <x v="210"/>
    <s v="POINT (-73.92592932593037 40.82781161940969)"/>
  </r>
  <r>
    <n v="282164718"/>
    <x v="54"/>
    <n v="439"/>
    <s v="LARCENY,GRAND FROM OPEN AREAS, UNATTENDED"/>
    <n v="109"/>
    <x v="11"/>
    <s v="PL 1553004"/>
    <x v="0"/>
    <x v="2"/>
    <x v="14"/>
    <n v="0"/>
    <x v="4"/>
    <x v="0"/>
    <x v="0"/>
    <n v="1002549"/>
    <n v="193262"/>
    <n v="40.69711736"/>
    <x v="1546"/>
    <s v="POINT (-73.93400838176787 40.69711735874491)"/>
  </r>
  <r>
    <n v="285572175"/>
    <x v="2"/>
    <n v="750"/>
    <s v="RESISTING ARREST"/>
    <n v="359"/>
    <x v="14"/>
    <s v="PL 2053000"/>
    <x v="1"/>
    <x v="2"/>
    <x v="34"/>
    <n v="2"/>
    <x v="1"/>
    <x v="0"/>
    <x v="0"/>
    <n v="1010049"/>
    <n v="183477"/>
    <n v="40.670241089999998"/>
    <x v="144"/>
    <s v="POINT (-73.90699864057031 40.67024109400334)"/>
  </r>
  <r>
    <n v="284358382"/>
    <x v="63"/>
    <n v="478"/>
    <s v="THEFT OF SERVICES, UNCLASSIFIE"/>
    <n v="343"/>
    <x v="18"/>
    <s v="PL 1651503"/>
    <x v="1"/>
    <x v="1"/>
    <x v="6"/>
    <n v="1"/>
    <x v="0"/>
    <x v="0"/>
    <x v="0"/>
    <n v="1013878"/>
    <n v="239551"/>
    <n v="40.824137989999997"/>
    <x v="1547"/>
    <s v="POINT (-73.89294867750611 40.82413799033059)"/>
  </r>
  <r>
    <n v="280984418"/>
    <x v="68"/>
    <n v="922"/>
    <s v="TRAFFIC,UNCLASSIFIED MISDEMEAN"/>
    <n v="348"/>
    <x v="9"/>
    <s v="VTL05110MU"/>
    <x v="1"/>
    <x v="3"/>
    <x v="66"/>
    <n v="0"/>
    <x v="2"/>
    <x v="0"/>
    <x v="0"/>
    <n v="1041117"/>
    <n v="196361"/>
    <n v="40.705459570000002"/>
    <x v="1548"/>
    <s v="POINT (-73.79489490941515 40.70545957223821)"/>
  </r>
  <r>
    <n v="282530984"/>
    <x v="80"/>
    <n v="113"/>
    <s v="MENACING,UNCLASSIFIED"/>
    <n v="344"/>
    <x v="6"/>
    <s v="PL 1201401"/>
    <x v="1"/>
    <x v="1"/>
    <x v="29"/>
    <n v="0"/>
    <x v="2"/>
    <x v="1"/>
    <x v="0"/>
    <n v="1006825"/>
    <n v="250650"/>
    <n v="40.854624999999999"/>
    <x v="1549"/>
    <s v="POINT (-73.918393 40.854625)"/>
  </r>
  <r>
    <n v="280510375"/>
    <x v="83"/>
    <n v="269"/>
    <s v="MISCHIEF,CRIMINAL,    UNCL 2ND"/>
    <n v="121"/>
    <x v="15"/>
    <s v="PL 1450501"/>
    <x v="0"/>
    <x v="2"/>
    <x v="58"/>
    <n v="0"/>
    <x v="0"/>
    <x v="0"/>
    <x v="3"/>
    <n v="980997"/>
    <n v="184355"/>
    <n v="40.672688000000001"/>
    <x v="1550"/>
    <s v="POINT (-74.011724 40.672688)"/>
  </r>
  <r>
    <n v="281157472"/>
    <x v="47"/>
    <n v="792"/>
    <s v="CRIMINAL POSSESSION WEAPON"/>
    <n v="118"/>
    <x v="21"/>
    <s v="PL 2651B01"/>
    <x v="0"/>
    <x v="2"/>
    <x v="8"/>
    <n v="0"/>
    <x v="0"/>
    <x v="0"/>
    <x v="0"/>
    <n v="997897"/>
    <n v="175676"/>
    <n v="40.648859000000002"/>
    <x v="9"/>
    <s v="POINT (-73.95082 40.648859)"/>
  </r>
  <r>
    <n v="282385731"/>
    <x v="13"/>
    <n v="922"/>
    <s v="TRAFFIC,UNCLASSIFIED MISDEMEAN"/>
    <n v="348"/>
    <x v="9"/>
    <s v="VTL0511001"/>
    <x v="1"/>
    <x v="1"/>
    <x v="15"/>
    <n v="0"/>
    <x v="0"/>
    <x v="1"/>
    <x v="0"/>
    <n v="1010961"/>
    <n v="237575"/>
    <n v="40.818723730000002"/>
    <x v="1551"/>
    <s v="POINT (-73.9034961826548 40.818723734779034)"/>
  </r>
  <r>
    <n v="282473723"/>
    <x v="67"/>
    <n v="782"/>
    <s v="WEAPONS, POSSESSION, ETC"/>
    <n v="236"/>
    <x v="21"/>
    <s v="PL 2650101"/>
    <x v="1"/>
    <x v="4"/>
    <x v="17"/>
    <n v="0"/>
    <x v="0"/>
    <x v="0"/>
    <x v="0"/>
    <n v="961171"/>
    <n v="162476"/>
    <n v="40.612606"/>
    <x v="1552"/>
    <s v="POINT (-74.083121 40.612606)"/>
  </r>
  <r>
    <n v="280798153"/>
    <x v="78"/>
    <n v="339"/>
    <s v="LARCENY,PETIT FROM OPEN AREAS,"/>
    <n v="341"/>
    <x v="16"/>
    <s v="PL 1552500"/>
    <x v="1"/>
    <x v="2"/>
    <x v="52"/>
    <n v="0"/>
    <x v="0"/>
    <x v="1"/>
    <x v="5"/>
    <n v="984180"/>
    <n v="168412"/>
    <n v="40.628931000000001"/>
    <x v="1553"/>
    <s v="POINT (-74.000249 40.628931)"/>
  </r>
  <r>
    <n v="282259908"/>
    <x v="77"/>
    <n v="114"/>
    <s v="OBSTR BREATH/CIRCUL"/>
    <n v="344"/>
    <x v="6"/>
    <s v="PL 1211100"/>
    <x v="1"/>
    <x v="3"/>
    <x v="53"/>
    <n v="0"/>
    <x v="0"/>
    <x v="1"/>
    <x v="0"/>
    <n v="1036628"/>
    <n v="204948"/>
    <n v="40.729058999999999"/>
    <x v="103"/>
    <s v="POINT (-73.811018 40.729059)"/>
  </r>
  <r>
    <n v="283895117"/>
    <x v="57"/>
    <n v="639"/>
    <s v="AGGRAVATED HARASSMENT 2"/>
    <n v="361"/>
    <x v="27"/>
    <s v="PL 2403001"/>
    <x v="1"/>
    <x v="2"/>
    <x v="7"/>
    <n v="0"/>
    <x v="1"/>
    <x v="1"/>
    <x v="0"/>
    <n v="1014884"/>
    <n v="182018"/>
    <n v="40.666221"/>
    <x v="1554"/>
    <s v="POINT (-73.889576 40.666221)"/>
  </r>
  <r>
    <n v="284231000"/>
    <x v="87"/>
    <n v="744"/>
    <s v="BAIL JUMPING 3"/>
    <n v="359"/>
    <x v="14"/>
    <s v="PL 2155500"/>
    <x v="1"/>
    <x v="2"/>
    <x v="21"/>
    <n v="2"/>
    <x v="1"/>
    <x v="0"/>
    <x v="0"/>
    <n v="1001139"/>
    <n v="192774"/>
    <n v="40.695782999999999"/>
    <x v="1555"/>
    <s v="POINT (-73.939093 40.695783)"/>
  </r>
  <r>
    <n v="280881968"/>
    <x v="59"/>
    <n v="101"/>
    <s v="ASSAULT 3"/>
    <n v="344"/>
    <x v="6"/>
    <s v="PL 1200001"/>
    <x v="1"/>
    <x v="0"/>
    <x v="37"/>
    <n v="0"/>
    <x v="2"/>
    <x v="0"/>
    <x v="3"/>
    <n v="992712"/>
    <n v="228110"/>
    <n v="40.792783"/>
    <x v="1556"/>
    <s v="POINT (-73.969437 40.792783)"/>
  </r>
  <r>
    <n v="281182202"/>
    <x v="47"/>
    <n v="106"/>
    <s v="ASSAULT POLICE/PEACE OFFICER"/>
    <n v="106"/>
    <x v="1"/>
    <s v="PL 1200800"/>
    <x v="0"/>
    <x v="2"/>
    <x v="7"/>
    <n v="0"/>
    <x v="1"/>
    <x v="0"/>
    <x v="0"/>
    <n v="1016666"/>
    <n v="182006"/>
    <n v="40.666181770000001"/>
    <x v="1557"/>
    <s v="POINT (-73.88315248942894 40.666181774985766)"/>
  </r>
  <r>
    <n v="281143772"/>
    <x v="47"/>
    <n v="508"/>
    <s v="DRUG PARAPHERNALIA,   POSSESSE"/>
    <n v="235"/>
    <x v="19"/>
    <s v="PL 2205003"/>
    <x v="1"/>
    <x v="2"/>
    <x v="76"/>
    <n v="0"/>
    <x v="0"/>
    <x v="0"/>
    <x v="1"/>
    <n v="1001643"/>
    <n v="158635"/>
    <n v="40.602075999999997"/>
    <x v="1558"/>
    <s v="POINT (-73.937364 40.602076)"/>
  </r>
  <r>
    <n v="283819296"/>
    <x v="61"/>
    <n v="101"/>
    <s v="ASSAULT 3"/>
    <n v="344"/>
    <x v="6"/>
    <s v="PL 1200001"/>
    <x v="1"/>
    <x v="4"/>
    <x v="17"/>
    <n v="0"/>
    <x v="2"/>
    <x v="0"/>
    <x v="0"/>
    <n v="959876"/>
    <n v="172911"/>
    <n v="40.641246000000002"/>
    <x v="1559"/>
    <s v="POINT (-74.087825 40.641246)"/>
  </r>
  <r>
    <n v="282437424"/>
    <x v="67"/>
    <n v="101"/>
    <s v="ASSAULT 3"/>
    <n v="344"/>
    <x v="6"/>
    <s v="PL 1200001"/>
    <x v="1"/>
    <x v="0"/>
    <x v="56"/>
    <n v="0"/>
    <x v="2"/>
    <x v="1"/>
    <x v="3"/>
    <n v="999095"/>
    <n v="224574"/>
    <n v="40.783068999999998"/>
    <x v="1560"/>
    <s v="POINT (-73.946395 40.783069)"/>
  </r>
  <r>
    <n v="281438379"/>
    <x v="12"/>
    <n v="101"/>
    <s v="ASSAULT 3"/>
    <n v="344"/>
    <x v="6"/>
    <s v="PL 1200001"/>
    <x v="1"/>
    <x v="2"/>
    <x v="59"/>
    <n v="0"/>
    <x v="0"/>
    <x v="0"/>
    <x v="0"/>
    <n v="991626"/>
    <n v="169071"/>
    <n v="40.630735999999999"/>
    <x v="139"/>
    <s v="POINT (-73.973423 40.630736)"/>
  </r>
  <r>
    <n v="282297310"/>
    <x v="77"/>
    <n v="101"/>
    <s v="ASSAULT 3"/>
    <n v="344"/>
    <x v="6"/>
    <s v="PL 1200001"/>
    <x v="1"/>
    <x v="2"/>
    <x v="8"/>
    <n v="0"/>
    <x v="0"/>
    <x v="1"/>
    <x v="0"/>
    <n v="1003675"/>
    <n v="178837"/>
    <n v="40.657522"/>
    <x v="1561"/>
    <s v="POINT (-73.929987 40.657522)"/>
  </r>
  <r>
    <n v="282576706"/>
    <x v="53"/>
    <n v="397"/>
    <s v="ROBBERY,OPEN AREA UNCLASSIFIED"/>
    <n v="105"/>
    <x v="22"/>
    <s v="PL 1600500"/>
    <x v="0"/>
    <x v="0"/>
    <x v="47"/>
    <n v="0"/>
    <x v="1"/>
    <x v="0"/>
    <x v="0"/>
    <n v="999750"/>
    <n v="241187"/>
    <n v="40.828665999999998"/>
    <x v="1049"/>
    <s v="POINT (-73.943989 40.828666)"/>
  </r>
  <r>
    <n v="280943099"/>
    <x v="68"/>
    <n v="494"/>
    <s v="STOLEN PROPERTY 2,1,POSSESSION"/>
    <n v="111"/>
    <x v="35"/>
    <s v="PL 1654502"/>
    <x v="0"/>
    <x v="1"/>
    <x v="6"/>
    <n v="0"/>
    <x v="1"/>
    <x v="0"/>
    <x v="2"/>
    <n v="1013879"/>
    <n v="240033"/>
    <n v="40.825462999999999"/>
    <x v="1562"/>
    <s v="POINT (-73.89294 40.825463)"/>
  </r>
  <r>
    <n v="283995358"/>
    <x v="60"/>
    <n v="478"/>
    <s v="THEFT OF SERVICES, UNCLASSIFIE"/>
    <n v="343"/>
    <x v="18"/>
    <s v="PL 1651503"/>
    <x v="1"/>
    <x v="2"/>
    <x v="50"/>
    <n v="1"/>
    <x v="2"/>
    <x v="0"/>
    <x v="3"/>
    <n v="987952"/>
    <n v="195435"/>
    <n v="40.703099880000003"/>
    <x v="1563"/>
    <s v="POINT (-73.98664829377326 40.703099880629594)"/>
  </r>
  <r>
    <n v="281312307"/>
    <x v="11"/>
    <n v="339"/>
    <s v="LARCENY,PETIT FROM OPEN AREAS,"/>
    <n v="341"/>
    <x v="16"/>
    <s v="PL 1552500"/>
    <x v="1"/>
    <x v="0"/>
    <x v="33"/>
    <n v="0"/>
    <x v="2"/>
    <x v="0"/>
    <x v="0"/>
    <n v="987818"/>
    <n v="200162"/>
    <n v="40.716073999999999"/>
    <x v="560"/>
    <s v="POINT (-73.987128 40.716074)"/>
  </r>
  <r>
    <n v="280611589"/>
    <x v="52"/>
    <n v="339"/>
    <s v="LARCENY,PETIT FROM OPEN AREAS,"/>
    <n v="341"/>
    <x v="16"/>
    <s v="PL 1552500"/>
    <x v="1"/>
    <x v="3"/>
    <x v="9"/>
    <n v="0"/>
    <x v="0"/>
    <x v="1"/>
    <x v="1"/>
    <n v="1030720"/>
    <n v="224100"/>
    <n v="40.781658999999998"/>
    <x v="583"/>
    <s v="POINT (-73.832201 40.781659)"/>
  </r>
  <r>
    <n v="284197564"/>
    <x v="87"/>
    <n v="969"/>
    <s v="TRAFFIC,UNCLASSIFIED INFRACTIO"/>
    <n v="881"/>
    <x v="24"/>
    <s v="VTL051101A"/>
    <x v="1"/>
    <x v="0"/>
    <x v="62"/>
    <n v="0"/>
    <x v="1"/>
    <x v="1"/>
    <x v="6"/>
    <n v="985880"/>
    <n v="207171"/>
    <n v="40.735312999999998"/>
    <x v="1564"/>
    <s v="POINT (-73.9941183677841 40.735313000825194)"/>
  </r>
  <r>
    <n v="280483780"/>
    <x v="83"/>
    <n v="922"/>
    <s v="TRAFFIC,UNCLASSIFIED MISDEMEAN"/>
    <n v="348"/>
    <x v="9"/>
    <s v="VTL0511001"/>
    <x v="1"/>
    <x v="1"/>
    <x v="1"/>
    <n v="0"/>
    <x v="0"/>
    <x v="0"/>
    <x v="0"/>
    <n v="1010430"/>
    <n v="245242"/>
    <n v="40.839769029999999"/>
    <x v="343"/>
    <s v="POINT (-73.90538470475576 40.839769033141515)"/>
  </r>
  <r>
    <n v="280458716"/>
    <x v="86"/>
    <n v="259"/>
    <s v="CRIMINAL MISCHIEF,UNCLASSIFIED 4"/>
    <n v="351"/>
    <x v="15"/>
    <s v="PL 1450001"/>
    <x v="1"/>
    <x v="0"/>
    <x v="32"/>
    <n v="0"/>
    <x v="0"/>
    <x v="0"/>
    <x v="0"/>
    <n v="988849"/>
    <n v="210428"/>
    <n v="40.744252000000003"/>
    <x v="1565"/>
    <s v="POINT (-73.9834 40.744252)"/>
  </r>
  <r>
    <n v="281103875"/>
    <x v="46"/>
    <n v="397"/>
    <s v="ROBBERY,OPEN AREA UNCLASSIFIED"/>
    <n v="105"/>
    <x v="22"/>
    <s v="PL 160102A"/>
    <x v="0"/>
    <x v="1"/>
    <x v="35"/>
    <n v="0"/>
    <x v="0"/>
    <x v="0"/>
    <x v="0"/>
    <n v="1032140"/>
    <n v="242004"/>
    <n v="40.830792000000002"/>
    <x v="425"/>
    <s v="POINT (-73.826946 40.830792)"/>
  </r>
  <r>
    <n v="284460513"/>
    <x v="49"/>
    <n v="109"/>
    <s v="ASSAULT 2,1,UNCLASSIFIED"/>
    <n v="106"/>
    <x v="1"/>
    <s v="PL 1200501"/>
    <x v="0"/>
    <x v="2"/>
    <x v="74"/>
    <n v="0"/>
    <x v="2"/>
    <x v="1"/>
    <x v="0"/>
    <n v="1005312"/>
    <n v="190540"/>
    <n v="40.689639999999997"/>
    <x v="279"/>
    <s v="POINT (-73.924051 40.68964)"/>
  </r>
  <r>
    <n v="280889865"/>
    <x v="59"/>
    <n v="259"/>
    <s v="CRIMINAL MISCHIEF,UNCLASSIFIED 4"/>
    <n v="351"/>
    <x v="15"/>
    <s v="PL 1450001"/>
    <x v="1"/>
    <x v="2"/>
    <x v="59"/>
    <n v="0"/>
    <x v="0"/>
    <x v="0"/>
    <x v="2"/>
    <n v="996775"/>
    <n v="164331"/>
    <n v="40.617719999999998"/>
    <x v="1566"/>
    <s v="POINT (-73.954883 40.61772)"/>
  </r>
  <r>
    <n v="284291241"/>
    <x v="56"/>
    <n v="779"/>
    <s v="PUBLIC ADMINISTRATION,UNCLASSI"/>
    <n v="126"/>
    <x v="12"/>
    <s v="PL 215510B"/>
    <x v="0"/>
    <x v="1"/>
    <x v="68"/>
    <n v="0"/>
    <x v="0"/>
    <x v="0"/>
    <x v="0"/>
    <n v="1014729"/>
    <n v="253814"/>
    <n v="40.863284"/>
    <x v="1567"/>
    <s v="POINT (-73.889807 40.863284)"/>
  </r>
  <r>
    <n v="283776296"/>
    <x v="61"/>
    <n v="109"/>
    <s v="ASSAULT 2,1,UNCLASSIFIED"/>
    <n v="106"/>
    <x v="1"/>
    <s v="PL 120001H"/>
    <x v="0"/>
    <x v="2"/>
    <x v="59"/>
    <n v="0"/>
    <x v="1"/>
    <x v="0"/>
    <x v="3"/>
    <n v="994140"/>
    <n v="170951"/>
    <n v="40.635894"/>
    <x v="1568"/>
    <s v="POINT (-73.964364 40.635894)"/>
  </r>
  <r>
    <n v="284236139"/>
    <x v="48"/>
    <n v="847"/>
    <s v="NY STATE LAWS,UNCLASSIFIED FEL"/>
    <n v="125"/>
    <x v="7"/>
    <s v="VTL05110FE"/>
    <x v="0"/>
    <x v="3"/>
    <x v="19"/>
    <n v="0"/>
    <x v="0"/>
    <x v="0"/>
    <x v="0"/>
    <n v="1043033"/>
    <n v="184543"/>
    <n v="40.673009450000002"/>
    <x v="1569"/>
    <s v="POINT (-73.78808751750873 40.673009453858576)"/>
  </r>
  <r>
    <n v="284268339"/>
    <x v="48"/>
    <n v="759"/>
    <s v="PUBLIC ADMINISTATION,UNCLASS M"/>
    <n v="359"/>
    <x v="14"/>
    <s v="PL 1950500"/>
    <x v="1"/>
    <x v="1"/>
    <x v="6"/>
    <n v="0"/>
    <x v="0"/>
    <x v="1"/>
    <x v="0"/>
    <n v="1011949"/>
    <n v="239414"/>
    <n v="40.823770000000003"/>
    <x v="1536"/>
    <s v="POINT (-73.899919 40.82377)"/>
  </r>
  <r>
    <n v="282296970"/>
    <x v="77"/>
    <n v="101"/>
    <s v="ASSAULT 3"/>
    <n v="344"/>
    <x v="6"/>
    <s v="PL 1200001"/>
    <x v="1"/>
    <x v="2"/>
    <x v="10"/>
    <n v="0"/>
    <x v="0"/>
    <x v="0"/>
    <x v="0"/>
    <n v="990796"/>
    <n v="149587"/>
    <n v="40.577258"/>
    <x v="13"/>
    <s v="POINT (-73.976436 40.577258)"/>
  </r>
  <r>
    <n v="280855384"/>
    <x v="59"/>
    <n v="792"/>
    <s v="CRIMINAL POSSESSION WEAPON"/>
    <n v="118"/>
    <x v="21"/>
    <s v="PL 265031B"/>
    <x v="0"/>
    <x v="3"/>
    <x v="19"/>
    <n v="0"/>
    <x v="0"/>
    <x v="1"/>
    <x v="0"/>
    <n v="1046740"/>
    <n v="187276"/>
    <n v="40.680485509999997"/>
    <x v="1570"/>
    <s v="POINT (-73.77469851373817 40.680485506325496)"/>
  </r>
  <r>
    <n v="280805055"/>
    <x v="78"/>
    <n v="101"/>
    <s v="ASSAULT 3"/>
    <n v="344"/>
    <x v="6"/>
    <s v="PL 1200001"/>
    <x v="1"/>
    <x v="1"/>
    <x v="1"/>
    <n v="0"/>
    <x v="0"/>
    <x v="0"/>
    <x v="0"/>
    <n v="1008787"/>
    <n v="243961"/>
    <n v="40.836258000000001"/>
    <x v="1571"/>
    <s v="POINT (-73.911326 40.836258)"/>
  </r>
  <r>
    <n v="283038749"/>
    <x v="71"/>
    <n v="729"/>
    <s v="FORGERY,ETC.,UNCLASSIFIED-FELO"/>
    <n v="113"/>
    <x v="28"/>
    <s v="PL 1704002"/>
    <x v="0"/>
    <x v="3"/>
    <x v="70"/>
    <n v="0"/>
    <x v="2"/>
    <x v="0"/>
    <x v="1"/>
    <n v="1004351"/>
    <n v="207963"/>
    <n v="40.737464000000003"/>
    <x v="1572"/>
    <s v="POINT (-73.927465 40.737464)"/>
  </r>
  <r>
    <n v="282534364"/>
    <x v="53"/>
    <n v="705"/>
    <s v="FORGERY,ETC.-MISD."/>
    <n v="358"/>
    <x v="32"/>
    <s v="PL 1700500"/>
    <x v="1"/>
    <x v="4"/>
    <x v="54"/>
    <n v="0"/>
    <x v="0"/>
    <x v="0"/>
    <x v="1"/>
    <n v="930949"/>
    <n v="133127"/>
    <n v="40.531918060000002"/>
    <x v="1573"/>
    <s v="POINT (-74.19174423330368 40.531918064353796)"/>
  </r>
  <r>
    <n v="282358779"/>
    <x v="13"/>
    <n v="101"/>
    <s v="ASSAULT 3"/>
    <n v="344"/>
    <x v="6"/>
    <s v="PL 1200001"/>
    <x v="1"/>
    <x v="3"/>
    <x v="18"/>
    <n v="0"/>
    <x v="0"/>
    <x v="0"/>
    <x v="3"/>
    <n v="1021584"/>
    <n v="214469"/>
    <n v="40.755265999999999"/>
    <x v="1574"/>
    <s v="POINT (-73.865242 40.755266)"/>
  </r>
  <r>
    <n v="282404775"/>
    <x v="14"/>
    <n v="259"/>
    <s v="CRIMINAL MISCHIEF,UNCLASSIFIED 4"/>
    <n v="351"/>
    <x v="15"/>
    <s v="PL 1450001"/>
    <x v="1"/>
    <x v="1"/>
    <x v="44"/>
    <n v="97"/>
    <x v="0"/>
    <x v="0"/>
    <x v="0"/>
    <n v="1024385"/>
    <n v="244440"/>
    <n v="40.837516999999998"/>
    <x v="1575"/>
    <s v="POINT (-73.854952 40.837517)"/>
  </r>
  <r>
    <n v="280845169"/>
    <x v="73"/>
    <n v="779"/>
    <s v="PUBLIC ADMINISTRATION,UNCLASSI"/>
    <n v="126"/>
    <x v="12"/>
    <s v="PL 215510B"/>
    <x v="0"/>
    <x v="1"/>
    <x v="24"/>
    <n v="0"/>
    <x v="0"/>
    <x v="0"/>
    <x v="0"/>
    <n v="1016031"/>
    <n v="249136"/>
    <n v="40.850439999999999"/>
    <x v="1576"/>
    <s v="POINT (-73.885123 40.85044)"/>
  </r>
  <r>
    <n v="280885762"/>
    <x v="59"/>
    <n v="779"/>
    <s v="PUBLIC ADMINISTRATION,UNCLASSI"/>
    <n v="126"/>
    <x v="12"/>
    <s v="PL 215510B"/>
    <x v="0"/>
    <x v="0"/>
    <x v="64"/>
    <n v="0"/>
    <x v="0"/>
    <x v="1"/>
    <x v="3"/>
    <n v="998828"/>
    <n v="226859"/>
    <n v="40.789341"/>
    <x v="239"/>
    <s v="POINT (-73.947351 40.789341)"/>
  </r>
  <r>
    <n v="280845165"/>
    <x v="73"/>
    <n v="109"/>
    <s v="ASSAULT 2,1,UNCLASSIFIED"/>
    <n v="106"/>
    <x v="1"/>
    <s v="PL 1200502"/>
    <x v="0"/>
    <x v="1"/>
    <x v="25"/>
    <n v="0"/>
    <x v="0"/>
    <x v="1"/>
    <x v="0"/>
    <n v="1026172"/>
    <n v="258109"/>
    <n v="40.875027000000003"/>
    <x v="1577"/>
    <s v="POINT (-73.84841 40.875027)"/>
  </r>
  <r>
    <n v="283944212"/>
    <x v="60"/>
    <n v="494"/>
    <s v="STOLEN PROPERTY 2,1,POSSESSION"/>
    <n v="111"/>
    <x v="35"/>
    <s v="PL 1654501"/>
    <x v="0"/>
    <x v="0"/>
    <x v="16"/>
    <n v="0"/>
    <x v="1"/>
    <x v="0"/>
    <x v="2"/>
    <n v="1000875"/>
    <n v="246889"/>
    <n v="40.844313999999997"/>
    <x v="1379"/>
    <s v="POINT (-73.939909 40.844314)"/>
  </r>
  <r>
    <n v="280654605"/>
    <x v="5"/>
    <n v="117"/>
    <s v="RECKLESS ENDANGERMENT 1"/>
    <n v="126"/>
    <x v="12"/>
    <s v="PL 1202500"/>
    <x v="0"/>
    <x v="1"/>
    <x v="35"/>
    <n v="2"/>
    <x v="0"/>
    <x v="0"/>
    <x v="0"/>
    <n v="1032217"/>
    <n v="239443"/>
    <n v="40.823762000000002"/>
    <x v="1578"/>
    <s v="POINT (-73.826686 40.823762)"/>
  </r>
  <r>
    <n v="285406597"/>
    <x v="19"/>
    <n v="397"/>
    <s v="ROBBERY,OPEN AREA UNCLASSIFIED"/>
    <n v="105"/>
    <x v="22"/>
    <s v="PL 160102A"/>
    <x v="0"/>
    <x v="0"/>
    <x v="32"/>
    <n v="0"/>
    <x v="0"/>
    <x v="0"/>
    <x v="0"/>
    <n v="985802"/>
    <n v="213780"/>
    <n v="40.753455000000002"/>
    <x v="396"/>
    <s v="POINT (-73.994398 40.753455)"/>
  </r>
  <r>
    <n v="284197059"/>
    <x v="75"/>
    <n v="268"/>
    <s v="CRIMINAL MIS 2 &amp; 3"/>
    <n v="121"/>
    <x v="15"/>
    <s v="PL 1450502"/>
    <x v="0"/>
    <x v="2"/>
    <x v="12"/>
    <n v="0"/>
    <x v="1"/>
    <x v="1"/>
    <x v="0"/>
    <n v="1000896"/>
    <n v="194740"/>
    <n v="40.701177999999999"/>
    <x v="1579"/>
    <s v="POINT (-73.939965 40.701178)"/>
  </r>
  <r>
    <n v="282232070"/>
    <x v="81"/>
    <n v="259"/>
    <s v="CRIMINAL MISCHIEF,UNCLASSIFIED 4"/>
    <n v="351"/>
    <x v="15"/>
    <s v="PL 1450001"/>
    <x v="1"/>
    <x v="3"/>
    <x v="20"/>
    <n v="0"/>
    <x v="2"/>
    <x v="0"/>
    <x v="3"/>
    <n v="1014383"/>
    <n v="211054"/>
    <n v="40.745922"/>
    <x v="1580"/>
    <s v="POINT (-73.891251 40.745922)"/>
  </r>
  <r>
    <n v="282941453"/>
    <x v="58"/>
    <n v="750"/>
    <s v="RESISTING ARREST"/>
    <n v="359"/>
    <x v="14"/>
    <s v="PL 2053000"/>
    <x v="1"/>
    <x v="0"/>
    <x v="32"/>
    <n v="3"/>
    <x v="0"/>
    <x v="0"/>
    <x v="3"/>
    <n v="986881"/>
    <n v="214802"/>
    <n v="40.756259"/>
    <x v="185"/>
    <s v="POINT (-73.990501 40.756259)"/>
  </r>
  <r>
    <n v="282872394"/>
    <x v="50"/>
    <n v="101"/>
    <s v="ASSAULT 3"/>
    <n v="344"/>
    <x v="6"/>
    <s v="PL 1204501"/>
    <x v="1"/>
    <x v="1"/>
    <x v="31"/>
    <n v="0"/>
    <x v="1"/>
    <x v="1"/>
    <x v="3"/>
    <n v="1010983"/>
    <n v="261033"/>
    <n v="40.883111"/>
    <x v="37"/>
    <s v="POINT (-73.90332 40.883111)"/>
  </r>
  <r>
    <n v="281182199"/>
    <x v="47"/>
    <n v="419"/>
    <s v="LARCENY,GRAND FROM PERSON,UNCL"/>
    <n v="109"/>
    <x v="11"/>
    <s v="PL 1553005"/>
    <x v="0"/>
    <x v="2"/>
    <x v="10"/>
    <n v="0"/>
    <x v="0"/>
    <x v="0"/>
    <x v="3"/>
    <n v="989547"/>
    <n v="148969"/>
    <n v="40.575561"/>
    <x v="480"/>
    <s v="POINT (-73.980931 40.575561)"/>
  </r>
  <r>
    <n v="282223387"/>
    <x v="81"/>
    <n v="503"/>
    <s v="CONTROLLED SUBSTANCE,INTENT TO"/>
    <n v="117"/>
    <x v="19"/>
    <s v="PL 2201601"/>
    <x v="0"/>
    <x v="2"/>
    <x v="59"/>
    <n v="0"/>
    <x v="0"/>
    <x v="0"/>
    <x v="0"/>
    <n v="995634"/>
    <n v="174258"/>
    <n v="40.64496724"/>
    <x v="1581"/>
    <s v="POINT (-73.95897801142875 40.64496723691052)"/>
  </r>
  <r>
    <n v="280679976"/>
    <x v="5"/>
    <n v="49"/>
    <s v="U.S. CODE UNCLASSIFIED"/>
    <n v="995"/>
    <x v="29"/>
    <s v="FOA9000049"/>
    <x v="3"/>
    <x v="0"/>
    <x v="5"/>
    <n v="0"/>
    <x v="0"/>
    <x v="0"/>
    <x v="0"/>
    <n v="983858"/>
    <n v="199256"/>
    <n v="40.713590000000003"/>
    <x v="5"/>
    <s v="POINT (-74.001412 40.71359)"/>
  </r>
  <r>
    <n v="282899430"/>
    <x v="58"/>
    <n v="109"/>
    <s v="ASSAULT 2,1,UNCLASSIFIED"/>
    <n v="106"/>
    <x v="1"/>
    <s v="PL 1200502"/>
    <x v="0"/>
    <x v="2"/>
    <x v="7"/>
    <n v="0"/>
    <x v="0"/>
    <x v="1"/>
    <x v="0"/>
    <n v="1021507"/>
    <n v="179210"/>
    <n v="40.658490999999998"/>
    <x v="1582"/>
    <s v="POINT (-73.865716 40.658491)"/>
  </r>
  <r>
    <n v="284037025"/>
    <x v="64"/>
    <n v="696"/>
    <s v="PROMOTING A SEXUAL PERFORMANCE"/>
    <n v="126"/>
    <x v="12"/>
    <s v="PL 2631500"/>
    <x v="0"/>
    <x v="3"/>
    <x v="69"/>
    <n v="0"/>
    <x v="2"/>
    <x v="0"/>
    <x v="0"/>
    <n v="1059786"/>
    <n v="191512"/>
    <n v="40.692011999999998"/>
    <x v="1583"/>
    <s v="POINT (-73.727613 40.692012)"/>
  </r>
  <r>
    <n v="284240360"/>
    <x v="48"/>
    <n v="439"/>
    <s v="LARCENY,GRAND FROM OPEN AREAS, UNATTENDED"/>
    <n v="109"/>
    <x v="11"/>
    <s v="PL 1553001"/>
    <x v="0"/>
    <x v="3"/>
    <x v="42"/>
    <n v="0"/>
    <x v="0"/>
    <x v="0"/>
    <x v="0"/>
    <n v="1009638"/>
    <n v="219774"/>
    <n v="40.76986874"/>
    <x v="1584"/>
    <s v="POINT (-73.90834332158904 40.76986873612991)"/>
  </r>
  <r>
    <n v="282263496"/>
    <x v="77"/>
    <n v="849"/>
    <s v="NY STATE LAWS,UNCLASSIFIED VIO"/>
    <n v="677"/>
    <x v="7"/>
    <s v="CPL5700600"/>
    <x v="2"/>
    <x v="0"/>
    <x v="32"/>
    <n v="3"/>
    <x v="0"/>
    <x v="0"/>
    <x v="0"/>
    <n v="986881"/>
    <n v="214802"/>
    <n v="40.756259"/>
    <x v="185"/>
    <s v="POINT (-73.990501 40.756259)"/>
  </r>
  <r>
    <n v="282297294"/>
    <x v="77"/>
    <n v="115"/>
    <s v="RECKLESS ENDANGERMENT 2"/>
    <n v="355"/>
    <x v="30"/>
    <s v="PL 1202000"/>
    <x v="1"/>
    <x v="1"/>
    <x v="68"/>
    <n v="0"/>
    <x v="0"/>
    <x v="0"/>
    <x v="2"/>
    <n v="1012859"/>
    <n v="255736"/>
    <n v="40.868564380000002"/>
    <x v="1585"/>
    <s v="POINT (-73.89656145046006 40.86856438182134)"/>
  </r>
  <r>
    <n v="282825726"/>
    <x v="51"/>
    <n v="109"/>
    <s v="ASSAULT 2,1,UNCLASSIFIED"/>
    <n v="106"/>
    <x v="1"/>
    <s v="PL 1200502"/>
    <x v="0"/>
    <x v="3"/>
    <x v="49"/>
    <n v="0"/>
    <x v="0"/>
    <x v="0"/>
    <x v="0"/>
    <n v="1028394"/>
    <n v="150464"/>
    <n v="40.579557000000001"/>
    <x v="1586"/>
    <s v="POINT (-73.841081 40.579557)"/>
  </r>
  <r>
    <n v="284197541"/>
    <x v="75"/>
    <n v="705"/>
    <s v="FORGERY,ETC.-MISD."/>
    <n v="358"/>
    <x v="32"/>
    <s v="PL 1702000"/>
    <x v="1"/>
    <x v="1"/>
    <x v="6"/>
    <n v="0"/>
    <x v="1"/>
    <x v="1"/>
    <x v="0"/>
    <n v="1015069"/>
    <n v="237227"/>
    <n v="40.817755200000001"/>
    <x v="1587"/>
    <s v="POINT (-73.88865605702503 40.817755196454925)"/>
  </r>
  <r>
    <n v="283853354"/>
    <x v="74"/>
    <n v="439"/>
    <s v="LARCENY,GRAND FROM OPEN AREAS, UNATTENDED"/>
    <n v="109"/>
    <x v="11"/>
    <s v="PL 1553001"/>
    <x v="0"/>
    <x v="3"/>
    <x v="70"/>
    <n v="0"/>
    <x v="0"/>
    <x v="0"/>
    <x v="3"/>
    <n v="1000801"/>
    <n v="212880"/>
    <n v="40.750967439999997"/>
    <x v="1588"/>
    <s v="POINT (-73.94026393975003 40.750967441069946)"/>
  </r>
  <r>
    <n v="282167214"/>
    <x v="54"/>
    <n v="922"/>
    <s v="TRAFFIC,UNCLASSIFIED MISDEMEAN"/>
    <n v="348"/>
    <x v="9"/>
    <s v="VTL05110MU"/>
    <x v="1"/>
    <x v="3"/>
    <x v="9"/>
    <n v="0"/>
    <x v="1"/>
    <x v="1"/>
    <x v="5"/>
    <n v="1032458"/>
    <n v="229173"/>
    <n v="40.795571449999997"/>
    <x v="1589"/>
    <s v="POINT (-73.82589045061074 40.79557145152748)"/>
  </r>
  <r>
    <n v="284197049"/>
    <x v="75"/>
    <n v="922"/>
    <s v="TRAFFIC,UNCLASSIFIED MISDEMEAN"/>
    <n v="348"/>
    <x v="9"/>
    <s v="VTL0511001"/>
    <x v="1"/>
    <x v="1"/>
    <x v="22"/>
    <n v="0"/>
    <x v="0"/>
    <x v="0"/>
    <x v="0"/>
    <n v="1022279"/>
    <n v="255472"/>
    <n v="40.867804229999997"/>
    <x v="1590"/>
    <s v="POINT (-73.8625040953918 40.86780422606781)"/>
  </r>
  <r>
    <n v="281122105"/>
    <x v="46"/>
    <n v="339"/>
    <s v="LARCENY,PETIT FROM OPEN AREAS,"/>
    <n v="341"/>
    <x v="16"/>
    <s v="PL 1552500"/>
    <x v="1"/>
    <x v="0"/>
    <x v="32"/>
    <n v="0"/>
    <x v="2"/>
    <x v="0"/>
    <x v="3"/>
    <n v="987220"/>
    <n v="212676"/>
    <n v="40.750422999999998"/>
    <x v="147"/>
    <s v="POINT (-73.98928 40.750423)"/>
  </r>
  <r>
    <n v="282953054"/>
    <x v="58"/>
    <n v="101"/>
    <s v="ASSAULT 3"/>
    <n v="344"/>
    <x v="6"/>
    <s v="PL 1200001"/>
    <x v="1"/>
    <x v="3"/>
    <x v="45"/>
    <n v="0"/>
    <x v="4"/>
    <x v="1"/>
    <x v="1"/>
    <n v="1027692"/>
    <n v="175497"/>
    <n v="40.648271000000001"/>
    <x v="1591"/>
    <s v="POINT (-73.843448 40.648271)"/>
  </r>
  <r>
    <n v="282779820"/>
    <x v="70"/>
    <n v="117"/>
    <s v="RECKLESS ENDANGERMENT 1"/>
    <n v="126"/>
    <x v="12"/>
    <s v="PL 1202500"/>
    <x v="0"/>
    <x v="2"/>
    <x v="8"/>
    <n v="0"/>
    <x v="1"/>
    <x v="0"/>
    <x v="0"/>
    <n v="1004595"/>
    <n v="174135"/>
    <n v="40.644613579999998"/>
    <x v="1592"/>
    <s v="POINT (-73.92668763169792 40.64461357678141)"/>
  </r>
  <r>
    <n v="280832252"/>
    <x v="73"/>
    <n v="922"/>
    <s v="TRAFFIC,UNCLASSIFIED MISDEMEAN"/>
    <n v="348"/>
    <x v="9"/>
    <s v="VTL05110MU"/>
    <x v="1"/>
    <x v="1"/>
    <x v="44"/>
    <n v="0"/>
    <x v="0"/>
    <x v="0"/>
    <x v="3"/>
    <n v="1020219"/>
    <n v="239110"/>
    <n v="40.82291231"/>
    <x v="722"/>
    <s v="POINT (-73.8700413043181 40.8229123084767)"/>
  </r>
  <r>
    <n v="284559976"/>
    <x v="1"/>
    <n v="397"/>
    <s v="ROBBERY,OPEN AREA UNCLASSIFIED"/>
    <n v="105"/>
    <x v="22"/>
    <s v="PL 160102A"/>
    <x v="0"/>
    <x v="0"/>
    <x v="16"/>
    <n v="0"/>
    <x v="1"/>
    <x v="1"/>
    <x v="3"/>
    <n v="1001425"/>
    <n v="244170"/>
    <n v="40.836849000000001"/>
    <x v="1593"/>
    <s v="POINT (-73.937932 40.836849)"/>
  </r>
  <r>
    <n v="284234734"/>
    <x v="87"/>
    <n v="339"/>
    <s v="LARCENY,PETIT FROM OPEN AREAS,"/>
    <n v="341"/>
    <x v="16"/>
    <s v="PL 1552500"/>
    <x v="1"/>
    <x v="0"/>
    <x v="55"/>
    <n v="0"/>
    <x v="0"/>
    <x v="0"/>
    <x v="3"/>
    <n v="987902"/>
    <n v="203590"/>
    <n v="40.725484999999999"/>
    <x v="1594"/>
    <s v="POINT (-73.986824 40.725485)"/>
  </r>
  <r>
    <n v="283880876"/>
    <x v="57"/>
    <n v="101"/>
    <s v="ASSAULT 3"/>
    <n v="344"/>
    <x v="6"/>
    <s v="PL 1200001"/>
    <x v="1"/>
    <x v="3"/>
    <x v="19"/>
    <n v="0"/>
    <x v="0"/>
    <x v="0"/>
    <x v="0"/>
    <n v="1046399"/>
    <n v="187126"/>
    <n v="40.680076999999997"/>
    <x v="328"/>
    <s v="POINT (-73.775929 40.680077)"/>
  </r>
  <r>
    <n v="282550704"/>
    <x v="53"/>
    <n v="181"/>
    <s v="IMPRISONMENT 2,UNLAWFUL"/>
    <n v="355"/>
    <x v="30"/>
    <s v="PL 1350500"/>
    <x v="1"/>
    <x v="2"/>
    <x v="14"/>
    <n v="0"/>
    <x v="1"/>
    <x v="0"/>
    <x v="3"/>
    <n v="1007127"/>
    <n v="193705"/>
    <n v="40.698323000000002"/>
    <x v="317"/>
    <s v="POINT (-73.917495 40.698323)"/>
  </r>
  <r>
    <n v="283978291"/>
    <x v="60"/>
    <n v="339"/>
    <s v="LARCENY,PETIT FROM OPEN AREAS,"/>
    <n v="341"/>
    <x v="16"/>
    <s v="PL 1552500"/>
    <x v="1"/>
    <x v="3"/>
    <x v="18"/>
    <n v="0"/>
    <x v="0"/>
    <x v="0"/>
    <x v="3"/>
    <n v="1018713"/>
    <n v="214945"/>
    <n v="40.756585000000001"/>
    <x v="22"/>
    <s v="POINT (-73.875603 40.756585)"/>
  </r>
  <r>
    <n v="280690852"/>
    <x v="6"/>
    <n v="109"/>
    <s v="ASSAULT 2,1,UNCLASSIFIED"/>
    <n v="106"/>
    <x v="1"/>
    <s v="PL 1200507"/>
    <x v="0"/>
    <x v="0"/>
    <x v="5"/>
    <n v="0"/>
    <x v="1"/>
    <x v="0"/>
    <x v="0"/>
    <n v="983903"/>
    <n v="200257"/>
    <n v="40.716337000000003"/>
    <x v="520"/>
    <s v="POINT (-74.001251 40.716337)"/>
  </r>
  <r>
    <n v="280846630"/>
    <x v="73"/>
    <n v="397"/>
    <s v="ROBBERY,OPEN AREA UNCLASSIFIED"/>
    <n v="105"/>
    <x v="22"/>
    <s v="PL 1601502"/>
    <x v="0"/>
    <x v="1"/>
    <x v="1"/>
    <n v="0"/>
    <x v="1"/>
    <x v="0"/>
    <x v="3"/>
    <n v="1006537"/>
    <n v="244511"/>
    <n v="40.837774000000003"/>
    <x v="70"/>
    <s v="POINT (-73.919455 40.837774)"/>
  </r>
  <r>
    <n v="284434215"/>
    <x v="44"/>
    <n v="439"/>
    <s v="LARCENY,GRAND FROM OPEN AREAS, UNATTENDED"/>
    <n v="109"/>
    <x v="11"/>
    <s v="PL 1553001"/>
    <x v="0"/>
    <x v="2"/>
    <x v="65"/>
    <n v="0"/>
    <x v="2"/>
    <x v="0"/>
    <x v="0"/>
    <n v="991360"/>
    <n v="187427"/>
    <n v="40.681119000000002"/>
    <x v="259"/>
    <s v="POINT (-73.974365 40.681119)"/>
  </r>
  <r>
    <n v="282487623"/>
    <x v="80"/>
    <n v="101"/>
    <s v="ASSAULT 3"/>
    <n v="344"/>
    <x v="6"/>
    <s v="PL 1200001"/>
    <x v="1"/>
    <x v="1"/>
    <x v="25"/>
    <n v="51"/>
    <x v="0"/>
    <x v="0"/>
    <x v="0"/>
    <n v="1023443"/>
    <n v="266908"/>
    <n v="40.899189999999997"/>
    <x v="1595"/>
    <s v="POINT (-73.858227 40.89919)"/>
  </r>
  <r>
    <n v="284561594"/>
    <x v="1"/>
    <n v="258"/>
    <s v="CRIMINAL MISCHIEF 4TH, GRAFFIT"/>
    <n v="351"/>
    <x v="15"/>
    <s v="PL 1456002"/>
    <x v="1"/>
    <x v="3"/>
    <x v="46"/>
    <n v="1"/>
    <x v="0"/>
    <x v="0"/>
    <x v="3"/>
    <n v="1008918"/>
    <n v="194147"/>
    <n v="40.699531010000001"/>
    <x v="833"/>
    <s v="POINT (-73.91103665226316 40.699531014673724)"/>
  </r>
  <r>
    <n v="280958748"/>
    <x v="68"/>
    <n v="439"/>
    <s v="LARCENY,GRAND FROM OPEN AREAS, UNATTENDED"/>
    <n v="109"/>
    <x v="11"/>
    <s v="PL 1553501"/>
    <x v="0"/>
    <x v="4"/>
    <x v="17"/>
    <n v="0"/>
    <x v="0"/>
    <x v="0"/>
    <x v="2"/>
    <n v="960966"/>
    <n v="174877"/>
    <n v="40.646644999999999"/>
    <x v="1596"/>
    <s v="POINT (-74.083902 40.646645)"/>
  </r>
  <r>
    <n v="284476893"/>
    <x v="49"/>
    <n v="779"/>
    <s v="PUBLIC ADMINISTRATION,UNCLASSI"/>
    <n v="126"/>
    <x v="12"/>
    <s v="PL 215510A"/>
    <x v="0"/>
    <x v="4"/>
    <x v="54"/>
    <n v="0"/>
    <x v="0"/>
    <x v="0"/>
    <x v="1"/>
    <n v="936041"/>
    <n v="140436"/>
    <n v="40.552008999999998"/>
    <x v="1597"/>
    <s v="POINT (-74.173478 40.552009)"/>
  </r>
  <r>
    <n v="281444584"/>
    <x v="12"/>
    <n v="922"/>
    <s v="TRAFFIC,UNCLASSIFIED MISDEMEAN"/>
    <n v="348"/>
    <x v="9"/>
    <s v="VTL0511001"/>
    <x v="1"/>
    <x v="3"/>
    <x v="75"/>
    <n v="0"/>
    <x v="0"/>
    <x v="0"/>
    <x v="1"/>
    <n v="1042367"/>
    <n v="219678"/>
    <n v="40.769450659999997"/>
    <x v="1598"/>
    <s v="POINT (-73.79018505354088 40.76945065910491)"/>
  </r>
  <r>
    <n v="284308045"/>
    <x v="56"/>
    <n v="109"/>
    <s v="ASSAULT 2,1,UNCLASSIFIED"/>
    <n v="106"/>
    <x v="1"/>
    <s v="PL 1200502"/>
    <x v="0"/>
    <x v="3"/>
    <x v="69"/>
    <n v="0"/>
    <x v="1"/>
    <x v="0"/>
    <x v="0"/>
    <n v="1055882"/>
    <n v="197038"/>
    <n v="40.707213000000003"/>
    <x v="1599"/>
    <s v="POINT (-73.741631 40.707213)"/>
  </r>
  <r>
    <n v="284021071"/>
    <x v="60"/>
    <n v="441"/>
    <s v="LARCENY,GRAND OF AUTO"/>
    <n v="110"/>
    <x v="31"/>
    <s v="PL 1553008"/>
    <x v="0"/>
    <x v="3"/>
    <x v="9"/>
    <n v="0"/>
    <x v="1"/>
    <x v="0"/>
    <x v="3"/>
    <n v="1033234"/>
    <n v="227966"/>
    <n v="40.792254300000003"/>
    <x v="1600"/>
    <s v="POINT (-73.82309663534687 40.79225430217044)"/>
  </r>
  <r>
    <n v="282909209"/>
    <x v="58"/>
    <n v="109"/>
    <s v="ASSAULT 2,1,UNCLASSIFIED"/>
    <n v="106"/>
    <x v="1"/>
    <s v="PL 1200501"/>
    <x v="0"/>
    <x v="3"/>
    <x v="45"/>
    <n v="0"/>
    <x v="0"/>
    <x v="1"/>
    <x v="3"/>
    <n v="1033414"/>
    <n v="188275"/>
    <n v="40.683312999999998"/>
    <x v="1601"/>
    <s v="POINT (-73.822736 40.683313)"/>
  </r>
  <r>
    <n v="280502328"/>
    <x v="83"/>
    <n v="744"/>
    <s v="BAIL JUMPING 3"/>
    <n v="359"/>
    <x v="14"/>
    <s v="PL 2155500"/>
    <x v="1"/>
    <x v="3"/>
    <x v="66"/>
    <n v="0"/>
    <x v="0"/>
    <x v="0"/>
    <x v="3"/>
    <n v="1041879"/>
    <n v="197083"/>
    <n v="40.707439000000001"/>
    <x v="306"/>
    <s v="POINT (-73.792139 40.707439)"/>
  </r>
  <r>
    <n v="280611578"/>
    <x v="52"/>
    <n v="339"/>
    <s v="LARCENY,PETIT FROM OPEN AREAS,"/>
    <n v="341"/>
    <x v="16"/>
    <s v="PL 1552500"/>
    <x v="1"/>
    <x v="0"/>
    <x v="32"/>
    <n v="17"/>
    <x v="0"/>
    <x v="0"/>
    <x v="3"/>
    <n v="990513"/>
    <n v="213251"/>
    <n v="40.752001"/>
    <x v="853"/>
    <s v="POINT (-73.977392 40.752001)"/>
  </r>
  <r>
    <n v="284097537"/>
    <x v="62"/>
    <n v="177"/>
    <s v="SEXUAL ABUSE"/>
    <n v="116"/>
    <x v="0"/>
    <s v="PL 1306503"/>
    <x v="0"/>
    <x v="1"/>
    <x v="29"/>
    <n v="0"/>
    <x v="0"/>
    <x v="0"/>
    <x v="3"/>
    <n v="1011755"/>
    <n v="250279"/>
    <n v="40.85359837"/>
    <x v="35"/>
    <s v="POINT (-73.9005768807295 40.8535983673823)"/>
  </r>
  <r>
    <n v="284490280"/>
    <x v="49"/>
    <n v="397"/>
    <s v="ROBBERY,OPEN AREA UNCLASSIFIED"/>
    <n v="105"/>
    <x v="22"/>
    <s v="PL 1601504"/>
    <x v="0"/>
    <x v="4"/>
    <x v="72"/>
    <n v="0"/>
    <x v="0"/>
    <x v="0"/>
    <x v="2"/>
    <n v="940380"/>
    <n v="169100"/>
    <n v="40.630709000000003"/>
    <x v="1602"/>
    <s v="POINT (-74.15805 40.630709)"/>
  </r>
  <r>
    <n v="283965532"/>
    <x v="60"/>
    <n v="439"/>
    <s v="LARCENY,GRAND FROM OPEN AREAS, UNATTENDED"/>
    <n v="109"/>
    <x v="11"/>
    <s v="PL 1553001"/>
    <x v="0"/>
    <x v="3"/>
    <x v="9"/>
    <n v="0"/>
    <x v="0"/>
    <x v="0"/>
    <x v="0"/>
    <n v="1032084"/>
    <n v="216954"/>
    <n v="40.762036999999999"/>
    <x v="234"/>
    <s v="POINT (-73.827328 40.762037)"/>
  </r>
  <r>
    <n v="284116777"/>
    <x v="62"/>
    <n v="339"/>
    <s v="LARCENY,PETIT FROM OPEN AREAS,"/>
    <n v="341"/>
    <x v="16"/>
    <s v="PL 1552500"/>
    <x v="1"/>
    <x v="0"/>
    <x v="32"/>
    <n v="17"/>
    <x v="2"/>
    <x v="0"/>
    <x v="0"/>
    <n v="986526"/>
    <n v="212304"/>
    <n v="40.749403999999998"/>
    <x v="133"/>
    <s v="POINT (-73.991784 40.749404)"/>
  </r>
  <r>
    <n v="280513305"/>
    <x v="83"/>
    <n v="109"/>
    <s v="ASSAULT 2,1,UNCLASSIFIED"/>
    <n v="106"/>
    <x v="1"/>
    <s v="PL 1200511"/>
    <x v="0"/>
    <x v="1"/>
    <x v="48"/>
    <n v="0"/>
    <x v="2"/>
    <x v="0"/>
    <x v="0"/>
    <n v="1016042"/>
    <n v="244049"/>
    <n v="40.836476179999998"/>
    <x v="1603"/>
    <s v="POINT (-73.88510844674222 40.83647617665542)"/>
  </r>
  <r>
    <n v="280916011"/>
    <x v="55"/>
    <n v="113"/>
    <s v="MENACING,UNCLASSIFIED"/>
    <n v="344"/>
    <x v="6"/>
    <s v="PL 1201401"/>
    <x v="1"/>
    <x v="3"/>
    <x v="9"/>
    <n v="0"/>
    <x v="0"/>
    <x v="1"/>
    <x v="1"/>
    <n v="1028295"/>
    <n v="224108"/>
    <n v="40.781692"/>
    <x v="1604"/>
    <s v="POINT (-73.840957 40.781692)"/>
  </r>
  <r>
    <n v="280466721"/>
    <x v="86"/>
    <n v="817"/>
    <s v="TORTURE/INJURE ANIMAL CRUELTY"/>
    <n v="364"/>
    <x v="38"/>
    <s v="AM 0353000"/>
    <x v="1"/>
    <x v="0"/>
    <x v="38"/>
    <n v="0"/>
    <x v="0"/>
    <x v="0"/>
    <x v="2"/>
    <n v="1002161"/>
    <n v="249364"/>
    <n v="40.851103999999999"/>
    <x v="463"/>
    <s v="POINT (-73.935254 40.851104)"/>
  </r>
  <r>
    <n v="282699585"/>
    <x v="43"/>
    <n v="106"/>
    <s v="ASSAULT POLICE/PEACE OFFICER"/>
    <n v="106"/>
    <x v="1"/>
    <s v="PL 1200800"/>
    <x v="0"/>
    <x v="1"/>
    <x v="15"/>
    <n v="0"/>
    <x v="2"/>
    <x v="0"/>
    <x v="3"/>
    <n v="1008838"/>
    <n v="232885"/>
    <n v="40.805858000000001"/>
    <x v="1605"/>
    <s v="POINT (-73.91118 40.805858)"/>
  </r>
  <r>
    <n v="285374007"/>
    <x v="91"/>
    <n v="639"/>
    <s v="AGGRAVATED HARASSMENT 2"/>
    <n v="361"/>
    <x v="27"/>
    <s v="PL 24030AH"/>
    <x v="0"/>
    <x v="2"/>
    <x v="21"/>
    <n v="0"/>
    <x v="0"/>
    <x v="0"/>
    <x v="0"/>
    <n v="999406"/>
    <n v="190873"/>
    <n v="40.690566050000001"/>
    <x v="1606"/>
    <s v="POINT (-73.9453483433252 40.69056604902634)"/>
  </r>
  <r>
    <n v="281057135"/>
    <x v="9"/>
    <n v="681"/>
    <s v="CHILD, ENDANGERING WELFARE"/>
    <n v="233"/>
    <x v="0"/>
    <s v="PL 2601001"/>
    <x v="1"/>
    <x v="3"/>
    <x v="19"/>
    <n v="0"/>
    <x v="2"/>
    <x v="0"/>
    <x v="0"/>
    <n v="1046315"/>
    <n v="187088"/>
    <n v="40.679980739999998"/>
    <x v="27"/>
    <s v="POINT (-73.7762339071953 40.6799807384666)"/>
  </r>
  <r>
    <n v="280604415"/>
    <x v="52"/>
    <n v="779"/>
    <s v="PUBLIC ADMINISTRATION,UNCLASSI"/>
    <n v="126"/>
    <x v="12"/>
    <s v="PL 215510B"/>
    <x v="0"/>
    <x v="3"/>
    <x v="49"/>
    <n v="0"/>
    <x v="0"/>
    <x v="0"/>
    <x v="2"/>
    <n v="1035353"/>
    <n v="152906"/>
    <n v="40.586221999999999"/>
    <x v="1288"/>
    <s v="POINT (-73.816011 40.586222)"/>
  </r>
  <r>
    <n v="280751779"/>
    <x v="6"/>
    <n v="397"/>
    <s v="ROBBERY,OPEN AREA UNCLASSIFIED"/>
    <n v="105"/>
    <x v="22"/>
    <s v="PL 1601001"/>
    <x v="0"/>
    <x v="0"/>
    <x v="63"/>
    <n v="0"/>
    <x v="0"/>
    <x v="0"/>
    <x v="0"/>
    <n v="996342"/>
    <n v="236149"/>
    <n v="40.814844999999998"/>
    <x v="486"/>
    <s v="POINT (-73.956312 40.814845)"/>
  </r>
  <r>
    <n v="282841049"/>
    <x v="50"/>
    <n v="175"/>
    <s v="SEXUAL ABUSE 3,2"/>
    <n v="233"/>
    <x v="0"/>
    <s v="PL 1305201"/>
    <x v="1"/>
    <x v="3"/>
    <x v="4"/>
    <n v="0"/>
    <x v="2"/>
    <x v="0"/>
    <x v="5"/>
    <n v="1025401"/>
    <n v="202586"/>
    <n v="40.722641000000003"/>
    <x v="4"/>
    <s v="POINT (-73.8515418216779 40.7226409964758)"/>
  </r>
  <r>
    <n v="280510366"/>
    <x v="83"/>
    <n v="511"/>
    <s v="CONTROLLED SUBSTANCE, POSSESSI"/>
    <n v="235"/>
    <x v="19"/>
    <s v="PL 2200300"/>
    <x v="1"/>
    <x v="1"/>
    <x v="15"/>
    <n v="0"/>
    <x v="1"/>
    <x v="0"/>
    <x v="2"/>
    <n v="1009673"/>
    <n v="235504"/>
    <n v="40.813043219999997"/>
    <x v="1607"/>
    <s v="POINT (-73.90815742217148 40.81304322369569)"/>
  </r>
  <r>
    <n v="283851893"/>
    <x v="74"/>
    <n v="729"/>
    <s v="FORGERY,ETC.,UNCLASSIFIED-FELO"/>
    <n v="113"/>
    <x v="28"/>
    <s v="PL 1751000"/>
    <x v="0"/>
    <x v="3"/>
    <x v="66"/>
    <n v="0"/>
    <x v="0"/>
    <x v="0"/>
    <x v="0"/>
    <n v="1037520"/>
    <n v="194797"/>
    <n v="40.701189159999998"/>
    <x v="1608"/>
    <s v="POINT (-73.80788072037542 40.70118915575413)"/>
  </r>
  <r>
    <n v="280832265"/>
    <x v="73"/>
    <n v="339"/>
    <s v="LARCENY,PETIT FROM OPEN AREAS,"/>
    <n v="341"/>
    <x v="16"/>
    <s v="PL 1552500"/>
    <x v="1"/>
    <x v="0"/>
    <x v="56"/>
    <n v="0"/>
    <x v="0"/>
    <x v="0"/>
    <x v="3"/>
    <n v="994296"/>
    <n v="218679"/>
    <n v="40.766896000000003"/>
    <x v="201"/>
    <s v="POINT (-73.96373 40.766896)"/>
  </r>
  <r>
    <n v="282889529"/>
    <x v="50"/>
    <n v="268"/>
    <s v="CRIMINAL MIS 2 &amp; 3"/>
    <n v="121"/>
    <x v="15"/>
    <s v="PL 1450502"/>
    <x v="0"/>
    <x v="2"/>
    <x v="52"/>
    <n v="0"/>
    <x v="0"/>
    <x v="0"/>
    <x v="2"/>
    <n v="986735"/>
    <n v="167242"/>
    <n v="40.625717000000002"/>
    <x v="346"/>
    <s v="POINT (-73.991048 40.625717)"/>
  </r>
  <r>
    <n v="284315088"/>
    <x v="56"/>
    <n v="779"/>
    <s v="PUBLIC ADMINISTRATION,UNCLASSI"/>
    <n v="126"/>
    <x v="12"/>
    <s v="PL 215510B"/>
    <x v="0"/>
    <x v="4"/>
    <x v="11"/>
    <n v="0"/>
    <x v="3"/>
    <x v="1"/>
    <x v="1"/>
    <n v="943915"/>
    <n v="135789"/>
    <n v="40.539296"/>
    <x v="1609"/>
    <s v="POINT (-74.145113 40.539296)"/>
  </r>
  <r>
    <n v="281089069"/>
    <x v="46"/>
    <n v="779"/>
    <s v="PUBLIC ADMINISTRATION,UNCLASSI"/>
    <n v="126"/>
    <x v="12"/>
    <s v="PL 215510B"/>
    <x v="0"/>
    <x v="2"/>
    <x v="34"/>
    <n v="0"/>
    <x v="1"/>
    <x v="1"/>
    <x v="0"/>
    <n v="1009904"/>
    <n v="180751"/>
    <n v="40.662761000000003"/>
    <x v="46"/>
    <s v="POINT (-73.907529 40.662761)"/>
  </r>
  <r>
    <n v="284533573"/>
    <x v="76"/>
    <n v="779"/>
    <s v="PUBLIC ADMINISTRATION,UNCLASSI"/>
    <n v="126"/>
    <x v="12"/>
    <s v="PL 215510B"/>
    <x v="0"/>
    <x v="2"/>
    <x v="21"/>
    <n v="0"/>
    <x v="0"/>
    <x v="0"/>
    <x v="0"/>
    <n v="999507"/>
    <n v="190206"/>
    <n v="40.688735999999999"/>
    <x v="25"/>
    <s v="POINT (-73.944984 40.688736)"/>
  </r>
  <r>
    <n v="280572265"/>
    <x v="52"/>
    <n v="198"/>
    <s v="CRIMINAL CONTEMPT 1"/>
    <n v="126"/>
    <x v="12"/>
    <s v="PL 21551B4"/>
    <x v="0"/>
    <x v="1"/>
    <x v="68"/>
    <n v="0"/>
    <x v="2"/>
    <x v="0"/>
    <x v="0"/>
    <n v="1017273"/>
    <n v="255924"/>
    <n v="40.869067000000001"/>
    <x v="288"/>
    <s v="POINT (-73.8806 40.869067)"/>
  </r>
  <r>
    <n v="281039021"/>
    <x v="9"/>
    <n v="511"/>
    <s v="CONTROLLED SUBSTANCE, POSSESSI"/>
    <n v="235"/>
    <x v="19"/>
    <s v="PL 2200300"/>
    <x v="1"/>
    <x v="0"/>
    <x v="0"/>
    <n v="0"/>
    <x v="2"/>
    <x v="0"/>
    <x v="3"/>
    <n v="1000772"/>
    <n v="230366"/>
    <n v="40.798963000000001"/>
    <x v="1610"/>
    <s v="POINT (-73.940324 40.798963)"/>
  </r>
  <r>
    <n v="283865349"/>
    <x v="74"/>
    <n v="905"/>
    <s v="INTOXICATED DRIVING,ALCOHOL"/>
    <n v="347"/>
    <x v="25"/>
    <s v="VTL11920U2"/>
    <x v="1"/>
    <x v="2"/>
    <x v="7"/>
    <n v="0"/>
    <x v="0"/>
    <x v="0"/>
    <x v="0"/>
    <n v="1014095"/>
    <n v="178524"/>
    <n v="40.656635999999999"/>
    <x v="1611"/>
    <s v="POINT (-73.892433 40.656636)"/>
  </r>
  <r>
    <n v="282936840"/>
    <x v="58"/>
    <n v="793"/>
    <s v="WEAPONS POSSESSION 3"/>
    <n v="118"/>
    <x v="21"/>
    <s v="PL 2650201"/>
    <x v="0"/>
    <x v="2"/>
    <x v="76"/>
    <n v="0"/>
    <x v="0"/>
    <x v="0"/>
    <x v="1"/>
    <n v="990445"/>
    <n v="155027"/>
    <n v="40.592187289999998"/>
    <x v="1612"/>
    <s v="POINT (-73.97769410162702 40.59218729076775)"/>
  </r>
  <r>
    <n v="281016312"/>
    <x v="9"/>
    <n v="511"/>
    <s v="CONTROLLED SUBSTANCE, POSSESSI"/>
    <n v="235"/>
    <x v="19"/>
    <s v="PL 2200300"/>
    <x v="1"/>
    <x v="3"/>
    <x v="20"/>
    <n v="0"/>
    <x v="0"/>
    <x v="0"/>
    <x v="3"/>
    <n v="1024481"/>
    <n v="208068"/>
    <n v="40.737684999999999"/>
    <x v="1613"/>
    <s v="POINT (-73.854826 40.737685)"/>
  </r>
  <r>
    <n v="282145111"/>
    <x v="54"/>
    <n v="439"/>
    <s v="LARCENY,GRAND FROM OPEN AREAS, UNATTENDED"/>
    <n v="109"/>
    <x v="11"/>
    <s v="PL 1553001"/>
    <x v="0"/>
    <x v="2"/>
    <x v="60"/>
    <n v="0"/>
    <x v="0"/>
    <x v="0"/>
    <x v="3"/>
    <n v="984074"/>
    <n v="178984"/>
    <n v="40.657949000000002"/>
    <x v="166"/>
    <s v="POINT (-74.000634 40.657949)"/>
  </r>
  <r>
    <n v="284556586"/>
    <x v="1"/>
    <n v="258"/>
    <s v="CRIMINAL MISCHIEF 4TH, GRAFFIT"/>
    <n v="351"/>
    <x v="15"/>
    <s v="PL 1456002"/>
    <x v="1"/>
    <x v="4"/>
    <x v="17"/>
    <n v="0"/>
    <x v="0"/>
    <x v="0"/>
    <x v="1"/>
    <n v="968181"/>
    <n v="160581"/>
    <n v="40.607419489999998"/>
    <x v="1614"/>
    <s v="POINT (-74.05787171643803 40.60741949108078)"/>
  </r>
  <r>
    <n v="281447971"/>
    <x v="12"/>
    <n v="114"/>
    <s v="OBSTR BREATH/CIRCUL"/>
    <n v="344"/>
    <x v="6"/>
    <s v="PL 121110B"/>
    <x v="1"/>
    <x v="1"/>
    <x v="29"/>
    <n v="0"/>
    <x v="0"/>
    <x v="0"/>
    <x v="2"/>
    <n v="1011329"/>
    <n v="249447"/>
    <n v="40.851308000000003"/>
    <x v="1615"/>
    <s v="POINT (-73.902116 40.851308)"/>
  </r>
  <r>
    <n v="282823872"/>
    <x v="51"/>
    <n v="339"/>
    <s v="LARCENY,PETIT FROM OPEN AREAS,"/>
    <n v="341"/>
    <x v="16"/>
    <s v="PL 1552500"/>
    <x v="1"/>
    <x v="3"/>
    <x v="20"/>
    <n v="0"/>
    <x v="1"/>
    <x v="1"/>
    <x v="3"/>
    <n v="1019946"/>
    <n v="206619"/>
    <n v="40.733728999999997"/>
    <x v="57"/>
    <s v="POINT (-73.871197 40.733729)"/>
  </r>
  <r>
    <n v="285396838"/>
    <x v="19"/>
    <n v="724"/>
    <s v="FORGERY-ILLEGAL POSSESSION,VEH"/>
    <n v="126"/>
    <x v="12"/>
    <s v="PL 1706501"/>
    <x v="0"/>
    <x v="2"/>
    <x v="12"/>
    <n v="0"/>
    <x v="2"/>
    <x v="0"/>
    <x v="3"/>
    <n v="1000697"/>
    <n v="197070"/>
    <n v="40.707572999999996"/>
    <x v="1616"/>
    <s v="POINT (-73.940677 40.707573)"/>
  </r>
  <r>
    <n v="284037021"/>
    <x v="64"/>
    <n v="922"/>
    <s v="TRAFFIC,UNCLASSIFIED MISDEMEAN"/>
    <n v="348"/>
    <x v="9"/>
    <s v="VTL0511001"/>
    <x v="1"/>
    <x v="3"/>
    <x v="18"/>
    <n v="0"/>
    <x v="3"/>
    <x v="0"/>
    <x v="1"/>
    <n v="1024133"/>
    <n v="215131"/>
    <n v="40.757071400000001"/>
    <x v="1617"/>
    <s v="POINT (-73.85604057157163 40.75707140240363)"/>
  </r>
  <r>
    <n v="281426039"/>
    <x v="12"/>
    <n v="101"/>
    <s v="ASSAULT 3"/>
    <n v="344"/>
    <x v="6"/>
    <s v="PL 1200001"/>
    <x v="1"/>
    <x v="3"/>
    <x v="9"/>
    <n v="0"/>
    <x v="0"/>
    <x v="0"/>
    <x v="5"/>
    <n v="1032084"/>
    <n v="216954"/>
    <n v="40.762036999999999"/>
    <x v="234"/>
    <s v="POINT (-73.827328 40.762037)"/>
  </r>
  <r>
    <n v="280816594"/>
    <x v="73"/>
    <n v="268"/>
    <s v="CRIMINAL MIS 2 &amp; 3"/>
    <n v="121"/>
    <x v="15"/>
    <s v="PL 1450502"/>
    <x v="0"/>
    <x v="0"/>
    <x v="33"/>
    <n v="0"/>
    <x v="1"/>
    <x v="0"/>
    <x v="5"/>
    <n v="987812"/>
    <n v="201487"/>
    <n v="40.719712999999999"/>
    <x v="1618"/>
    <s v="POINT (-73.987147 40.719713)"/>
  </r>
  <r>
    <n v="280473467"/>
    <x v="86"/>
    <n v="339"/>
    <s v="LARCENY,PETIT FROM OPEN AREAS,"/>
    <n v="341"/>
    <x v="16"/>
    <s v="PL 1552500"/>
    <x v="1"/>
    <x v="3"/>
    <x v="45"/>
    <n v="0"/>
    <x v="0"/>
    <x v="1"/>
    <x v="3"/>
    <n v="1031898"/>
    <n v="186189"/>
    <n v="40.677596999999999"/>
    <x v="1619"/>
    <s v="POINT (-73.828216 40.677597)"/>
  </r>
  <r>
    <n v="283743202"/>
    <x v="69"/>
    <n v="478"/>
    <s v="THEFT OF SERVICES, UNCLASSIFIE"/>
    <n v="343"/>
    <x v="18"/>
    <s v="PL 1651503"/>
    <x v="1"/>
    <x v="1"/>
    <x v="6"/>
    <n v="1"/>
    <x v="1"/>
    <x v="0"/>
    <x v="0"/>
    <n v="1013878"/>
    <n v="239551"/>
    <n v="40.824137989999997"/>
    <x v="1547"/>
    <s v="POINT (-73.89294867750611 40.82413799033059)"/>
  </r>
  <r>
    <n v="283011285"/>
    <x v="71"/>
    <n v="503"/>
    <s v="CONTROLLED SUBSTANCE,INTENT TO"/>
    <n v="117"/>
    <x v="19"/>
    <s v="PL 2201601"/>
    <x v="0"/>
    <x v="2"/>
    <x v="23"/>
    <n v="0"/>
    <x v="0"/>
    <x v="0"/>
    <x v="1"/>
    <n v="982411"/>
    <n v="160385"/>
    <n v="40.606895889999997"/>
    <x v="1620"/>
    <s v="POINT (-74.00662301600624 40.60689588986186)"/>
  </r>
  <r>
    <n v="282918098"/>
    <x v="58"/>
    <n v="397"/>
    <s v="ROBBERY,OPEN AREA UNCLASSIFIED"/>
    <n v="105"/>
    <x v="22"/>
    <s v="PL 160102A"/>
    <x v="0"/>
    <x v="0"/>
    <x v="43"/>
    <n v="0"/>
    <x v="2"/>
    <x v="0"/>
    <x v="3"/>
    <n v="987048"/>
    <n v="206851"/>
    <n v="40.734434389999997"/>
    <x v="135"/>
    <s v="POINT (-73.98990393253564 40.73443438732101)"/>
  </r>
  <r>
    <n v="282231790"/>
    <x v="81"/>
    <n v="109"/>
    <s v="ASSAULT 2,1,UNCLASSIFIED"/>
    <n v="106"/>
    <x v="1"/>
    <s v="PL 1200502"/>
    <x v="0"/>
    <x v="1"/>
    <x v="25"/>
    <n v="0"/>
    <x v="1"/>
    <x v="1"/>
    <x v="0"/>
    <n v="1028102"/>
    <n v="263369"/>
    <n v="40.889454000000001"/>
    <x v="1621"/>
    <s v="POINT (-73.841397 40.889454)"/>
  </r>
  <r>
    <n v="280842016"/>
    <x v="73"/>
    <n v="339"/>
    <s v="LARCENY,PETIT FROM OPEN AREAS,"/>
    <n v="341"/>
    <x v="16"/>
    <s v="PL 1552500"/>
    <x v="1"/>
    <x v="1"/>
    <x v="44"/>
    <n v="0"/>
    <x v="0"/>
    <x v="0"/>
    <x v="0"/>
    <n v="1023861"/>
    <n v="239144"/>
    <n v="40.822983000000001"/>
    <x v="73"/>
    <s v="POINT (-73.856878 40.822983)"/>
  </r>
  <r>
    <n v="281029919"/>
    <x v="9"/>
    <n v="847"/>
    <s v="NY STATE LAWS,UNCLASSIFIED FEL"/>
    <n v="125"/>
    <x v="7"/>
    <s v="VTL05110FE"/>
    <x v="0"/>
    <x v="4"/>
    <x v="17"/>
    <n v="0"/>
    <x v="0"/>
    <x v="0"/>
    <x v="1"/>
    <n v="960324"/>
    <n v="163007"/>
    <n v="40.614060629999997"/>
    <x v="1622"/>
    <s v="POINT (-74.08617689729331 40.61406062832266)"/>
  </r>
  <r>
    <n v="282453660"/>
    <x v="67"/>
    <n v="101"/>
    <s v="ASSAULT 3"/>
    <n v="344"/>
    <x v="6"/>
    <s v="PL 1200001"/>
    <x v="1"/>
    <x v="0"/>
    <x v="57"/>
    <n v="0"/>
    <x v="2"/>
    <x v="0"/>
    <x v="0"/>
    <n v="999439"/>
    <n v="236537"/>
    <n v="40.815904000000003"/>
    <x v="582"/>
    <s v="POINT (-73.945123 40.815904)"/>
  </r>
  <r>
    <n v="280473455"/>
    <x v="86"/>
    <n v="109"/>
    <s v="ASSAULT 2,1,UNCLASSIFIED"/>
    <n v="106"/>
    <x v="1"/>
    <s v="PL 1200502"/>
    <x v="0"/>
    <x v="2"/>
    <x v="51"/>
    <n v="0"/>
    <x v="2"/>
    <x v="0"/>
    <x v="0"/>
    <n v="997580"/>
    <n v="207756"/>
    <n v="40.736908999999997"/>
    <x v="1623"/>
    <s v="POINT (-73.951898 40.736909)"/>
  </r>
  <r>
    <n v="284259616"/>
    <x v="48"/>
    <n v="922"/>
    <s v="TRAFFIC,UNCLASSIFIED MISDEMEAN"/>
    <n v="348"/>
    <x v="9"/>
    <s v="VTL0511001"/>
    <x v="1"/>
    <x v="2"/>
    <x v="8"/>
    <n v="0"/>
    <x v="0"/>
    <x v="0"/>
    <x v="0"/>
    <n v="999067"/>
    <n v="172838"/>
    <n v="40.641064559999997"/>
    <x v="1624"/>
    <s v="POINT (-73.94661039438611 40.641064564776876)"/>
  </r>
  <r>
    <n v="284145653"/>
    <x v="62"/>
    <n v="922"/>
    <s v="TRAFFIC,UNCLASSIFIED MISDEMEAN"/>
    <n v="348"/>
    <x v="9"/>
    <s v="VTL0511001"/>
    <x v="1"/>
    <x v="3"/>
    <x v="19"/>
    <n v="0"/>
    <x v="0"/>
    <x v="0"/>
    <x v="3"/>
    <n v="1042927"/>
    <n v="183930"/>
    <n v="40.671327609999999"/>
    <x v="1625"/>
    <s v="POINT (-73.78847498184797 40.671327614408966)"/>
  </r>
  <r>
    <n v="281409913"/>
    <x v="12"/>
    <n v="503"/>
    <s v="CONTROLLED SUBSTANCE,INTENT TO"/>
    <n v="117"/>
    <x v="19"/>
    <s v="PL 2201601"/>
    <x v="0"/>
    <x v="0"/>
    <x v="5"/>
    <n v="0"/>
    <x v="0"/>
    <x v="0"/>
    <x v="3"/>
    <n v="983903"/>
    <n v="200257"/>
    <n v="40.716337000000003"/>
    <x v="520"/>
    <s v="POINT (-74.001251 40.716337)"/>
  </r>
  <r>
    <n v="282952847"/>
    <x v="58"/>
    <n v="503"/>
    <s v="CONTROLLED SUBSTANCE,INTENT TO"/>
    <n v="117"/>
    <x v="19"/>
    <s v="PL 2201601"/>
    <x v="0"/>
    <x v="0"/>
    <x v="32"/>
    <n v="0"/>
    <x v="0"/>
    <x v="0"/>
    <x v="0"/>
    <n v="986526"/>
    <n v="212304"/>
    <n v="40.749403999999998"/>
    <x v="133"/>
    <s v="POINT (-73.991784 40.749404)"/>
  </r>
  <r>
    <n v="281240885"/>
    <x v="84"/>
    <n v="109"/>
    <s v="ASSAULT 2,1,UNCLASSIFIED"/>
    <n v="106"/>
    <x v="1"/>
    <s v="PL 1200502"/>
    <x v="0"/>
    <x v="4"/>
    <x v="17"/>
    <n v="0"/>
    <x v="1"/>
    <x v="0"/>
    <x v="0"/>
    <n v="958711"/>
    <n v="171657"/>
    <n v="40.637799000000001"/>
    <x v="1626"/>
    <s v="POINT (-74.092017 40.637799)"/>
  </r>
  <r>
    <n v="282473917"/>
    <x v="80"/>
    <n v="101"/>
    <s v="ASSAULT 3"/>
    <n v="344"/>
    <x v="6"/>
    <s v="PL 1200001"/>
    <x v="1"/>
    <x v="2"/>
    <x v="40"/>
    <n v="0"/>
    <x v="0"/>
    <x v="0"/>
    <x v="0"/>
    <n v="1000520"/>
    <n v="168264"/>
    <n v="40.628507999999997"/>
    <x v="243"/>
    <s v="POINT (-73.941384 40.628508)"/>
  </r>
  <r>
    <n v="283941641"/>
    <x v="65"/>
    <n v="494"/>
    <s v="STOLEN PROPERTY 2,1,POSSESSION"/>
    <n v="111"/>
    <x v="35"/>
    <s v="PL 1654502"/>
    <x v="0"/>
    <x v="3"/>
    <x v="19"/>
    <n v="0"/>
    <x v="1"/>
    <x v="1"/>
    <x v="5"/>
    <n v="1044709"/>
    <n v="188030"/>
    <n v="40.68256916"/>
    <x v="1627"/>
    <s v="POINT (-73.7820142868053 40.68256916355605)"/>
  </r>
  <r>
    <n v="281053971"/>
    <x v="9"/>
    <n v="729"/>
    <s v="FORGERY,ETC.,UNCLASSIFIED-FELO"/>
    <n v="113"/>
    <x v="28"/>
    <s v="PL 1702500"/>
    <x v="0"/>
    <x v="3"/>
    <x v="66"/>
    <n v="0"/>
    <x v="1"/>
    <x v="0"/>
    <x v="3"/>
    <n v="1037600"/>
    <n v="195875"/>
    <n v="40.704147519999999"/>
    <x v="1628"/>
    <s v="POINT (-73.8075836597636 40.70414752375049)"/>
  </r>
  <r>
    <n v="283743212"/>
    <x v="69"/>
    <n v="339"/>
    <s v="LARCENY,PETIT FROM OPEN AREAS,"/>
    <n v="341"/>
    <x v="16"/>
    <s v="PL 1552500"/>
    <x v="1"/>
    <x v="1"/>
    <x v="68"/>
    <n v="0"/>
    <x v="2"/>
    <x v="0"/>
    <x v="3"/>
    <n v="1012886"/>
    <n v="253829"/>
    <n v="40.863329999999998"/>
    <x v="1629"/>
    <s v="POINT (-73.896468 40.86333)"/>
  </r>
  <r>
    <n v="282880840"/>
    <x v="50"/>
    <n v="244"/>
    <s v="BURGLARY,UNCLASSIFIED,UNKNOWN"/>
    <n v="107"/>
    <x v="20"/>
    <s v="PL 1402000"/>
    <x v="0"/>
    <x v="0"/>
    <x v="55"/>
    <n v="1"/>
    <x v="1"/>
    <x v="0"/>
    <x v="2"/>
    <n v="987633"/>
    <n v="203879"/>
    <n v="40.726278000000001"/>
    <x v="324"/>
    <s v="POINT (-73.987794 40.726278)"/>
  </r>
  <r>
    <n v="282471255"/>
    <x v="67"/>
    <n v="681"/>
    <s v="CHILD, ENDANGERING WELFARE"/>
    <n v="233"/>
    <x v="0"/>
    <s v="PL 2601001"/>
    <x v="1"/>
    <x v="2"/>
    <x v="10"/>
    <n v="0"/>
    <x v="0"/>
    <x v="1"/>
    <x v="0"/>
    <n v="990784"/>
    <n v="149362"/>
    <n v="40.576645980000002"/>
    <x v="1630"/>
    <s v="POINT (-73.9764803960699 40.5766459780433)"/>
  </r>
  <r>
    <n v="281265075"/>
    <x v="11"/>
    <n v="792"/>
    <s v="CRIMINAL POSSESSION WEAPON"/>
    <n v="118"/>
    <x v="21"/>
    <s v="PL 265031B"/>
    <x v="0"/>
    <x v="1"/>
    <x v="29"/>
    <n v="0"/>
    <x v="0"/>
    <x v="0"/>
    <x v="3"/>
    <n v="1012247"/>
    <n v="251807"/>
    <n v="40.857782"/>
    <x v="1631"/>
    <s v="POINT (-73.898787 40.857782)"/>
  </r>
  <r>
    <n v="283919886"/>
    <x v="65"/>
    <n v="764"/>
    <s v="BAIL JUMPING 1 &amp; 2"/>
    <n v="126"/>
    <x v="12"/>
    <s v="PL 2155700"/>
    <x v="0"/>
    <x v="2"/>
    <x v="50"/>
    <n v="73"/>
    <x v="0"/>
    <x v="0"/>
    <x v="3"/>
    <n v="987801"/>
    <n v="192258"/>
    <n v="40.694381"/>
    <x v="1216"/>
    <s v="POINT (-73.987194 40.694381)"/>
  </r>
  <r>
    <n v="280970728"/>
    <x v="68"/>
    <n v="397"/>
    <s v="ROBBERY,OPEN AREA UNCLASSIFIED"/>
    <n v="105"/>
    <x v="22"/>
    <s v="PL 1600500"/>
    <x v="0"/>
    <x v="3"/>
    <x v="53"/>
    <n v="0"/>
    <x v="0"/>
    <x v="1"/>
    <x v="0"/>
    <n v="1037606"/>
    <n v="199710"/>
    <n v="40.714675"/>
    <x v="1632"/>
    <s v="POINT (-73.80753 40.714675)"/>
  </r>
  <r>
    <n v="280690125"/>
    <x v="5"/>
    <n v="792"/>
    <s v="CRIMINAL POSSESSION WEAPON"/>
    <n v="118"/>
    <x v="21"/>
    <s v="PL 265031B"/>
    <x v="0"/>
    <x v="2"/>
    <x v="8"/>
    <n v="0"/>
    <x v="0"/>
    <x v="0"/>
    <x v="0"/>
    <n v="1003477"/>
    <n v="176125"/>
    <n v="40.650078999999998"/>
    <x v="1633"/>
    <s v="POINT (-73.930709 40.650079)"/>
  </r>
  <r>
    <n v="284291355"/>
    <x v="56"/>
    <n v="705"/>
    <s v="FORGERY,ETC.-MISD."/>
    <n v="358"/>
    <x v="32"/>
    <s v="PL 1702000"/>
    <x v="1"/>
    <x v="3"/>
    <x v="70"/>
    <n v="0"/>
    <x v="0"/>
    <x v="0"/>
    <x v="3"/>
    <n v="997584"/>
    <n v="209393"/>
    <n v="40.741401940000003"/>
    <x v="199"/>
    <s v="POINT (-73.95188168394864 40.74140193839761)"/>
  </r>
  <r>
    <n v="282369500"/>
    <x v="13"/>
    <n v="101"/>
    <s v="ASSAULT 3"/>
    <n v="344"/>
    <x v="6"/>
    <s v="PL 1200001"/>
    <x v="1"/>
    <x v="3"/>
    <x v="19"/>
    <n v="0"/>
    <x v="3"/>
    <x v="0"/>
    <x v="0"/>
    <n v="1046399"/>
    <n v="187126"/>
    <n v="40.680076999999997"/>
    <x v="328"/>
    <s v="POINT (-73.775929 40.680077)"/>
  </r>
  <r>
    <n v="281347662"/>
    <x v="0"/>
    <n v="105"/>
    <s v="STRANGULATION 1ST"/>
    <n v="106"/>
    <x v="1"/>
    <s v="PL 1211200"/>
    <x v="0"/>
    <x v="0"/>
    <x v="32"/>
    <n v="0"/>
    <x v="0"/>
    <x v="0"/>
    <x v="3"/>
    <n v="988340"/>
    <n v="212668"/>
    <n v="40.750402999999999"/>
    <x v="1634"/>
    <s v="POINT (-73.985236 40.750403)"/>
  </r>
  <r>
    <n v="282420092"/>
    <x v="14"/>
    <n v="397"/>
    <s v="ROBBERY,OPEN AREA UNCLASSIFIED"/>
    <n v="105"/>
    <x v="22"/>
    <s v="PL 1601504"/>
    <x v="0"/>
    <x v="1"/>
    <x v="48"/>
    <n v="0"/>
    <x v="1"/>
    <x v="1"/>
    <x v="4"/>
    <n v="1008437"/>
    <n v="239678"/>
    <n v="40.824503999999997"/>
    <x v="1635"/>
    <s v="POINT (-73.912606 40.824504)"/>
  </r>
  <r>
    <n v="283968730"/>
    <x v="60"/>
    <n v="109"/>
    <s v="ASSAULT 2,1,UNCLASSIFIED"/>
    <n v="106"/>
    <x v="1"/>
    <s v="PL 1200501"/>
    <x v="0"/>
    <x v="1"/>
    <x v="48"/>
    <n v="0"/>
    <x v="0"/>
    <x v="0"/>
    <x v="0"/>
    <n v="1008754"/>
    <n v="238895"/>
    <n v="40.822355000000002"/>
    <x v="440"/>
    <s v="POINT (-73.911463 40.822355)"/>
  </r>
  <r>
    <n v="283714969"/>
    <x v="69"/>
    <n v="101"/>
    <s v="ASSAULT 3"/>
    <n v="344"/>
    <x v="6"/>
    <s v="PL 1200001"/>
    <x v="1"/>
    <x v="4"/>
    <x v="11"/>
    <n v="0"/>
    <x v="0"/>
    <x v="0"/>
    <x v="1"/>
    <n v="954771"/>
    <n v="148450"/>
    <n v="40.574091000000003"/>
    <x v="38"/>
    <s v="POINT (-74.106113 40.574091)"/>
  </r>
  <r>
    <n v="282534357"/>
    <x v="53"/>
    <n v="969"/>
    <s v="TRAFFIC,UNCLASSIFIED INFRACTIO"/>
    <n v="881"/>
    <x v="24"/>
    <s v="VTL051101A"/>
    <x v="1"/>
    <x v="0"/>
    <x v="36"/>
    <n v="0"/>
    <x v="0"/>
    <x v="0"/>
    <x v="0"/>
    <n v="982381"/>
    <n v="201750"/>
    <n v="40.720441889999996"/>
    <x v="837"/>
    <s v="POINT (-74.0067439741913 40.7204418884676)"/>
  </r>
  <r>
    <n v="283845356"/>
    <x v="74"/>
    <n v="478"/>
    <s v="THEFT OF SERVICES, UNCLASSIFIE"/>
    <n v="343"/>
    <x v="18"/>
    <s v="PL 1651503"/>
    <x v="1"/>
    <x v="0"/>
    <x v="32"/>
    <n v="1"/>
    <x v="0"/>
    <x v="0"/>
    <x v="0"/>
    <n v="987078"/>
    <n v="215157"/>
    <n v="40.757232270000003"/>
    <x v="107"/>
    <s v="POINT (-73.98979219054627 40.757232265258125)"/>
  </r>
  <r>
    <n v="284306319"/>
    <x v="56"/>
    <n v="397"/>
    <s v="ROBBERY,OPEN AREA UNCLASSIFIED"/>
    <n v="105"/>
    <x v="22"/>
    <s v="PL 1601001"/>
    <x v="0"/>
    <x v="2"/>
    <x v="40"/>
    <n v="0"/>
    <x v="0"/>
    <x v="0"/>
    <x v="0"/>
    <n v="1000520"/>
    <n v="168264"/>
    <n v="40.628507999999997"/>
    <x v="243"/>
    <s v="POINT (-73.941384 40.628508)"/>
  </r>
  <r>
    <n v="282191101"/>
    <x v="81"/>
    <n v="244"/>
    <s v="BURGLARY,UNCLASSIFIED,UNKNOWN"/>
    <n v="107"/>
    <x v="20"/>
    <s v="PL 1402501"/>
    <x v="0"/>
    <x v="1"/>
    <x v="15"/>
    <n v="0"/>
    <x v="2"/>
    <x v="0"/>
    <x v="3"/>
    <n v="1005040"/>
    <n v="234533"/>
    <n v="40.810391000000003"/>
    <x v="18"/>
    <s v="POINT (-73.924895 40.810391)"/>
  </r>
  <r>
    <n v="281288018"/>
    <x v="11"/>
    <n v="109"/>
    <s v="ASSAULT 2,1,UNCLASSIFIED"/>
    <n v="106"/>
    <x v="1"/>
    <s v="PL 1200501"/>
    <x v="0"/>
    <x v="0"/>
    <x v="64"/>
    <n v="2"/>
    <x v="0"/>
    <x v="1"/>
    <x v="1"/>
    <n v="999614"/>
    <n v="227020"/>
    <n v="40.789780999999998"/>
    <x v="1636"/>
    <s v="POINT (-73.944515 40.789781)"/>
  </r>
  <r>
    <n v="282589185"/>
    <x v="53"/>
    <n v="515"/>
    <s v="CONTROLLED SUBSTANCE,SALE 3"/>
    <n v="117"/>
    <x v="19"/>
    <s v="PL 2203901"/>
    <x v="0"/>
    <x v="2"/>
    <x v="10"/>
    <n v="0"/>
    <x v="0"/>
    <x v="0"/>
    <x v="1"/>
    <n v="984533"/>
    <n v="149635"/>
    <n v="40.577389480000001"/>
    <x v="1637"/>
    <s v="POINT (-73.9989812476835 40.577389482287835)"/>
  </r>
  <r>
    <n v="281190520"/>
    <x v="47"/>
    <n v="750"/>
    <s v="RESISTING ARREST"/>
    <n v="359"/>
    <x v="14"/>
    <s v="PL 2053000"/>
    <x v="1"/>
    <x v="2"/>
    <x v="7"/>
    <n v="0"/>
    <x v="0"/>
    <x v="0"/>
    <x v="0"/>
    <n v="1012956"/>
    <n v="183568"/>
    <n v="40.67048192"/>
    <x v="1638"/>
    <s v="POINT (-73.89651898202584 40.67048191989779)"/>
  </r>
  <r>
    <n v="282400733"/>
    <x v="14"/>
    <n v="115"/>
    <s v="RECKLESS ENDANGERMENT 2"/>
    <n v="355"/>
    <x v="30"/>
    <s v="PL 1202000"/>
    <x v="1"/>
    <x v="2"/>
    <x v="59"/>
    <n v="0"/>
    <x v="1"/>
    <x v="0"/>
    <x v="5"/>
    <n v="991626"/>
    <n v="169071"/>
    <n v="40.630735999999999"/>
    <x v="139"/>
    <s v="POINT (-73.973423 40.630736)"/>
  </r>
  <r>
    <n v="280513960"/>
    <x v="66"/>
    <n v="268"/>
    <s v="CRIMINAL MIS 2 &amp; 3"/>
    <n v="121"/>
    <x v="15"/>
    <s v="PL 1450502"/>
    <x v="0"/>
    <x v="3"/>
    <x v="69"/>
    <n v="0"/>
    <x v="2"/>
    <x v="1"/>
    <x v="0"/>
    <n v="1043923"/>
    <n v="181810"/>
    <n v="40.665503000000001"/>
    <x v="1639"/>
    <s v="POINT (-73.7849 40.665503)"/>
  </r>
  <r>
    <n v="281417267"/>
    <x v="12"/>
    <n v="705"/>
    <s v="FORGERY,ETC.-MISD."/>
    <n v="358"/>
    <x v="32"/>
    <s v="PL 1657100"/>
    <x v="1"/>
    <x v="0"/>
    <x v="5"/>
    <n v="0"/>
    <x v="0"/>
    <x v="0"/>
    <x v="0"/>
    <n v="983999"/>
    <n v="201116"/>
    <n v="40.718696000000001"/>
    <x v="1640"/>
    <s v="POINT (-74.000902 40.718696)"/>
  </r>
  <r>
    <n v="284054631"/>
    <x v="64"/>
    <n v="511"/>
    <s v="CONTROLLED SUBSTANCE, POSSESSI"/>
    <n v="235"/>
    <x v="19"/>
    <s v="PL 2200300"/>
    <x v="1"/>
    <x v="0"/>
    <x v="32"/>
    <n v="0"/>
    <x v="0"/>
    <x v="0"/>
    <x v="1"/>
    <n v="986631"/>
    <n v="214350"/>
    <n v="40.755018"/>
    <x v="1641"/>
    <s v="POINT (-73.991405 40.755018)"/>
  </r>
  <r>
    <n v="282528403"/>
    <x v="80"/>
    <n v="439"/>
    <s v="LARCENY,GRAND FROM OPEN AREAS, UNATTENDED"/>
    <n v="109"/>
    <x v="11"/>
    <s v="PL 1553501"/>
    <x v="0"/>
    <x v="2"/>
    <x v="14"/>
    <n v="0"/>
    <x v="1"/>
    <x v="0"/>
    <x v="3"/>
    <n v="1007127"/>
    <n v="193705"/>
    <n v="40.698323000000002"/>
    <x v="317"/>
    <s v="POINT (-73.917495 40.698323)"/>
  </r>
  <r>
    <n v="282653010"/>
    <x v="82"/>
    <n v="478"/>
    <s v="THEFT OF SERVICES, UNCLASSIFIE"/>
    <n v="343"/>
    <x v="18"/>
    <s v="PL 1651503"/>
    <x v="1"/>
    <x v="2"/>
    <x v="50"/>
    <n v="0"/>
    <x v="0"/>
    <x v="0"/>
    <x v="0"/>
    <n v="988381"/>
    <n v="190867"/>
    <n v="40.690561590000002"/>
    <x v="1284"/>
    <s v="POINT (-73.98510385556358 40.690561593300316)"/>
  </r>
  <r>
    <n v="282955381"/>
    <x v="58"/>
    <n v="729"/>
    <s v="FORGERY,ETC.,UNCLASSIFIED-FELO"/>
    <n v="113"/>
    <x v="28"/>
    <s v="PL 1657200"/>
    <x v="0"/>
    <x v="0"/>
    <x v="32"/>
    <n v="0"/>
    <x v="0"/>
    <x v="0"/>
    <x v="0"/>
    <n v="988190"/>
    <n v="215311"/>
    <n v="40.757655999999997"/>
    <x v="1642"/>
    <s v="POINT (-73.985776 40.757656)"/>
  </r>
  <r>
    <n v="282492710"/>
    <x v="80"/>
    <n v="639"/>
    <s v="AGGRAVATED HARASSMENT 2"/>
    <n v="361"/>
    <x v="27"/>
    <s v="PL 2403002"/>
    <x v="1"/>
    <x v="2"/>
    <x v="40"/>
    <n v="0"/>
    <x v="0"/>
    <x v="0"/>
    <x v="0"/>
    <n v="1000520"/>
    <n v="168264"/>
    <n v="40.628507999999997"/>
    <x v="243"/>
    <s v="POINT (-73.941384 40.628508)"/>
  </r>
  <r>
    <n v="283865343"/>
    <x v="57"/>
    <n v="759"/>
    <s v="PUBLIC ADMINISTATION,UNCLASS M"/>
    <n v="359"/>
    <x v="14"/>
    <s v="PL 1950001"/>
    <x v="1"/>
    <x v="2"/>
    <x v="8"/>
    <n v="0"/>
    <x v="0"/>
    <x v="1"/>
    <x v="0"/>
    <n v="999390"/>
    <n v="172259"/>
    <n v="40.639476000000002"/>
    <x v="1643"/>
    <s v="POINT (-73.945447 40.639476)"/>
  </r>
  <r>
    <n v="282739724"/>
    <x v="88"/>
    <n v="729"/>
    <s v="FORGERY,ETC.,UNCLASSIFIED-FELO"/>
    <n v="113"/>
    <x v="28"/>
    <s v="PL 1701003"/>
    <x v="0"/>
    <x v="2"/>
    <x v="34"/>
    <n v="0"/>
    <x v="2"/>
    <x v="0"/>
    <x v="3"/>
    <n v="1009808"/>
    <n v="186346"/>
    <n v="40.678116549999999"/>
    <x v="1644"/>
    <s v="POINT (-73.9078565281775 40.67811654854111)"/>
  </r>
  <r>
    <n v="282259871"/>
    <x v="77"/>
    <n v="164"/>
    <s v="SODOMY 3"/>
    <n v="116"/>
    <x v="0"/>
    <s v="PL 1304001"/>
    <x v="0"/>
    <x v="2"/>
    <x v="65"/>
    <n v="0"/>
    <x v="2"/>
    <x v="0"/>
    <x v="0"/>
    <n v="991330"/>
    <n v="187303"/>
    <n v="40.680785610000001"/>
    <x v="547"/>
    <s v="POINT (-73.9744751162161 40.6807856126343)"/>
  </r>
  <r>
    <n v="283650682"/>
    <x v="79"/>
    <n v="639"/>
    <s v="AGGRAVATED HARASSMENT 2"/>
    <n v="361"/>
    <x v="27"/>
    <s v="PL 2403002"/>
    <x v="1"/>
    <x v="3"/>
    <x v="69"/>
    <n v="0"/>
    <x v="2"/>
    <x v="1"/>
    <x v="0"/>
    <n v="1057766"/>
    <n v="203992"/>
    <n v="40.726284"/>
    <x v="193"/>
    <s v="POINT (-73.73476 40.726284)"/>
  </r>
  <r>
    <n v="282598340"/>
    <x v="82"/>
    <n v="511"/>
    <s v="CONTROLLED SUBSTANCE, POSSESSI"/>
    <n v="235"/>
    <x v="19"/>
    <s v="PL 2200300"/>
    <x v="1"/>
    <x v="2"/>
    <x v="10"/>
    <n v="2"/>
    <x v="2"/>
    <x v="0"/>
    <x v="0"/>
    <n v="986947"/>
    <n v="149565"/>
    <n v="40.577199999999998"/>
    <x v="1645"/>
    <s v="POINT (-73.990289 40.5772)"/>
  </r>
  <r>
    <n v="280690156"/>
    <x v="5"/>
    <n v="849"/>
    <s v="NY STATE LAWS,UNCLASSIFIED VIO"/>
    <n v="677"/>
    <x v="7"/>
    <s v="LOC0000000"/>
    <x v="2"/>
    <x v="0"/>
    <x v="0"/>
    <n v="1"/>
    <x v="1"/>
    <x v="0"/>
    <x v="2"/>
    <n v="1001575"/>
    <n v="232339"/>
    <n v="40.80437577"/>
    <x v="1289"/>
    <s v="POINT (-73.93742023722204 40.804375769710255)"/>
  </r>
  <r>
    <n v="280492127"/>
    <x v="83"/>
    <n v="779"/>
    <s v="PUBLIC ADMINISTRATION,UNCLASSI"/>
    <n v="126"/>
    <x v="12"/>
    <s v="PL 215510D"/>
    <x v="0"/>
    <x v="0"/>
    <x v="33"/>
    <n v="0"/>
    <x v="2"/>
    <x v="0"/>
    <x v="5"/>
    <n v="989259"/>
    <n v="201395"/>
    <n v="40.719458019999998"/>
    <x v="1646"/>
    <s v="POINT (-73.98193000771825 40.71945802022442)"/>
  </r>
  <r>
    <n v="281207084"/>
    <x v="10"/>
    <n v="705"/>
    <s v="FORGERY,ETC.-MISD."/>
    <n v="358"/>
    <x v="32"/>
    <s v="PL 1702000"/>
    <x v="1"/>
    <x v="3"/>
    <x v="69"/>
    <n v="0"/>
    <x v="0"/>
    <x v="0"/>
    <x v="5"/>
    <n v="1053311"/>
    <n v="199399"/>
    <n v="40.713711359999998"/>
    <x v="1647"/>
    <s v="POINT (-73.75088324658823 40.71371135848333)"/>
  </r>
  <r>
    <n v="281288084"/>
    <x v="11"/>
    <n v="478"/>
    <s v="THEFT OF SERVICES, UNCLASSIFIE"/>
    <n v="343"/>
    <x v="18"/>
    <s v="PL 1651503"/>
    <x v="1"/>
    <x v="4"/>
    <x v="17"/>
    <n v="0"/>
    <x v="2"/>
    <x v="0"/>
    <x v="0"/>
    <n v="963713"/>
    <n v="173753"/>
    <n v="40.643566"/>
    <x v="1109"/>
    <s v="POINT (-74.074001 40.643566)"/>
  </r>
  <r>
    <n v="283835989"/>
    <x v="61"/>
    <n v="203"/>
    <s v="TRESPASS 3, CRIMINAL"/>
    <n v="352"/>
    <x v="17"/>
    <s v="PL 140100A"/>
    <x v="1"/>
    <x v="2"/>
    <x v="23"/>
    <n v="0"/>
    <x v="0"/>
    <x v="0"/>
    <x v="1"/>
    <n v="988978"/>
    <n v="164276"/>
    <n v="40.617576"/>
    <x v="1648"/>
    <s v="POINT (-73.982968 40.617576)"/>
  </r>
  <r>
    <n v="280443626"/>
    <x v="86"/>
    <n v="259"/>
    <s v="CRIMINAL MISCHIEF,UNCLASSIFIED 4"/>
    <n v="351"/>
    <x v="15"/>
    <s v="PL 1450001"/>
    <x v="1"/>
    <x v="1"/>
    <x v="1"/>
    <n v="0"/>
    <x v="0"/>
    <x v="0"/>
    <x v="0"/>
    <n v="1006537"/>
    <n v="244511"/>
    <n v="40.837774000000003"/>
    <x v="70"/>
    <s v="POINT (-73.919455 40.837774)"/>
  </r>
  <r>
    <n v="281147417"/>
    <x v="47"/>
    <n v="793"/>
    <s v="WEAPONS POSSESSION 3"/>
    <n v="118"/>
    <x v="21"/>
    <s v="PL 2650201"/>
    <x v="0"/>
    <x v="1"/>
    <x v="22"/>
    <n v="0"/>
    <x v="0"/>
    <x v="0"/>
    <x v="3"/>
    <n v="1020097"/>
    <n v="254197"/>
    <n v="40.864316000000002"/>
    <x v="1649"/>
    <s v="POINT (-73.870397 40.864316)"/>
  </r>
  <r>
    <n v="282297714"/>
    <x v="45"/>
    <n v="203"/>
    <s v="TRESPASS 3, CRIMINAL"/>
    <n v="352"/>
    <x v="17"/>
    <s v="PL 140100E"/>
    <x v="1"/>
    <x v="1"/>
    <x v="15"/>
    <n v="2"/>
    <x v="0"/>
    <x v="1"/>
    <x v="2"/>
    <n v="1006566"/>
    <n v="239026"/>
    <n v="40.822719999999997"/>
    <x v="852"/>
    <s v="POINT (-73.919368 40.82272)"/>
  </r>
  <r>
    <n v="284232680"/>
    <x v="87"/>
    <n v="511"/>
    <s v="CONTROLLED SUBSTANCE, POSSESSI"/>
    <n v="235"/>
    <x v="19"/>
    <s v="PL 2200300"/>
    <x v="1"/>
    <x v="0"/>
    <x v="5"/>
    <n v="1"/>
    <x v="0"/>
    <x v="1"/>
    <x v="3"/>
    <n v="983903"/>
    <n v="200257"/>
    <n v="40.716337000000003"/>
    <x v="520"/>
    <s v="POINT (-74.001251 40.716337)"/>
  </r>
  <r>
    <n v="284028731"/>
    <x v="64"/>
    <n v="419"/>
    <s v="LARCENY,GRAND FROM PERSON,UNCL"/>
    <n v="109"/>
    <x v="11"/>
    <s v="PL 1553005"/>
    <x v="0"/>
    <x v="3"/>
    <x v="18"/>
    <n v="0"/>
    <x v="1"/>
    <x v="0"/>
    <x v="2"/>
    <n v="1015585"/>
    <n v="211958"/>
    <n v="40.748398000000002"/>
    <x v="1650"/>
    <s v="POINT (-73.886907 40.748398)"/>
  </r>
  <r>
    <n v="284245134"/>
    <x v="48"/>
    <n v="339"/>
    <s v="LARCENY,PETIT FROM OPEN AREAS,"/>
    <n v="341"/>
    <x v="16"/>
    <s v="PL 1552500"/>
    <x v="1"/>
    <x v="3"/>
    <x v="42"/>
    <n v="0"/>
    <x v="0"/>
    <x v="0"/>
    <x v="1"/>
    <n v="1007694"/>
    <n v="219656"/>
    <n v="40.769551999999997"/>
    <x v="81"/>
    <s v="POINT (-73.915361 40.769552)"/>
  </r>
  <r>
    <n v="282308049"/>
    <x v="45"/>
    <n v="49"/>
    <s v="U.S. CODE UNCLASSIFIED"/>
    <n v="995"/>
    <x v="29"/>
    <s v="FOA9000049"/>
    <x v="3"/>
    <x v="3"/>
    <x v="75"/>
    <n v="0"/>
    <x v="0"/>
    <x v="0"/>
    <x v="5"/>
    <n v="1044562"/>
    <n v="214662"/>
    <n v="40.755668"/>
    <x v="263"/>
    <s v="POINT (-73.782303 40.755668)"/>
  </r>
  <r>
    <n v="284304528"/>
    <x v="56"/>
    <n v="109"/>
    <s v="ASSAULT 2,1,UNCLASSIFIED"/>
    <n v="106"/>
    <x v="1"/>
    <s v="PL 1200502"/>
    <x v="0"/>
    <x v="3"/>
    <x v="19"/>
    <n v="0"/>
    <x v="0"/>
    <x v="0"/>
    <x v="0"/>
    <n v="1046399"/>
    <n v="187126"/>
    <n v="40.680076999999997"/>
    <x v="328"/>
    <s v="POINT (-73.775929 40.680077)"/>
  </r>
  <r>
    <n v="284171523"/>
    <x v="75"/>
    <n v="339"/>
    <s v="LARCENY,PETIT FROM OPEN AREAS,"/>
    <n v="341"/>
    <x v="16"/>
    <s v="PL 1552500"/>
    <x v="1"/>
    <x v="3"/>
    <x v="20"/>
    <n v="0"/>
    <x v="0"/>
    <x v="1"/>
    <x v="5"/>
    <n v="1018896"/>
    <n v="207065"/>
    <n v="40.734954999999999"/>
    <x v="509"/>
    <s v="POINT (-73.874983 40.734955)"/>
  </r>
  <r>
    <n v="282145115"/>
    <x v="54"/>
    <n v="109"/>
    <s v="ASSAULT 2,1,UNCLASSIFIED"/>
    <n v="106"/>
    <x v="1"/>
    <s v="PL 1200511"/>
    <x v="0"/>
    <x v="2"/>
    <x v="8"/>
    <n v="2"/>
    <x v="0"/>
    <x v="0"/>
    <x v="0"/>
    <n v="996920"/>
    <n v="176967"/>
    <n v="40.652402000000002"/>
    <x v="505"/>
    <s v="POINT (-73.954337 40.652402)"/>
  </r>
  <r>
    <n v="280752225"/>
    <x v="6"/>
    <n v="503"/>
    <s v="CONTROLLED SUBSTANCE,INTENT TO"/>
    <n v="117"/>
    <x v="19"/>
    <s v="PL 2201601"/>
    <x v="0"/>
    <x v="2"/>
    <x v="7"/>
    <n v="0"/>
    <x v="2"/>
    <x v="0"/>
    <x v="0"/>
    <n v="1019908"/>
    <n v="184675"/>
    <n v="40.673496"/>
    <x v="1651"/>
    <s v="POINT (-73.871451 40.673496)"/>
  </r>
  <r>
    <n v="281288082"/>
    <x v="11"/>
    <n v="101"/>
    <s v="ASSAULT 3"/>
    <n v="344"/>
    <x v="6"/>
    <s v="PL 1200001"/>
    <x v="1"/>
    <x v="4"/>
    <x v="11"/>
    <n v="0"/>
    <x v="0"/>
    <x v="1"/>
    <x v="1"/>
    <n v="956215"/>
    <n v="153014"/>
    <n v="40.586620000000003"/>
    <x v="1652"/>
    <s v="POINT (-74.100935 40.58662)"/>
  </r>
  <r>
    <n v="281288052"/>
    <x v="11"/>
    <n v="109"/>
    <s v="ASSAULT 2,1,UNCLASSIFIED"/>
    <n v="106"/>
    <x v="1"/>
    <s v="PL 1200502"/>
    <x v="0"/>
    <x v="3"/>
    <x v="20"/>
    <n v="0"/>
    <x v="0"/>
    <x v="0"/>
    <x v="3"/>
    <n v="1020232"/>
    <n v="210719"/>
    <n v="40.744981000000003"/>
    <x v="168"/>
    <s v="POINT (-73.870144 40.744981)"/>
  </r>
  <r>
    <n v="282404795"/>
    <x v="14"/>
    <n v="779"/>
    <s v="PUBLIC ADMINISTRATION,UNCLASSI"/>
    <n v="126"/>
    <x v="12"/>
    <s v="PL 215510B"/>
    <x v="0"/>
    <x v="3"/>
    <x v="45"/>
    <n v="0"/>
    <x v="1"/>
    <x v="0"/>
    <x v="5"/>
    <n v="1028604"/>
    <n v="187929"/>
    <n v="40.682389000000001"/>
    <x v="474"/>
    <s v="POINT (-73.840079 40.682389)"/>
  </r>
  <r>
    <n v="284585336"/>
    <x v="72"/>
    <n v="441"/>
    <s v="LARCENY,GRAND OF AUTO"/>
    <n v="110"/>
    <x v="31"/>
    <s v="PL 1553008"/>
    <x v="0"/>
    <x v="2"/>
    <x v="60"/>
    <n v="0"/>
    <x v="1"/>
    <x v="0"/>
    <x v="3"/>
    <n v="980255"/>
    <n v="172878"/>
    <n v="40.641185849999999"/>
    <x v="1653"/>
    <s v="POINT (-74.01439507659205 40.641185849030464)"/>
  </r>
  <r>
    <n v="284291363"/>
    <x v="56"/>
    <n v="101"/>
    <s v="ASSAULT 3"/>
    <n v="344"/>
    <x v="6"/>
    <s v="PL 1200001"/>
    <x v="1"/>
    <x v="3"/>
    <x v="71"/>
    <n v="0"/>
    <x v="2"/>
    <x v="0"/>
    <x v="0"/>
    <n v="1043642"/>
    <n v="155649"/>
    <n v="40.593699999999998"/>
    <x v="1654"/>
    <s v="POINT (-73.786144 40.5937)"/>
  </r>
  <r>
    <n v="285277147"/>
    <x v="92"/>
    <n v="109"/>
    <s v="ASSAULT 2,1,UNCLASSIFIED"/>
    <n v="106"/>
    <x v="1"/>
    <s v="PL 1200502"/>
    <x v="0"/>
    <x v="1"/>
    <x v="15"/>
    <n v="0"/>
    <x v="2"/>
    <x v="0"/>
    <x v="0"/>
    <n v="1007005"/>
    <n v="236615"/>
    <n v="40.816099880000003"/>
    <x v="1655"/>
    <s v="POINT (-73.91779200840796 40.81609988178049)"/>
  </r>
  <r>
    <n v="281287928"/>
    <x v="11"/>
    <n v="268"/>
    <s v="CRIMINAL MIS 2 &amp; 3"/>
    <n v="121"/>
    <x v="15"/>
    <s v="PL 1450502"/>
    <x v="0"/>
    <x v="1"/>
    <x v="68"/>
    <n v="0"/>
    <x v="3"/>
    <x v="0"/>
    <x v="0"/>
    <n v="1017273"/>
    <n v="255924"/>
    <n v="40.869067000000001"/>
    <x v="288"/>
    <s v="POINT (-73.8806 40.869067)"/>
  </r>
  <r>
    <n v="282350426"/>
    <x v="45"/>
    <n v="105"/>
    <s v="STRANGULATION 1ST"/>
    <n v="106"/>
    <x v="1"/>
    <s v="PL 1211200"/>
    <x v="0"/>
    <x v="1"/>
    <x v="44"/>
    <n v="0"/>
    <x v="0"/>
    <x v="0"/>
    <x v="0"/>
    <n v="1020183"/>
    <n v="239282"/>
    <n v="40.823377999999998"/>
    <x v="658"/>
    <s v="POINT (-73.870168 40.823378)"/>
  </r>
  <r>
    <n v="282729360"/>
    <x v="88"/>
    <n v="705"/>
    <s v="FORGERY,ETC.-MISD."/>
    <n v="358"/>
    <x v="32"/>
    <s v="PL 1700500"/>
    <x v="1"/>
    <x v="2"/>
    <x v="13"/>
    <n v="0"/>
    <x v="0"/>
    <x v="0"/>
    <x v="0"/>
    <n v="996122"/>
    <n v="181017"/>
    <n v="40.663518570000001"/>
    <x v="1656"/>
    <s v="POINT (-73.95720761647762 40.663518572512935)"/>
  </r>
  <r>
    <n v="282534352"/>
    <x v="80"/>
    <n v="106"/>
    <s v="ASSAULT POLICE/PEACE OFFICER"/>
    <n v="106"/>
    <x v="1"/>
    <s v="PL 1200503"/>
    <x v="0"/>
    <x v="2"/>
    <x v="12"/>
    <n v="0"/>
    <x v="0"/>
    <x v="1"/>
    <x v="3"/>
    <n v="993712"/>
    <n v="197421"/>
    <n v="40.708548999999998"/>
    <x v="1657"/>
    <s v="POINT (-73.965869 40.708549)"/>
  </r>
  <r>
    <n v="282703112"/>
    <x v="43"/>
    <n v="503"/>
    <s v="CONTROLLED SUBSTANCE,INTENT TO"/>
    <n v="117"/>
    <x v="19"/>
    <s v="PL 2201601"/>
    <x v="0"/>
    <x v="2"/>
    <x v="34"/>
    <n v="1"/>
    <x v="1"/>
    <x v="0"/>
    <x v="0"/>
    <n v="1010287"/>
    <n v="186518"/>
    <n v="40.67858725"/>
    <x v="401"/>
    <s v="POINT (-73.9061289409916 40.67858725341521)"/>
  </r>
  <r>
    <n v="280481868"/>
    <x v="86"/>
    <n v="505"/>
    <s v="CONTROLLED SUBSTANCE, POSSESSI"/>
    <n v="117"/>
    <x v="19"/>
    <s v="PL 2200901"/>
    <x v="0"/>
    <x v="3"/>
    <x v="19"/>
    <n v="3"/>
    <x v="2"/>
    <x v="0"/>
    <x v="3"/>
    <n v="1046315"/>
    <n v="187088"/>
    <n v="40.679980739999998"/>
    <x v="27"/>
    <s v="POINT (-73.7762339071953 40.6799807384666)"/>
  </r>
  <r>
    <n v="281024530"/>
    <x v="9"/>
    <n v="113"/>
    <s v="MENACING,UNCLASSIFIED"/>
    <n v="344"/>
    <x v="6"/>
    <s v="PL 1201401"/>
    <x v="1"/>
    <x v="2"/>
    <x v="7"/>
    <n v="0"/>
    <x v="0"/>
    <x v="0"/>
    <x v="3"/>
    <n v="1017227"/>
    <n v="183349"/>
    <n v="40.669867000000004"/>
    <x v="1658"/>
    <s v="POINT (-73.88112 40.669867)"/>
  </r>
  <r>
    <n v="281325620"/>
    <x v="0"/>
    <n v="462"/>
    <s v="UNAUTHORIZED USE VEHICLE 3"/>
    <n v="353"/>
    <x v="13"/>
    <s v="PL 1650501"/>
    <x v="1"/>
    <x v="1"/>
    <x v="31"/>
    <n v="0"/>
    <x v="0"/>
    <x v="0"/>
    <x v="0"/>
    <n v="1009955"/>
    <n v="262307"/>
    <n v="40.886608670000001"/>
    <x v="1659"/>
    <s v="POINT (-73.90703591556115 40.886608668092656)"/>
  </r>
  <r>
    <n v="284188771"/>
    <x v="75"/>
    <n v="109"/>
    <s v="ASSAULT 2,1,UNCLASSIFIED"/>
    <n v="106"/>
    <x v="1"/>
    <s v="PL 1200501"/>
    <x v="0"/>
    <x v="3"/>
    <x v="46"/>
    <n v="0"/>
    <x v="0"/>
    <x v="1"/>
    <x v="3"/>
    <n v="1013786"/>
    <n v="195966"/>
    <n v="40.704510999999997"/>
    <x v="78"/>
    <s v="POINT (-73.89347 40.704511)"/>
  </r>
  <r>
    <n v="282565073"/>
    <x v="53"/>
    <n v="101"/>
    <s v="ASSAULT 3"/>
    <n v="344"/>
    <x v="6"/>
    <s v="PL 1200001"/>
    <x v="1"/>
    <x v="3"/>
    <x v="18"/>
    <n v="0"/>
    <x v="1"/>
    <x v="0"/>
    <x v="3"/>
    <n v="1014011"/>
    <n v="212888"/>
    <n v="40.750956000000002"/>
    <x v="1660"/>
    <s v="POINT (-73.892584 40.750956)"/>
  </r>
  <r>
    <n v="280801224"/>
    <x v="78"/>
    <n v="744"/>
    <s v="BAIL JUMPING 3"/>
    <n v="359"/>
    <x v="14"/>
    <s v="PL 2155500"/>
    <x v="1"/>
    <x v="2"/>
    <x v="13"/>
    <n v="0"/>
    <x v="0"/>
    <x v="0"/>
    <x v="0"/>
    <n v="997098"/>
    <n v="181757"/>
    <n v="40.665548350000002"/>
    <x v="1661"/>
    <s v="POINT (-73.95368823469578 40.66554834569211)"/>
  </r>
  <r>
    <n v="280809121"/>
    <x v="78"/>
    <n v="268"/>
    <s v="CRIMINAL MIS 2 &amp; 3"/>
    <n v="121"/>
    <x v="15"/>
    <s v="PL 1450502"/>
    <x v="0"/>
    <x v="3"/>
    <x v="9"/>
    <n v="0"/>
    <x v="0"/>
    <x v="0"/>
    <x v="3"/>
    <n v="1031280"/>
    <n v="208858"/>
    <n v="40.739820000000002"/>
    <x v="1662"/>
    <s v="POINT (-73.830285 40.73982)"/>
  </r>
  <r>
    <n v="282640293"/>
    <x v="82"/>
    <n v="268"/>
    <s v="CRIMINAL MIS 2 &amp; 3"/>
    <n v="121"/>
    <x v="15"/>
    <s v="PL 1450502"/>
    <x v="0"/>
    <x v="3"/>
    <x v="20"/>
    <n v="0"/>
    <x v="0"/>
    <x v="0"/>
    <x v="3"/>
    <n v="1023875"/>
    <n v="208325"/>
    <n v="40.738391999999997"/>
    <x v="1663"/>
    <s v="POINT (-73.85701 40.738392)"/>
  </r>
  <r>
    <n v="282843356"/>
    <x v="50"/>
    <n v="269"/>
    <s v="MISCHIEF,CRIMINAL,    UNCL 2ND"/>
    <n v="121"/>
    <x v="15"/>
    <s v="PL 145052H"/>
    <x v="0"/>
    <x v="2"/>
    <x v="40"/>
    <n v="0"/>
    <x v="4"/>
    <x v="0"/>
    <x v="1"/>
    <n v="1005375"/>
    <n v="160624"/>
    <n v="40.607528000000002"/>
    <x v="1664"/>
    <s v="POINT (-73.923916 40.607528)"/>
  </r>
  <r>
    <n v="280679988"/>
    <x v="5"/>
    <n v="419"/>
    <s v="LARCENY,GRAND FROM PERSON,UNCL"/>
    <n v="109"/>
    <x v="11"/>
    <s v="PL 1553005"/>
    <x v="0"/>
    <x v="0"/>
    <x v="32"/>
    <n v="7"/>
    <x v="1"/>
    <x v="0"/>
    <x v="3"/>
    <n v="986526"/>
    <n v="212304"/>
    <n v="40.749403999999998"/>
    <x v="133"/>
    <s v="POINT (-73.991784 40.749404)"/>
  </r>
  <r>
    <n v="284155155"/>
    <x v="62"/>
    <n v="117"/>
    <s v="RECKLESS ENDANGERMENT 1"/>
    <n v="126"/>
    <x v="12"/>
    <s v="PL 1202500"/>
    <x v="0"/>
    <x v="3"/>
    <x v="69"/>
    <n v="0"/>
    <x v="0"/>
    <x v="0"/>
    <x v="3"/>
    <n v="1059585"/>
    <n v="198510"/>
    <n v="40.711220079999997"/>
    <x v="1665"/>
    <s v="POINT (-73.72826176861953 40.71122007888434)"/>
  </r>
  <r>
    <n v="280692313"/>
    <x v="5"/>
    <n v="478"/>
    <s v="THEFT OF SERVICES, UNCLASSIFIE"/>
    <n v="343"/>
    <x v="18"/>
    <s v="PL 1651503"/>
    <x v="1"/>
    <x v="0"/>
    <x v="32"/>
    <n v="1"/>
    <x v="0"/>
    <x v="0"/>
    <x v="0"/>
    <n v="987078"/>
    <n v="215157"/>
    <n v="40.757232270000003"/>
    <x v="107"/>
    <s v="POINT (-73.98979219054627 40.757232265258125)"/>
  </r>
  <r>
    <n v="282805057"/>
    <x v="51"/>
    <n v="759"/>
    <s v="PUBLIC ADMINISTATION,UNCLASS M"/>
    <n v="359"/>
    <x v="14"/>
    <s v="PL 1950500"/>
    <x v="1"/>
    <x v="0"/>
    <x v="62"/>
    <n v="0"/>
    <x v="0"/>
    <x v="0"/>
    <x v="2"/>
    <n v="981292"/>
    <n v="204912"/>
    <n v="40.729112260000001"/>
    <x v="1666"/>
    <s v="POINT (-74.0106725455461 40.729112255902166)"/>
  </r>
  <r>
    <n v="280669233"/>
    <x v="5"/>
    <n v="586"/>
    <s v="SEX TRAFFICKING"/>
    <n v="115"/>
    <x v="26"/>
    <s v="PL 2303401"/>
    <x v="0"/>
    <x v="2"/>
    <x v="2"/>
    <n v="0"/>
    <x v="0"/>
    <x v="0"/>
    <x v="0"/>
    <n v="1010576"/>
    <n v="175628"/>
    <n v="40.648698000000003"/>
    <x v="2"/>
    <s v="POINT (-73.905128 40.648698)"/>
  </r>
  <r>
    <n v="282390512"/>
    <x v="13"/>
    <n v="793"/>
    <s v="WEAPONS POSSESSION 3"/>
    <n v="118"/>
    <x v="21"/>
    <s v="PL 2650201"/>
    <x v="0"/>
    <x v="2"/>
    <x v="8"/>
    <n v="0"/>
    <x v="2"/>
    <x v="0"/>
    <x v="0"/>
    <n v="1007912"/>
    <n v="175409"/>
    <n v="40.648102190000003"/>
    <x v="1667"/>
    <s v="POINT (-73.9147304972265 40.64810218906405)"/>
  </r>
  <r>
    <n v="281049932"/>
    <x v="9"/>
    <n v="511"/>
    <s v="CONTROLLED SUBSTANCE, POSSESSI"/>
    <n v="235"/>
    <x v="19"/>
    <s v="PL 2200300"/>
    <x v="1"/>
    <x v="3"/>
    <x v="66"/>
    <n v="0"/>
    <x v="0"/>
    <x v="1"/>
    <x v="1"/>
    <n v="1039125"/>
    <n v="192380"/>
    <n v="40.694545259999998"/>
    <x v="1281"/>
    <s v="POINT (-73.80211196857 40.69454526325203)"/>
  </r>
  <r>
    <n v="282657662"/>
    <x v="82"/>
    <n v="441"/>
    <s v="LARCENY,GRAND OF AUTO"/>
    <n v="110"/>
    <x v="31"/>
    <s v="PL 1553008"/>
    <x v="0"/>
    <x v="1"/>
    <x v="22"/>
    <n v="0"/>
    <x v="0"/>
    <x v="0"/>
    <x v="2"/>
    <n v="1020937"/>
    <n v="254605"/>
    <n v="40.865430259999997"/>
    <x v="1668"/>
    <s v="POINT (-73.86736090787606 40.86543025685776)"/>
  </r>
  <r>
    <n v="281045062"/>
    <x v="9"/>
    <n v="793"/>
    <s v="WEAPONS POSSESSION 3"/>
    <n v="118"/>
    <x v="21"/>
    <s v="PL 2650201"/>
    <x v="0"/>
    <x v="2"/>
    <x v="34"/>
    <n v="1"/>
    <x v="0"/>
    <x v="0"/>
    <x v="0"/>
    <n v="1010719"/>
    <n v="186857"/>
    <n v="40.679516450000001"/>
    <x v="483"/>
    <s v="POINT (-73.90457012340953 40.679516449878804)"/>
  </r>
  <r>
    <n v="282531012"/>
    <x v="80"/>
    <n v="922"/>
    <s v="TRAFFIC,UNCLASSIFIED MISDEMEAN"/>
    <n v="348"/>
    <x v="9"/>
    <s v="VTL0511001"/>
    <x v="1"/>
    <x v="3"/>
    <x v="45"/>
    <n v="0"/>
    <x v="0"/>
    <x v="0"/>
    <x v="0"/>
    <n v="1033243"/>
    <n v="185908"/>
    <n v="40.676815660000003"/>
    <x v="1669"/>
    <s v="POINT (-73.82337040132576 40.676815657037324)"/>
  </r>
  <r>
    <n v="284463146"/>
    <x v="49"/>
    <n v="478"/>
    <s v="THEFT OF SERVICES, UNCLASSIFIE"/>
    <n v="343"/>
    <x v="18"/>
    <s v="PL 1651503"/>
    <x v="1"/>
    <x v="2"/>
    <x v="21"/>
    <n v="1"/>
    <x v="0"/>
    <x v="0"/>
    <x v="0"/>
    <n v="998241"/>
    <n v="187165"/>
    <n v="40.680390359999997"/>
    <x v="1670"/>
    <s v="POINT (-73.94955696438568 40.680390356887045)"/>
  </r>
  <r>
    <n v="283951051"/>
    <x v="60"/>
    <n v="101"/>
    <s v="ASSAULT 3"/>
    <n v="344"/>
    <x v="6"/>
    <s v="PL 1200001"/>
    <x v="1"/>
    <x v="3"/>
    <x v="19"/>
    <n v="0"/>
    <x v="0"/>
    <x v="1"/>
    <x v="0"/>
    <n v="1040280"/>
    <n v="182500"/>
    <n v="40.667420999999997"/>
    <x v="1671"/>
    <s v="POINT (-73.798027 40.667421)"/>
  </r>
  <r>
    <n v="284116779"/>
    <x v="62"/>
    <n v="779"/>
    <s v="PUBLIC ADMINISTRATION,UNCLASSI"/>
    <n v="126"/>
    <x v="12"/>
    <s v="PL 215510B"/>
    <x v="0"/>
    <x v="3"/>
    <x v="45"/>
    <n v="0"/>
    <x v="0"/>
    <x v="0"/>
    <x v="5"/>
    <n v="1028604"/>
    <n v="187929"/>
    <n v="40.682389000000001"/>
    <x v="474"/>
    <s v="POINT (-73.840079 40.682389)"/>
  </r>
  <r>
    <n v="283747580"/>
    <x v="69"/>
    <n v="244"/>
    <s v="BURGLARY,UNCLASSIFIED,UNKNOWN"/>
    <n v="107"/>
    <x v="20"/>
    <s v="PL 1402501"/>
    <x v="0"/>
    <x v="3"/>
    <x v="19"/>
    <n v="0"/>
    <x v="1"/>
    <x v="1"/>
    <x v="2"/>
    <n v="1046399"/>
    <n v="187126"/>
    <n v="40.680076999999997"/>
    <x v="328"/>
    <s v="POINT (-73.775929 40.680077)"/>
  </r>
  <r>
    <n v="280508706"/>
    <x v="83"/>
    <n v="793"/>
    <s v="WEAPONS POSSESSION 3"/>
    <n v="118"/>
    <x v="21"/>
    <s v="PL 2650201"/>
    <x v="0"/>
    <x v="2"/>
    <x v="7"/>
    <n v="0"/>
    <x v="0"/>
    <x v="0"/>
    <x v="0"/>
    <n v="1014938"/>
    <n v="181738"/>
    <n v="40.665452330000001"/>
    <x v="392"/>
    <s v="POINT (-73.88938249381557 40.66545233321066)"/>
  </r>
  <r>
    <n v="281097211"/>
    <x v="46"/>
    <n v="397"/>
    <s v="ROBBERY,OPEN AREA UNCLASSIFIED"/>
    <n v="105"/>
    <x v="22"/>
    <s v="PL 160102A"/>
    <x v="0"/>
    <x v="1"/>
    <x v="15"/>
    <n v="0"/>
    <x v="1"/>
    <x v="0"/>
    <x v="3"/>
    <n v="1005040"/>
    <n v="234533"/>
    <n v="40.810391000000003"/>
    <x v="18"/>
    <s v="POINT (-73.924895 40.810391)"/>
  </r>
  <r>
    <n v="281343243"/>
    <x v="0"/>
    <n v="205"/>
    <s v="TRESPASS 2, CRIMINAL"/>
    <n v="352"/>
    <x v="17"/>
    <s v="PL 1401502"/>
    <x v="1"/>
    <x v="3"/>
    <x v="46"/>
    <n v="0"/>
    <x v="0"/>
    <x v="0"/>
    <x v="1"/>
    <n v="1009895"/>
    <n v="195833"/>
    <n v="40.704155909999997"/>
    <x v="1672"/>
    <s v="POINT (-73.9075067551117 40.70415590963351)"/>
  </r>
  <r>
    <n v="282826196"/>
    <x v="51"/>
    <n v="724"/>
    <s v="FORGERY-ILLEGAL POSSESSION,VEH"/>
    <n v="126"/>
    <x v="12"/>
    <s v="PL 1706501"/>
    <x v="0"/>
    <x v="1"/>
    <x v="15"/>
    <n v="0"/>
    <x v="1"/>
    <x v="0"/>
    <x v="0"/>
    <n v="1007577"/>
    <n v="236728"/>
    <n v="40.816408539999998"/>
    <x v="1673"/>
    <s v="POINT (-73.91572512729603 40.81640854306095)"/>
  </r>
  <r>
    <n v="283919843"/>
    <x v="65"/>
    <n v="439"/>
    <s v="LARCENY,GRAND FROM OPEN AREAS, UNATTENDED"/>
    <n v="109"/>
    <x v="11"/>
    <s v="PL 1553001"/>
    <x v="0"/>
    <x v="1"/>
    <x v="25"/>
    <n v="0"/>
    <x v="0"/>
    <x v="0"/>
    <x v="2"/>
    <n v="1026486"/>
    <n v="262591"/>
    <n v="40.887324999999997"/>
    <x v="242"/>
    <s v="POINT (-73.847247 40.887325)"/>
  </r>
  <r>
    <n v="282522761"/>
    <x v="80"/>
    <n v="922"/>
    <s v="TRAFFIC,UNCLASSIFIED MISDEMEAN"/>
    <n v="348"/>
    <x v="9"/>
    <s v="VTL119807A"/>
    <x v="1"/>
    <x v="1"/>
    <x v="44"/>
    <n v="0"/>
    <x v="2"/>
    <x v="0"/>
    <x v="0"/>
    <n v="1017343"/>
    <n v="240154"/>
    <n v="40.82578075"/>
    <x v="1674"/>
    <s v="POINT (-73.88042604648486 40.825780750224084)"/>
  </r>
  <r>
    <n v="280745832"/>
    <x v="6"/>
    <n v="101"/>
    <s v="ASSAULT 3"/>
    <n v="344"/>
    <x v="6"/>
    <s v="PL 1200001"/>
    <x v="1"/>
    <x v="1"/>
    <x v="31"/>
    <n v="0"/>
    <x v="2"/>
    <x v="0"/>
    <x v="3"/>
    <n v="1008669"/>
    <n v="258620"/>
    <n v="40.876494000000001"/>
    <x v="1675"/>
    <s v="POINT (-73.911698 40.876494)"/>
  </r>
  <r>
    <n v="284476852"/>
    <x v="49"/>
    <n v="478"/>
    <s v="THEFT OF SERVICES, UNCLASSIFIE"/>
    <n v="343"/>
    <x v="18"/>
    <s v="PL 1651503"/>
    <x v="1"/>
    <x v="1"/>
    <x v="15"/>
    <n v="1"/>
    <x v="2"/>
    <x v="0"/>
    <x v="2"/>
    <n v="1006614"/>
    <n v="233501"/>
    <n v="40.807553820000003"/>
    <x v="713"/>
    <s v="POINT (-73.91921496573 40.80755382044926)"/>
  </r>
  <r>
    <n v="283763728"/>
    <x v="69"/>
    <n v="339"/>
    <s v="LARCENY,PETIT FROM OPEN AREAS,"/>
    <n v="341"/>
    <x v="16"/>
    <s v="PL 1552500"/>
    <x v="1"/>
    <x v="0"/>
    <x v="57"/>
    <n v="0"/>
    <x v="2"/>
    <x v="0"/>
    <x v="0"/>
    <n v="1000867"/>
    <n v="237257"/>
    <n v="40.817875999999998"/>
    <x v="1579"/>
    <s v="POINT (-73.939965 40.817876)"/>
  </r>
  <r>
    <n v="281303570"/>
    <x v="11"/>
    <n v="705"/>
    <s v="FORGERY,ETC.-MISD."/>
    <n v="358"/>
    <x v="32"/>
    <s v="PL 1702000"/>
    <x v="1"/>
    <x v="0"/>
    <x v="37"/>
    <n v="0"/>
    <x v="0"/>
    <x v="0"/>
    <x v="3"/>
    <n v="991925"/>
    <n v="228547"/>
    <n v="40.793981420000001"/>
    <x v="1676"/>
    <s v="POINT (-73.97228140520521 40.793981416649686)"/>
  </r>
  <r>
    <n v="282337839"/>
    <x v="45"/>
    <n v="511"/>
    <s v="CONTROLLED SUBSTANCE, POSSESSI"/>
    <n v="235"/>
    <x v="19"/>
    <s v="PL 2200300"/>
    <x v="1"/>
    <x v="3"/>
    <x v="66"/>
    <n v="0"/>
    <x v="2"/>
    <x v="0"/>
    <x v="0"/>
    <n v="1041570"/>
    <n v="192807"/>
    <n v="40.69570178"/>
    <x v="1677"/>
    <s v="POINT (-73.79329130571162 40.69570177770523)"/>
  </r>
  <r>
    <n v="282667417"/>
    <x v="43"/>
    <n v="113"/>
    <s v="MENACING,UNCLASSIFIED"/>
    <n v="344"/>
    <x v="6"/>
    <s v="PL 1201500"/>
    <x v="1"/>
    <x v="2"/>
    <x v="74"/>
    <n v="0"/>
    <x v="0"/>
    <x v="1"/>
    <x v="1"/>
    <n v="1004565"/>
    <n v="189335"/>
    <n v="40.686337000000002"/>
    <x v="1678"/>
    <s v="POINT (-73.926748 40.686337)"/>
  </r>
  <r>
    <n v="284588664"/>
    <x v="72"/>
    <n v="750"/>
    <s v="RESISTING ARREST"/>
    <n v="359"/>
    <x v="14"/>
    <s v="PL 2053000"/>
    <x v="1"/>
    <x v="1"/>
    <x v="1"/>
    <n v="0"/>
    <x v="1"/>
    <x v="0"/>
    <x v="0"/>
    <n v="1007972"/>
    <n v="244066"/>
    <n v="40.836550000000003"/>
    <x v="1679"/>
    <s v="POINT (-73.914272 40.83655)"/>
  </r>
  <r>
    <n v="282390818"/>
    <x v="13"/>
    <n v="259"/>
    <s v="CRIMINAL MISCHIEF,UNCLASSIFIED 4"/>
    <n v="351"/>
    <x v="15"/>
    <s v="PL 1450001"/>
    <x v="1"/>
    <x v="0"/>
    <x v="43"/>
    <n v="0"/>
    <x v="0"/>
    <x v="0"/>
    <x v="0"/>
    <n v="987174"/>
    <n v="209509"/>
    <n v="40.741731000000001"/>
    <x v="1680"/>
    <s v="POINT (-73.989447 40.741731)"/>
  </r>
  <r>
    <n v="283981690"/>
    <x v="60"/>
    <n v="339"/>
    <s v="LARCENY,PETIT FROM OPEN AREAS,"/>
    <n v="341"/>
    <x v="16"/>
    <s v="PL 1552500"/>
    <x v="1"/>
    <x v="3"/>
    <x v="46"/>
    <n v="0"/>
    <x v="2"/>
    <x v="1"/>
    <x v="0"/>
    <n v="1013786"/>
    <n v="195966"/>
    <n v="40.704510999999997"/>
    <x v="78"/>
    <s v="POINT (-73.89347 40.704511)"/>
  </r>
  <r>
    <n v="282408143"/>
    <x v="14"/>
    <n v="113"/>
    <s v="MENACING,UNCLASSIFIED"/>
    <n v="344"/>
    <x v="6"/>
    <s v="PL 1201401"/>
    <x v="1"/>
    <x v="2"/>
    <x v="34"/>
    <n v="2"/>
    <x v="2"/>
    <x v="1"/>
    <x v="0"/>
    <n v="1010534"/>
    <n v="183092"/>
    <n v="40.669184999999999"/>
    <x v="245"/>
    <s v="POINT (-73.905249 40.669185)"/>
  </r>
  <r>
    <n v="282226021"/>
    <x v="81"/>
    <n v="759"/>
    <s v="PUBLIC ADMINISTATION,UNCLASS M"/>
    <n v="359"/>
    <x v="14"/>
    <s v="PL 2052002"/>
    <x v="1"/>
    <x v="1"/>
    <x v="6"/>
    <n v="72"/>
    <x v="1"/>
    <x v="0"/>
    <x v="0"/>
    <n v="1017933"/>
    <n v="232222"/>
    <n v="40.804008000000003"/>
    <x v="418"/>
    <s v="POINT (-73.878333 40.804008)"/>
  </r>
  <r>
    <n v="282933175"/>
    <x v="58"/>
    <n v="639"/>
    <s v="AGGRAVATED HARASSMENT 2"/>
    <n v="361"/>
    <x v="27"/>
    <s v="PL 2403001"/>
    <x v="1"/>
    <x v="2"/>
    <x v="2"/>
    <n v="0"/>
    <x v="0"/>
    <x v="1"/>
    <x v="0"/>
    <n v="1010576"/>
    <n v="175628"/>
    <n v="40.648698000000003"/>
    <x v="2"/>
    <s v="POINT (-73.905128 40.648698)"/>
  </r>
  <r>
    <n v="281103892"/>
    <x v="46"/>
    <n v="339"/>
    <s v="LARCENY,PETIT FROM OPEN AREAS,"/>
    <n v="341"/>
    <x v="16"/>
    <s v="PL 1552500"/>
    <x v="1"/>
    <x v="0"/>
    <x v="3"/>
    <n v="0"/>
    <x v="0"/>
    <x v="0"/>
    <x v="0"/>
    <n v="988210"/>
    <n v="218129"/>
    <n v="40.765389999999996"/>
    <x v="45"/>
    <s v="POINT (-73.985702 40.76539)"/>
  </r>
  <r>
    <n v="284492416"/>
    <x v="49"/>
    <n v="905"/>
    <s v="INTOXICATED DRIVING,ALCOHOL"/>
    <n v="347"/>
    <x v="25"/>
    <s v="VTL11920U2"/>
    <x v="1"/>
    <x v="3"/>
    <x v="19"/>
    <n v="0"/>
    <x v="2"/>
    <x v="0"/>
    <x v="5"/>
    <n v="1046399"/>
    <n v="187126"/>
    <n v="40.680076999999997"/>
    <x v="328"/>
    <s v="POINT (-73.775929 40.680077)"/>
  </r>
  <r>
    <n v="282263491"/>
    <x v="77"/>
    <n v="101"/>
    <s v="ASSAULT 3"/>
    <n v="344"/>
    <x v="6"/>
    <s v="PL 1200001"/>
    <x v="1"/>
    <x v="0"/>
    <x v="28"/>
    <n v="0"/>
    <x v="2"/>
    <x v="0"/>
    <x v="0"/>
    <n v="997788"/>
    <n v="229893"/>
    <n v="40.797671000000001"/>
    <x v="855"/>
    <s v="POINT (-73.951103 40.797671)"/>
  </r>
  <r>
    <n v="284330107"/>
    <x v="63"/>
    <n v="101"/>
    <s v="ASSAULT 3"/>
    <n v="344"/>
    <x v="6"/>
    <s v="PL 1204501"/>
    <x v="1"/>
    <x v="3"/>
    <x v="42"/>
    <n v="0"/>
    <x v="0"/>
    <x v="0"/>
    <x v="2"/>
    <n v="1007694"/>
    <n v="219656"/>
    <n v="40.769551999999997"/>
    <x v="81"/>
    <s v="POINT (-73.915361 40.769552)"/>
  </r>
  <r>
    <n v="282859863"/>
    <x v="50"/>
    <n v="129"/>
    <s v="MANSLAUGHTER,UNCLASSIFIED - NO"/>
    <n v="101"/>
    <x v="23"/>
    <s v="PL 1251501"/>
    <x v="0"/>
    <x v="2"/>
    <x v="34"/>
    <n v="0"/>
    <x v="0"/>
    <x v="0"/>
    <x v="3"/>
    <n v="1008227"/>
    <n v="183789"/>
    <n v="40.671104"/>
    <x v="250"/>
    <s v="POINT (-73.913562 40.671104)"/>
  </r>
  <r>
    <n v="282376936"/>
    <x v="13"/>
    <n v="109"/>
    <s v="ASSAULT 2,1,UNCLASSIFIED"/>
    <n v="106"/>
    <x v="1"/>
    <s v="PL 1200501"/>
    <x v="0"/>
    <x v="2"/>
    <x v="34"/>
    <n v="2"/>
    <x v="0"/>
    <x v="0"/>
    <x v="0"/>
    <n v="1006641"/>
    <n v="185717"/>
    <n v="40.676400999999998"/>
    <x v="1681"/>
    <s v="POINT (-73.919276 40.676401)"/>
  </r>
  <r>
    <n v="283968759"/>
    <x v="60"/>
    <n v="259"/>
    <s v="CRIMINAL MISCHIEF,UNCLASSIFIED 4"/>
    <n v="351"/>
    <x v="15"/>
    <s v="PL 1450001"/>
    <x v="1"/>
    <x v="3"/>
    <x v="9"/>
    <n v="0"/>
    <x v="0"/>
    <x v="1"/>
    <x v="1"/>
    <n v="1032084"/>
    <n v="216954"/>
    <n v="40.762036999999999"/>
    <x v="234"/>
    <s v="POINT (-73.827328 40.762037)"/>
  </r>
  <r>
    <n v="283828524"/>
    <x v="74"/>
    <n v="779"/>
    <s v="PUBLIC ADMINISTRATION,UNCLASSI"/>
    <n v="126"/>
    <x v="12"/>
    <s v="PL 215510B"/>
    <x v="0"/>
    <x v="1"/>
    <x v="48"/>
    <n v="2"/>
    <x v="1"/>
    <x v="0"/>
    <x v="0"/>
    <n v="1010462"/>
    <n v="243211"/>
    <n v="40.834195999999999"/>
    <x v="178"/>
    <s v="POINT (-73.905274 40.834196)"/>
  </r>
  <r>
    <n v="281194278"/>
    <x v="47"/>
    <n v="101"/>
    <s v="ASSAULT 3"/>
    <n v="344"/>
    <x v="6"/>
    <s v="PL 1200001"/>
    <x v="1"/>
    <x v="3"/>
    <x v="61"/>
    <n v="0"/>
    <x v="0"/>
    <x v="0"/>
    <x v="3"/>
    <n v="1020849"/>
    <n v="192164"/>
    <n v="40.694046999999998"/>
    <x v="1682"/>
    <s v="POINT (-73.868018 40.694047)"/>
  </r>
  <r>
    <n v="282814064"/>
    <x v="51"/>
    <n v="101"/>
    <s v="ASSAULT 3"/>
    <n v="344"/>
    <x v="6"/>
    <s v="PL 1200001"/>
    <x v="1"/>
    <x v="3"/>
    <x v="19"/>
    <n v="0"/>
    <x v="2"/>
    <x v="0"/>
    <x v="0"/>
    <n v="1046399"/>
    <n v="187126"/>
    <n v="40.680076999999997"/>
    <x v="328"/>
    <s v="POINT (-73.775929 40.680077)"/>
  </r>
  <r>
    <n v="284142797"/>
    <x v="62"/>
    <n v="339"/>
    <s v="LARCENY,PETIT FROM OPEN AREAS,"/>
    <n v="341"/>
    <x v="16"/>
    <s v="PL 1552500"/>
    <x v="1"/>
    <x v="3"/>
    <x v="45"/>
    <n v="0"/>
    <x v="3"/>
    <x v="0"/>
    <x v="0"/>
    <n v="1031898"/>
    <n v="186189"/>
    <n v="40.677596999999999"/>
    <x v="1619"/>
    <s v="POINT (-73.828216 40.677597)"/>
  </r>
  <r>
    <n v="282315137"/>
    <x v="45"/>
    <n v="101"/>
    <s v="ASSAULT 3"/>
    <n v="344"/>
    <x v="6"/>
    <s v="PL 1200001"/>
    <x v="1"/>
    <x v="2"/>
    <x v="76"/>
    <n v="0"/>
    <x v="0"/>
    <x v="0"/>
    <x v="0"/>
    <n v="995118"/>
    <n v="155708"/>
    <n v="40.594054"/>
    <x v="421"/>
    <s v="POINT (-73.960866 40.594054)"/>
  </r>
  <r>
    <n v="282409645"/>
    <x v="14"/>
    <n v="339"/>
    <s v="LARCENY,PETIT FROM OPEN AREAS,"/>
    <n v="341"/>
    <x v="16"/>
    <s v="PL 1552500"/>
    <x v="1"/>
    <x v="2"/>
    <x v="50"/>
    <n v="0"/>
    <x v="0"/>
    <x v="0"/>
    <x v="0"/>
    <n v="988174"/>
    <n v="190975"/>
    <n v="40.690859000000003"/>
    <x v="1136"/>
    <s v="POINT (-73.985848 40.690859)"/>
  </r>
  <r>
    <n v="282880817"/>
    <x v="50"/>
    <n v="113"/>
    <s v="MENACING,UNCLASSIFIED"/>
    <n v="344"/>
    <x v="6"/>
    <s v="PL 1201401"/>
    <x v="1"/>
    <x v="1"/>
    <x v="68"/>
    <n v="0"/>
    <x v="0"/>
    <x v="0"/>
    <x v="0"/>
    <n v="1009868"/>
    <n v="253125"/>
    <n v="40.861409999999999"/>
    <x v="1683"/>
    <s v="POINT (-73.907384 40.86141)"/>
  </r>
  <r>
    <n v="284453326"/>
    <x v="49"/>
    <n v="273"/>
    <s v="TAMPERING 1,CRIMINAL"/>
    <n v="121"/>
    <x v="15"/>
    <s v="PL 1452000"/>
    <x v="0"/>
    <x v="2"/>
    <x v="13"/>
    <n v="0"/>
    <x v="2"/>
    <x v="0"/>
    <x v="0"/>
    <n v="999005"/>
    <n v="181250"/>
    <n v="40.664154000000003"/>
    <x v="655"/>
    <s v="POINT (-73.946814 40.664154)"/>
  </r>
  <r>
    <n v="284425638"/>
    <x v="44"/>
    <n v="339"/>
    <s v="LARCENY,PETIT FROM OPEN AREAS,"/>
    <n v="341"/>
    <x v="16"/>
    <s v="PL 1552500"/>
    <x v="1"/>
    <x v="0"/>
    <x v="33"/>
    <n v="0"/>
    <x v="0"/>
    <x v="0"/>
    <x v="0"/>
    <n v="987818"/>
    <n v="200162"/>
    <n v="40.716073999999999"/>
    <x v="560"/>
    <s v="POINT (-73.987128 40.716074)"/>
  </r>
  <r>
    <n v="280466710"/>
    <x v="86"/>
    <n v="268"/>
    <s v="CRIMINAL MIS 2 &amp; 3"/>
    <n v="121"/>
    <x v="15"/>
    <s v="PL 1450502"/>
    <x v="0"/>
    <x v="1"/>
    <x v="1"/>
    <n v="0"/>
    <x v="0"/>
    <x v="0"/>
    <x v="3"/>
    <n v="1008893"/>
    <n v="242329"/>
    <n v="40.831780999999999"/>
    <x v="1684"/>
    <s v="POINT (-73.910949 40.831781)"/>
  </r>
  <r>
    <n v="282969499"/>
    <x v="71"/>
    <n v="639"/>
    <s v="AGGRAVATED HARASSMENT 2"/>
    <n v="361"/>
    <x v="27"/>
    <s v="PL 2403001"/>
    <x v="1"/>
    <x v="3"/>
    <x v="66"/>
    <n v="0"/>
    <x v="0"/>
    <x v="0"/>
    <x v="1"/>
    <n v="1041879"/>
    <n v="197083"/>
    <n v="40.707439000000001"/>
    <x v="306"/>
    <s v="POINT (-73.792139 40.707439)"/>
  </r>
  <r>
    <n v="281240868"/>
    <x v="84"/>
    <n v="639"/>
    <s v="AGGRAVATED HARASSMENT 2"/>
    <n v="361"/>
    <x v="27"/>
    <s v="PL 2403002"/>
    <x v="1"/>
    <x v="1"/>
    <x v="35"/>
    <n v="2"/>
    <x v="0"/>
    <x v="0"/>
    <x v="0"/>
    <n v="1032217"/>
    <n v="239443"/>
    <n v="40.823762000000002"/>
    <x v="1578"/>
    <s v="POINT (-73.826686 40.823762)"/>
  </r>
  <r>
    <n v="283011669"/>
    <x v="71"/>
    <n v="113"/>
    <s v="MENACING,UNCLASSIFIED"/>
    <n v="344"/>
    <x v="6"/>
    <s v="PL 1201401"/>
    <x v="1"/>
    <x v="3"/>
    <x v="42"/>
    <n v="0"/>
    <x v="1"/>
    <x v="0"/>
    <x v="3"/>
    <n v="999925"/>
    <n v="214506"/>
    <n v="40.755434000000001"/>
    <x v="1685"/>
    <s v="POINT (-73.943421 40.755434)"/>
  </r>
  <r>
    <n v="281450703"/>
    <x v="12"/>
    <n v="705"/>
    <s v="FORGERY,ETC.-MISD."/>
    <n v="358"/>
    <x v="32"/>
    <s v="PL 1702000"/>
    <x v="1"/>
    <x v="2"/>
    <x v="76"/>
    <n v="0"/>
    <x v="1"/>
    <x v="0"/>
    <x v="0"/>
    <n v="1002854"/>
    <n v="155926"/>
    <n v="40.594637499999997"/>
    <x v="1686"/>
    <s v="POINT (-73.93301142911773 40.59463750486992)"/>
  </r>
  <r>
    <n v="281261385"/>
    <x v="84"/>
    <n v="101"/>
    <s v="ASSAULT 3"/>
    <n v="344"/>
    <x v="6"/>
    <s v="PL 1200001"/>
    <x v="1"/>
    <x v="2"/>
    <x v="52"/>
    <n v="0"/>
    <x v="2"/>
    <x v="0"/>
    <x v="1"/>
    <n v="991628"/>
    <n v="172344"/>
    <n v="40.639718999999999"/>
    <x v="1687"/>
    <s v="POINT (-73.973413 40.639719)"/>
  </r>
  <r>
    <n v="280745829"/>
    <x v="6"/>
    <n v="705"/>
    <s v="FORGERY,ETC.-MISD."/>
    <n v="358"/>
    <x v="32"/>
    <s v="PL 1702000"/>
    <x v="1"/>
    <x v="1"/>
    <x v="44"/>
    <n v="0"/>
    <x v="0"/>
    <x v="0"/>
    <x v="3"/>
    <n v="1020860"/>
    <n v="242239"/>
    <n v="40.831491999999997"/>
    <x v="1688"/>
    <s v="POINT (-73.867704 40.831492)"/>
  </r>
  <r>
    <n v="280834528"/>
    <x v="73"/>
    <n v="106"/>
    <s v="ASSAULT POLICE/PEACE OFFICER"/>
    <n v="106"/>
    <x v="1"/>
    <s v="PL 1200800"/>
    <x v="0"/>
    <x v="1"/>
    <x v="25"/>
    <n v="0"/>
    <x v="0"/>
    <x v="0"/>
    <x v="3"/>
    <n v="1025621"/>
    <n v="268476"/>
    <n v="40.903481050000003"/>
    <x v="1689"/>
    <s v="POINT (-73.85034060870207 40.90348104720813)"/>
  </r>
  <r>
    <n v="284113125"/>
    <x v="62"/>
    <n v="511"/>
    <s v="CONTROLLED SUBSTANCE, POSSESSI"/>
    <n v="235"/>
    <x v="19"/>
    <s v="PL 2200300"/>
    <x v="1"/>
    <x v="1"/>
    <x v="15"/>
    <n v="0"/>
    <x v="0"/>
    <x v="0"/>
    <x v="3"/>
    <n v="1007539"/>
    <n v="236330"/>
    <n v="40.815317999999998"/>
    <x v="1690"/>
    <s v="POINT (-73.915863 40.815318)"/>
  </r>
  <r>
    <n v="281287914"/>
    <x v="11"/>
    <n v="101"/>
    <s v="ASSAULT 3"/>
    <n v="344"/>
    <x v="6"/>
    <s v="PL 1200001"/>
    <x v="1"/>
    <x v="1"/>
    <x v="1"/>
    <n v="0"/>
    <x v="0"/>
    <x v="1"/>
    <x v="0"/>
    <n v="1004057"/>
    <n v="245519"/>
    <n v="40.840547999999998"/>
    <x v="1691"/>
    <s v="POINT (-73.928416 40.840548)"/>
  </r>
  <r>
    <n v="284499790"/>
    <x v="76"/>
    <n v="510"/>
    <s v="CONTROLLED SUBSTANCE, INTENT T"/>
    <n v="117"/>
    <x v="19"/>
    <s v="PL 2200601"/>
    <x v="0"/>
    <x v="0"/>
    <x v="0"/>
    <n v="0"/>
    <x v="0"/>
    <x v="0"/>
    <x v="0"/>
    <n v="1000344"/>
    <n v="230118"/>
    <n v="40.798284000000002"/>
    <x v="1692"/>
    <s v="POINT (-73.94187 40.798284)"/>
  </r>
  <r>
    <n v="283894830"/>
    <x v="57"/>
    <n v="439"/>
    <s v="LARCENY,GRAND FROM OPEN AREAS, UNATTENDED"/>
    <n v="109"/>
    <x v="11"/>
    <s v="PL 1553001"/>
    <x v="0"/>
    <x v="3"/>
    <x v="4"/>
    <n v="0"/>
    <x v="2"/>
    <x v="0"/>
    <x v="0"/>
    <n v="1023175"/>
    <n v="198029"/>
    <n v="40.710135999999999"/>
    <x v="1693"/>
    <s v="POINT (-73.859597 40.710136)"/>
  </r>
  <r>
    <n v="284418828"/>
    <x v="44"/>
    <n v="681"/>
    <s v="CHILD, ENDANGERING WELFARE"/>
    <n v="233"/>
    <x v="0"/>
    <s v="PL 2601001"/>
    <x v="1"/>
    <x v="4"/>
    <x v="17"/>
    <n v="0"/>
    <x v="2"/>
    <x v="1"/>
    <x v="5"/>
    <n v="962873"/>
    <n v="174172"/>
    <n v="40.644720939999999"/>
    <x v="20"/>
    <s v="POINT (-74.0770327198983 40.6447209438691)"/>
  </r>
  <r>
    <n v="283038754"/>
    <x v="71"/>
    <n v="439"/>
    <s v="LARCENY,GRAND FROM OPEN AREAS, UNATTENDED"/>
    <n v="109"/>
    <x v="11"/>
    <s v="PL 1553004"/>
    <x v="0"/>
    <x v="3"/>
    <x v="4"/>
    <n v="0"/>
    <x v="0"/>
    <x v="0"/>
    <x v="1"/>
    <n v="1023410"/>
    <n v="200293"/>
    <n v="40.716349999999998"/>
    <x v="839"/>
    <s v="POINT (-73.858733 40.71635)"/>
  </r>
  <r>
    <n v="283701498"/>
    <x v="69"/>
    <n v="511"/>
    <s v="CONTROLLED SUBSTANCE, POSSESSI"/>
    <n v="235"/>
    <x v="19"/>
    <s v="PL 2200300"/>
    <x v="1"/>
    <x v="0"/>
    <x v="38"/>
    <n v="0"/>
    <x v="0"/>
    <x v="0"/>
    <x v="2"/>
    <n v="1003690"/>
    <n v="251652"/>
    <n v="40.857379989999998"/>
    <x v="1694"/>
    <s v="POINT (-73.92972466709739 40.8573799945321)"/>
  </r>
  <r>
    <n v="281322630"/>
    <x v="0"/>
    <n v="503"/>
    <s v="CONTROLLED SUBSTANCE,INTENT TO"/>
    <n v="117"/>
    <x v="19"/>
    <s v="PL 2201601"/>
    <x v="0"/>
    <x v="0"/>
    <x v="55"/>
    <n v="0"/>
    <x v="2"/>
    <x v="0"/>
    <x v="0"/>
    <n v="990293"/>
    <n v="203411"/>
    <n v="40.724992999999998"/>
    <x v="1695"/>
    <s v="POINT (-73.978195 40.724993)"/>
  </r>
  <r>
    <n v="282466304"/>
    <x v="67"/>
    <n v="511"/>
    <s v="CONTROLLED SUBSTANCE, POSSESSI"/>
    <n v="235"/>
    <x v="19"/>
    <s v="PL 2200300"/>
    <x v="1"/>
    <x v="2"/>
    <x v="50"/>
    <n v="0"/>
    <x v="2"/>
    <x v="0"/>
    <x v="0"/>
    <n v="988041"/>
    <n v="191045"/>
    <n v="40.691050310000001"/>
    <x v="1696"/>
    <s v="POINT (-73.98632977549417 40.69105031443663)"/>
  </r>
  <r>
    <n v="282513324"/>
    <x v="80"/>
    <n v="779"/>
    <s v="PUBLIC ADMINISTRATION,UNCLASSI"/>
    <n v="126"/>
    <x v="12"/>
    <s v="PL 215510B"/>
    <x v="0"/>
    <x v="2"/>
    <x v="40"/>
    <n v="0"/>
    <x v="0"/>
    <x v="0"/>
    <x v="0"/>
    <n v="1000520"/>
    <n v="168264"/>
    <n v="40.628507999999997"/>
    <x v="243"/>
    <s v="POINT (-73.941384 40.628508)"/>
  </r>
  <r>
    <n v="284456171"/>
    <x v="49"/>
    <n v="101"/>
    <s v="ASSAULT 3"/>
    <n v="344"/>
    <x v="6"/>
    <s v="PL 1200001"/>
    <x v="1"/>
    <x v="2"/>
    <x v="7"/>
    <n v="0"/>
    <x v="2"/>
    <x v="0"/>
    <x v="3"/>
    <n v="1017119"/>
    <n v="183909"/>
    <n v="40.671404000000003"/>
    <x v="60"/>
    <s v="POINT (-73.881509 40.671404)"/>
  </r>
  <r>
    <n v="280552181"/>
    <x v="66"/>
    <n v="511"/>
    <s v="CONTROLLED SUBSTANCE, POSSESSI"/>
    <n v="235"/>
    <x v="19"/>
    <s v="PL 2200300"/>
    <x v="1"/>
    <x v="0"/>
    <x v="0"/>
    <n v="1"/>
    <x v="0"/>
    <x v="1"/>
    <x v="0"/>
    <n v="1000414"/>
    <n v="230242"/>
    <n v="40.798622279999996"/>
    <x v="443"/>
    <s v="POINT (-73.94161894101322 40.79862228021883)"/>
  </r>
  <r>
    <n v="283877162"/>
    <x v="57"/>
    <n v="109"/>
    <s v="ASSAULT 2,1,UNCLASSIFIED"/>
    <n v="106"/>
    <x v="1"/>
    <s v="PL 1200502"/>
    <x v="0"/>
    <x v="0"/>
    <x v="73"/>
    <n v="0"/>
    <x v="0"/>
    <x v="0"/>
    <x v="0"/>
    <n v="984683"/>
    <n v="214547"/>
    <n v="40.755561"/>
    <x v="1697"/>
    <s v="POINT (-73.998437 40.755561)"/>
  </r>
  <r>
    <n v="281190842"/>
    <x v="10"/>
    <n v="729"/>
    <s v="FORGERY,ETC.,UNCLASSIFIED-FELO"/>
    <n v="113"/>
    <x v="28"/>
    <s v="PL 1702500"/>
    <x v="0"/>
    <x v="0"/>
    <x v="62"/>
    <n v="0"/>
    <x v="0"/>
    <x v="0"/>
    <x v="5"/>
    <n v="985411"/>
    <n v="204937"/>
    <n v="40.72918129"/>
    <x v="1698"/>
    <s v="POINT (-73.99581107566262 40.729181293196135)"/>
  </r>
  <r>
    <n v="282483568"/>
    <x v="80"/>
    <n v="101"/>
    <s v="ASSAULT 3"/>
    <n v="344"/>
    <x v="6"/>
    <s v="PL 1200001"/>
    <x v="1"/>
    <x v="0"/>
    <x v="38"/>
    <n v="0"/>
    <x v="0"/>
    <x v="0"/>
    <x v="2"/>
    <n v="1005425"/>
    <n v="254690"/>
    <n v="40.865713999999997"/>
    <x v="181"/>
    <s v="POINT (-73.923441 40.865714)"/>
  </r>
  <r>
    <n v="284529952"/>
    <x v="76"/>
    <n v="922"/>
    <s v="TRAFFIC,UNCLASSIFIED MISDEMEAN"/>
    <n v="348"/>
    <x v="9"/>
    <s v="VTL0511001"/>
    <x v="1"/>
    <x v="1"/>
    <x v="15"/>
    <n v="0"/>
    <x v="0"/>
    <x v="0"/>
    <x v="0"/>
    <n v="1003469"/>
    <n v="235619"/>
    <n v="40.813374539999998"/>
    <x v="1699"/>
    <s v="POINT (-73.93056951768436 40.81337454163256)"/>
  </r>
  <r>
    <n v="280961372"/>
    <x v="68"/>
    <n v="503"/>
    <s v="CONTROLLED SUBSTANCE,INTENT TO"/>
    <n v="117"/>
    <x v="19"/>
    <s v="PL 2201601"/>
    <x v="0"/>
    <x v="4"/>
    <x v="17"/>
    <n v="0"/>
    <x v="0"/>
    <x v="0"/>
    <x v="0"/>
    <n v="962976"/>
    <n v="171455"/>
    <n v="40.637256999999998"/>
    <x v="742"/>
    <s v="POINT (-74.076649 40.637257)"/>
  </r>
  <r>
    <n v="282267155"/>
    <x v="77"/>
    <n v="101"/>
    <s v="ASSAULT 3"/>
    <n v="344"/>
    <x v="6"/>
    <s v="PL 1200001"/>
    <x v="1"/>
    <x v="2"/>
    <x v="7"/>
    <n v="0"/>
    <x v="1"/>
    <x v="1"/>
    <x v="0"/>
    <n v="1017119"/>
    <n v="183909"/>
    <n v="40.671404000000003"/>
    <x v="60"/>
    <s v="POINT (-73.881509 40.671404)"/>
  </r>
  <r>
    <n v="283895987"/>
    <x v="65"/>
    <n v="268"/>
    <s v="CRIMINAL MIS 2 &amp; 3"/>
    <n v="121"/>
    <x v="15"/>
    <s v="PL 1450502"/>
    <x v="0"/>
    <x v="2"/>
    <x v="52"/>
    <n v="0"/>
    <x v="0"/>
    <x v="0"/>
    <x v="2"/>
    <n v="991393"/>
    <n v="173943"/>
    <n v="40.644109"/>
    <x v="1700"/>
    <s v="POINT (-73.97426 40.644109)"/>
  </r>
  <r>
    <n v="284434238"/>
    <x v="44"/>
    <n v="511"/>
    <s v="CONTROLLED SUBSTANCE, POSSESSI"/>
    <n v="235"/>
    <x v="19"/>
    <s v="PL 2200300"/>
    <x v="1"/>
    <x v="3"/>
    <x v="19"/>
    <n v="0"/>
    <x v="2"/>
    <x v="0"/>
    <x v="1"/>
    <n v="1041604"/>
    <n v="191307"/>
    <n v="40.691584419999998"/>
    <x v="1701"/>
    <s v="POINT (-73.79318146609546 40.691584416076445)"/>
  </r>
  <r>
    <n v="281223483"/>
    <x v="10"/>
    <n v="510"/>
    <s v="CONTROLLED SUBSTANCE, INTENT T"/>
    <n v="117"/>
    <x v="19"/>
    <s v="PL 2200601"/>
    <x v="0"/>
    <x v="2"/>
    <x v="76"/>
    <n v="0"/>
    <x v="0"/>
    <x v="0"/>
    <x v="1"/>
    <n v="1000387"/>
    <n v="158034"/>
    <n v="40.600428370000003"/>
    <x v="1702"/>
    <s v="POINT (-73.94188947010828 40.60042837284481)"/>
  </r>
  <r>
    <n v="282621044"/>
    <x v="82"/>
    <n v="718"/>
    <s v="FRAUD,UNCLASSIFIED-MISDEMEANOR"/>
    <n v="340"/>
    <x v="10"/>
    <s v="PL 1907802"/>
    <x v="1"/>
    <x v="0"/>
    <x v="73"/>
    <n v="0"/>
    <x v="2"/>
    <x v="0"/>
    <x v="2"/>
    <n v="984685"/>
    <n v="209908"/>
    <n v="40.742826999999998"/>
    <x v="638"/>
    <s v="POINT (-73.998428 40.742827)"/>
  </r>
  <r>
    <n v="284078440"/>
    <x v="64"/>
    <n v="113"/>
    <s v="MENACING,UNCLASSIFIED"/>
    <n v="344"/>
    <x v="6"/>
    <s v="PL 1201401"/>
    <x v="1"/>
    <x v="3"/>
    <x v="18"/>
    <n v="0"/>
    <x v="2"/>
    <x v="0"/>
    <x v="5"/>
    <n v="1022124"/>
    <n v="216332"/>
    <n v="40.760378000000003"/>
    <x v="1703"/>
    <s v="POINT (-73.863283 40.760378)"/>
  </r>
  <r>
    <n v="282196298"/>
    <x v="81"/>
    <n v="259"/>
    <s v="CRIMINAL MISCHIEF,UNCLASSIFIED 4"/>
    <n v="351"/>
    <x v="15"/>
    <s v="PL 1450001"/>
    <x v="1"/>
    <x v="1"/>
    <x v="15"/>
    <n v="0"/>
    <x v="4"/>
    <x v="0"/>
    <x v="3"/>
    <n v="1004695"/>
    <n v="234574"/>
    <n v="40.810504000000002"/>
    <x v="1704"/>
    <s v="POINT (-73.926141 40.810504)"/>
  </r>
  <r>
    <n v="283923341"/>
    <x v="65"/>
    <n v="339"/>
    <s v="LARCENY,PETIT FROM OPEN AREAS,"/>
    <n v="341"/>
    <x v="16"/>
    <s v="PL 1552500"/>
    <x v="1"/>
    <x v="0"/>
    <x v="33"/>
    <n v="0"/>
    <x v="2"/>
    <x v="0"/>
    <x v="3"/>
    <n v="988848"/>
    <n v="200323"/>
    <n v="40.716517000000003"/>
    <x v="44"/>
    <s v="POINT (-73.983411 40.716517)"/>
  </r>
  <r>
    <n v="280657581"/>
    <x v="5"/>
    <n v="223"/>
    <s v="BURGLARY,RESIDENCE,NIGHT"/>
    <n v="107"/>
    <x v="20"/>
    <s v="PL 1402502"/>
    <x v="0"/>
    <x v="2"/>
    <x v="27"/>
    <n v="2"/>
    <x v="0"/>
    <x v="0"/>
    <x v="0"/>
    <n v="1005710"/>
    <n v="185258"/>
    <n v="40.675142000000001"/>
    <x v="1705"/>
    <s v="POINT (-73.922632 40.675142)"/>
  </r>
  <r>
    <n v="283739750"/>
    <x v="69"/>
    <n v="639"/>
    <s v="AGGRAVATED HARASSMENT 2"/>
    <n v="361"/>
    <x v="27"/>
    <s v="PL 2403002"/>
    <x v="1"/>
    <x v="2"/>
    <x v="8"/>
    <n v="0"/>
    <x v="4"/>
    <x v="0"/>
    <x v="0"/>
    <n v="996904"/>
    <n v="173082"/>
    <n v="40.641737999999997"/>
    <x v="380"/>
    <s v="POINT (-73.954403 40.641738)"/>
  </r>
  <r>
    <n v="280951546"/>
    <x v="68"/>
    <n v="109"/>
    <s v="ASSAULT 2,1,UNCLASSIFIED"/>
    <n v="106"/>
    <x v="1"/>
    <s v="PL 1200507"/>
    <x v="0"/>
    <x v="1"/>
    <x v="6"/>
    <n v="72"/>
    <x v="0"/>
    <x v="0"/>
    <x v="0"/>
    <n v="1017933"/>
    <n v="232222"/>
    <n v="40.804008000000003"/>
    <x v="418"/>
    <s v="POINT (-73.878333 40.804008)"/>
  </r>
  <r>
    <n v="281448988"/>
    <x v="12"/>
    <n v="397"/>
    <s v="ROBBERY,OPEN AREA UNCLASSIFIED"/>
    <n v="105"/>
    <x v="22"/>
    <s v="PL 1601502"/>
    <x v="0"/>
    <x v="2"/>
    <x v="8"/>
    <n v="0"/>
    <x v="1"/>
    <x v="0"/>
    <x v="0"/>
    <n v="1001358"/>
    <n v="170894"/>
    <n v="40.635725999999998"/>
    <x v="1706"/>
    <s v="POINT (-73.938359 40.635726)"/>
  </r>
  <r>
    <n v="282705865"/>
    <x v="43"/>
    <n v="759"/>
    <s v="PUBLIC ADMINISTATION,UNCLASS M"/>
    <n v="359"/>
    <x v="14"/>
    <s v="PL 1950500"/>
    <x v="1"/>
    <x v="1"/>
    <x v="1"/>
    <n v="0"/>
    <x v="0"/>
    <x v="0"/>
    <x v="0"/>
    <n v="1007907"/>
    <n v="244526"/>
    <n v="40.837811000000002"/>
    <x v="1707"/>
    <s v="POINT (-73.914505 40.837811)"/>
  </r>
  <r>
    <n v="281313871"/>
    <x v="11"/>
    <n v="792"/>
    <s v="CRIMINAL POSSESSION WEAPON"/>
    <n v="118"/>
    <x v="21"/>
    <s v="PL 2651B01"/>
    <x v="0"/>
    <x v="2"/>
    <x v="7"/>
    <n v="0"/>
    <x v="0"/>
    <x v="0"/>
    <x v="0"/>
    <n v="1014665"/>
    <n v="181102"/>
    <n v="40.663710000000002"/>
    <x v="1708"/>
    <s v="POINT (-73.890368 40.66371)"/>
  </r>
  <r>
    <n v="283989909"/>
    <x v="60"/>
    <n v="922"/>
    <s v="TRAFFIC,UNCLASSIFIED MISDEMEAN"/>
    <n v="348"/>
    <x v="9"/>
    <s v="VTL0512000"/>
    <x v="1"/>
    <x v="2"/>
    <x v="41"/>
    <n v="0"/>
    <x v="0"/>
    <x v="0"/>
    <x v="1"/>
    <n v="979830"/>
    <n v="170028"/>
    <n v="40.633363000000003"/>
    <x v="1709"/>
    <s v="POINT (-74.0159246007903 40.63336300496054)"/>
  </r>
  <r>
    <n v="282826219"/>
    <x v="50"/>
    <n v="101"/>
    <s v="ASSAULT 3"/>
    <n v="344"/>
    <x v="6"/>
    <s v="PL 1200001"/>
    <x v="1"/>
    <x v="3"/>
    <x v="70"/>
    <n v="0"/>
    <x v="2"/>
    <x v="0"/>
    <x v="5"/>
    <n v="999776"/>
    <n v="213403"/>
    <n v="40.752404800000001"/>
    <x v="1710"/>
    <s v="POINT (-73.94396217298979 40.75240480260291)"/>
  </r>
  <r>
    <n v="280978607"/>
    <x v="68"/>
    <n v="117"/>
    <s v="RECKLESS ENDANGERMENT 1"/>
    <n v="126"/>
    <x v="12"/>
    <s v="PL 1202500"/>
    <x v="0"/>
    <x v="3"/>
    <x v="69"/>
    <n v="0"/>
    <x v="0"/>
    <x v="0"/>
    <x v="3"/>
    <n v="1056107"/>
    <n v="179624"/>
    <n v="40.659413000000001"/>
    <x v="1711"/>
    <s v="POINT (-73.741006 40.659413)"/>
  </r>
  <r>
    <n v="284483093"/>
    <x v="49"/>
    <n v="792"/>
    <s v="CRIMINAL POSSESSION WEAPON"/>
    <n v="118"/>
    <x v="21"/>
    <s v="PL 265031B"/>
    <x v="0"/>
    <x v="2"/>
    <x v="21"/>
    <n v="0"/>
    <x v="0"/>
    <x v="0"/>
    <x v="0"/>
    <n v="999987"/>
    <n v="187042"/>
    <n v="40.680049820000001"/>
    <x v="1278"/>
    <s v="POINT (-73.94326223933435 40.68004981796785)"/>
  </r>
  <r>
    <n v="280739933"/>
    <x v="6"/>
    <n v="339"/>
    <s v="LARCENY,PETIT FROM OPEN AREAS,"/>
    <n v="341"/>
    <x v="16"/>
    <s v="PL 1552500"/>
    <x v="1"/>
    <x v="1"/>
    <x v="29"/>
    <n v="0"/>
    <x v="0"/>
    <x v="1"/>
    <x v="0"/>
    <n v="1014295"/>
    <n v="253237"/>
    <n v="40.861700620000001"/>
    <x v="1712"/>
    <s v="POINT (-73.8913806653553 40.86170061882349)"/>
  </r>
  <r>
    <n v="281214349"/>
    <x v="10"/>
    <n v="922"/>
    <s v="TRAFFIC,UNCLASSIFIED MISDEMEAN"/>
    <n v="348"/>
    <x v="9"/>
    <s v="VTL05110MU"/>
    <x v="1"/>
    <x v="1"/>
    <x v="44"/>
    <n v="0"/>
    <x v="0"/>
    <x v="0"/>
    <x v="0"/>
    <n v="1016643"/>
    <n v="241072"/>
    <n v="40.828302989999997"/>
    <x v="345"/>
    <s v="POINT (-73.8829509004282 40.82830299113533)"/>
  </r>
  <r>
    <n v="282804971"/>
    <x v="51"/>
    <n v="105"/>
    <s v="STRANGULATION 1ST"/>
    <n v="106"/>
    <x v="1"/>
    <s v="PL 1211200"/>
    <x v="0"/>
    <x v="1"/>
    <x v="35"/>
    <n v="0"/>
    <x v="0"/>
    <x v="0"/>
    <x v="3"/>
    <n v="1032140"/>
    <n v="242004"/>
    <n v="40.830792000000002"/>
    <x v="425"/>
    <s v="POINT (-73.826946 40.830792)"/>
  </r>
  <r>
    <n v="280690614"/>
    <x v="5"/>
    <n v="500"/>
    <s v="CONTROLLED SUBSTANCE,POSSESS."/>
    <n v="117"/>
    <x v="19"/>
    <s v="PL 2202101"/>
    <x v="0"/>
    <x v="4"/>
    <x v="72"/>
    <n v="0"/>
    <x v="0"/>
    <x v="0"/>
    <x v="3"/>
    <n v="946012"/>
    <n v="166726"/>
    <n v="40.624220999999999"/>
    <x v="1713"/>
    <s v="POINT (-74.137746 40.624221)"/>
  </r>
  <r>
    <n v="282944844"/>
    <x v="58"/>
    <n v="478"/>
    <s v="THEFT OF SERVICES, UNCLASSIFIE"/>
    <n v="343"/>
    <x v="18"/>
    <s v="PL 1651503"/>
    <x v="1"/>
    <x v="0"/>
    <x v="3"/>
    <n v="1"/>
    <x v="0"/>
    <x v="0"/>
    <x v="1"/>
    <n v="988451"/>
    <n v="217993"/>
    <n v="40.765024080000003"/>
    <x v="260"/>
    <s v="POINT (-73.9848359497083 40.7650240788333)"/>
  </r>
  <r>
    <n v="283763497"/>
    <x v="69"/>
    <n v="779"/>
    <s v="PUBLIC ADMINISTRATION,UNCLASSI"/>
    <n v="126"/>
    <x v="12"/>
    <s v="PL 215510B"/>
    <x v="0"/>
    <x v="0"/>
    <x v="16"/>
    <n v="0"/>
    <x v="0"/>
    <x v="0"/>
    <x v="2"/>
    <n v="1000606"/>
    <n v="243285"/>
    <n v="40.834423000000001"/>
    <x v="1714"/>
    <s v="POINT (-73.940891 40.834423)"/>
  </r>
  <r>
    <n v="280599130"/>
    <x v="52"/>
    <n v="490"/>
    <s v="STOLEN PROPERTY 3,POSSESSION"/>
    <n v="232"/>
    <x v="35"/>
    <s v="PL 1654000"/>
    <x v="1"/>
    <x v="4"/>
    <x v="17"/>
    <n v="0"/>
    <x v="0"/>
    <x v="0"/>
    <x v="1"/>
    <n v="963167"/>
    <n v="169529"/>
    <n v="40.63196937"/>
    <x v="1715"/>
    <s v="POINT (-74.07595732750009 40.63196936901318)"/>
  </r>
  <r>
    <n v="284140028"/>
    <x v="62"/>
    <n v="439"/>
    <s v="LARCENY,GRAND FROM OPEN AREAS, UNATTENDED"/>
    <n v="109"/>
    <x v="11"/>
    <s v="PL 1553001"/>
    <x v="0"/>
    <x v="3"/>
    <x v="18"/>
    <n v="0"/>
    <x v="2"/>
    <x v="0"/>
    <x v="3"/>
    <n v="1018713"/>
    <n v="214945"/>
    <n v="40.756585000000001"/>
    <x v="22"/>
    <s v="POINT (-73.875603 40.756585)"/>
  </r>
  <r>
    <n v="284550690"/>
    <x v="1"/>
    <n v="339"/>
    <s v="LARCENY,PETIT FROM OPEN AREAS,"/>
    <n v="341"/>
    <x v="16"/>
    <s v="PL 1552500"/>
    <x v="1"/>
    <x v="3"/>
    <x v="42"/>
    <n v="0"/>
    <x v="0"/>
    <x v="0"/>
    <x v="0"/>
    <n v="1007977"/>
    <n v="217884"/>
    <n v="40.764685999999998"/>
    <x v="1716"/>
    <s v="POINT (-73.914346 40.764686)"/>
  </r>
  <r>
    <n v="282626154"/>
    <x v="82"/>
    <n v="478"/>
    <s v="THEFT OF SERVICES, UNCLASSIFIE"/>
    <n v="343"/>
    <x v="18"/>
    <s v="PL 1651503"/>
    <x v="1"/>
    <x v="2"/>
    <x v="52"/>
    <n v="1"/>
    <x v="0"/>
    <x v="0"/>
    <x v="0"/>
    <n v="985894"/>
    <n v="172726"/>
    <n v="40.640769390000003"/>
    <x v="1717"/>
    <s v="POINT (-73.9940762557878 40.64076939002195)"/>
  </r>
  <r>
    <n v="282655316"/>
    <x v="82"/>
    <n v="439"/>
    <s v="LARCENY,GRAND FROM OPEN AREAS, UNATTENDED"/>
    <n v="109"/>
    <x v="11"/>
    <s v="PL 1553007"/>
    <x v="0"/>
    <x v="2"/>
    <x v="41"/>
    <n v="0"/>
    <x v="0"/>
    <x v="0"/>
    <x v="1"/>
    <n v="978015"/>
    <n v="171958"/>
    <n v="40.638658999999997"/>
    <x v="515"/>
    <s v="POINT (-74.022462 40.638659)"/>
  </r>
  <r>
    <n v="283700509"/>
    <x v="79"/>
    <n v="729"/>
    <s v="FORGERY,ETC.,UNCLASSIFIED-FELO"/>
    <n v="113"/>
    <x v="28"/>
    <s v="PL 1702500"/>
    <x v="0"/>
    <x v="0"/>
    <x v="16"/>
    <n v="0"/>
    <x v="1"/>
    <x v="0"/>
    <x v="3"/>
    <n v="1001730"/>
    <n v="246718"/>
    <n v="40.843843999999997"/>
    <x v="1718"/>
    <s v="POINT (-73.936821 40.843844)"/>
  </r>
  <r>
    <n v="283736091"/>
    <x v="69"/>
    <n v="478"/>
    <s v="THEFT OF SERVICES, UNCLASSIFIE"/>
    <n v="343"/>
    <x v="18"/>
    <s v="PL 1651503"/>
    <x v="1"/>
    <x v="2"/>
    <x v="50"/>
    <n v="1"/>
    <x v="2"/>
    <x v="0"/>
    <x v="0"/>
    <n v="990141"/>
    <n v="188391"/>
    <n v="40.683764539999999"/>
    <x v="688"/>
    <s v="POINT (-73.97875956361523 40.68376454457041)"/>
  </r>
  <r>
    <n v="281110731"/>
    <x v="46"/>
    <n v="439"/>
    <s v="LARCENY,GRAND FROM OPEN AREAS, UNATTENDED"/>
    <n v="109"/>
    <x v="11"/>
    <s v="PL 1553001"/>
    <x v="0"/>
    <x v="0"/>
    <x v="43"/>
    <n v="0"/>
    <x v="2"/>
    <x v="0"/>
    <x v="0"/>
    <n v="988971"/>
    <n v="207813"/>
    <n v="40.737074"/>
    <x v="556"/>
    <s v="POINT (-73.982962 40.737074)"/>
  </r>
  <r>
    <n v="284570305"/>
    <x v="72"/>
    <n v="106"/>
    <s v="ASSAULT POLICE/PEACE OFFICER"/>
    <n v="106"/>
    <x v="1"/>
    <s v="PL 1200800"/>
    <x v="0"/>
    <x v="1"/>
    <x v="68"/>
    <n v="0"/>
    <x v="0"/>
    <x v="0"/>
    <x v="2"/>
    <n v="1013114"/>
    <n v="255491"/>
    <n v="40.867894"/>
    <x v="1719"/>
    <s v="POINT (-73.895638 40.867894)"/>
  </r>
  <r>
    <n v="283652968"/>
    <x v="79"/>
    <n v="101"/>
    <s v="ASSAULT 3"/>
    <n v="344"/>
    <x v="6"/>
    <s v="PL 1200001"/>
    <x v="1"/>
    <x v="1"/>
    <x v="1"/>
    <n v="0"/>
    <x v="0"/>
    <x v="0"/>
    <x v="2"/>
    <n v="1006537"/>
    <n v="244511"/>
    <n v="40.837774000000003"/>
    <x v="70"/>
    <s v="POINT (-73.919455 40.837774)"/>
  </r>
  <r>
    <n v="282977565"/>
    <x v="71"/>
    <n v="792"/>
    <s v="CRIMINAL POSSESSION WEAPON"/>
    <n v="118"/>
    <x v="21"/>
    <s v="PL 265031B"/>
    <x v="0"/>
    <x v="1"/>
    <x v="68"/>
    <n v="0"/>
    <x v="1"/>
    <x v="0"/>
    <x v="3"/>
    <n v="1009210"/>
    <n v="253156"/>
    <n v="40.861496000000002"/>
    <x v="1720"/>
    <s v="POINT (-73.909763 40.861496)"/>
  </r>
  <r>
    <n v="281293738"/>
    <x v="11"/>
    <n v="759"/>
    <s v="PUBLIC ADMINISTATION,UNCLASS M"/>
    <n v="359"/>
    <x v="14"/>
    <s v="PL 1950500"/>
    <x v="1"/>
    <x v="1"/>
    <x v="1"/>
    <n v="0"/>
    <x v="0"/>
    <x v="1"/>
    <x v="0"/>
    <n v="1007316"/>
    <n v="247082"/>
    <n v="40.844828999999997"/>
    <x v="1721"/>
    <s v="POINT (-73.91663 40.844829)"/>
  </r>
  <r>
    <n v="284514322"/>
    <x v="76"/>
    <n v="209"/>
    <s v="BURGLARS TOOLS,UNCLASSIFIED"/>
    <n v="231"/>
    <x v="40"/>
    <s v="PL 1403500"/>
    <x v="1"/>
    <x v="1"/>
    <x v="68"/>
    <n v="0"/>
    <x v="0"/>
    <x v="1"/>
    <x v="2"/>
    <n v="1012876"/>
    <n v="253478"/>
    <n v="40.862367999999996"/>
    <x v="231"/>
    <s v="POINT (-73.896509 40.862368)"/>
  </r>
  <r>
    <n v="284398722"/>
    <x v="44"/>
    <n v="779"/>
    <s v="PUBLIC ADMINISTRATION,UNCLASSI"/>
    <n v="126"/>
    <x v="12"/>
    <s v="PL 215510B"/>
    <x v="0"/>
    <x v="2"/>
    <x v="8"/>
    <n v="0"/>
    <x v="0"/>
    <x v="0"/>
    <x v="3"/>
    <n v="997897"/>
    <n v="175676"/>
    <n v="40.648859000000002"/>
    <x v="9"/>
    <s v="POINT (-73.95082 40.648859)"/>
  </r>
  <r>
    <n v="280582525"/>
    <x v="52"/>
    <n v="101"/>
    <s v="ASSAULT 3"/>
    <n v="344"/>
    <x v="6"/>
    <s v="PL 1200001"/>
    <x v="1"/>
    <x v="1"/>
    <x v="44"/>
    <n v="0"/>
    <x v="0"/>
    <x v="1"/>
    <x v="3"/>
    <n v="1024742"/>
    <n v="233516"/>
    <n v="40.807530509999999"/>
    <x v="1722"/>
    <s v="POINT (-73.85373155436113 40.80753050664152)"/>
  </r>
  <r>
    <n v="285299507"/>
    <x v="90"/>
    <n v="397"/>
    <s v="ROBBERY,OPEN AREA UNCLASSIFIED"/>
    <n v="105"/>
    <x v="22"/>
    <s v="PL 160102B"/>
    <x v="0"/>
    <x v="0"/>
    <x v="47"/>
    <n v="0"/>
    <x v="0"/>
    <x v="0"/>
    <x v="0"/>
    <n v="999750"/>
    <n v="241187"/>
    <n v="40.828665999999998"/>
    <x v="1049"/>
    <s v="POINT (-73.943989 40.828666)"/>
  </r>
  <r>
    <n v="285350720"/>
    <x v="91"/>
    <n v="109"/>
    <s v="ASSAULT 2,1,UNCLASSIFIED"/>
    <n v="106"/>
    <x v="1"/>
    <s v="PL 1201001"/>
    <x v="0"/>
    <x v="2"/>
    <x v="52"/>
    <n v="0"/>
    <x v="0"/>
    <x v="0"/>
    <x v="0"/>
    <n v="986735"/>
    <n v="167242"/>
    <n v="40.625717000000002"/>
    <x v="346"/>
    <s v="POINT (-73.991048 40.625717)"/>
  </r>
  <r>
    <n v="282168069"/>
    <x v="54"/>
    <n v="106"/>
    <s v="ASSAULT POLICE/PEACE OFFICER"/>
    <n v="106"/>
    <x v="1"/>
    <s v="PL 1200800"/>
    <x v="0"/>
    <x v="4"/>
    <x v="54"/>
    <n v="0"/>
    <x v="0"/>
    <x v="0"/>
    <x v="1"/>
    <n v="930925"/>
    <n v="140898"/>
    <n v="40.553249999999998"/>
    <x v="1723"/>
    <s v="POINT (-74.191891 40.55325)"/>
  </r>
  <r>
    <n v="281057125"/>
    <x v="9"/>
    <n v="750"/>
    <s v="RESISTING ARREST"/>
    <n v="359"/>
    <x v="14"/>
    <s v="PL 2053000"/>
    <x v="1"/>
    <x v="3"/>
    <x v="66"/>
    <n v="0"/>
    <x v="0"/>
    <x v="1"/>
    <x v="0"/>
    <n v="1039939"/>
    <n v="195736"/>
    <n v="40.703751590000003"/>
    <x v="1724"/>
    <s v="POINT (-73.79914881533699 40.703751591100364)"/>
  </r>
  <r>
    <n v="280556869"/>
    <x v="66"/>
    <n v="101"/>
    <s v="ASSAULT 3"/>
    <n v="344"/>
    <x v="6"/>
    <s v="PL 1200001"/>
    <x v="1"/>
    <x v="2"/>
    <x v="23"/>
    <n v="0"/>
    <x v="0"/>
    <x v="0"/>
    <x v="3"/>
    <n v="989803"/>
    <n v="159430"/>
    <n v="40.604275000000001"/>
    <x v="1725"/>
    <s v="POINT (-73.979999 40.604275)"/>
  </r>
  <r>
    <n v="284227782"/>
    <x v="87"/>
    <n v="113"/>
    <s v="MENACING,UNCLASSIFIED"/>
    <n v="344"/>
    <x v="6"/>
    <s v="PL 1201401"/>
    <x v="1"/>
    <x v="0"/>
    <x v="56"/>
    <n v="0"/>
    <x v="0"/>
    <x v="0"/>
    <x v="1"/>
    <n v="994296"/>
    <n v="218679"/>
    <n v="40.766896000000003"/>
    <x v="201"/>
    <s v="POINT (-73.96373 40.766896)"/>
  </r>
  <r>
    <n v="280970716"/>
    <x v="68"/>
    <n v="478"/>
    <s v="THEFT OF SERVICES, UNCLASSIFIE"/>
    <n v="343"/>
    <x v="18"/>
    <s v="PL 1651503"/>
    <x v="1"/>
    <x v="0"/>
    <x v="30"/>
    <n v="0"/>
    <x v="1"/>
    <x v="0"/>
    <x v="0"/>
    <n v="990800"/>
    <n v="210373"/>
    <n v="40.744099419999998"/>
    <x v="1726"/>
    <s v="POINT (-73.97636210296194 40.744099420244)"/>
  </r>
  <r>
    <n v="284373831"/>
    <x v="44"/>
    <n v="779"/>
    <s v="PUBLIC ADMINISTRATION,UNCLASSI"/>
    <n v="126"/>
    <x v="12"/>
    <s v="PL 215510B"/>
    <x v="0"/>
    <x v="1"/>
    <x v="6"/>
    <n v="0"/>
    <x v="0"/>
    <x v="0"/>
    <x v="0"/>
    <n v="1013096"/>
    <n v="236605"/>
    <n v="40.816057000000001"/>
    <x v="235"/>
    <s v="POINT (-73.895785 40.816057)"/>
  </r>
  <r>
    <n v="281200232"/>
    <x v="10"/>
    <n v="779"/>
    <s v="PUBLIC ADMINISTRATION,UNCLASSI"/>
    <n v="126"/>
    <x v="12"/>
    <s v="PL 215510B"/>
    <x v="0"/>
    <x v="3"/>
    <x v="42"/>
    <n v="0"/>
    <x v="0"/>
    <x v="0"/>
    <x v="3"/>
    <n v="1007694"/>
    <n v="219656"/>
    <n v="40.769551999999997"/>
    <x v="81"/>
    <s v="POINT (-73.915361 40.769552)"/>
  </r>
  <r>
    <n v="281448307"/>
    <x v="12"/>
    <n v="419"/>
    <s v="LARCENY,GRAND FROM PERSON,UNCL"/>
    <n v="109"/>
    <x v="11"/>
    <s v="PL 1553005"/>
    <x v="0"/>
    <x v="0"/>
    <x v="32"/>
    <n v="1"/>
    <x v="1"/>
    <x v="0"/>
    <x v="3"/>
    <n v="990886"/>
    <n v="213048"/>
    <n v="40.751441560000004"/>
    <x v="455"/>
    <s v="POINT (-73.97604910329609 40.751441558231285)"/>
  </r>
  <r>
    <n v="284559983"/>
    <x v="1"/>
    <n v="114"/>
    <s v="OBSTR BREATH/CIRCUL"/>
    <n v="344"/>
    <x v="6"/>
    <s v="PL 1211100"/>
    <x v="1"/>
    <x v="0"/>
    <x v="73"/>
    <n v="0"/>
    <x v="1"/>
    <x v="0"/>
    <x v="0"/>
    <n v="984685"/>
    <n v="209908"/>
    <n v="40.742826999999998"/>
    <x v="638"/>
    <s v="POINT (-73.998428 40.742827)"/>
  </r>
  <r>
    <n v="284373010"/>
    <x v="63"/>
    <n v="339"/>
    <s v="LARCENY,PETIT FROM OPEN AREAS,"/>
    <n v="341"/>
    <x v="16"/>
    <s v="PL 1552500"/>
    <x v="1"/>
    <x v="1"/>
    <x v="6"/>
    <n v="0"/>
    <x v="0"/>
    <x v="0"/>
    <x v="0"/>
    <n v="1011695"/>
    <n v="237702"/>
    <n v="40.819073000000003"/>
    <x v="989"/>
    <s v="POINT (-73.900843 40.819073)"/>
  </r>
  <r>
    <n v="284050810"/>
    <x v="64"/>
    <n v="639"/>
    <s v="AGGRAVATED HARASSMENT 2"/>
    <n v="361"/>
    <x v="27"/>
    <s v="PL 2403001"/>
    <x v="1"/>
    <x v="2"/>
    <x v="2"/>
    <n v="0"/>
    <x v="0"/>
    <x v="1"/>
    <x v="0"/>
    <n v="1010576"/>
    <n v="175628"/>
    <n v="40.648698000000003"/>
    <x v="2"/>
    <s v="POINT (-73.905128 40.648698)"/>
  </r>
  <r>
    <n v="280837006"/>
    <x v="73"/>
    <n v="503"/>
    <s v="CONTROLLED SUBSTANCE,INTENT TO"/>
    <n v="117"/>
    <x v="19"/>
    <s v="PL 2201601"/>
    <x v="0"/>
    <x v="4"/>
    <x v="17"/>
    <n v="0"/>
    <x v="0"/>
    <x v="0"/>
    <x v="0"/>
    <n v="961251"/>
    <n v="166311"/>
    <n v="40.623131999999998"/>
    <x v="592"/>
    <s v="POINT (-74.082846 40.623132)"/>
  </r>
  <r>
    <n v="280504397"/>
    <x v="83"/>
    <n v="705"/>
    <s v="FORGERY,ETC.-MISD."/>
    <n v="358"/>
    <x v="32"/>
    <s v="PL 1702000"/>
    <x v="1"/>
    <x v="3"/>
    <x v="70"/>
    <n v="0"/>
    <x v="0"/>
    <x v="0"/>
    <x v="3"/>
    <n v="996424"/>
    <n v="210017"/>
    <n v="40.743124600000002"/>
    <x v="1727"/>
    <s v="POINT (-73.9560680726795 40.7431245994984)"/>
  </r>
  <r>
    <n v="282481527"/>
    <x v="67"/>
    <n v="397"/>
    <s v="ROBBERY,OPEN AREA UNCLASSIFIED"/>
    <n v="105"/>
    <x v="22"/>
    <s v="PL 1601001"/>
    <x v="0"/>
    <x v="1"/>
    <x v="44"/>
    <n v="0"/>
    <x v="4"/>
    <x v="0"/>
    <x v="0"/>
    <n v="1017455"/>
    <n v="242479"/>
    <n v="40.832163000000001"/>
    <x v="1728"/>
    <s v="POINT (-73.880008 40.832163)"/>
  </r>
  <r>
    <n v="282231487"/>
    <x v="81"/>
    <n v="847"/>
    <s v="NY STATE LAWS,UNCLASSIFIED FEL"/>
    <n v="125"/>
    <x v="7"/>
    <s v="VTL05110FE"/>
    <x v="0"/>
    <x v="3"/>
    <x v="61"/>
    <n v="0"/>
    <x v="2"/>
    <x v="0"/>
    <x v="3"/>
    <n v="1021760"/>
    <n v="191315"/>
    <n v="40.691712729999999"/>
    <x v="1729"/>
    <s v="POINT (-73.86473874514611 40.691712725259904)"/>
  </r>
  <r>
    <n v="280599116"/>
    <x v="52"/>
    <n v="439"/>
    <s v="LARCENY,GRAND FROM OPEN AREAS, UNATTENDED"/>
    <n v="109"/>
    <x v="11"/>
    <s v="PL 1553001"/>
    <x v="0"/>
    <x v="0"/>
    <x v="30"/>
    <n v="0"/>
    <x v="0"/>
    <x v="0"/>
    <x v="0"/>
    <n v="992253"/>
    <n v="214996"/>
    <n v="40.756788999999998"/>
    <x v="377"/>
    <s v="POINT (-73.97111 40.756789)"/>
  </r>
  <r>
    <n v="284197077"/>
    <x v="75"/>
    <n v="729"/>
    <s v="FORGERY,ETC.,UNCLASSIFIED-FELO"/>
    <n v="113"/>
    <x v="28"/>
    <s v="PL 1702500"/>
    <x v="0"/>
    <x v="0"/>
    <x v="33"/>
    <n v="0"/>
    <x v="0"/>
    <x v="0"/>
    <x v="3"/>
    <n v="987086"/>
    <n v="201237"/>
    <n v="40.719025309999999"/>
    <x v="1730"/>
    <s v="POINT (-73.98976918244128 40.71902531172449)"/>
  </r>
  <r>
    <n v="280451878"/>
    <x v="86"/>
    <n v="681"/>
    <s v="CHILD, ENDANGERING WELFARE"/>
    <n v="233"/>
    <x v="0"/>
    <s v="PL 2601001"/>
    <x v="1"/>
    <x v="1"/>
    <x v="44"/>
    <n v="2"/>
    <x v="0"/>
    <x v="0"/>
    <x v="2"/>
    <n v="1020219"/>
    <n v="239110"/>
    <n v="40.82291231"/>
    <x v="722"/>
    <s v="POINT (-73.8700413043181 40.8229123084767)"/>
  </r>
  <r>
    <n v="282900337"/>
    <x v="58"/>
    <n v="847"/>
    <s v="NY STATE LAWS,UNCLASSIFIED FEL"/>
    <n v="125"/>
    <x v="7"/>
    <s v="VTL05110FE"/>
    <x v="0"/>
    <x v="3"/>
    <x v="20"/>
    <n v="0"/>
    <x v="0"/>
    <x v="0"/>
    <x v="2"/>
    <n v="1022555"/>
    <n v="212540"/>
    <n v="40.749966749999999"/>
    <x v="1731"/>
    <s v="POINT (-73.8617511818965 40.749966750834645)"/>
  </r>
  <r>
    <n v="280458713"/>
    <x v="86"/>
    <n v="750"/>
    <s v="RESISTING ARREST"/>
    <n v="359"/>
    <x v="14"/>
    <s v="PL 2053000"/>
    <x v="1"/>
    <x v="0"/>
    <x v="32"/>
    <n v="0"/>
    <x v="0"/>
    <x v="0"/>
    <x v="2"/>
    <n v="988912"/>
    <n v="212647"/>
    <n v="40.750342179999997"/>
    <x v="1732"/>
    <s v="POINT (-73.98317401491664 40.75034217566378)"/>
  </r>
  <r>
    <n v="281409892"/>
    <x v="12"/>
    <n v="109"/>
    <s v="ASSAULT 2,1,UNCLASSIFIED"/>
    <n v="106"/>
    <x v="1"/>
    <s v="PL 1200502"/>
    <x v="0"/>
    <x v="1"/>
    <x v="22"/>
    <n v="0"/>
    <x v="0"/>
    <x v="1"/>
    <x v="0"/>
    <n v="1027430"/>
    <n v="251104"/>
    <n v="40.855792999999998"/>
    <x v="26"/>
    <s v="POINT (-73.843908 40.855793)"/>
  </r>
  <r>
    <n v="284561150"/>
    <x v="1"/>
    <n v="339"/>
    <s v="LARCENY,PETIT FROM OPEN AREAS,"/>
    <n v="341"/>
    <x v="16"/>
    <s v="PL 1552500"/>
    <x v="1"/>
    <x v="2"/>
    <x v="40"/>
    <n v="0"/>
    <x v="0"/>
    <x v="1"/>
    <x v="1"/>
    <n v="1006250"/>
    <n v="161865"/>
    <n v="40.610931000000001"/>
    <x v="1733"/>
    <s v="POINT (-73.920761 40.610931)"/>
  </r>
  <r>
    <n v="282542992"/>
    <x v="80"/>
    <n v="115"/>
    <s v="RECKLESS ENDANGERMENT 2"/>
    <n v="355"/>
    <x v="30"/>
    <s v="PL 1202000"/>
    <x v="1"/>
    <x v="2"/>
    <x v="34"/>
    <n v="1"/>
    <x v="4"/>
    <x v="0"/>
    <x v="0"/>
    <n v="1010774"/>
    <n v="185570"/>
    <n v="40.675983760000001"/>
    <x v="1734"/>
    <s v="POINT (-73.90437689480486 40.67598376327182)"/>
  </r>
  <r>
    <n v="284232697"/>
    <x v="87"/>
    <n v="639"/>
    <s v="AGGRAVATED HARASSMENT 2"/>
    <n v="361"/>
    <x v="27"/>
    <s v="PL 240301B"/>
    <x v="1"/>
    <x v="3"/>
    <x v="66"/>
    <n v="0"/>
    <x v="0"/>
    <x v="0"/>
    <x v="0"/>
    <n v="1041879"/>
    <n v="197083"/>
    <n v="40.707439000000001"/>
    <x v="306"/>
    <s v="POINT (-73.792139 40.707439)"/>
  </r>
  <r>
    <n v="281063449"/>
    <x v="46"/>
    <n v="265"/>
    <s v="MISCHIEF 1,CRIMINAL,EXPLOSIVE"/>
    <n v="121"/>
    <x v="15"/>
    <s v="PL 1451200"/>
    <x v="0"/>
    <x v="3"/>
    <x v="42"/>
    <n v="0"/>
    <x v="0"/>
    <x v="0"/>
    <x v="3"/>
    <n v="1010567"/>
    <n v="219984"/>
    <n v="40.770443999999998"/>
    <x v="1735"/>
    <s v="POINT (-73.904985 40.770444)"/>
  </r>
  <r>
    <n v="283815196"/>
    <x v="61"/>
    <n v="109"/>
    <s v="ASSAULT 2,1,UNCLASSIFIED"/>
    <n v="106"/>
    <x v="1"/>
    <s v="PL 1200501"/>
    <x v="0"/>
    <x v="1"/>
    <x v="44"/>
    <n v="0"/>
    <x v="0"/>
    <x v="0"/>
    <x v="0"/>
    <n v="1024045"/>
    <n v="243057"/>
    <n v="40.833722999999999"/>
    <x v="1736"/>
    <s v="POINT (-73.856192 40.833723)"/>
  </r>
  <r>
    <n v="282462770"/>
    <x v="67"/>
    <n v="969"/>
    <s v="TRAFFIC,UNCLASSIFIED INFRACTIO"/>
    <n v="881"/>
    <x v="24"/>
    <s v="VTL051101A"/>
    <x v="1"/>
    <x v="1"/>
    <x v="24"/>
    <n v="0"/>
    <x v="0"/>
    <x v="0"/>
    <x v="0"/>
    <n v="1015559"/>
    <n v="246534"/>
    <n v="40.843298500000003"/>
    <x v="1737"/>
    <s v="POINT (-73.88684233399772 40.84329849815354)"/>
  </r>
  <r>
    <n v="280810654"/>
    <x v="73"/>
    <n v="511"/>
    <s v="CONTROLLED SUBSTANCE, POSSESSI"/>
    <n v="235"/>
    <x v="19"/>
    <s v="PL 2200300"/>
    <x v="1"/>
    <x v="2"/>
    <x v="60"/>
    <n v="0"/>
    <x v="0"/>
    <x v="0"/>
    <x v="5"/>
    <n v="982089"/>
    <n v="171424"/>
    <n v="40.637195570000003"/>
    <x v="1738"/>
    <s v="POINT (-74.00778620782995 40.637195567271625)"/>
  </r>
  <r>
    <n v="284291292"/>
    <x v="56"/>
    <n v="199"/>
    <s v="AGGRAVATED CRIMINAL CONTEMPT"/>
    <n v="126"/>
    <x v="12"/>
    <s v="PL 2155203"/>
    <x v="0"/>
    <x v="2"/>
    <x v="34"/>
    <n v="0"/>
    <x v="0"/>
    <x v="0"/>
    <x v="0"/>
    <n v="1008227"/>
    <n v="183789"/>
    <n v="40.671104"/>
    <x v="250"/>
    <s v="POINT (-73.913562 40.671104)"/>
  </r>
  <r>
    <n v="283008956"/>
    <x v="71"/>
    <n v="922"/>
    <s v="TRAFFIC,UNCLASSIFIED MISDEMEAN"/>
    <n v="348"/>
    <x v="9"/>
    <s v="VTL0511001"/>
    <x v="1"/>
    <x v="1"/>
    <x v="15"/>
    <n v="0"/>
    <x v="2"/>
    <x v="0"/>
    <x v="0"/>
    <n v="1007096"/>
    <n v="239167"/>
    <n v="40.823107"/>
    <x v="1739"/>
    <s v="POINT (-73.917453 40.823107)"/>
  </r>
  <r>
    <n v="280601601"/>
    <x v="52"/>
    <n v="478"/>
    <s v="THEFT OF SERVICES, UNCLASSIFIE"/>
    <n v="343"/>
    <x v="18"/>
    <s v="PL 1651503"/>
    <x v="1"/>
    <x v="2"/>
    <x v="34"/>
    <n v="1"/>
    <x v="1"/>
    <x v="0"/>
    <x v="0"/>
    <n v="1007700"/>
    <n v="180317"/>
    <n v="40.661574129999998"/>
    <x v="1740"/>
    <s v="POINT (-73.91547740408284 40.66157413366839)"/>
  </r>
  <r>
    <n v="284363072"/>
    <x v="63"/>
    <n v="209"/>
    <s v="BURGLARS TOOLS,UNCLASSIFIED"/>
    <n v="231"/>
    <x v="40"/>
    <s v="PL 1403500"/>
    <x v="1"/>
    <x v="0"/>
    <x v="55"/>
    <n v="0"/>
    <x v="4"/>
    <x v="0"/>
    <x v="0"/>
    <n v="990020"/>
    <n v="205214"/>
    <n v="40.729942000000001"/>
    <x v="1741"/>
    <s v="POINT (-73.97918 40.729942)"/>
  </r>
  <r>
    <n v="281409897"/>
    <x v="12"/>
    <n v="502"/>
    <s v="CONTROLLED SUBSTANCE,POSSESS."/>
    <n v="117"/>
    <x v="19"/>
    <s v="PL 2201612"/>
    <x v="0"/>
    <x v="1"/>
    <x v="25"/>
    <n v="0"/>
    <x v="0"/>
    <x v="1"/>
    <x v="0"/>
    <n v="1022111"/>
    <n v="262155"/>
    <n v="40.886150000000001"/>
    <x v="1742"/>
    <s v="POINT (-73.863072 40.88615)"/>
  </r>
  <r>
    <n v="281309961"/>
    <x v="11"/>
    <n v="922"/>
    <s v="TRAFFIC,UNCLASSIFIED MISDEMEAN"/>
    <n v="348"/>
    <x v="9"/>
    <s v="VTL0511001"/>
    <x v="1"/>
    <x v="1"/>
    <x v="15"/>
    <n v="0"/>
    <x v="1"/>
    <x v="0"/>
    <x v="2"/>
    <n v="1009158"/>
    <n v="235645"/>
    <n v="40.813431700000002"/>
    <x v="1743"/>
    <s v="POINT (-73.91001737542345 40.81343169619346)"/>
  </r>
  <r>
    <n v="284252925"/>
    <x v="48"/>
    <n v="439"/>
    <s v="LARCENY,GRAND FROM OPEN AREAS, UNATTENDED"/>
    <n v="109"/>
    <x v="11"/>
    <s v="PL 1553001"/>
    <x v="0"/>
    <x v="0"/>
    <x v="36"/>
    <n v="0"/>
    <x v="0"/>
    <x v="0"/>
    <x v="1"/>
    <n v="982148"/>
    <n v="201784"/>
    <n v="40.720528000000002"/>
    <x v="436"/>
    <s v="POINT (-74.007582 40.720528)"/>
  </r>
  <r>
    <n v="284255193"/>
    <x v="48"/>
    <n v="114"/>
    <s v="OBSTR BREATH/CIRCUL"/>
    <n v="344"/>
    <x v="6"/>
    <s v="PL 1211100"/>
    <x v="1"/>
    <x v="2"/>
    <x v="60"/>
    <n v="0"/>
    <x v="2"/>
    <x v="0"/>
    <x v="1"/>
    <n v="982528"/>
    <n v="176391"/>
    <n v="40.650829000000002"/>
    <x v="1744"/>
    <s v="POINT (-74.006204 40.650829)"/>
  </r>
  <r>
    <n v="281212105"/>
    <x v="10"/>
    <n v="114"/>
    <s v="OBSTR BREATH/CIRCUL"/>
    <n v="344"/>
    <x v="6"/>
    <s v="PL 1211100"/>
    <x v="1"/>
    <x v="0"/>
    <x v="56"/>
    <n v="0"/>
    <x v="0"/>
    <x v="0"/>
    <x v="0"/>
    <n v="998004"/>
    <n v="223387"/>
    <n v="40.77981123"/>
    <x v="1745"/>
    <s v="POINT (-73.95033740246885 40.77981122818911)"/>
  </r>
  <r>
    <n v="283941615"/>
    <x v="65"/>
    <n v="922"/>
    <s v="TRAFFIC,UNCLASSIFIED MISDEMEAN"/>
    <n v="348"/>
    <x v="9"/>
    <s v="VTL0512000"/>
    <x v="1"/>
    <x v="2"/>
    <x v="50"/>
    <n v="0"/>
    <x v="2"/>
    <x v="0"/>
    <x v="3"/>
    <n v="989211"/>
    <n v="193395"/>
    <n v="40.69749994"/>
    <x v="1746"/>
    <s v="POINT (-73.98210906235143 40.69749994137578)"/>
  </r>
  <r>
    <n v="282352428"/>
    <x v="45"/>
    <n v="503"/>
    <s v="CONTROLLED SUBSTANCE,INTENT TO"/>
    <n v="117"/>
    <x v="19"/>
    <s v="PL 2201602"/>
    <x v="0"/>
    <x v="0"/>
    <x v="62"/>
    <n v="0"/>
    <x v="2"/>
    <x v="0"/>
    <x v="0"/>
    <n v="983985"/>
    <n v="205857"/>
    <n v="40.731706539999998"/>
    <x v="137"/>
    <s v="POINT (-74.00095616452742 40.73170654022224)"/>
  </r>
  <r>
    <n v="284370661"/>
    <x v="63"/>
    <n v="681"/>
    <s v="CHILD, ENDANGERING WELFARE"/>
    <n v="233"/>
    <x v="0"/>
    <s v="PL 2601001"/>
    <x v="1"/>
    <x v="3"/>
    <x v="19"/>
    <n v="0"/>
    <x v="0"/>
    <x v="1"/>
    <x v="3"/>
    <n v="1046315"/>
    <n v="187088"/>
    <n v="40.679980739999998"/>
    <x v="27"/>
    <s v="POINT (-73.7762339071953 40.6799807384666)"/>
  </r>
  <r>
    <n v="284527467"/>
    <x v="76"/>
    <n v="511"/>
    <s v="CONTROLLED SUBSTANCE, POSSESSI"/>
    <n v="235"/>
    <x v="19"/>
    <s v="PL 2200300"/>
    <x v="1"/>
    <x v="0"/>
    <x v="73"/>
    <n v="0"/>
    <x v="0"/>
    <x v="1"/>
    <x v="1"/>
    <n v="984337"/>
    <n v="215772"/>
    <n v="40.75892073"/>
    <x v="1747"/>
    <s v="POINT (-73.99968596112708 40.758920734944724)"/>
  </r>
  <r>
    <n v="282729364"/>
    <x v="88"/>
    <n v="729"/>
    <s v="FORGERY,ETC.,UNCLASSIFIED-FELO"/>
    <n v="113"/>
    <x v="28"/>
    <s v="PL 1657200"/>
    <x v="0"/>
    <x v="0"/>
    <x v="43"/>
    <n v="0"/>
    <x v="0"/>
    <x v="0"/>
    <x v="0"/>
    <n v="986546"/>
    <n v="207135"/>
    <n v="40.735214040000002"/>
    <x v="1748"/>
    <s v="POINT (-73.99171521010928 40.73521404188881)"/>
  </r>
  <r>
    <n v="284009239"/>
    <x v="60"/>
    <n v="503"/>
    <s v="CONTROLLED SUBSTANCE,INTENT TO"/>
    <n v="117"/>
    <x v="19"/>
    <s v="PL 2201601"/>
    <x v="0"/>
    <x v="2"/>
    <x v="10"/>
    <n v="2"/>
    <x v="0"/>
    <x v="0"/>
    <x v="3"/>
    <n v="989721"/>
    <n v="155596"/>
    <n v="40.593752000000002"/>
    <x v="1749"/>
    <s v="POINT (-73.980298 40.593752)"/>
  </r>
  <r>
    <n v="280621683"/>
    <x v="5"/>
    <n v="105"/>
    <s v="STRANGULATION 1ST"/>
    <n v="106"/>
    <x v="1"/>
    <s v="PL 1211200"/>
    <x v="0"/>
    <x v="1"/>
    <x v="68"/>
    <n v="0"/>
    <x v="2"/>
    <x v="0"/>
    <x v="0"/>
    <n v="1015090"/>
    <n v="254481"/>
    <n v="40.865113999999998"/>
    <x v="1750"/>
    <s v="POINT (-73.888498 40.865114)"/>
  </r>
  <r>
    <n v="284146221"/>
    <x v="75"/>
    <n v="339"/>
    <s v="LARCENY,PETIT FROM OPEN AREAS,"/>
    <n v="341"/>
    <x v="16"/>
    <s v="PL 1552500"/>
    <x v="1"/>
    <x v="0"/>
    <x v="3"/>
    <n v="0"/>
    <x v="1"/>
    <x v="0"/>
    <x v="3"/>
    <n v="988210"/>
    <n v="218129"/>
    <n v="40.765389999999996"/>
    <x v="45"/>
    <s v="POINT (-73.985702 40.76539)"/>
  </r>
  <r>
    <n v="282659905"/>
    <x v="82"/>
    <n v="494"/>
    <s v="STOLEN PROPERTY 2,1,POSSESSION"/>
    <n v="111"/>
    <x v="35"/>
    <s v="PL 1654501"/>
    <x v="0"/>
    <x v="0"/>
    <x v="16"/>
    <n v="0"/>
    <x v="0"/>
    <x v="0"/>
    <x v="0"/>
    <n v="1001425"/>
    <n v="244170"/>
    <n v="40.836849000000001"/>
    <x v="1593"/>
    <s v="POINT (-73.937932 40.836849)"/>
  </r>
  <r>
    <n v="281012117"/>
    <x v="9"/>
    <n v="244"/>
    <s v="BURGLARY,UNCLASSIFIED,UNKNOWN"/>
    <n v="107"/>
    <x v="20"/>
    <s v="PL 1402000"/>
    <x v="0"/>
    <x v="1"/>
    <x v="15"/>
    <n v="0"/>
    <x v="1"/>
    <x v="0"/>
    <x v="2"/>
    <n v="1009854"/>
    <n v="235170"/>
    <n v="40.812126999999997"/>
    <x v="1751"/>
    <s v="POINT (-73.907505 40.812127)"/>
  </r>
  <r>
    <n v="282657686"/>
    <x v="82"/>
    <n v="478"/>
    <s v="THEFT OF SERVICES, UNCLASSIFIE"/>
    <n v="343"/>
    <x v="18"/>
    <s v="PL 1651503"/>
    <x v="1"/>
    <x v="0"/>
    <x v="47"/>
    <n v="1"/>
    <x v="1"/>
    <x v="0"/>
    <x v="3"/>
    <n v="999800"/>
    <n v="239973"/>
    <n v="40.825332260000003"/>
    <x v="1752"/>
    <s v="POINT (-73.94381403937298 40.825332262878135)"/>
  </r>
  <r>
    <n v="281164505"/>
    <x v="47"/>
    <n v="339"/>
    <s v="LARCENY,PETIT FROM OPEN AREAS,"/>
    <n v="341"/>
    <x v="16"/>
    <s v="PL 1552500"/>
    <x v="1"/>
    <x v="3"/>
    <x v="42"/>
    <n v="0"/>
    <x v="0"/>
    <x v="0"/>
    <x v="0"/>
    <n v="1007694"/>
    <n v="219656"/>
    <n v="40.769551999999997"/>
    <x v="81"/>
    <s v="POINT (-73.915361 40.769552)"/>
  </r>
  <r>
    <n v="280883627"/>
    <x v="59"/>
    <n v="258"/>
    <s v="CRIMINAL MISCHIEF 4TH, GRAFFIT"/>
    <n v="351"/>
    <x v="15"/>
    <s v="PL 1456500"/>
    <x v="1"/>
    <x v="2"/>
    <x v="58"/>
    <n v="0"/>
    <x v="1"/>
    <x v="0"/>
    <x v="1"/>
    <n v="982492"/>
    <n v="188093"/>
    <n v="40.68294839"/>
    <x v="1753"/>
    <s v="POINT (-74.00633852144266 40.682948388285155)"/>
  </r>
  <r>
    <n v="280803141"/>
    <x v="78"/>
    <n v="339"/>
    <s v="LARCENY,PETIT FROM OPEN AREAS,"/>
    <n v="341"/>
    <x v="16"/>
    <s v="PL 1552500"/>
    <x v="1"/>
    <x v="1"/>
    <x v="15"/>
    <n v="0"/>
    <x v="0"/>
    <x v="0"/>
    <x v="0"/>
    <n v="1007704"/>
    <n v="237244"/>
    <n v="40.817824479999999"/>
    <x v="1754"/>
    <s v="POINT (-73.91526450366901 40.81782448132022)"/>
  </r>
  <r>
    <n v="284009770"/>
    <x v="60"/>
    <n v="339"/>
    <s v="LARCENY,PETIT FROM OPEN AREAS,"/>
    <n v="341"/>
    <x v="16"/>
    <s v="PL 1552500"/>
    <x v="1"/>
    <x v="1"/>
    <x v="1"/>
    <n v="0"/>
    <x v="0"/>
    <x v="1"/>
    <x v="2"/>
    <n v="1003363"/>
    <n v="238988"/>
    <n v="40.822622000000003"/>
    <x v="92"/>
    <s v="POINT (-73.930942 40.822622)"/>
  </r>
  <r>
    <n v="280931326"/>
    <x v="55"/>
    <n v="705"/>
    <s v="FORGERY,ETC.-MISD."/>
    <n v="358"/>
    <x v="32"/>
    <s v="PL 1702000"/>
    <x v="1"/>
    <x v="0"/>
    <x v="0"/>
    <n v="2"/>
    <x v="0"/>
    <x v="0"/>
    <x v="2"/>
    <n v="1002202"/>
    <n v="229412"/>
    <n v="40.796343"/>
    <x v="1457"/>
    <s v="POINT (-73.935162 40.796343)"/>
  </r>
  <r>
    <n v="281049916"/>
    <x v="9"/>
    <n v="101"/>
    <s v="ASSAULT 3"/>
    <n v="344"/>
    <x v="6"/>
    <s v="PL 1200001"/>
    <x v="1"/>
    <x v="0"/>
    <x v="38"/>
    <n v="0"/>
    <x v="0"/>
    <x v="0"/>
    <x v="3"/>
    <n v="1003784"/>
    <n v="250426"/>
    <n v="40.854016000000001"/>
    <x v="1755"/>
    <s v="POINT (-73.929387 40.854016)"/>
  </r>
  <r>
    <n v="282805036"/>
    <x v="51"/>
    <n v="101"/>
    <s v="ASSAULT 3"/>
    <n v="344"/>
    <x v="6"/>
    <s v="PL 1200001"/>
    <x v="1"/>
    <x v="2"/>
    <x v="7"/>
    <n v="0"/>
    <x v="0"/>
    <x v="0"/>
    <x v="0"/>
    <n v="1020369"/>
    <n v="183658"/>
    <n v="40.670704000000001"/>
    <x v="1756"/>
    <s v="POINT (-73.869794 40.670704)"/>
  </r>
  <r>
    <n v="280620131"/>
    <x v="52"/>
    <n v="419"/>
    <s v="LARCENY,GRAND FROM PERSON,UNCL"/>
    <n v="109"/>
    <x v="11"/>
    <s v="PL 1553005"/>
    <x v="0"/>
    <x v="1"/>
    <x v="29"/>
    <n v="0"/>
    <x v="1"/>
    <x v="0"/>
    <x v="2"/>
    <n v="1011585"/>
    <n v="249642"/>
    <n v="40.851843000000002"/>
    <x v="1757"/>
    <s v="POINT (-73.90119 40.851843)"/>
  </r>
  <r>
    <n v="284103660"/>
    <x v="62"/>
    <n v="339"/>
    <s v="LARCENY,PETIT FROM OPEN AREAS,"/>
    <n v="341"/>
    <x v="16"/>
    <s v="PL 1552500"/>
    <x v="1"/>
    <x v="3"/>
    <x v="19"/>
    <n v="0"/>
    <x v="0"/>
    <x v="1"/>
    <x v="0"/>
    <n v="1046399"/>
    <n v="187126"/>
    <n v="40.680076999999997"/>
    <x v="328"/>
    <s v="POINT (-73.775929 40.680077)"/>
  </r>
  <r>
    <n v="284545582"/>
    <x v="1"/>
    <n v="922"/>
    <s v="TRAFFIC,UNCLASSIFIED MISDEMEAN"/>
    <n v="348"/>
    <x v="9"/>
    <s v="VTL0511001"/>
    <x v="1"/>
    <x v="1"/>
    <x v="1"/>
    <n v="0"/>
    <x v="1"/>
    <x v="0"/>
    <x v="2"/>
    <n v="1004052"/>
    <n v="245817"/>
    <n v="40.84136385"/>
    <x v="1758"/>
    <s v="POINT (-73.92843327593755 40.841363845093106)"/>
  </r>
  <r>
    <n v="282629312"/>
    <x v="82"/>
    <n v="793"/>
    <s v="WEAPONS POSSESSION 3"/>
    <n v="118"/>
    <x v="21"/>
    <s v="PL 2650203"/>
    <x v="0"/>
    <x v="2"/>
    <x v="13"/>
    <n v="0"/>
    <x v="0"/>
    <x v="0"/>
    <x v="3"/>
    <n v="999005"/>
    <n v="181250"/>
    <n v="40.664154000000003"/>
    <x v="655"/>
    <s v="POINT (-73.946814 40.664154)"/>
  </r>
  <r>
    <n v="282109659"/>
    <x v="54"/>
    <n v="109"/>
    <s v="ASSAULT 2,1,UNCLASSIFIED"/>
    <n v="106"/>
    <x v="1"/>
    <s v="PL 1200512"/>
    <x v="0"/>
    <x v="2"/>
    <x v="59"/>
    <n v="0"/>
    <x v="0"/>
    <x v="1"/>
    <x v="0"/>
    <n v="995107"/>
    <n v="175859"/>
    <n v="40.649363000000001"/>
    <x v="1759"/>
    <s v="POINT (-73.960873 40.649363)"/>
  </r>
  <r>
    <n v="280808754"/>
    <x v="78"/>
    <n v="268"/>
    <s v="CRIMINAL MIS 2 &amp; 3"/>
    <n v="121"/>
    <x v="15"/>
    <s v="PL 1450502"/>
    <x v="0"/>
    <x v="3"/>
    <x v="46"/>
    <n v="0"/>
    <x v="0"/>
    <x v="0"/>
    <x v="1"/>
    <n v="1013786"/>
    <n v="195966"/>
    <n v="40.704510999999997"/>
    <x v="78"/>
    <s v="POINT (-73.89347 40.704511)"/>
  </r>
  <r>
    <n v="281355967"/>
    <x v="0"/>
    <n v="511"/>
    <s v="CONTROLLED SUBSTANCE, POSSESSI"/>
    <n v="235"/>
    <x v="19"/>
    <s v="PL 2200300"/>
    <x v="1"/>
    <x v="0"/>
    <x v="28"/>
    <n v="1"/>
    <x v="2"/>
    <x v="0"/>
    <x v="0"/>
    <n v="999342"/>
    <n v="233575"/>
    <n v="40.80777234"/>
    <x v="1760"/>
    <s v="POINT (-73.94548329252599 40.807772344649756)"/>
  </r>
  <r>
    <n v="284262421"/>
    <x v="48"/>
    <n v="729"/>
    <s v="FORGERY,ETC.,UNCLASSIFIED-FELO"/>
    <n v="113"/>
    <x v="28"/>
    <s v="PL 1657200"/>
    <x v="0"/>
    <x v="3"/>
    <x v="9"/>
    <n v="0"/>
    <x v="0"/>
    <x v="0"/>
    <x v="0"/>
    <n v="1031631"/>
    <n v="216160"/>
    <n v="40.759861000000001"/>
    <x v="227"/>
    <s v="POINT (-73.828967 40.759861)"/>
  </r>
  <r>
    <n v="280745867"/>
    <x v="6"/>
    <n v="782"/>
    <s v="WEAPONS, POSSESSION, ETC"/>
    <n v="236"/>
    <x v="21"/>
    <s v="PL 2650101"/>
    <x v="1"/>
    <x v="0"/>
    <x v="0"/>
    <n v="0"/>
    <x v="1"/>
    <x v="0"/>
    <x v="3"/>
    <n v="1003638"/>
    <n v="226954"/>
    <n v="40.789593000000004"/>
    <x v="448"/>
    <s v="POINT (-73.929984 40.789593)"/>
  </r>
  <r>
    <n v="282127068"/>
    <x v="54"/>
    <n v="503"/>
    <s v="CONTROLLED SUBSTANCE,INTENT TO"/>
    <n v="117"/>
    <x v="19"/>
    <s v="PL 2201601"/>
    <x v="0"/>
    <x v="0"/>
    <x v="32"/>
    <n v="0"/>
    <x v="0"/>
    <x v="0"/>
    <x v="0"/>
    <n v="987078"/>
    <n v="215157"/>
    <n v="40.757232270000003"/>
    <x v="107"/>
    <s v="POINT (-73.98979219054627 40.757232265258125)"/>
  </r>
  <r>
    <n v="282391253"/>
    <x v="13"/>
    <n v="112"/>
    <s v="MENACING 1ST DEGREE (VICT NOT"/>
    <n v="126"/>
    <x v="12"/>
    <s v="PL 120141H"/>
    <x v="0"/>
    <x v="0"/>
    <x v="63"/>
    <n v="2"/>
    <x v="0"/>
    <x v="0"/>
    <x v="0"/>
    <n v="995545"/>
    <n v="236005"/>
    <n v="40.814450000000001"/>
    <x v="1761"/>
    <s v="POINT (-73.959195 40.81445)"/>
  </r>
  <r>
    <n v="282492716"/>
    <x v="80"/>
    <n v="439"/>
    <s v="LARCENY,GRAND FROM OPEN AREAS, UNATTENDED"/>
    <n v="109"/>
    <x v="11"/>
    <s v="PL 1553004"/>
    <x v="0"/>
    <x v="3"/>
    <x v="69"/>
    <n v="0"/>
    <x v="2"/>
    <x v="0"/>
    <x v="0"/>
    <n v="1057766"/>
    <n v="203992"/>
    <n v="40.726284"/>
    <x v="193"/>
    <s v="POINT (-73.73476 40.726284)"/>
  </r>
  <r>
    <n v="281018640"/>
    <x v="9"/>
    <n v="639"/>
    <s v="AGGRAVATED HARASSMENT 2"/>
    <n v="361"/>
    <x v="27"/>
    <s v="PL 2403001"/>
    <x v="1"/>
    <x v="0"/>
    <x v="38"/>
    <n v="0"/>
    <x v="0"/>
    <x v="1"/>
    <x v="1"/>
    <n v="1002161"/>
    <n v="249364"/>
    <n v="40.851103999999999"/>
    <x v="463"/>
    <s v="POINT (-73.935254 40.851104)"/>
  </r>
  <r>
    <n v="282752033"/>
    <x v="70"/>
    <n v="181"/>
    <s v="IMPRISONMENT 2,UNLAWFUL"/>
    <n v="355"/>
    <x v="30"/>
    <s v="PL 1350500"/>
    <x v="1"/>
    <x v="4"/>
    <x v="17"/>
    <n v="0"/>
    <x v="0"/>
    <x v="1"/>
    <x v="3"/>
    <n v="951126"/>
    <n v="170054"/>
    <n v="40.633374000000003"/>
    <x v="1762"/>
    <s v="POINT (-74.119341 40.633374)"/>
  </r>
  <r>
    <n v="280803178"/>
    <x v="78"/>
    <n v="748"/>
    <s v="CONTEMPT,CRIMINAL"/>
    <n v="359"/>
    <x v="14"/>
    <s v="PL 2155006"/>
    <x v="1"/>
    <x v="0"/>
    <x v="37"/>
    <n v="0"/>
    <x v="0"/>
    <x v="0"/>
    <x v="2"/>
    <n v="993372"/>
    <n v="229301"/>
    <n v="40.796050000000001"/>
    <x v="604"/>
    <s v="POINT (-73.967052 40.79605)"/>
  </r>
  <r>
    <n v="283905324"/>
    <x v="57"/>
    <n v="114"/>
    <s v="OBSTR BREATH/CIRCUL"/>
    <n v="344"/>
    <x v="6"/>
    <s v="PL 1211100"/>
    <x v="1"/>
    <x v="2"/>
    <x v="52"/>
    <n v="0"/>
    <x v="0"/>
    <x v="0"/>
    <x v="1"/>
    <n v="985236"/>
    <n v="168089"/>
    <n v="40.628042999999998"/>
    <x v="1763"/>
    <s v="POINT (-73.996447 40.628043)"/>
  </r>
  <r>
    <n v="281217443"/>
    <x v="10"/>
    <n v="707"/>
    <s v="IMPERSONATION 2, PUBLIC SERVAN"/>
    <n v="340"/>
    <x v="10"/>
    <s v="PL 1902300"/>
    <x v="1"/>
    <x v="2"/>
    <x v="21"/>
    <n v="2"/>
    <x v="0"/>
    <x v="0"/>
    <x v="0"/>
    <n v="999516"/>
    <n v="192804"/>
    <n v="40.695867"/>
    <x v="1764"/>
    <s v="POINT (-73.944946 40.695867)"/>
  </r>
  <r>
    <n v="284490253"/>
    <x v="76"/>
    <n v="101"/>
    <s v="ASSAULT 3"/>
    <n v="344"/>
    <x v="6"/>
    <s v="PL 1200001"/>
    <x v="1"/>
    <x v="2"/>
    <x v="21"/>
    <n v="0"/>
    <x v="1"/>
    <x v="0"/>
    <x v="3"/>
    <n v="997296"/>
    <n v="192468"/>
    <n v="40.694947999999997"/>
    <x v="1765"/>
    <s v="POINT (-73.952951 40.694948)"/>
  </r>
  <r>
    <n v="280865717"/>
    <x v="59"/>
    <n v="105"/>
    <s v="STRANGULATION 1ST"/>
    <n v="106"/>
    <x v="1"/>
    <s v="PL 1211200"/>
    <x v="0"/>
    <x v="2"/>
    <x v="12"/>
    <n v="0"/>
    <x v="0"/>
    <x v="1"/>
    <x v="3"/>
    <n v="998177"/>
    <n v="197813"/>
    <n v="40.709619000000004"/>
    <x v="1766"/>
    <s v="POINT (-73.949765 40.709619)"/>
  </r>
  <r>
    <n v="281223868"/>
    <x v="10"/>
    <n v="339"/>
    <s v="LARCENY,PETIT FROM OPEN AREAS,"/>
    <n v="341"/>
    <x v="16"/>
    <s v="PL 1552500"/>
    <x v="1"/>
    <x v="0"/>
    <x v="38"/>
    <n v="0"/>
    <x v="2"/>
    <x v="0"/>
    <x v="0"/>
    <n v="1002967"/>
    <n v="251614"/>
    <n v="40.857278999999998"/>
    <x v="1767"/>
    <s v="POINT (-73.932337 40.857279)"/>
  </r>
  <r>
    <n v="281110735"/>
    <x v="46"/>
    <n v="114"/>
    <s v="OBSTR BREATH/CIRCUL"/>
    <n v="344"/>
    <x v="6"/>
    <s v="PL 1211100"/>
    <x v="1"/>
    <x v="0"/>
    <x v="47"/>
    <n v="0"/>
    <x v="0"/>
    <x v="0"/>
    <x v="0"/>
    <n v="999750"/>
    <n v="241187"/>
    <n v="40.828665999999998"/>
    <x v="1049"/>
    <s v="POINT (-73.943989 40.828666)"/>
  </r>
  <r>
    <n v="285494283"/>
    <x v="85"/>
    <n v="101"/>
    <s v="ASSAULT 3"/>
    <n v="344"/>
    <x v="6"/>
    <s v="PL 1200001"/>
    <x v="1"/>
    <x v="0"/>
    <x v="0"/>
    <n v="0"/>
    <x v="0"/>
    <x v="0"/>
    <x v="1"/>
    <n v="1003638"/>
    <n v="226954"/>
    <n v="40.789593000000004"/>
    <x v="448"/>
    <s v="POINT (-73.929984 40.789593)"/>
  </r>
  <r>
    <n v="282350752"/>
    <x v="13"/>
    <n v="969"/>
    <s v="TRAFFIC,UNCLASSIFIED INFRACTIO"/>
    <n v="881"/>
    <x v="24"/>
    <s v="VTL051101A"/>
    <x v="1"/>
    <x v="3"/>
    <x v="75"/>
    <n v="0"/>
    <x v="0"/>
    <x v="0"/>
    <x v="5"/>
    <n v="1047437"/>
    <n v="218186"/>
    <n v="40.765320729999999"/>
    <x v="1768"/>
    <s v="POINT (-73.77189536218215 40.76532073447996)"/>
  </r>
  <r>
    <n v="283819829"/>
    <x v="61"/>
    <n v="49"/>
    <s v="U.S. CODE UNCLASSIFIED"/>
    <n v="995"/>
    <x v="29"/>
    <s v="FOA9000049"/>
    <x v="3"/>
    <x v="4"/>
    <x v="17"/>
    <n v="0"/>
    <x v="0"/>
    <x v="0"/>
    <x v="0"/>
    <n v="962808"/>
    <n v="174275"/>
    <n v="40.644995999999999"/>
    <x v="208"/>
    <s v="POINT (-74.077263 40.644996)"/>
  </r>
  <r>
    <n v="283840640"/>
    <x v="74"/>
    <n v="339"/>
    <s v="LARCENY,PETIT FROM OPEN AREAS,"/>
    <n v="341"/>
    <x v="16"/>
    <s v="PL 1552500"/>
    <x v="1"/>
    <x v="0"/>
    <x v="36"/>
    <n v="0"/>
    <x v="0"/>
    <x v="0"/>
    <x v="3"/>
    <n v="981758"/>
    <n v="195794"/>
    <n v="40.704085669999998"/>
    <x v="1769"/>
    <s v="POINT (-74.00898782924529 40.70408567476818)"/>
  </r>
  <r>
    <n v="282191115"/>
    <x v="81"/>
    <n v="109"/>
    <s v="ASSAULT 2,1,UNCLASSIFIED"/>
    <n v="106"/>
    <x v="1"/>
    <s v="PL 1200502"/>
    <x v="0"/>
    <x v="2"/>
    <x v="8"/>
    <n v="0"/>
    <x v="0"/>
    <x v="1"/>
    <x v="0"/>
    <n v="1006717"/>
    <n v="179788"/>
    <n v="40.660127000000003"/>
    <x v="1770"/>
    <s v="POINT (-73.919019 40.660127)"/>
  </r>
  <r>
    <n v="285553810"/>
    <x v="2"/>
    <n v="511"/>
    <s v="CONTROLLED SUBSTANCE, POSSESSI"/>
    <n v="235"/>
    <x v="19"/>
    <s v="PL 2200300"/>
    <x v="1"/>
    <x v="1"/>
    <x v="29"/>
    <n v="0"/>
    <x v="2"/>
    <x v="0"/>
    <x v="3"/>
    <n v="1010247"/>
    <n v="247770"/>
    <n v="40.846710999999999"/>
    <x v="1771"/>
    <s v="POINT (-73.906035 40.846711)"/>
  </r>
  <r>
    <n v="280548612"/>
    <x v="66"/>
    <n v="339"/>
    <s v="LARCENY,PETIT FROM OPEN AREAS,"/>
    <n v="341"/>
    <x v="16"/>
    <s v="PL 1552500"/>
    <x v="1"/>
    <x v="2"/>
    <x v="60"/>
    <n v="0"/>
    <x v="0"/>
    <x v="1"/>
    <x v="0"/>
    <n v="982245"/>
    <n v="177820"/>
    <n v="40.654753999999997"/>
    <x v="926"/>
    <s v="POINT (-74.007225 40.654754)"/>
  </r>
  <r>
    <n v="282391034"/>
    <x v="13"/>
    <n v="105"/>
    <s v="STRANGULATION 1ST"/>
    <n v="106"/>
    <x v="1"/>
    <s v="PL 1211200"/>
    <x v="0"/>
    <x v="1"/>
    <x v="29"/>
    <n v="0"/>
    <x v="4"/>
    <x v="0"/>
    <x v="3"/>
    <n v="1009070"/>
    <n v="248694"/>
    <n v="40.849249"/>
    <x v="1772"/>
    <s v="POINT (-73.910286 40.849249)"/>
  </r>
  <r>
    <n v="280751782"/>
    <x v="6"/>
    <n v="478"/>
    <s v="THEFT OF SERVICES, UNCLASSIFIE"/>
    <n v="343"/>
    <x v="18"/>
    <s v="PL 1651503"/>
    <x v="1"/>
    <x v="0"/>
    <x v="3"/>
    <n v="1"/>
    <x v="0"/>
    <x v="0"/>
    <x v="3"/>
    <n v="989210"/>
    <n v="219405"/>
    <n v="40.768890990000003"/>
    <x v="129"/>
    <s v="POINT (-73.98209349413949 40.768890992016146)"/>
  </r>
  <r>
    <n v="283820136"/>
    <x v="74"/>
    <n v="969"/>
    <s v="TRAFFIC,UNCLASSIFIED INFRACTIO"/>
    <n v="881"/>
    <x v="24"/>
    <s v="VTL051101A"/>
    <x v="1"/>
    <x v="3"/>
    <x v="53"/>
    <n v="0"/>
    <x v="0"/>
    <x v="0"/>
    <x v="3"/>
    <n v="1038393"/>
    <n v="202711"/>
    <n v="40.722905849999997"/>
    <x v="1773"/>
    <s v="POINT (-73.80466859428807 40.722905849911974)"/>
  </r>
  <r>
    <n v="284072658"/>
    <x v="60"/>
    <n v="339"/>
    <s v="LARCENY,PETIT FROM OPEN AREAS,"/>
    <n v="341"/>
    <x v="16"/>
    <s v="PL 1552500"/>
    <x v="1"/>
    <x v="0"/>
    <x v="36"/>
    <n v="0"/>
    <x v="0"/>
    <x v="0"/>
    <x v="0"/>
    <n v="982148"/>
    <n v="201784"/>
    <n v="40.720528000000002"/>
    <x v="436"/>
    <s v="POINT (-74.007582 40.720528)"/>
  </r>
  <r>
    <n v="283691445"/>
    <x v="79"/>
    <n v="490"/>
    <s v="STOLEN PROPERTY 3,POSSESSION"/>
    <n v="232"/>
    <x v="35"/>
    <s v="PL 1654000"/>
    <x v="1"/>
    <x v="1"/>
    <x v="15"/>
    <n v="0"/>
    <x v="4"/>
    <x v="1"/>
    <x v="2"/>
    <n v="1005040"/>
    <n v="234533"/>
    <n v="40.810391000000003"/>
    <x v="18"/>
    <s v="POINT (-73.924895 40.810391)"/>
  </r>
  <r>
    <n v="281132840"/>
    <x v="46"/>
    <n v="918"/>
    <s v="RECKLESS DRIVING"/>
    <n v="348"/>
    <x v="9"/>
    <s v="VTL1212000"/>
    <x v="1"/>
    <x v="1"/>
    <x v="15"/>
    <n v="0"/>
    <x v="1"/>
    <x v="0"/>
    <x v="0"/>
    <n v="1008624"/>
    <n v="236597"/>
    <n v="40.816046159999999"/>
    <x v="1774"/>
    <s v="POINT (-73.91194304491894 40.81604615818014)"/>
  </r>
  <r>
    <n v="281312478"/>
    <x v="11"/>
    <n v="397"/>
    <s v="ROBBERY,OPEN AREA UNCLASSIFIED"/>
    <n v="105"/>
    <x v="22"/>
    <s v="PL 1600500"/>
    <x v="0"/>
    <x v="1"/>
    <x v="48"/>
    <n v="0"/>
    <x v="0"/>
    <x v="0"/>
    <x v="0"/>
    <n v="1014900"/>
    <n v="243466"/>
    <n v="40.834882"/>
    <x v="1775"/>
    <s v="POINT (-73.889236 40.834882)"/>
  </r>
  <r>
    <n v="280733014"/>
    <x v="6"/>
    <n v="478"/>
    <s v="THEFT OF SERVICES, UNCLASSIFIE"/>
    <n v="343"/>
    <x v="18"/>
    <s v="PL 1651503"/>
    <x v="1"/>
    <x v="1"/>
    <x v="15"/>
    <n v="1"/>
    <x v="2"/>
    <x v="0"/>
    <x v="2"/>
    <n v="1006614"/>
    <n v="233501"/>
    <n v="40.807553820000003"/>
    <x v="713"/>
    <s v="POINT (-73.91921496573 40.80755382044926)"/>
  </r>
  <r>
    <n v="280861179"/>
    <x v="59"/>
    <n v="101"/>
    <s v="ASSAULT 3"/>
    <n v="344"/>
    <x v="6"/>
    <s v="PL 1200001"/>
    <x v="1"/>
    <x v="2"/>
    <x v="51"/>
    <n v="0"/>
    <x v="0"/>
    <x v="0"/>
    <x v="1"/>
    <n v="995792"/>
    <n v="206873"/>
    <n v="40.734490000000001"/>
    <x v="1776"/>
    <s v="POINT (-73.95835 40.73449)"/>
  </r>
  <r>
    <n v="281252103"/>
    <x v="84"/>
    <n v="109"/>
    <s v="ASSAULT 2,1,UNCLASSIFIED"/>
    <n v="106"/>
    <x v="1"/>
    <s v="PL 1200502"/>
    <x v="0"/>
    <x v="3"/>
    <x v="53"/>
    <n v="0"/>
    <x v="0"/>
    <x v="0"/>
    <x v="3"/>
    <n v="1034371"/>
    <n v="197966"/>
    <n v="40.709905999999997"/>
    <x v="1777"/>
    <s v="POINT (-73.819213 40.709906)"/>
  </r>
  <r>
    <n v="282168593"/>
    <x v="81"/>
    <n v="922"/>
    <s v="TRAFFIC,UNCLASSIFIED MISDEMEAN"/>
    <n v="348"/>
    <x v="9"/>
    <s v="VTL05110MU"/>
    <x v="1"/>
    <x v="0"/>
    <x v="57"/>
    <n v="0"/>
    <x v="0"/>
    <x v="0"/>
    <x v="0"/>
    <n v="999698"/>
    <n v="236075"/>
    <n v="40.814633530000002"/>
    <x v="1778"/>
    <s v="POINT (-73.94419156349609 40.81463353299426)"/>
  </r>
  <r>
    <n v="280463856"/>
    <x v="86"/>
    <n v="439"/>
    <s v="LARCENY,GRAND FROM OPEN AREAS, UNATTENDED"/>
    <n v="109"/>
    <x v="11"/>
    <s v="PL 1553001"/>
    <x v="0"/>
    <x v="3"/>
    <x v="18"/>
    <n v="0"/>
    <x v="1"/>
    <x v="0"/>
    <x v="3"/>
    <n v="1014333"/>
    <n v="211391"/>
    <n v="40.746844830000001"/>
    <x v="550"/>
    <s v="POINT (-73.89143078866834 40.74684483147316)"/>
  </r>
  <r>
    <n v="280745855"/>
    <x v="6"/>
    <n v="625"/>
    <s v="DISORDERLY CONDUCT"/>
    <n v="572"/>
    <x v="33"/>
    <s v="PL 2402002"/>
    <x v="4"/>
    <x v="2"/>
    <x v="12"/>
    <n v="0"/>
    <x v="1"/>
    <x v="0"/>
    <x v="0"/>
    <n v="1000956"/>
    <n v="195764"/>
    <n v="40.703989999999997"/>
    <x v="1779"/>
    <s v="POINT (-73.939746 40.70399)"/>
  </r>
  <r>
    <n v="280752250"/>
    <x v="6"/>
    <n v="922"/>
    <s v="TRAFFIC,UNCLASSIFIED MISDEMEAN"/>
    <n v="348"/>
    <x v="9"/>
    <s v="VTL05110MU"/>
    <x v="1"/>
    <x v="4"/>
    <x v="17"/>
    <n v="0"/>
    <x v="0"/>
    <x v="0"/>
    <x v="0"/>
    <n v="962020"/>
    <n v="165682"/>
    <n v="40.621409"/>
    <x v="1780"/>
    <s v="POINT (-74.080076 40.621409)"/>
  </r>
  <r>
    <n v="284009246"/>
    <x v="60"/>
    <n v="748"/>
    <s v="CONTEMPT,CRIMINAL"/>
    <n v="359"/>
    <x v="14"/>
    <s v="PL 2155003"/>
    <x v="1"/>
    <x v="3"/>
    <x v="42"/>
    <n v="0"/>
    <x v="0"/>
    <x v="0"/>
    <x v="3"/>
    <n v="1005847"/>
    <n v="216912"/>
    <n v="40.762023999999997"/>
    <x v="1781"/>
    <s v="POINT (-73.922038 40.762024)"/>
  </r>
  <r>
    <n v="282933208"/>
    <x v="58"/>
    <n v="339"/>
    <s v="LARCENY,PETIT FROM OPEN AREAS,"/>
    <n v="341"/>
    <x v="16"/>
    <s v="PL 1552500"/>
    <x v="1"/>
    <x v="3"/>
    <x v="18"/>
    <n v="0"/>
    <x v="1"/>
    <x v="0"/>
    <x v="3"/>
    <n v="1019808"/>
    <n v="213007"/>
    <n v="40.751260019999997"/>
    <x v="1782"/>
    <s v="POINT (-73.87166305633058 40.75126001941782)"/>
  </r>
  <r>
    <n v="281429370"/>
    <x v="12"/>
    <n v="579"/>
    <s v="CANNABIS POSSESSION, 2&amp;1"/>
    <n v="250"/>
    <x v="34"/>
    <s v="PL 2223501"/>
    <x v="0"/>
    <x v="1"/>
    <x v="22"/>
    <n v="87"/>
    <x v="1"/>
    <x v="0"/>
    <x v="3"/>
    <n v="1020988"/>
    <n v="250619"/>
    <n v="40.854491000000003"/>
    <x v="1783"/>
    <s v="POINT (-73.867198 40.854491)"/>
  </r>
  <r>
    <n v="284587422"/>
    <x v="72"/>
    <n v="511"/>
    <s v="CONTROLLED SUBSTANCE, POSSESSI"/>
    <n v="235"/>
    <x v="19"/>
    <s v="PL 2200300"/>
    <x v="1"/>
    <x v="2"/>
    <x v="21"/>
    <n v="0"/>
    <x v="0"/>
    <x v="1"/>
    <x v="0"/>
    <n v="1000978"/>
    <n v="191112"/>
    <n v="40.691219220000001"/>
    <x v="1784"/>
    <s v="POINT (-73.93967921077531 40.69121921719643)"/>
  </r>
  <r>
    <n v="282983089"/>
    <x v="71"/>
    <n v="109"/>
    <s v="ASSAULT 2,1,UNCLASSIFIED"/>
    <n v="106"/>
    <x v="1"/>
    <s v="PL 1201001"/>
    <x v="0"/>
    <x v="2"/>
    <x v="10"/>
    <n v="0"/>
    <x v="4"/>
    <x v="0"/>
    <x v="0"/>
    <n v="989547"/>
    <n v="148969"/>
    <n v="40.575561"/>
    <x v="480"/>
    <s v="POINT (-73.980931 40.575561)"/>
  </r>
  <r>
    <n v="280620126"/>
    <x v="52"/>
    <n v="113"/>
    <s v="MENACING,UNCLASSIFIED"/>
    <n v="344"/>
    <x v="6"/>
    <s v="PL 1201401"/>
    <x v="1"/>
    <x v="1"/>
    <x v="29"/>
    <n v="0"/>
    <x v="1"/>
    <x v="0"/>
    <x v="2"/>
    <n v="1011585"/>
    <n v="249642"/>
    <n v="40.851843000000002"/>
    <x v="1757"/>
    <s v="POINT (-73.90119 40.851843)"/>
  </r>
  <r>
    <n v="284529977"/>
    <x v="76"/>
    <n v="259"/>
    <s v="CRIMINAL MISCHIEF,UNCLASSIFIED 4"/>
    <n v="351"/>
    <x v="15"/>
    <s v="PL 1450001"/>
    <x v="1"/>
    <x v="3"/>
    <x v="61"/>
    <n v="0"/>
    <x v="0"/>
    <x v="0"/>
    <x v="3"/>
    <n v="1021526"/>
    <n v="189756"/>
    <n v="40.687434619999998"/>
    <x v="1785"/>
    <s v="POINT (-73.86559117503457 40.6874346226042)"/>
  </r>
  <r>
    <n v="284208882"/>
    <x v="87"/>
    <n v="905"/>
    <s v="INTOXICATED DRIVING,ALCOHOL"/>
    <n v="347"/>
    <x v="25"/>
    <s v="VTL1192000"/>
    <x v="1"/>
    <x v="2"/>
    <x v="52"/>
    <n v="0"/>
    <x v="0"/>
    <x v="0"/>
    <x v="3"/>
    <n v="982376"/>
    <n v="170531"/>
    <n v="40.63474454"/>
    <x v="1786"/>
    <s v="POINT (-74.0067518822527 40.634744537711306)"/>
  </r>
  <r>
    <n v="282906910"/>
    <x v="58"/>
    <n v="268"/>
    <s v="CRIMINAL MIS 2 &amp; 3"/>
    <n v="121"/>
    <x v="15"/>
    <s v="PL 1450502"/>
    <x v="0"/>
    <x v="0"/>
    <x v="57"/>
    <n v="0"/>
    <x v="0"/>
    <x v="0"/>
    <x v="0"/>
    <n v="1000993"/>
    <n v="237483"/>
    <n v="40.818497999999998"/>
    <x v="1191"/>
    <s v="POINT (-73.939508 40.818498)"/>
  </r>
  <r>
    <n v="283757556"/>
    <x v="69"/>
    <n v="661"/>
    <s v="LEWDNESS,PUBLIC"/>
    <n v="361"/>
    <x v="27"/>
    <s v="PL 24500BI"/>
    <x v="1"/>
    <x v="3"/>
    <x v="70"/>
    <n v="1"/>
    <x v="1"/>
    <x v="0"/>
    <x v="3"/>
    <n v="996424"/>
    <n v="210017"/>
    <n v="40.743124600000002"/>
    <x v="1727"/>
    <s v="POINT (-73.9560680726795 40.7431245994984)"/>
  </r>
  <r>
    <n v="280849052"/>
    <x v="73"/>
    <n v="478"/>
    <s v="THEFT OF SERVICES, UNCLASSIFIE"/>
    <n v="343"/>
    <x v="18"/>
    <s v="PL 1651503"/>
    <x v="1"/>
    <x v="3"/>
    <x v="9"/>
    <n v="1"/>
    <x v="2"/>
    <x v="0"/>
    <x v="3"/>
    <n v="1031307"/>
    <n v="216054"/>
    <n v="40.75956953"/>
    <x v="1787"/>
    <s v="POINT (-73.83013930521312 40.759569525960025)"/>
  </r>
  <r>
    <n v="282231477"/>
    <x v="81"/>
    <n v="105"/>
    <s v="STRANGULATION 1ST"/>
    <n v="106"/>
    <x v="1"/>
    <s v="PL 1211200"/>
    <x v="0"/>
    <x v="2"/>
    <x v="14"/>
    <n v="0"/>
    <x v="1"/>
    <x v="0"/>
    <x v="2"/>
    <n v="1007127"/>
    <n v="193705"/>
    <n v="40.698323000000002"/>
    <x v="317"/>
    <s v="POINT (-73.917495 40.698323)"/>
  </r>
  <r>
    <n v="282572575"/>
    <x v="53"/>
    <n v="339"/>
    <s v="LARCENY,PETIT FROM OPEN AREAS,"/>
    <n v="341"/>
    <x v="16"/>
    <s v="PL 1552500"/>
    <x v="1"/>
    <x v="0"/>
    <x v="67"/>
    <n v="0"/>
    <x v="1"/>
    <x v="1"/>
    <x v="5"/>
    <n v="989200"/>
    <n v="219866"/>
    <n v="40.770156999999998"/>
    <x v="1048"/>
    <s v="POINT (-73.982129 40.770157)"/>
  </r>
  <r>
    <n v="282285227"/>
    <x v="77"/>
    <n v="779"/>
    <s v="PUBLIC ADMINISTRATION,UNCLASSI"/>
    <n v="126"/>
    <x v="12"/>
    <s v="PL 215510B"/>
    <x v="0"/>
    <x v="3"/>
    <x v="19"/>
    <n v="0"/>
    <x v="0"/>
    <x v="0"/>
    <x v="0"/>
    <n v="1045376"/>
    <n v="191289"/>
    <n v="40.691510999999998"/>
    <x v="1788"/>
    <s v="POINT (-73.779579 40.691511)"/>
  </r>
  <r>
    <n v="283703052"/>
    <x v="69"/>
    <n v="849"/>
    <s v="NY STATE LAWS,UNCLASSIFIED VIO"/>
    <n v="677"/>
    <x v="7"/>
    <s v="CPL5700600"/>
    <x v="2"/>
    <x v="3"/>
    <x v="19"/>
    <n v="3"/>
    <x v="0"/>
    <x v="0"/>
    <x v="0"/>
    <n v="1046315"/>
    <n v="187088"/>
    <n v="40.679980739999998"/>
    <x v="27"/>
    <s v="POINT (-73.7762339071953 40.6799807384666)"/>
  </r>
  <r>
    <n v="284370649"/>
    <x v="63"/>
    <n v="782"/>
    <s v="WEAPONS, POSSESSION, ETC"/>
    <n v="236"/>
    <x v="21"/>
    <s v="PL 2650101"/>
    <x v="1"/>
    <x v="0"/>
    <x v="28"/>
    <n v="0"/>
    <x v="1"/>
    <x v="0"/>
    <x v="1"/>
    <n v="998555"/>
    <n v="234012"/>
    <n v="40.808973100000003"/>
    <x v="1789"/>
    <s v="POINT (-73.94832523425542 40.80897309780793)"/>
  </r>
  <r>
    <n v="282534358"/>
    <x v="53"/>
    <n v="705"/>
    <s v="FORGERY,ETC.-MISD."/>
    <n v="358"/>
    <x v="32"/>
    <s v="PL 1702000"/>
    <x v="1"/>
    <x v="0"/>
    <x v="43"/>
    <n v="0"/>
    <x v="0"/>
    <x v="0"/>
    <x v="0"/>
    <n v="986815"/>
    <n v="210966"/>
    <n v="40.745730999999999"/>
    <x v="1790"/>
    <s v="POINT (-73.990742 40.745731)"/>
  </r>
  <r>
    <n v="280579947"/>
    <x v="52"/>
    <n v="180"/>
    <s v="COURSE OF SEXUAL CONDUCT AGAIN"/>
    <n v="116"/>
    <x v="0"/>
    <s v="PL 130801A"/>
    <x v="0"/>
    <x v="2"/>
    <x v="27"/>
    <n v="0"/>
    <x v="2"/>
    <x v="0"/>
    <x v="0"/>
    <n v="1003509"/>
    <n v="185018"/>
    <n v="40.674495690000001"/>
    <x v="33"/>
    <s v="POINT (-73.9305713255961 40.6744956865259)"/>
  </r>
  <r>
    <n v="280669226"/>
    <x v="5"/>
    <n v="339"/>
    <s v="LARCENY,PETIT FROM OPEN AREAS,"/>
    <n v="341"/>
    <x v="16"/>
    <s v="PL 1552500"/>
    <x v="1"/>
    <x v="2"/>
    <x v="50"/>
    <n v="0"/>
    <x v="2"/>
    <x v="0"/>
    <x v="3"/>
    <n v="988897"/>
    <n v="192631"/>
    <n v="40.695404000000003"/>
    <x v="344"/>
    <s v="POINT (-73.983239 40.695404)"/>
  </r>
  <r>
    <n v="281412719"/>
    <x v="12"/>
    <n v="419"/>
    <s v="LARCENY,GRAND FROM PERSON,UNCL"/>
    <n v="109"/>
    <x v="11"/>
    <s v="PL 1553005"/>
    <x v="0"/>
    <x v="2"/>
    <x v="21"/>
    <n v="0"/>
    <x v="0"/>
    <x v="0"/>
    <x v="0"/>
    <n v="999507"/>
    <n v="190206"/>
    <n v="40.688735999999999"/>
    <x v="25"/>
    <s v="POINT (-73.944984 40.688736)"/>
  </r>
  <r>
    <n v="282843364"/>
    <x v="50"/>
    <n v="105"/>
    <s v="STRANGULATION 1ST"/>
    <n v="106"/>
    <x v="1"/>
    <s v="PL 1211200"/>
    <x v="0"/>
    <x v="3"/>
    <x v="45"/>
    <n v="0"/>
    <x v="0"/>
    <x v="0"/>
    <x v="5"/>
    <n v="1028604"/>
    <n v="187929"/>
    <n v="40.682389000000001"/>
    <x v="474"/>
    <s v="POINT (-73.840079 40.682389)"/>
  </r>
  <r>
    <n v="282906891"/>
    <x v="58"/>
    <n v="101"/>
    <s v="ASSAULT 3"/>
    <n v="344"/>
    <x v="6"/>
    <s v="PL 1200001"/>
    <x v="1"/>
    <x v="1"/>
    <x v="24"/>
    <n v="0"/>
    <x v="0"/>
    <x v="1"/>
    <x v="0"/>
    <n v="1011780"/>
    <n v="246837"/>
    <n v="40.844144"/>
    <x v="69"/>
    <s v="POINT (-73.900499 40.844144)"/>
  </r>
  <r>
    <n v="282993827"/>
    <x v="71"/>
    <n v="101"/>
    <s v="ASSAULT 3"/>
    <n v="344"/>
    <x v="6"/>
    <s v="PL 1200001"/>
    <x v="1"/>
    <x v="2"/>
    <x v="10"/>
    <n v="0"/>
    <x v="0"/>
    <x v="0"/>
    <x v="1"/>
    <n v="991682"/>
    <n v="150546"/>
    <n v="40.579889000000001"/>
    <x v="1791"/>
    <s v="POINT (-73.973243 40.579889)"/>
  </r>
  <r>
    <n v="284081817"/>
    <x v="62"/>
    <n v="511"/>
    <s v="CONTROLLED SUBSTANCE, POSSESSI"/>
    <n v="235"/>
    <x v="19"/>
    <s v="PL 2200300"/>
    <x v="1"/>
    <x v="2"/>
    <x v="76"/>
    <n v="0"/>
    <x v="0"/>
    <x v="1"/>
    <x v="1"/>
    <n v="1001291"/>
    <n v="157372"/>
    <n v="40.598609629999999"/>
    <x v="1792"/>
    <s v="POINT (-73.93863577031274 40.59860962518686)"/>
  </r>
  <r>
    <n v="284212747"/>
    <x v="87"/>
    <n v="101"/>
    <s v="ASSAULT 3"/>
    <n v="344"/>
    <x v="6"/>
    <s v="PL 1200001"/>
    <x v="1"/>
    <x v="1"/>
    <x v="25"/>
    <n v="0"/>
    <x v="0"/>
    <x v="0"/>
    <x v="3"/>
    <n v="1026486"/>
    <n v="262591"/>
    <n v="40.887324999999997"/>
    <x v="242"/>
    <s v="POINT (-73.847247 40.887325)"/>
  </r>
  <r>
    <n v="282738164"/>
    <x v="88"/>
    <n v="922"/>
    <s v="TRAFFIC,UNCLASSIFIED MISDEMEAN"/>
    <n v="348"/>
    <x v="9"/>
    <s v="VTL0511001"/>
    <x v="1"/>
    <x v="2"/>
    <x v="13"/>
    <n v="0"/>
    <x v="0"/>
    <x v="1"/>
    <x v="0"/>
    <n v="997851"/>
    <n v="181159"/>
    <n v="40.663905839999998"/>
    <x v="605"/>
    <s v="POINT (-73.95097518576361 40.66390584384186)"/>
  </r>
  <r>
    <n v="284383868"/>
    <x v="63"/>
    <n v="397"/>
    <s v="ROBBERY,OPEN AREA UNCLASSIFIED"/>
    <n v="105"/>
    <x v="22"/>
    <s v="PL 1601001"/>
    <x v="0"/>
    <x v="2"/>
    <x v="7"/>
    <n v="0"/>
    <x v="4"/>
    <x v="0"/>
    <x v="0"/>
    <n v="1013666"/>
    <n v="184186"/>
    <n v="40.672175860000003"/>
    <x v="1793"/>
    <s v="POINT (-73.89395683927789 40.67217585964225)"/>
  </r>
  <r>
    <n v="281182214"/>
    <x v="47"/>
    <n v="501"/>
    <s v="CONTROLLED SUBSTANCE,POSSESS."/>
    <n v="117"/>
    <x v="19"/>
    <s v="PL 2201806"/>
    <x v="0"/>
    <x v="0"/>
    <x v="38"/>
    <n v="0"/>
    <x v="0"/>
    <x v="0"/>
    <x v="0"/>
    <n v="1003421"/>
    <n v="250627"/>
    <n v="40.854568999999998"/>
    <x v="1794"/>
    <s v="POINT (-73.930699 40.854569)"/>
  </r>
  <r>
    <n v="280739943"/>
    <x v="6"/>
    <n v="175"/>
    <s v="SEXUAL ABUSE 3,2"/>
    <n v="233"/>
    <x v="0"/>
    <s v="PL 1305202"/>
    <x v="1"/>
    <x v="2"/>
    <x v="41"/>
    <n v="0"/>
    <x v="1"/>
    <x v="0"/>
    <x v="5"/>
    <n v="977947"/>
    <n v="172030"/>
    <n v="40.638865170000003"/>
    <x v="1166"/>
    <s v="POINT (-74.0227120876572 40.6388651705916)"/>
  </r>
  <r>
    <n v="282556170"/>
    <x v="53"/>
    <n v="500"/>
    <s v="CONTROLLED SUBSTANCE,POSSESS."/>
    <n v="117"/>
    <x v="19"/>
    <s v="PL 2202101"/>
    <x v="0"/>
    <x v="1"/>
    <x v="15"/>
    <n v="0"/>
    <x v="0"/>
    <x v="0"/>
    <x v="0"/>
    <n v="1004883"/>
    <n v="232773"/>
    <n v="40.805562000000002"/>
    <x v="1795"/>
    <s v="POINT (-73.925469 40.805562)"/>
  </r>
  <r>
    <n v="284251085"/>
    <x v="48"/>
    <n v="922"/>
    <s v="TRAFFIC,UNCLASSIFIED MISDEMEAN"/>
    <n v="348"/>
    <x v="9"/>
    <s v="VTL0512000"/>
    <x v="1"/>
    <x v="3"/>
    <x v="66"/>
    <n v="0"/>
    <x v="0"/>
    <x v="0"/>
    <x v="0"/>
    <n v="1044100"/>
    <n v="193315"/>
    <n v="40.697079369999997"/>
    <x v="1796"/>
    <s v="POINT (-73.78416308413662 40.69707936697335)"/>
  </r>
  <r>
    <n v="283656492"/>
    <x v="79"/>
    <n v="114"/>
    <s v="OBSTR BREATH/CIRCUL"/>
    <n v="344"/>
    <x v="6"/>
    <s v="PL 1211100"/>
    <x v="1"/>
    <x v="1"/>
    <x v="44"/>
    <n v="0"/>
    <x v="1"/>
    <x v="0"/>
    <x v="2"/>
    <n v="1020183"/>
    <n v="239282"/>
    <n v="40.823377999999998"/>
    <x v="658"/>
    <s v="POINT (-73.870168 40.823378)"/>
  </r>
  <r>
    <n v="282408136"/>
    <x v="14"/>
    <n v="259"/>
    <s v="CRIMINAL MISCHIEF,UNCLASSIFIED 4"/>
    <n v="351"/>
    <x v="15"/>
    <s v="PL 1450001"/>
    <x v="1"/>
    <x v="1"/>
    <x v="68"/>
    <n v="0"/>
    <x v="0"/>
    <x v="0"/>
    <x v="2"/>
    <n v="1013603"/>
    <n v="253426"/>
    <n v="40.862222000000003"/>
    <x v="1797"/>
    <s v="POINT (-73.89388 40.862222)"/>
  </r>
  <r>
    <n v="282250838"/>
    <x v="77"/>
    <n v="439"/>
    <s v="LARCENY,GRAND FROM OPEN AREAS, UNATTENDED"/>
    <n v="109"/>
    <x v="11"/>
    <s v="PL 1553001"/>
    <x v="0"/>
    <x v="3"/>
    <x v="46"/>
    <n v="0"/>
    <x v="2"/>
    <x v="0"/>
    <x v="0"/>
    <n v="1013786"/>
    <n v="195966"/>
    <n v="40.704510999999997"/>
    <x v="78"/>
    <s v="POINT (-73.89347 40.704511)"/>
  </r>
  <r>
    <n v="282350918"/>
    <x v="45"/>
    <n v="258"/>
    <s v="CRIMINAL MISCHIEF 4TH, GRAFFIT"/>
    <n v="351"/>
    <x v="15"/>
    <s v="PL 1456002"/>
    <x v="1"/>
    <x v="2"/>
    <x v="51"/>
    <n v="0"/>
    <x v="0"/>
    <x v="0"/>
    <x v="2"/>
    <n v="997364"/>
    <n v="204182"/>
    <n v="40.727099359999997"/>
    <x v="1798"/>
    <s v="POINT (-73.95268575347822 40.727099357553456)"/>
  </r>
  <r>
    <n v="281233493"/>
    <x v="84"/>
    <n v="759"/>
    <s v="PUBLIC ADMINISTATION,UNCLASS M"/>
    <n v="359"/>
    <x v="14"/>
    <s v="PL 1950500"/>
    <x v="1"/>
    <x v="2"/>
    <x v="27"/>
    <n v="1"/>
    <x v="0"/>
    <x v="0"/>
    <x v="0"/>
    <n v="997981"/>
    <n v="183330"/>
    <n v="40.66986455"/>
    <x v="1799"/>
    <s v="POINT (-73.9505021789545 40.66986455425322)"/>
  </r>
  <r>
    <n v="282531015"/>
    <x v="80"/>
    <n v="500"/>
    <s v="CONTROLLED SUBSTANCE,POSSESS."/>
    <n v="117"/>
    <x v="19"/>
    <s v="PL 2202101"/>
    <x v="0"/>
    <x v="3"/>
    <x v="45"/>
    <n v="0"/>
    <x v="2"/>
    <x v="0"/>
    <x v="0"/>
    <n v="1028386"/>
    <n v="180995"/>
    <n v="40.663358000000002"/>
    <x v="1800"/>
    <s v="POINT (-73.84091 40.663358)"/>
  </r>
  <r>
    <n v="283995367"/>
    <x v="60"/>
    <n v="705"/>
    <s v="FORGERY,ETC.-MISD."/>
    <n v="358"/>
    <x v="32"/>
    <s v="PL 1702000"/>
    <x v="1"/>
    <x v="0"/>
    <x v="47"/>
    <n v="0"/>
    <x v="0"/>
    <x v="0"/>
    <x v="3"/>
    <n v="999750"/>
    <n v="241187"/>
    <n v="40.828665999999998"/>
    <x v="1049"/>
    <s v="POINT (-73.943989 40.828666)"/>
  </r>
  <r>
    <n v="281114469"/>
    <x v="46"/>
    <n v="109"/>
    <s v="ASSAULT 2,1,UNCLASSIFIED"/>
    <n v="106"/>
    <x v="1"/>
    <s v="PL 1200501"/>
    <x v="0"/>
    <x v="2"/>
    <x v="12"/>
    <n v="2"/>
    <x v="0"/>
    <x v="0"/>
    <x v="3"/>
    <n v="1000313"/>
    <n v="194605"/>
    <n v="40.700808000000002"/>
    <x v="1801"/>
    <s v="POINT (-73.942066 40.700808)"/>
  </r>
  <r>
    <n v="282686243"/>
    <x v="43"/>
    <n v="101"/>
    <s v="ASSAULT 3"/>
    <n v="344"/>
    <x v="6"/>
    <s v="PL 1200001"/>
    <x v="1"/>
    <x v="2"/>
    <x v="7"/>
    <n v="0"/>
    <x v="2"/>
    <x v="1"/>
    <x v="0"/>
    <n v="1021055"/>
    <n v="181470"/>
    <n v="40.664693999999997"/>
    <x v="1802"/>
    <s v="POINT (-73.867333 40.664694)"/>
  </r>
  <r>
    <n v="284267978"/>
    <x v="48"/>
    <n v="744"/>
    <s v="BAIL JUMPING 3"/>
    <n v="359"/>
    <x v="14"/>
    <s v="PL 2155500"/>
    <x v="1"/>
    <x v="3"/>
    <x v="61"/>
    <n v="0"/>
    <x v="0"/>
    <x v="0"/>
    <x v="1"/>
    <n v="1032501"/>
    <n v="198800"/>
    <n v="40.712206000000002"/>
    <x v="249"/>
    <s v="POINT (-73.825952 40.712206)"/>
  </r>
  <r>
    <n v="282572562"/>
    <x v="53"/>
    <n v="113"/>
    <s v="MENACING,UNCLASSIFIED"/>
    <n v="344"/>
    <x v="6"/>
    <s v="PL 1201500"/>
    <x v="1"/>
    <x v="1"/>
    <x v="1"/>
    <n v="0"/>
    <x v="1"/>
    <x v="1"/>
    <x v="2"/>
    <n v="1006537"/>
    <n v="244511"/>
    <n v="40.837774000000003"/>
    <x v="70"/>
    <s v="POINT (-73.919455 40.837774)"/>
  </r>
  <r>
    <n v="283811158"/>
    <x v="61"/>
    <n v="503"/>
    <s v="CONTROLLED SUBSTANCE,INTENT TO"/>
    <n v="117"/>
    <x v="19"/>
    <s v="PL 2201601"/>
    <x v="0"/>
    <x v="2"/>
    <x v="7"/>
    <n v="0"/>
    <x v="0"/>
    <x v="0"/>
    <x v="0"/>
    <n v="1012723"/>
    <n v="185470"/>
    <n v="40.675705000000001"/>
    <x v="1803"/>
    <s v="POINT (-73.897349 40.675705)"/>
  </r>
  <r>
    <n v="282391047"/>
    <x v="13"/>
    <n v="478"/>
    <s v="THEFT OF SERVICES, UNCLASSIFIE"/>
    <n v="343"/>
    <x v="18"/>
    <s v="PL 1651503"/>
    <x v="1"/>
    <x v="2"/>
    <x v="14"/>
    <n v="1"/>
    <x v="0"/>
    <x v="0"/>
    <x v="1"/>
    <n v="1006644"/>
    <n v="195886"/>
    <n v="40.704310210000003"/>
    <x v="1067"/>
    <s v="POINT (-73.91923188033564 40.70431020686872)"/>
  </r>
  <r>
    <n v="283849045"/>
    <x v="74"/>
    <n v="922"/>
    <s v="TRAFFIC,UNCLASSIFIED MISDEMEAN"/>
    <n v="348"/>
    <x v="9"/>
    <s v="VTL0511001"/>
    <x v="1"/>
    <x v="1"/>
    <x v="24"/>
    <n v="0"/>
    <x v="0"/>
    <x v="0"/>
    <x v="2"/>
    <n v="1014658"/>
    <n v="247117"/>
    <n v="40.844901810000003"/>
    <x v="1804"/>
    <s v="POINT (-73.89009610058542 40.8449018096486)"/>
  </r>
  <r>
    <n v="281218940"/>
    <x v="10"/>
    <n v="101"/>
    <s v="ASSAULT 3"/>
    <n v="344"/>
    <x v="6"/>
    <s v="PL 1200001"/>
    <x v="1"/>
    <x v="0"/>
    <x v="36"/>
    <n v="0"/>
    <x v="0"/>
    <x v="1"/>
    <x v="0"/>
    <n v="980418"/>
    <n v="196212"/>
    <n v="40.705233"/>
    <x v="1805"/>
    <s v="POINT (-74.01382 40.705233)"/>
  </r>
  <r>
    <n v="280483791"/>
    <x v="83"/>
    <n v="905"/>
    <s v="INTOXICATED DRIVING,ALCOHOL"/>
    <n v="347"/>
    <x v="25"/>
    <s v="VTL1192000"/>
    <x v="1"/>
    <x v="3"/>
    <x v="18"/>
    <n v="0"/>
    <x v="0"/>
    <x v="0"/>
    <x v="3"/>
    <n v="1021198"/>
    <n v="212411"/>
    <n v="40.74961845"/>
    <x v="1806"/>
    <s v="POINT (-73.86664951109836 40.749618452980094)"/>
  </r>
  <r>
    <n v="281417241"/>
    <x v="12"/>
    <n v="101"/>
    <s v="ASSAULT 3"/>
    <n v="344"/>
    <x v="6"/>
    <s v="PL 1200001"/>
    <x v="1"/>
    <x v="1"/>
    <x v="1"/>
    <n v="0"/>
    <x v="1"/>
    <x v="0"/>
    <x v="0"/>
    <n v="1006195"/>
    <n v="240321"/>
    <n v="40.826275000000003"/>
    <x v="1807"/>
    <s v="POINT (-73.920705 40.826275)"/>
  </r>
  <r>
    <n v="284435615"/>
    <x v="49"/>
    <n v="705"/>
    <s v="FORGERY,ETC.-MISD."/>
    <n v="358"/>
    <x v="32"/>
    <s v="PL 1700500"/>
    <x v="1"/>
    <x v="2"/>
    <x v="14"/>
    <n v="2"/>
    <x v="1"/>
    <x v="0"/>
    <x v="2"/>
    <n v="1005204"/>
    <n v="191779"/>
    <n v="40.693040979999999"/>
    <x v="1808"/>
    <s v="POINT (-73.92443828253907 40.69304098102311)"/>
  </r>
  <r>
    <n v="283788520"/>
    <x v="61"/>
    <n v="109"/>
    <s v="ASSAULT 2,1,UNCLASSIFIED"/>
    <n v="106"/>
    <x v="1"/>
    <s v="PL 1200502"/>
    <x v="0"/>
    <x v="2"/>
    <x v="34"/>
    <n v="0"/>
    <x v="3"/>
    <x v="0"/>
    <x v="0"/>
    <n v="1010257"/>
    <n v="185170"/>
    <n v="40.674889"/>
    <x v="1809"/>
    <s v="POINT (-73.90624 40.674889)"/>
  </r>
  <r>
    <n v="280561256"/>
    <x v="66"/>
    <n v="707"/>
    <s v="IMPERSONATION 2, PUBLIC SERVAN"/>
    <n v="340"/>
    <x v="10"/>
    <s v="PL 1902300"/>
    <x v="1"/>
    <x v="1"/>
    <x v="44"/>
    <n v="0"/>
    <x v="0"/>
    <x v="0"/>
    <x v="0"/>
    <n v="1020860"/>
    <n v="242239"/>
    <n v="40.831491999999997"/>
    <x v="1688"/>
    <s v="POINT (-73.867704 40.831492)"/>
  </r>
  <r>
    <n v="280795736"/>
    <x v="78"/>
    <n v="339"/>
    <s v="LARCENY,PETIT FROM OPEN AREAS,"/>
    <n v="341"/>
    <x v="16"/>
    <s v="PL 1552500"/>
    <x v="1"/>
    <x v="0"/>
    <x v="32"/>
    <n v="0"/>
    <x v="0"/>
    <x v="0"/>
    <x v="1"/>
    <n v="987220"/>
    <n v="212676"/>
    <n v="40.750422999999998"/>
    <x v="147"/>
    <s v="POINT (-73.98928 40.750423)"/>
  </r>
  <r>
    <n v="284058662"/>
    <x v="64"/>
    <n v="511"/>
    <s v="CONTROLLED SUBSTANCE, POSSESSI"/>
    <n v="235"/>
    <x v="19"/>
    <s v="PL 2200300"/>
    <x v="1"/>
    <x v="1"/>
    <x v="15"/>
    <n v="0"/>
    <x v="0"/>
    <x v="0"/>
    <x v="0"/>
    <n v="1007438"/>
    <n v="236591"/>
    <n v="40.816034999999999"/>
    <x v="1810"/>
    <s v="POINT (-73.916225 40.816035)"/>
  </r>
  <r>
    <n v="281293760"/>
    <x v="11"/>
    <n v="164"/>
    <s v="SODOMY 3"/>
    <n v="116"/>
    <x v="0"/>
    <s v="PL 1304003"/>
    <x v="0"/>
    <x v="3"/>
    <x v="69"/>
    <n v="0"/>
    <x v="1"/>
    <x v="0"/>
    <x v="5"/>
    <n v="1057738"/>
    <n v="204079"/>
    <n v="40.726529380000002"/>
    <x v="1811"/>
    <s v="POINT (-73.7348645378882 40.7265293769835)"/>
  </r>
  <r>
    <n v="282429182"/>
    <x v="14"/>
    <n v="511"/>
    <s v="CONTROLLED SUBSTANCE, POSSESSI"/>
    <n v="235"/>
    <x v="19"/>
    <s v="PL 2200300"/>
    <x v="1"/>
    <x v="0"/>
    <x v="28"/>
    <n v="1"/>
    <x v="0"/>
    <x v="0"/>
    <x v="0"/>
    <n v="999342"/>
    <n v="233575"/>
    <n v="40.80777234"/>
    <x v="1760"/>
    <s v="POINT (-73.94548329252599 40.807772344649756)"/>
  </r>
  <r>
    <n v="282550705"/>
    <x v="53"/>
    <n v="779"/>
    <s v="PUBLIC ADMINISTRATION,UNCLASSI"/>
    <n v="126"/>
    <x v="12"/>
    <s v="PL 215510B"/>
    <x v="0"/>
    <x v="2"/>
    <x v="40"/>
    <n v="0"/>
    <x v="0"/>
    <x v="1"/>
    <x v="6"/>
    <n v="1000520"/>
    <n v="168264"/>
    <n v="40.628507999999997"/>
    <x v="243"/>
    <s v="POINT (-73.941384 40.628508)"/>
  </r>
  <r>
    <n v="281029905"/>
    <x v="9"/>
    <n v="639"/>
    <s v="AGGRAVATED HARASSMENT 2"/>
    <n v="361"/>
    <x v="27"/>
    <s v="PL 2403001"/>
    <x v="1"/>
    <x v="0"/>
    <x v="73"/>
    <n v="0"/>
    <x v="0"/>
    <x v="0"/>
    <x v="0"/>
    <n v="985235"/>
    <n v="215866"/>
    <n v="40.759179000000003"/>
    <x v="1812"/>
    <s v="POINT (-73.996442 40.759179)"/>
  </r>
  <r>
    <n v="280837000"/>
    <x v="73"/>
    <n v="339"/>
    <s v="LARCENY,PETIT FROM OPEN AREAS,"/>
    <n v="341"/>
    <x v="16"/>
    <s v="PL 1552500"/>
    <x v="1"/>
    <x v="3"/>
    <x v="66"/>
    <n v="0"/>
    <x v="0"/>
    <x v="1"/>
    <x v="0"/>
    <n v="1040022"/>
    <n v="195779"/>
    <n v="40.703870999999999"/>
    <x v="1813"/>
    <s v="POINT (-73.798848 40.703871)"/>
  </r>
  <r>
    <n v="281207074"/>
    <x v="10"/>
    <n v="244"/>
    <s v="BURGLARY,UNCLASSIFIED,UNKNOWN"/>
    <n v="107"/>
    <x v="20"/>
    <s v="PL 1402501"/>
    <x v="0"/>
    <x v="2"/>
    <x v="58"/>
    <n v="0"/>
    <x v="0"/>
    <x v="0"/>
    <x v="1"/>
    <n v="984110"/>
    <n v="188363"/>
    <n v="40.683691000000003"/>
    <x v="115"/>
    <s v="POINT (-74.000504 40.683691)"/>
  </r>
  <r>
    <n v="280712798"/>
    <x v="6"/>
    <n v="113"/>
    <s v="MENACING,UNCLASSIFIED"/>
    <n v="344"/>
    <x v="6"/>
    <s v="PL 1201401"/>
    <x v="1"/>
    <x v="3"/>
    <x v="70"/>
    <n v="0"/>
    <x v="3"/>
    <x v="0"/>
    <x v="3"/>
    <n v="1008228"/>
    <n v="209821"/>
    <n v="40.742556"/>
    <x v="1814"/>
    <s v="POINT (-73.913466 40.742556)"/>
  </r>
  <r>
    <n v="281119098"/>
    <x v="46"/>
    <n v="397"/>
    <s v="ROBBERY,OPEN AREA UNCLASSIFIED"/>
    <n v="105"/>
    <x v="22"/>
    <s v="PL 1600500"/>
    <x v="0"/>
    <x v="1"/>
    <x v="35"/>
    <n v="0"/>
    <x v="0"/>
    <x v="0"/>
    <x v="3"/>
    <n v="1032140"/>
    <n v="242004"/>
    <n v="40.830792000000002"/>
    <x v="425"/>
    <s v="POINT (-73.826946 40.830792)"/>
  </r>
  <r>
    <n v="283650673"/>
    <x v="79"/>
    <n v="101"/>
    <s v="ASSAULT 3"/>
    <n v="344"/>
    <x v="6"/>
    <s v="PL 1200001"/>
    <x v="1"/>
    <x v="0"/>
    <x v="3"/>
    <n v="0"/>
    <x v="0"/>
    <x v="0"/>
    <x v="3"/>
    <n v="990504"/>
    <n v="214176"/>
    <n v="40.754539000000001"/>
    <x v="165"/>
    <s v="POINT (-73.977424 40.754539)"/>
  </r>
  <r>
    <n v="281261381"/>
    <x v="84"/>
    <n v="339"/>
    <s v="LARCENY,PETIT FROM OPEN AREAS,"/>
    <n v="341"/>
    <x v="16"/>
    <s v="PL 1552500"/>
    <x v="1"/>
    <x v="1"/>
    <x v="25"/>
    <n v="0"/>
    <x v="0"/>
    <x v="1"/>
    <x v="1"/>
    <n v="1022476"/>
    <n v="260797"/>
    <n v="40.882420000000003"/>
    <x v="1815"/>
    <s v="POINT (-73.86176 40.88242)"/>
  </r>
  <r>
    <n v="285368024"/>
    <x v="91"/>
    <n v="339"/>
    <s v="LARCENY,PETIT FROM OPEN AREAS,"/>
    <n v="341"/>
    <x v="16"/>
    <s v="PL 1552500"/>
    <x v="1"/>
    <x v="2"/>
    <x v="59"/>
    <n v="0"/>
    <x v="2"/>
    <x v="0"/>
    <x v="0"/>
    <n v="993032"/>
    <n v="172247"/>
    <n v="40.639453000000003"/>
    <x v="1045"/>
    <s v="POINT (-73.968354 40.639453)"/>
  </r>
  <r>
    <n v="281182220"/>
    <x v="47"/>
    <n v="501"/>
    <s v="CONTROLLED SUBSTANCE,POSSESS."/>
    <n v="117"/>
    <x v="19"/>
    <s v="PL 2201803"/>
    <x v="0"/>
    <x v="0"/>
    <x v="57"/>
    <n v="0"/>
    <x v="0"/>
    <x v="0"/>
    <x v="0"/>
    <n v="999874"/>
    <n v="238251"/>
    <n v="40.820605999999998"/>
    <x v="1816"/>
    <s v="POINT (-73.943549 40.820606)"/>
  </r>
  <r>
    <n v="280739972"/>
    <x v="6"/>
    <n v="475"/>
    <s v="UNAUTH. SALE OF TRANS. SERVICE"/>
    <n v="343"/>
    <x v="18"/>
    <s v="PL 1651601"/>
    <x v="1"/>
    <x v="0"/>
    <x v="32"/>
    <n v="1"/>
    <x v="0"/>
    <x v="0"/>
    <x v="0"/>
    <n v="985764"/>
    <n v="213806"/>
    <n v="40.753532700000001"/>
    <x v="1817"/>
    <s v="POINT (-73.9945368920152 40.7535327012632)"/>
  </r>
  <r>
    <n v="282640267"/>
    <x v="82"/>
    <n v="181"/>
    <s v="IMPRISONMENT 2,UNLAWFUL"/>
    <n v="355"/>
    <x v="30"/>
    <s v="PL 1350500"/>
    <x v="1"/>
    <x v="1"/>
    <x v="29"/>
    <n v="0"/>
    <x v="0"/>
    <x v="1"/>
    <x v="0"/>
    <n v="1011645"/>
    <n v="253113"/>
    <n v="40.861369000000003"/>
    <x v="1818"/>
    <s v="POINT (-73.900958 40.861369)"/>
  </r>
  <r>
    <n v="283701474"/>
    <x v="79"/>
    <n v="922"/>
    <s v="TRAFFIC,UNCLASSIFIED MISDEMEAN"/>
    <n v="348"/>
    <x v="9"/>
    <s v="VTL0511001"/>
    <x v="1"/>
    <x v="1"/>
    <x v="15"/>
    <n v="0"/>
    <x v="0"/>
    <x v="0"/>
    <x v="0"/>
    <n v="1010878"/>
    <n v="235902"/>
    <n v="40.814132069999999"/>
    <x v="1819"/>
    <s v="POINT (-73.90380268978873 40.81413207211551)"/>
  </r>
  <r>
    <n v="281321523"/>
    <x v="0"/>
    <n v="106"/>
    <s v="ASSAULT POLICE/PEACE OFFICER"/>
    <n v="106"/>
    <x v="1"/>
    <s v="PL 1200800"/>
    <x v="0"/>
    <x v="3"/>
    <x v="66"/>
    <n v="17"/>
    <x v="0"/>
    <x v="0"/>
    <x v="0"/>
    <n v="1037557"/>
    <n v="193899"/>
    <n v="40.698725000000003"/>
    <x v="1820"/>
    <s v="POINT (-73.807752 40.698725)"/>
  </r>
  <r>
    <n v="282522805"/>
    <x v="80"/>
    <n v="203"/>
    <s v="TRESPASS 3, CRIMINAL"/>
    <n v="352"/>
    <x v="17"/>
    <s v="PL 140100E"/>
    <x v="1"/>
    <x v="3"/>
    <x v="42"/>
    <n v="2"/>
    <x v="1"/>
    <x v="0"/>
    <x v="0"/>
    <n v="999584"/>
    <n v="214040"/>
    <n v="40.754154999999997"/>
    <x v="1821"/>
    <s v="POINT (-73.944651 40.754155)"/>
  </r>
  <r>
    <n v="280918736"/>
    <x v="55"/>
    <n v="503"/>
    <s v="CONTROLLED SUBSTANCE,INTENT TO"/>
    <n v="117"/>
    <x v="19"/>
    <s v="PL 2201601"/>
    <x v="0"/>
    <x v="2"/>
    <x v="7"/>
    <n v="0"/>
    <x v="0"/>
    <x v="0"/>
    <x v="0"/>
    <n v="1016736"/>
    <n v="179674"/>
    <n v="40.659780699999999"/>
    <x v="1822"/>
    <s v="POINT (-73.88291140202963 40.65978069999854)"/>
  </r>
  <r>
    <n v="281068070"/>
    <x v="46"/>
    <n v="397"/>
    <s v="ROBBERY,OPEN AREA UNCLASSIFIED"/>
    <n v="105"/>
    <x v="22"/>
    <s v="PL 1601001"/>
    <x v="0"/>
    <x v="3"/>
    <x v="9"/>
    <n v="0"/>
    <x v="4"/>
    <x v="0"/>
    <x v="0"/>
    <n v="1035777"/>
    <n v="217230"/>
    <n v="40.762772419999997"/>
    <x v="1823"/>
    <s v="POINT (-73.81399506978967 40.76277241582362)"/>
  </r>
  <r>
    <n v="284390615"/>
    <x v="44"/>
    <n v="439"/>
    <s v="LARCENY,GRAND FROM OPEN AREAS, UNATTENDED"/>
    <n v="109"/>
    <x v="11"/>
    <s v="PL 1553501"/>
    <x v="0"/>
    <x v="3"/>
    <x v="18"/>
    <n v="0"/>
    <x v="1"/>
    <x v="0"/>
    <x v="0"/>
    <n v="1018713"/>
    <n v="214945"/>
    <n v="40.756585000000001"/>
    <x v="22"/>
    <s v="POINT (-73.875603 40.7565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60C56A-9EBA-4FE6-A52A-F360629528FD}" name="PivotTable9" cacheId="46"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156:C159" firstHeaderRow="1" firstDataRow="1" firstDataCol="1"/>
  <pivotFields count="21">
    <pivotField dataField="1" showAll="0"/>
    <pivotField numFmtId="164" showAll="0">
      <items count="94">
        <item x="86"/>
        <item x="83"/>
        <item x="66"/>
        <item x="52"/>
        <item x="5"/>
        <item x="6"/>
        <item x="78"/>
        <item x="73"/>
        <item x="59"/>
        <item x="55"/>
        <item x="68"/>
        <item x="9"/>
        <item x="46"/>
        <item x="47"/>
        <item x="10"/>
        <item x="84"/>
        <item x="11"/>
        <item x="0"/>
        <item x="12"/>
        <item x="54"/>
        <item x="81"/>
        <item x="77"/>
        <item x="45"/>
        <item x="13"/>
        <item x="14"/>
        <item x="67"/>
        <item x="80"/>
        <item x="53"/>
        <item x="82"/>
        <item x="43"/>
        <item x="88"/>
        <item x="70"/>
        <item x="51"/>
        <item x="50"/>
        <item x="58"/>
        <item x="71"/>
        <item x="79"/>
        <item x="69"/>
        <item x="61"/>
        <item x="74"/>
        <item x="57"/>
        <item x="65"/>
        <item x="60"/>
        <item x="64"/>
        <item x="62"/>
        <item x="75"/>
        <item x="87"/>
        <item x="48"/>
        <item x="56"/>
        <item x="63"/>
        <item x="44"/>
        <item x="49"/>
        <item x="76"/>
        <item x="1"/>
        <item x="72"/>
        <item x="92"/>
        <item x="90"/>
        <item x="91"/>
        <item x="19"/>
        <item x="85"/>
        <item x="2"/>
        <item x="89"/>
        <item x="21"/>
        <item x="4"/>
        <item x="3"/>
        <item x="24"/>
        <item x="7"/>
        <item x="8"/>
        <item x="25"/>
        <item x="16"/>
        <item x="27"/>
        <item x="29"/>
        <item x="15"/>
        <item x="17"/>
        <item x="18"/>
        <item x="20"/>
        <item x="33"/>
        <item x="22"/>
        <item x="34"/>
        <item x="23"/>
        <item x="26"/>
        <item x="35"/>
        <item x="37"/>
        <item x="36"/>
        <item x="38"/>
        <item x="28"/>
        <item x="30"/>
        <item x="39"/>
        <item x="31"/>
        <item x="42"/>
        <item x="41"/>
        <item x="40"/>
        <item x="32"/>
        <item t="default"/>
      </items>
    </pivotField>
    <pivotField showAll="0"/>
    <pivotField showAll="0"/>
    <pivotField showAll="0"/>
    <pivotField showAll="0"/>
    <pivotField showAll="0"/>
    <pivotField showAll="0"/>
    <pivotField showAll="0"/>
    <pivotField showAll="0">
      <items count="78">
        <item x="36"/>
        <item x="5"/>
        <item x="62"/>
        <item x="33"/>
        <item x="55"/>
        <item x="73"/>
        <item x="43"/>
        <item x="32"/>
        <item x="30"/>
        <item x="3"/>
        <item x="56"/>
        <item x="67"/>
        <item x="64"/>
        <item x="37"/>
        <item x="0"/>
        <item x="63"/>
        <item x="28"/>
        <item x="47"/>
        <item x="57"/>
        <item x="16"/>
        <item x="38"/>
        <item x="15"/>
        <item x="6"/>
        <item x="48"/>
        <item x="44"/>
        <item x="1"/>
        <item x="35"/>
        <item x="29"/>
        <item x="25"/>
        <item x="24"/>
        <item x="22"/>
        <item x="31"/>
        <item x="68"/>
        <item x="10"/>
        <item x="76"/>
        <item x="23"/>
        <item x="40"/>
        <item x="52"/>
        <item x="8"/>
        <item x="41"/>
        <item x="2"/>
        <item x="59"/>
        <item x="13"/>
        <item x="60"/>
        <item x="34"/>
        <item x="7"/>
        <item x="58"/>
        <item x="27"/>
        <item x="65"/>
        <item x="21"/>
        <item x="74"/>
        <item x="14"/>
        <item x="50"/>
        <item x="39"/>
        <item x="12"/>
        <item x="51"/>
        <item x="49"/>
        <item x="71"/>
        <item x="61"/>
        <item x="66"/>
        <item x="46"/>
        <item x="69"/>
        <item x="45"/>
        <item x="53"/>
        <item x="70"/>
        <item x="9"/>
        <item x="20"/>
        <item x="75"/>
        <item x="4"/>
        <item x="19"/>
        <item x="42"/>
        <item x="18"/>
        <item x="26"/>
        <item x="17"/>
        <item x="72"/>
        <item x="11"/>
        <item x="54"/>
        <item t="default"/>
      </items>
    </pivotField>
    <pivotField showAll="0"/>
    <pivotField showAll="0"/>
    <pivotField axis="axisRow" showAll="0">
      <items count="3">
        <item x="1"/>
        <item x="0"/>
        <item t="default"/>
      </items>
    </pivotField>
    <pivotField showAll="0">
      <items count="8">
        <item x="6"/>
        <item x="5"/>
        <item x="0"/>
        <item x="2"/>
        <item x="4"/>
        <item x="1"/>
        <item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2"/>
  </rowFields>
  <rowItems count="3">
    <i>
      <x/>
    </i>
    <i>
      <x v="1"/>
    </i>
    <i t="grand">
      <x/>
    </i>
  </rowItems>
  <colItems count="1">
    <i/>
  </colItems>
  <dataFields count="1">
    <dataField name="Count of ARREST_KEY" fld="0"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936A0D4-A288-467F-86E0-21B773573758}" name="PivotTable7" cacheId="46"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134:B135" firstHeaderRow="1" firstDataRow="1" firstDataCol="0"/>
  <pivotFields count="21">
    <pivotField showAll="0"/>
    <pivotField dataField="1" numFmtId="164" showAll="0">
      <items count="94">
        <item x="86"/>
        <item x="83"/>
        <item x="66"/>
        <item x="52"/>
        <item x="5"/>
        <item x="6"/>
        <item x="78"/>
        <item x="73"/>
        <item x="59"/>
        <item x="55"/>
        <item x="68"/>
        <item x="9"/>
        <item x="46"/>
        <item x="47"/>
        <item x="10"/>
        <item x="84"/>
        <item x="11"/>
        <item x="0"/>
        <item x="12"/>
        <item x="54"/>
        <item x="81"/>
        <item x="77"/>
        <item x="45"/>
        <item x="13"/>
        <item x="14"/>
        <item x="67"/>
        <item x="80"/>
        <item x="53"/>
        <item x="82"/>
        <item x="43"/>
        <item x="88"/>
        <item x="70"/>
        <item x="51"/>
        <item x="50"/>
        <item x="58"/>
        <item x="71"/>
        <item x="79"/>
        <item x="69"/>
        <item x="61"/>
        <item x="74"/>
        <item x="57"/>
        <item x="65"/>
        <item x="60"/>
        <item x="64"/>
        <item x="62"/>
        <item x="75"/>
        <item x="87"/>
        <item x="48"/>
        <item x="56"/>
        <item x="63"/>
        <item x="44"/>
        <item x="49"/>
        <item x="76"/>
        <item x="1"/>
        <item x="72"/>
        <item x="92"/>
        <item x="90"/>
        <item x="91"/>
        <item x="19"/>
        <item x="85"/>
        <item x="2"/>
        <item x="89"/>
        <item x="21"/>
        <item x="4"/>
        <item x="3"/>
        <item x="24"/>
        <item x="7"/>
        <item x="8"/>
        <item x="25"/>
        <item x="16"/>
        <item x="27"/>
        <item x="29"/>
        <item x="15"/>
        <item x="17"/>
        <item x="18"/>
        <item x="20"/>
        <item x="33"/>
        <item x="22"/>
        <item x="34"/>
        <item x="23"/>
        <item x="26"/>
        <item x="35"/>
        <item x="37"/>
        <item x="36"/>
        <item x="38"/>
        <item x="28"/>
        <item x="30"/>
        <item x="39"/>
        <item x="31"/>
        <item x="42"/>
        <item x="41"/>
        <item x="40"/>
        <item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Max of ARREST_DATE" fld="1" subtotal="max" baseField="0" baseItem="0" numFmtId="1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632DAA0-EBA8-4C36-AB10-83D8B1B1776F}" name="PivotTable3" cacheId="46" applyNumberFormats="0" applyBorderFormats="0" applyFontFormats="0" applyPatternFormats="0" applyAlignmentFormats="0" applyWidthHeightFormats="1" dataCaption="Values" updatedVersion="8" minRefreshableVersion="3" useAutoFormatting="1" itemPrintTitles="1" createdVersion="8" indent="0" multipleFieldFilters="0" chartFormat="25">
  <location ref="B5:C11" firstHeaderRow="1" firstDataRow="1" firstDataCol="1"/>
  <pivotFields count="21">
    <pivotField dataField="1" showAll="0"/>
    <pivotField axis="axisRow" numFmtId="164" showAll="0">
      <items count="94">
        <item x="86"/>
        <item x="83"/>
        <item x="66"/>
        <item x="52"/>
        <item x="5"/>
        <item x="6"/>
        <item x="78"/>
        <item x="73"/>
        <item x="59"/>
        <item x="55"/>
        <item x="68"/>
        <item x="9"/>
        <item x="46"/>
        <item x="47"/>
        <item x="10"/>
        <item x="84"/>
        <item x="11"/>
        <item x="0"/>
        <item x="12"/>
        <item x="54"/>
        <item x="81"/>
        <item x="77"/>
        <item x="45"/>
        <item x="13"/>
        <item x="14"/>
        <item h="1" x="67"/>
        <item h="1" x="80"/>
        <item h="1" x="53"/>
        <item x="82"/>
        <item x="43"/>
        <item x="88"/>
        <item x="70"/>
        <item x="51"/>
        <item x="50"/>
        <item x="58"/>
        <item x="71"/>
        <item x="79"/>
        <item x="69"/>
        <item x="61"/>
        <item x="74"/>
        <item x="57"/>
        <item x="65"/>
        <item x="60"/>
        <item x="64"/>
        <item x="62"/>
        <item x="75"/>
        <item x="87"/>
        <item x="48"/>
        <item x="56"/>
        <item x="63"/>
        <item x="44"/>
        <item x="49"/>
        <item x="76"/>
        <item x="1"/>
        <item x="72"/>
        <item x="92"/>
        <item x="90"/>
        <item x="91"/>
        <item x="19"/>
        <item x="85"/>
        <item x="2"/>
        <item x="89"/>
        <item x="21"/>
        <item x="4"/>
        <item x="3"/>
        <item x="24"/>
        <item x="7"/>
        <item x="8"/>
        <item x="25"/>
        <item x="16"/>
        <item x="27"/>
        <item x="29"/>
        <item x="15"/>
        <item x="17"/>
        <item x="18"/>
        <item x="20"/>
        <item x="33"/>
        <item x="22"/>
        <item x="34"/>
        <item x="23"/>
        <item x="26"/>
        <item x="35"/>
        <item x="37"/>
        <item x="36"/>
        <item x="38"/>
        <item x="28"/>
        <item x="30"/>
        <item x="39"/>
        <item x="31"/>
        <item x="42"/>
        <item x="41"/>
        <item x="40"/>
        <item x="32"/>
        <item t="default"/>
      </items>
    </pivotField>
    <pivotField showAll="0"/>
    <pivotField showAll="0"/>
    <pivotField showAll="0"/>
    <pivotField showAll="0">
      <items count="48">
        <item h="1" x="5"/>
        <item x="43"/>
        <item h="1" x="4"/>
        <item x="6"/>
        <item x="40"/>
        <item h="1" x="20"/>
        <item x="34"/>
        <item h="1" x="15"/>
        <item x="17"/>
        <item h="1" x="19"/>
        <item h="1" x="21"/>
        <item h="1" x="33"/>
        <item h="1" x="42"/>
        <item h="1" x="8"/>
        <item h="1" x="1"/>
        <item x="29"/>
        <item h="1" x="28"/>
        <item h="1" x="10"/>
        <item h="1" x="36"/>
        <item h="1" x="11"/>
        <item h="1" x="31"/>
        <item h="1" x="44"/>
        <item h="1" x="25"/>
        <item x="41"/>
        <item h="1" x="2"/>
        <item h="1" x="45"/>
        <item h="1" x="12"/>
        <item h="1" x="23"/>
        <item h="1" x="27"/>
        <item h="1" x="14"/>
        <item h="1" x="37"/>
        <item x="30"/>
        <item h="1" x="32"/>
        <item h="1" x="46"/>
        <item h="1" x="18"/>
        <item h="1" x="7"/>
        <item h="1" x="38"/>
        <item h="1" x="24"/>
        <item h="1" x="16"/>
        <item h="1" x="35"/>
        <item h="1" x="26"/>
        <item h="1" x="3"/>
        <item h="1" x="22"/>
        <item h="1" x="0"/>
        <item h="1" x="39"/>
        <item h="1" x="13"/>
        <item h="1" x="9"/>
        <item t="default"/>
      </items>
    </pivotField>
    <pivotField showAll="0"/>
    <pivotField showAll="0"/>
    <pivotField showAll="0">
      <items count="6">
        <item x="1"/>
        <item h="1" x="2"/>
        <item h="1" x="0"/>
        <item x="3"/>
        <item h="1" x="4"/>
        <item t="default"/>
      </items>
    </pivotField>
    <pivotField showAll="0"/>
    <pivotField showAll="0"/>
    <pivotField showAll="0">
      <items count="6">
        <item x="4"/>
        <item x="1"/>
        <item h="1" x="0"/>
        <item x="2"/>
        <item x="3"/>
        <item t="default"/>
      </items>
    </pivotField>
    <pivotField showAll="0"/>
    <pivotField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3">
    <field x="20"/>
    <field x="19"/>
    <field x="1"/>
  </rowFields>
  <rowItems count="6">
    <i>
      <x v="1"/>
    </i>
    <i>
      <x v="2"/>
    </i>
    <i>
      <x v="3"/>
    </i>
    <i>
      <x v="4"/>
    </i>
    <i>
      <x v="12"/>
    </i>
    <i t="grand">
      <x/>
    </i>
  </rowItems>
  <colItems count="1">
    <i/>
  </colItems>
  <dataFields count="1">
    <dataField name="Sum of ARREST_KEY" fld="0" baseField="0" baseItem="0"/>
  </dataFields>
  <chartFormats count="17">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0" count="1" selected="0">
            <x v="3"/>
          </reference>
        </references>
      </pivotArea>
    </chartFormat>
    <chartFormat chart="2" format="4">
      <pivotArea type="data" outline="0" fieldPosition="0">
        <references count="2">
          <reference field="4294967294" count="1" selected="0">
            <x v="0"/>
          </reference>
          <reference field="20" count="1" selected="0">
            <x v="2"/>
          </reference>
        </references>
      </pivotArea>
    </chartFormat>
    <chartFormat chart="2" format="5">
      <pivotArea type="data" outline="0" fieldPosition="0">
        <references count="2">
          <reference field="4294967294" count="1" selected="0">
            <x v="0"/>
          </reference>
          <reference field="20" count="1" selected="0">
            <x v="1"/>
          </reference>
        </references>
      </pivotArea>
    </chartFormat>
    <chartFormat chart="2" format="6">
      <pivotArea type="data" outline="0" fieldPosition="0">
        <references count="2">
          <reference field="4294967294" count="1" selected="0">
            <x v="0"/>
          </reference>
          <reference field="20" count="1" selected="0">
            <x v="4"/>
          </reference>
        </references>
      </pivotArea>
    </chartFormat>
    <chartFormat chart="2" format="7">
      <pivotArea type="data" outline="0" fieldPosition="0">
        <references count="2">
          <reference field="4294967294" count="1" selected="0">
            <x v="0"/>
          </reference>
          <reference field="20" count="1" selected="0">
            <x v="12"/>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20" count="1" selected="0">
            <x v="1"/>
          </reference>
        </references>
      </pivotArea>
    </chartFormat>
    <chartFormat chart="12" format="4">
      <pivotArea type="data" outline="0" fieldPosition="0">
        <references count="2">
          <reference field="4294967294" count="1" selected="0">
            <x v="0"/>
          </reference>
          <reference field="20" count="1" selected="0">
            <x v="2"/>
          </reference>
        </references>
      </pivotArea>
    </chartFormat>
    <chartFormat chart="12" format="5">
      <pivotArea type="data" outline="0" fieldPosition="0">
        <references count="2">
          <reference field="4294967294" count="1" selected="0">
            <x v="0"/>
          </reference>
          <reference field="20" count="1" selected="0">
            <x v="3"/>
          </reference>
        </references>
      </pivotArea>
    </chartFormat>
    <chartFormat chart="12" format="6">
      <pivotArea type="data" outline="0" fieldPosition="0">
        <references count="2">
          <reference field="4294967294" count="1" selected="0">
            <x v="0"/>
          </reference>
          <reference field="20" count="1" selected="0">
            <x v="4"/>
          </reference>
        </references>
      </pivotArea>
    </chartFormat>
    <chartFormat chart="12" format="7">
      <pivotArea type="data" outline="0" fieldPosition="0">
        <references count="2">
          <reference field="4294967294" count="1" selected="0">
            <x v="0"/>
          </reference>
          <reference field="20" count="1" selected="0">
            <x v="12"/>
          </reference>
        </references>
      </pivotArea>
    </chartFormat>
    <chartFormat chart="24" format="13" series="1">
      <pivotArea type="data" outline="0" fieldPosition="0">
        <references count="1">
          <reference field="4294967294" count="1" selected="0">
            <x v="0"/>
          </reference>
        </references>
      </pivotArea>
    </chartFormat>
    <chartFormat chart="24" format="14">
      <pivotArea type="data" outline="0" fieldPosition="0">
        <references count="2">
          <reference field="4294967294" count="1" selected="0">
            <x v="0"/>
          </reference>
          <reference field="20" count="1" selected="0">
            <x v="1"/>
          </reference>
        </references>
      </pivotArea>
    </chartFormat>
    <chartFormat chart="24" format="15">
      <pivotArea type="data" outline="0" fieldPosition="0">
        <references count="2">
          <reference field="4294967294" count="1" selected="0">
            <x v="0"/>
          </reference>
          <reference field="20" count="1" selected="0">
            <x v="2"/>
          </reference>
        </references>
      </pivotArea>
    </chartFormat>
    <chartFormat chart="24" format="16">
      <pivotArea type="data" outline="0" fieldPosition="0">
        <references count="2">
          <reference field="4294967294" count="1" selected="0">
            <x v="0"/>
          </reference>
          <reference field="20" count="1" selected="0">
            <x v="3"/>
          </reference>
        </references>
      </pivotArea>
    </chartFormat>
    <chartFormat chart="24" format="17">
      <pivotArea type="data" outline="0" fieldPosition="0">
        <references count="2">
          <reference field="4294967294" count="1" selected="0">
            <x v="0"/>
          </reference>
          <reference field="2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6AC4C3-DBE5-4BFD-A570-B2349347ECD4}" name="PivotTable4" cacheId="46"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127:B128" firstHeaderRow="1" firstDataRow="1" firstDataCol="0"/>
  <pivotFields count="21">
    <pivotField dataField="1" showAll="0"/>
    <pivotField numFmtId="164" showAll="0">
      <items count="94">
        <item x="86"/>
        <item x="83"/>
        <item x="66"/>
        <item x="52"/>
        <item x="5"/>
        <item x="6"/>
        <item x="78"/>
        <item x="73"/>
        <item x="59"/>
        <item x="55"/>
        <item x="68"/>
        <item x="9"/>
        <item x="46"/>
        <item x="47"/>
        <item x="10"/>
        <item x="84"/>
        <item x="11"/>
        <item x="0"/>
        <item x="12"/>
        <item x="54"/>
        <item x="81"/>
        <item x="77"/>
        <item x="45"/>
        <item x="13"/>
        <item x="14"/>
        <item x="67"/>
        <item x="80"/>
        <item x="53"/>
        <item x="82"/>
        <item x="43"/>
        <item x="88"/>
        <item x="70"/>
        <item x="51"/>
        <item x="50"/>
        <item x="58"/>
        <item x="71"/>
        <item x="79"/>
        <item x="69"/>
        <item x="61"/>
        <item x="74"/>
        <item x="57"/>
        <item x="65"/>
        <item x="60"/>
        <item x="64"/>
        <item x="62"/>
        <item x="75"/>
        <item x="87"/>
        <item x="48"/>
        <item x="56"/>
        <item x="63"/>
        <item x="44"/>
        <item x="49"/>
        <item x="76"/>
        <item x="1"/>
        <item x="72"/>
        <item x="92"/>
        <item x="90"/>
        <item x="91"/>
        <item x="19"/>
        <item x="85"/>
        <item x="2"/>
        <item x="89"/>
        <item x="21"/>
        <item x="4"/>
        <item x="3"/>
        <item x="24"/>
        <item x="7"/>
        <item x="8"/>
        <item x="25"/>
        <item x="16"/>
        <item x="27"/>
        <item x="29"/>
        <item x="15"/>
        <item x="17"/>
        <item x="18"/>
        <item x="20"/>
        <item x="33"/>
        <item x="22"/>
        <item x="34"/>
        <item x="23"/>
        <item x="26"/>
        <item x="35"/>
        <item x="37"/>
        <item x="36"/>
        <item x="38"/>
        <item x="28"/>
        <item x="30"/>
        <item x="39"/>
        <item x="31"/>
        <item x="42"/>
        <item x="41"/>
        <item x="40"/>
        <item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ARREST_KE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DB811C-9D08-4D50-B28D-A46B408CDB55}" name="PivotTable1" cacheId="4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B95:F102" firstHeaderRow="1" firstDataRow="2" firstDataCol="1" rowPageCount="2" colPageCount="1"/>
  <pivotFields count="21">
    <pivotField dataField="1" showAll="0"/>
    <pivotField numFmtId="164" showAll="0">
      <items count="94">
        <item x="86"/>
        <item x="83"/>
        <item x="66"/>
        <item x="52"/>
        <item x="5"/>
        <item x="6"/>
        <item x="78"/>
        <item x="73"/>
        <item x="59"/>
        <item x="55"/>
        <item x="68"/>
        <item x="9"/>
        <item x="46"/>
        <item x="47"/>
        <item x="10"/>
        <item x="84"/>
        <item x="11"/>
        <item x="0"/>
        <item x="12"/>
        <item x="54"/>
        <item x="81"/>
        <item x="77"/>
        <item x="45"/>
        <item x="13"/>
        <item x="14"/>
        <item x="67"/>
        <item x="80"/>
        <item x="53"/>
        <item x="82"/>
        <item x="43"/>
        <item x="88"/>
        <item x="70"/>
        <item x="51"/>
        <item x="50"/>
        <item x="58"/>
        <item x="71"/>
        <item x="79"/>
        <item x="69"/>
        <item x="61"/>
        <item x="74"/>
        <item x="57"/>
        <item x="65"/>
        <item x="60"/>
        <item x="64"/>
        <item x="62"/>
        <item x="75"/>
        <item x="87"/>
        <item x="48"/>
        <item x="56"/>
        <item x="63"/>
        <item x="44"/>
        <item x="49"/>
        <item x="76"/>
        <item x="1"/>
        <item x="72"/>
        <item x="92"/>
        <item x="90"/>
        <item x="91"/>
        <item x="19"/>
        <item x="85"/>
        <item x="2"/>
        <item x="89"/>
        <item x="21"/>
        <item x="4"/>
        <item x="3"/>
        <item x="24"/>
        <item x="7"/>
        <item x="8"/>
        <item x="25"/>
        <item x="16"/>
        <item x="27"/>
        <item x="29"/>
        <item x="15"/>
        <item x="17"/>
        <item x="18"/>
        <item x="20"/>
        <item x="33"/>
        <item x="22"/>
        <item x="34"/>
        <item x="23"/>
        <item x="26"/>
        <item x="35"/>
        <item x="37"/>
        <item x="36"/>
        <item x="38"/>
        <item x="28"/>
        <item x="30"/>
        <item x="39"/>
        <item x="31"/>
        <item x="42"/>
        <item x="41"/>
        <item x="40"/>
        <item x="32"/>
        <item t="default"/>
      </items>
    </pivotField>
    <pivotField showAll="0"/>
    <pivotField showAll="0"/>
    <pivotField showAll="0"/>
    <pivotField axis="axisPage" multipleItemSelectionAllowed="1" showAll="0">
      <items count="48">
        <item h="1" x="5"/>
        <item x="43"/>
        <item x="4"/>
        <item x="6"/>
        <item h="1" x="40"/>
        <item h="1" x="20"/>
        <item x="34"/>
        <item h="1" x="15"/>
        <item h="1" x="17"/>
        <item h="1" x="19"/>
        <item h="1" x="21"/>
        <item x="33"/>
        <item x="42"/>
        <item h="1" x="8"/>
        <item h="1" x="1"/>
        <item h="1" x="29"/>
        <item h="1" x="28"/>
        <item h="1" x="10"/>
        <item h="1" x="36"/>
        <item h="1" x="11"/>
        <item h="1" x="31"/>
        <item h="1" x="44"/>
        <item h="1" x="25"/>
        <item h="1" x="41"/>
        <item h="1" x="2"/>
        <item h="1" x="45"/>
        <item h="1" x="12"/>
        <item h="1" x="23"/>
        <item h="1" x="27"/>
        <item h="1" x="14"/>
        <item h="1" x="37"/>
        <item h="1" x="30"/>
        <item h="1" x="32"/>
        <item h="1" x="46"/>
        <item h="1" x="18"/>
        <item h="1" x="7"/>
        <item h="1" x="38"/>
        <item h="1" x="24"/>
        <item h="1" x="16"/>
        <item h="1" x="35"/>
        <item h="1" x="26"/>
        <item h="1" x="3"/>
        <item h="1" x="22"/>
        <item h="1" x="0"/>
        <item h="1" x="39"/>
        <item h="1" x="13"/>
        <item h="1" x="9"/>
        <item t="default"/>
      </items>
    </pivotField>
    <pivotField showAll="0"/>
    <pivotField axis="axisCol" showAll="0">
      <items count="7">
        <item x="2"/>
        <item x="0"/>
        <item x="5"/>
        <item x="1"/>
        <item x="4"/>
        <item x="3"/>
        <item t="default"/>
      </items>
    </pivotField>
    <pivotField axis="axisRow" showAll="0">
      <items count="6">
        <item x="1"/>
        <item x="2"/>
        <item x="0"/>
        <item x="3"/>
        <item x="4"/>
        <item t="default"/>
      </items>
    </pivotField>
    <pivotField showAll="0"/>
    <pivotField showAll="0"/>
    <pivotField showAll="0"/>
    <pivotField axis="axisPage" multipleItemSelectionAllowed="1" showAll="0">
      <items count="3">
        <item x="1"/>
        <item x="0"/>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8"/>
  </rowFields>
  <rowItems count="6">
    <i>
      <x/>
    </i>
    <i>
      <x v="1"/>
    </i>
    <i>
      <x v="2"/>
    </i>
    <i>
      <x v="3"/>
    </i>
    <i>
      <x v="4"/>
    </i>
    <i t="grand">
      <x/>
    </i>
  </rowItems>
  <colFields count="1">
    <field x="7"/>
  </colFields>
  <colItems count="4">
    <i>
      <x v="1"/>
    </i>
    <i>
      <x v="3"/>
    </i>
    <i>
      <x v="4"/>
    </i>
    <i t="grand">
      <x/>
    </i>
  </colItems>
  <pageFields count="2">
    <pageField fld="12" hier="-1"/>
    <pageField fld="5" hier="-1"/>
  </pageFields>
  <dataFields count="1">
    <dataField name="Count of ARREST_KEY" fld="0" subtotal="count" baseField="8" baseItem="0"/>
  </dataFields>
  <chartFormats count="57">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2" format="42" series="1">
      <pivotArea type="data" outline="0" fieldPosition="0">
        <references count="2">
          <reference field="4294967294" count="1" selected="0">
            <x v="0"/>
          </reference>
          <reference field="7" count="1" selected="0">
            <x v="0"/>
          </reference>
        </references>
      </pivotArea>
    </chartFormat>
    <chartFormat chart="2" format="43">
      <pivotArea type="data" outline="0" fieldPosition="0">
        <references count="3">
          <reference field="4294967294" count="1" selected="0">
            <x v="0"/>
          </reference>
          <reference field="7" count="1" selected="0">
            <x v="0"/>
          </reference>
          <reference field="8" count="1" selected="0">
            <x v="0"/>
          </reference>
        </references>
      </pivotArea>
    </chartFormat>
    <chartFormat chart="2" format="44">
      <pivotArea type="data" outline="0" fieldPosition="0">
        <references count="3">
          <reference field="4294967294" count="1" selected="0">
            <x v="0"/>
          </reference>
          <reference field="7" count="1" selected="0">
            <x v="0"/>
          </reference>
          <reference field="8" count="1" selected="0">
            <x v="1"/>
          </reference>
        </references>
      </pivotArea>
    </chartFormat>
    <chartFormat chart="2" format="45">
      <pivotArea type="data" outline="0" fieldPosition="0">
        <references count="3">
          <reference field="4294967294" count="1" selected="0">
            <x v="0"/>
          </reference>
          <reference field="7" count="1" selected="0">
            <x v="0"/>
          </reference>
          <reference field="8" count="1" selected="0">
            <x v="2"/>
          </reference>
        </references>
      </pivotArea>
    </chartFormat>
    <chartFormat chart="2" format="46">
      <pivotArea type="data" outline="0" fieldPosition="0">
        <references count="3">
          <reference field="4294967294" count="1" selected="0">
            <x v="0"/>
          </reference>
          <reference field="7" count="1" selected="0">
            <x v="0"/>
          </reference>
          <reference field="8" count="1" selected="0">
            <x v="3"/>
          </reference>
        </references>
      </pivotArea>
    </chartFormat>
    <chartFormat chart="2" format="47">
      <pivotArea type="data" outline="0" fieldPosition="0">
        <references count="3">
          <reference field="4294967294" count="1" selected="0">
            <x v="0"/>
          </reference>
          <reference field="7" count="1" selected="0">
            <x v="0"/>
          </reference>
          <reference field="8" count="1" selected="0">
            <x v="4"/>
          </reference>
        </references>
      </pivotArea>
    </chartFormat>
    <chartFormat chart="2" format="48" series="1">
      <pivotArea type="data" outline="0" fieldPosition="0">
        <references count="2">
          <reference field="4294967294" count="1" selected="0">
            <x v="0"/>
          </reference>
          <reference field="7" count="1" selected="0">
            <x v="1"/>
          </reference>
        </references>
      </pivotArea>
    </chartFormat>
    <chartFormat chart="2" format="49">
      <pivotArea type="data" outline="0" fieldPosition="0">
        <references count="3">
          <reference field="4294967294" count="1" selected="0">
            <x v="0"/>
          </reference>
          <reference field="7" count="1" selected="0">
            <x v="1"/>
          </reference>
          <reference field="8" count="1" selected="0">
            <x v="0"/>
          </reference>
        </references>
      </pivotArea>
    </chartFormat>
    <chartFormat chart="2" format="50">
      <pivotArea type="data" outline="0" fieldPosition="0">
        <references count="3">
          <reference field="4294967294" count="1" selected="0">
            <x v="0"/>
          </reference>
          <reference field="7" count="1" selected="0">
            <x v="1"/>
          </reference>
          <reference field="8" count="1" selected="0">
            <x v="1"/>
          </reference>
        </references>
      </pivotArea>
    </chartFormat>
    <chartFormat chart="2" format="51">
      <pivotArea type="data" outline="0" fieldPosition="0">
        <references count="3">
          <reference field="4294967294" count="1" selected="0">
            <x v="0"/>
          </reference>
          <reference field="7" count="1" selected="0">
            <x v="1"/>
          </reference>
          <reference field="8" count="1" selected="0">
            <x v="2"/>
          </reference>
        </references>
      </pivotArea>
    </chartFormat>
    <chartFormat chart="2" format="52">
      <pivotArea type="data" outline="0" fieldPosition="0">
        <references count="3">
          <reference field="4294967294" count="1" selected="0">
            <x v="0"/>
          </reference>
          <reference field="7" count="1" selected="0">
            <x v="1"/>
          </reference>
          <reference field="8" count="1" selected="0">
            <x v="3"/>
          </reference>
        </references>
      </pivotArea>
    </chartFormat>
    <chartFormat chart="2" format="53">
      <pivotArea type="data" outline="0" fieldPosition="0">
        <references count="3">
          <reference field="4294967294" count="1" selected="0">
            <x v="0"/>
          </reference>
          <reference field="7" count="1" selected="0">
            <x v="1"/>
          </reference>
          <reference field="8" count="1" selected="0">
            <x v="4"/>
          </reference>
        </references>
      </pivotArea>
    </chartFormat>
    <chartFormat chart="2" format="54" series="1">
      <pivotArea type="data" outline="0" fieldPosition="0">
        <references count="2">
          <reference field="4294967294" count="1" selected="0">
            <x v="0"/>
          </reference>
          <reference field="7" count="1" selected="0">
            <x v="2"/>
          </reference>
        </references>
      </pivotArea>
    </chartFormat>
    <chartFormat chart="2" format="55">
      <pivotArea type="data" outline="0" fieldPosition="0">
        <references count="3">
          <reference field="4294967294" count="1" selected="0">
            <x v="0"/>
          </reference>
          <reference field="7" count="1" selected="0">
            <x v="2"/>
          </reference>
          <reference field="8" count="1" selected="0">
            <x v="0"/>
          </reference>
        </references>
      </pivotArea>
    </chartFormat>
    <chartFormat chart="2" format="56">
      <pivotArea type="data" outline="0" fieldPosition="0">
        <references count="3">
          <reference field="4294967294" count="1" selected="0">
            <x v="0"/>
          </reference>
          <reference field="7" count="1" selected="0">
            <x v="2"/>
          </reference>
          <reference field="8" count="1" selected="0">
            <x v="1"/>
          </reference>
        </references>
      </pivotArea>
    </chartFormat>
    <chartFormat chart="2" format="57">
      <pivotArea type="data" outline="0" fieldPosition="0">
        <references count="3">
          <reference field="4294967294" count="1" selected="0">
            <x v="0"/>
          </reference>
          <reference field="7" count="1" selected="0">
            <x v="2"/>
          </reference>
          <reference field="8" count="1" selected="0">
            <x v="2"/>
          </reference>
        </references>
      </pivotArea>
    </chartFormat>
    <chartFormat chart="2" format="58">
      <pivotArea type="data" outline="0" fieldPosition="0">
        <references count="3">
          <reference field="4294967294" count="1" selected="0">
            <x v="0"/>
          </reference>
          <reference field="7" count="1" selected="0">
            <x v="2"/>
          </reference>
          <reference field="8" count="1" selected="0">
            <x v="3"/>
          </reference>
        </references>
      </pivotArea>
    </chartFormat>
    <chartFormat chart="2" format="59">
      <pivotArea type="data" outline="0" fieldPosition="0">
        <references count="3">
          <reference field="4294967294" count="1" selected="0">
            <x v="0"/>
          </reference>
          <reference field="7" count="1" selected="0">
            <x v="2"/>
          </reference>
          <reference field="8" count="1" selected="0">
            <x v="4"/>
          </reference>
        </references>
      </pivotArea>
    </chartFormat>
    <chartFormat chart="2" format="60" series="1">
      <pivotArea type="data" outline="0" fieldPosition="0">
        <references count="2">
          <reference field="4294967294" count="1" selected="0">
            <x v="0"/>
          </reference>
          <reference field="7" count="1" selected="0">
            <x v="3"/>
          </reference>
        </references>
      </pivotArea>
    </chartFormat>
    <chartFormat chart="2" format="61">
      <pivotArea type="data" outline="0" fieldPosition="0">
        <references count="3">
          <reference field="4294967294" count="1" selected="0">
            <x v="0"/>
          </reference>
          <reference field="7" count="1" selected="0">
            <x v="3"/>
          </reference>
          <reference field="8" count="1" selected="0">
            <x v="0"/>
          </reference>
        </references>
      </pivotArea>
    </chartFormat>
    <chartFormat chart="2" format="62">
      <pivotArea type="data" outline="0" fieldPosition="0">
        <references count="3">
          <reference field="4294967294" count="1" selected="0">
            <x v="0"/>
          </reference>
          <reference field="7" count="1" selected="0">
            <x v="3"/>
          </reference>
          <reference field="8" count="1" selected="0">
            <x v="1"/>
          </reference>
        </references>
      </pivotArea>
    </chartFormat>
    <chartFormat chart="2" format="63">
      <pivotArea type="data" outline="0" fieldPosition="0">
        <references count="3">
          <reference field="4294967294" count="1" selected="0">
            <x v="0"/>
          </reference>
          <reference field="7" count="1" selected="0">
            <x v="3"/>
          </reference>
          <reference field="8" count="1" selected="0">
            <x v="2"/>
          </reference>
        </references>
      </pivotArea>
    </chartFormat>
    <chartFormat chart="2" format="64">
      <pivotArea type="data" outline="0" fieldPosition="0">
        <references count="3">
          <reference field="4294967294" count="1" selected="0">
            <x v="0"/>
          </reference>
          <reference field="7" count="1" selected="0">
            <x v="3"/>
          </reference>
          <reference field="8" count="1" selected="0">
            <x v="3"/>
          </reference>
        </references>
      </pivotArea>
    </chartFormat>
    <chartFormat chart="2" format="65">
      <pivotArea type="data" outline="0" fieldPosition="0">
        <references count="3">
          <reference field="4294967294" count="1" selected="0">
            <x v="0"/>
          </reference>
          <reference field="7" count="1" selected="0">
            <x v="3"/>
          </reference>
          <reference field="8" count="1" selected="0">
            <x v="4"/>
          </reference>
        </references>
      </pivotArea>
    </chartFormat>
    <chartFormat chart="2" format="66" series="1">
      <pivotArea type="data" outline="0" fieldPosition="0">
        <references count="2">
          <reference field="4294967294" count="1" selected="0">
            <x v="0"/>
          </reference>
          <reference field="7" count="1" selected="0">
            <x v="4"/>
          </reference>
        </references>
      </pivotArea>
    </chartFormat>
    <chartFormat chart="2" format="67">
      <pivotArea type="data" outline="0" fieldPosition="0">
        <references count="3">
          <reference field="4294967294" count="1" selected="0">
            <x v="0"/>
          </reference>
          <reference field="7" count="1" selected="0">
            <x v="4"/>
          </reference>
          <reference field="8" count="1" selected="0">
            <x v="0"/>
          </reference>
        </references>
      </pivotArea>
    </chartFormat>
    <chartFormat chart="2" format="68">
      <pivotArea type="data" outline="0" fieldPosition="0">
        <references count="3">
          <reference field="4294967294" count="1" selected="0">
            <x v="0"/>
          </reference>
          <reference field="7" count="1" selected="0">
            <x v="4"/>
          </reference>
          <reference field="8" count="1" selected="0">
            <x v="1"/>
          </reference>
        </references>
      </pivotArea>
    </chartFormat>
    <chartFormat chart="2" format="69">
      <pivotArea type="data" outline="0" fieldPosition="0">
        <references count="3">
          <reference field="4294967294" count="1" selected="0">
            <x v="0"/>
          </reference>
          <reference field="7" count="1" selected="0">
            <x v="4"/>
          </reference>
          <reference field="8" count="1" selected="0">
            <x v="2"/>
          </reference>
        </references>
      </pivotArea>
    </chartFormat>
    <chartFormat chart="2" format="70">
      <pivotArea type="data" outline="0" fieldPosition="0">
        <references count="3">
          <reference field="4294967294" count="1" selected="0">
            <x v="0"/>
          </reference>
          <reference field="7" count="1" selected="0">
            <x v="4"/>
          </reference>
          <reference field="8" count="1" selected="0">
            <x v="3"/>
          </reference>
        </references>
      </pivotArea>
    </chartFormat>
    <chartFormat chart="2" format="71">
      <pivotArea type="data" outline="0" fieldPosition="0">
        <references count="3">
          <reference field="4294967294" count="1" selected="0">
            <x v="0"/>
          </reference>
          <reference field="7" count="1" selected="0">
            <x v="4"/>
          </reference>
          <reference field="8" count="1" selected="0">
            <x v="4"/>
          </reference>
        </references>
      </pivotArea>
    </chartFormat>
    <chartFormat chart="2" format="72" series="1">
      <pivotArea type="data" outline="0" fieldPosition="0">
        <references count="2">
          <reference field="4294967294" count="1" selected="0">
            <x v="0"/>
          </reference>
          <reference field="7" count="1" selected="0">
            <x v="5"/>
          </reference>
        </references>
      </pivotArea>
    </chartFormat>
    <chartFormat chart="2" format="73">
      <pivotArea type="data" outline="0" fieldPosition="0">
        <references count="3">
          <reference field="4294967294" count="1" selected="0">
            <x v="0"/>
          </reference>
          <reference field="7" count="1" selected="0">
            <x v="5"/>
          </reference>
          <reference field="8" count="1" selected="0">
            <x v="0"/>
          </reference>
        </references>
      </pivotArea>
    </chartFormat>
    <chartFormat chart="2" format="74">
      <pivotArea type="data" outline="0" fieldPosition="0">
        <references count="3">
          <reference field="4294967294" count="1" selected="0">
            <x v="0"/>
          </reference>
          <reference field="7" count="1" selected="0">
            <x v="5"/>
          </reference>
          <reference field="8" count="1" selected="0">
            <x v="1"/>
          </reference>
        </references>
      </pivotArea>
    </chartFormat>
    <chartFormat chart="2" format="75">
      <pivotArea type="data" outline="0" fieldPosition="0">
        <references count="3">
          <reference field="4294967294" count="1" selected="0">
            <x v="0"/>
          </reference>
          <reference field="7" count="1" selected="0">
            <x v="5"/>
          </reference>
          <reference field="8" count="1" selected="0">
            <x v="2"/>
          </reference>
        </references>
      </pivotArea>
    </chartFormat>
    <chartFormat chart="2" format="76">
      <pivotArea type="data" outline="0" fieldPosition="0">
        <references count="3">
          <reference field="4294967294" count="1" selected="0">
            <x v="0"/>
          </reference>
          <reference field="7" count="1" selected="0">
            <x v="5"/>
          </reference>
          <reference field="8" count="1" selected="0">
            <x v="3"/>
          </reference>
        </references>
      </pivotArea>
    </chartFormat>
    <chartFormat chart="2" format="77">
      <pivotArea type="data" outline="0" fieldPosition="0">
        <references count="3">
          <reference field="4294967294" count="1" selected="0">
            <x v="0"/>
          </reference>
          <reference field="7" count="1" selected="0">
            <x v="5"/>
          </reference>
          <reference field="8" count="1" selected="0">
            <x v="4"/>
          </reference>
        </references>
      </pivotArea>
    </chartFormat>
    <chartFormat chart="0" format="6">
      <pivotArea type="data" outline="0" fieldPosition="0">
        <references count="3">
          <reference field="4294967294" count="1" selected="0">
            <x v="0"/>
          </reference>
          <reference field="7" count="1" selected="0">
            <x v="1"/>
          </reference>
          <reference field="8" count="1" selected="0">
            <x v="0"/>
          </reference>
        </references>
      </pivotArea>
    </chartFormat>
    <chartFormat chart="0" format="7">
      <pivotArea type="data" outline="0" fieldPosition="0">
        <references count="3">
          <reference field="4294967294" count="1" selected="0">
            <x v="0"/>
          </reference>
          <reference field="7" count="1" selected="0">
            <x v="1"/>
          </reference>
          <reference field="8" count="1" selected="0">
            <x v="1"/>
          </reference>
        </references>
      </pivotArea>
    </chartFormat>
    <chartFormat chart="0" format="8">
      <pivotArea type="data" outline="0" fieldPosition="0">
        <references count="3">
          <reference field="4294967294" count="1" selected="0">
            <x v="0"/>
          </reference>
          <reference field="7" count="1" selected="0">
            <x v="1"/>
          </reference>
          <reference field="8" count="1" selected="0">
            <x v="2"/>
          </reference>
        </references>
      </pivotArea>
    </chartFormat>
    <chartFormat chart="0" format="9">
      <pivotArea type="data" outline="0" fieldPosition="0">
        <references count="3">
          <reference field="4294967294" count="1" selected="0">
            <x v="0"/>
          </reference>
          <reference field="7" count="1" selected="0">
            <x v="1"/>
          </reference>
          <reference field="8" count="1" selected="0">
            <x v="3"/>
          </reference>
        </references>
      </pivotArea>
    </chartFormat>
    <chartFormat chart="0" format="10">
      <pivotArea type="data" outline="0" fieldPosition="0">
        <references count="3">
          <reference field="4294967294" count="1" selected="0">
            <x v="0"/>
          </reference>
          <reference field="7" count="1" selected="0">
            <x v="1"/>
          </reference>
          <reference field="8" count="1" selected="0">
            <x v="4"/>
          </reference>
        </references>
      </pivotArea>
    </chartFormat>
    <chartFormat chart="0" format="11">
      <pivotArea type="data" outline="0" fieldPosition="0">
        <references count="3">
          <reference field="4294967294" count="1" selected="0">
            <x v="0"/>
          </reference>
          <reference field="7" count="1" selected="0">
            <x v="3"/>
          </reference>
          <reference field="8" count="1" selected="0">
            <x v="0"/>
          </reference>
        </references>
      </pivotArea>
    </chartFormat>
    <chartFormat chart="0" format="12">
      <pivotArea type="data" outline="0" fieldPosition="0">
        <references count="3">
          <reference field="4294967294" count="1" selected="0">
            <x v="0"/>
          </reference>
          <reference field="7" count="1" selected="0">
            <x v="3"/>
          </reference>
          <reference field="8" count="1" selected="0">
            <x v="1"/>
          </reference>
        </references>
      </pivotArea>
    </chartFormat>
    <chartFormat chart="0" format="13">
      <pivotArea type="data" outline="0" fieldPosition="0">
        <references count="3">
          <reference field="4294967294" count="1" selected="0">
            <x v="0"/>
          </reference>
          <reference field="7" count="1" selected="0">
            <x v="3"/>
          </reference>
          <reference field="8" count="1" selected="0">
            <x v="2"/>
          </reference>
        </references>
      </pivotArea>
    </chartFormat>
    <chartFormat chart="0" format="14">
      <pivotArea type="data" outline="0" fieldPosition="0">
        <references count="3">
          <reference field="4294967294" count="1" selected="0">
            <x v="0"/>
          </reference>
          <reference field="7" count="1" selected="0">
            <x v="3"/>
          </reference>
          <reference field="8" count="1" selected="0">
            <x v="3"/>
          </reference>
        </references>
      </pivotArea>
    </chartFormat>
    <chartFormat chart="0" format="15">
      <pivotArea type="data" outline="0" fieldPosition="0">
        <references count="3">
          <reference field="4294967294" count="1" selected="0">
            <x v="0"/>
          </reference>
          <reference field="7" count="1" selected="0">
            <x v="3"/>
          </reference>
          <reference field="8" count="1" selected="0">
            <x v="4"/>
          </reference>
        </references>
      </pivotArea>
    </chartFormat>
    <chartFormat chart="0" format="16">
      <pivotArea type="data" outline="0" fieldPosition="0">
        <references count="3">
          <reference field="4294967294" count="1" selected="0">
            <x v="0"/>
          </reference>
          <reference field="7" count="1" selected="0">
            <x v="4"/>
          </reference>
          <reference field="8" count="1" selected="0">
            <x v="0"/>
          </reference>
        </references>
      </pivotArea>
    </chartFormat>
    <chartFormat chart="0" format="17">
      <pivotArea type="data" outline="0" fieldPosition="0">
        <references count="3">
          <reference field="4294967294" count="1" selected="0">
            <x v="0"/>
          </reference>
          <reference field="7" count="1" selected="0">
            <x v="4"/>
          </reference>
          <reference field="8" count="1" selected="0">
            <x v="1"/>
          </reference>
        </references>
      </pivotArea>
    </chartFormat>
    <chartFormat chart="0" format="18">
      <pivotArea type="data" outline="0" fieldPosition="0">
        <references count="3">
          <reference field="4294967294" count="1" selected="0">
            <x v="0"/>
          </reference>
          <reference field="7" count="1" selected="0">
            <x v="4"/>
          </reference>
          <reference field="8" count="1" selected="0">
            <x v="2"/>
          </reference>
        </references>
      </pivotArea>
    </chartFormat>
    <chartFormat chart="0" format="19">
      <pivotArea type="data" outline="0" fieldPosition="0">
        <references count="3">
          <reference field="4294967294" count="1" selected="0">
            <x v="0"/>
          </reference>
          <reference field="7" count="1" selected="0">
            <x v="4"/>
          </reference>
          <reference field="8" count="1" selected="0">
            <x v="3"/>
          </reference>
        </references>
      </pivotArea>
    </chartFormat>
    <chartFormat chart="0" format="20">
      <pivotArea type="data" outline="0" fieldPosition="0">
        <references count="3">
          <reference field="4294967294" count="1" selected="0">
            <x v="0"/>
          </reference>
          <reference field="7" count="1" selected="0">
            <x v="4"/>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60E52C-34DA-4EE6-BAEE-05097D735088}" name="PivotTable5" cacheId="46" applyNumberFormats="0" applyBorderFormats="0" applyFontFormats="0" applyPatternFormats="0" applyAlignmentFormats="0" applyWidthHeightFormats="1" dataCaption="Values" updatedVersion="8" minRefreshableVersion="3" useAutoFormatting="1" itemPrintTitles="1" createdVersion="8" indent="0" multipleFieldFilters="0" chartFormat="31">
  <location ref="B42:C62" firstHeaderRow="1" firstDataRow="1" firstDataCol="1" rowPageCount="3" colPageCount="1"/>
  <pivotFields count="21">
    <pivotField dataField="1" showAll="0"/>
    <pivotField numFmtId="164" showAll="0">
      <items count="94">
        <item x="86"/>
        <item x="83"/>
        <item x="66"/>
        <item x="52"/>
        <item x="5"/>
        <item x="6"/>
        <item x="78"/>
        <item x="73"/>
        <item x="59"/>
        <item x="55"/>
        <item x="68"/>
        <item x="9"/>
        <item x="46"/>
        <item x="47"/>
        <item x="10"/>
        <item x="84"/>
        <item x="11"/>
        <item x="0"/>
        <item x="12"/>
        <item x="54"/>
        <item x="81"/>
        <item x="77"/>
        <item x="45"/>
        <item x="13"/>
        <item x="14"/>
        <item x="67"/>
        <item x="80"/>
        <item x="53"/>
        <item x="82"/>
        <item x="43"/>
        <item x="88"/>
        <item x="70"/>
        <item x="51"/>
        <item x="50"/>
        <item x="58"/>
        <item x="71"/>
        <item x="79"/>
        <item x="69"/>
        <item x="61"/>
        <item x="74"/>
        <item x="57"/>
        <item x="65"/>
        <item x="60"/>
        <item x="64"/>
        <item x="62"/>
        <item x="75"/>
        <item x="87"/>
        <item x="48"/>
        <item x="56"/>
        <item x="63"/>
        <item x="44"/>
        <item x="49"/>
        <item x="76"/>
        <item x="1"/>
        <item x="72"/>
        <item x="92"/>
        <item x="90"/>
        <item x="91"/>
        <item x="19"/>
        <item x="85"/>
        <item x="2"/>
        <item x="89"/>
        <item x="21"/>
        <item x="4"/>
        <item x="3"/>
        <item x="24"/>
        <item x="7"/>
        <item x="8"/>
        <item x="25"/>
        <item x="16"/>
        <item x="27"/>
        <item x="29"/>
        <item x="15"/>
        <item x="17"/>
        <item x="18"/>
        <item x="20"/>
        <item x="33"/>
        <item x="22"/>
        <item x="34"/>
        <item x="23"/>
        <item x="26"/>
        <item x="35"/>
        <item x="37"/>
        <item x="36"/>
        <item x="38"/>
        <item x="28"/>
        <item x="30"/>
        <item x="39"/>
        <item x="31"/>
        <item x="42"/>
        <item x="41"/>
        <item x="40"/>
        <item x="32"/>
        <item t="default"/>
      </items>
    </pivotField>
    <pivotField showAll="0"/>
    <pivotField showAll="0"/>
    <pivotField showAll="0"/>
    <pivotField axis="axisRow" showAll="0">
      <items count="48">
        <item x="5"/>
        <item x="43"/>
        <item x="4"/>
        <item x="6"/>
        <item x="40"/>
        <item x="20"/>
        <item x="34"/>
        <item x="15"/>
        <item x="17"/>
        <item x="19"/>
        <item x="21"/>
        <item x="33"/>
        <item x="42"/>
        <item x="8"/>
        <item x="1"/>
        <item x="29"/>
        <item x="28"/>
        <item x="10"/>
        <item x="36"/>
        <item x="11"/>
        <item x="31"/>
        <item x="44"/>
        <item x="25"/>
        <item x="41"/>
        <item x="2"/>
        <item x="45"/>
        <item x="12"/>
        <item x="23"/>
        <item x="27"/>
        <item x="14"/>
        <item x="37"/>
        <item x="30"/>
        <item x="32"/>
        <item x="46"/>
        <item x="18"/>
        <item x="7"/>
        <item x="38"/>
        <item x="24"/>
        <item x="16"/>
        <item x="35"/>
        <item x="26"/>
        <item x="3"/>
        <item x="22"/>
        <item x="0"/>
        <item x="39"/>
        <item x="13"/>
        <item x="9"/>
        <item t="default"/>
      </items>
    </pivotField>
    <pivotField showAll="0"/>
    <pivotField axis="axisPage" multipleItemSelectionAllowed="1" showAll="0">
      <items count="7">
        <item x="2"/>
        <item x="0"/>
        <item h="1" x="5"/>
        <item h="1" x="1"/>
        <item h="1" x="4"/>
        <item h="1" x="3"/>
        <item t="default"/>
      </items>
    </pivotField>
    <pivotField axis="axisPage" multipleItemSelectionAllowed="1" showAll="0">
      <items count="6">
        <item h="1" x="1"/>
        <item x="2"/>
        <item x="0"/>
        <item h="1" x="3"/>
        <item x="4"/>
        <item t="default"/>
      </items>
    </pivotField>
    <pivotField showAll="0"/>
    <pivotField showAll="0"/>
    <pivotField axis="axisPage" multipleItemSelectionAllowed="1" showAll="0">
      <items count="6">
        <item x="4"/>
        <item x="1"/>
        <item x="0"/>
        <item h="1" x="2"/>
        <item h="1" x="3"/>
        <item t="default"/>
      </items>
    </pivotField>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20">
    <i>
      <x v="2"/>
    </i>
    <i>
      <x v="5"/>
    </i>
    <i>
      <x v="7"/>
    </i>
    <i>
      <x v="9"/>
    </i>
    <i>
      <x v="10"/>
    </i>
    <i>
      <x v="14"/>
    </i>
    <i>
      <x v="16"/>
    </i>
    <i>
      <x v="19"/>
    </i>
    <i>
      <x v="20"/>
    </i>
    <i>
      <x v="26"/>
    </i>
    <i>
      <x v="27"/>
    </i>
    <i>
      <x v="28"/>
    </i>
    <i>
      <x v="35"/>
    </i>
    <i>
      <x v="39"/>
    </i>
    <i>
      <x v="40"/>
    </i>
    <i>
      <x v="41"/>
    </i>
    <i>
      <x v="42"/>
    </i>
    <i>
      <x v="43"/>
    </i>
    <i>
      <x v="46"/>
    </i>
    <i t="grand">
      <x/>
    </i>
  </rowItems>
  <colItems count="1">
    <i/>
  </colItems>
  <pageFields count="3">
    <pageField fld="11" hier="-1"/>
    <pageField fld="8" hier="-1"/>
    <pageField fld="7" hier="-1"/>
  </pageFields>
  <dataFields count="1">
    <dataField name="Count of ARREST_KEY" fld="0" subtotal="count" baseField="5" baseItem="0"/>
  </dataFields>
  <chartFormats count="7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49" series="1">
      <pivotArea type="data" outline="0" fieldPosition="0">
        <references count="1">
          <reference field="4294967294" count="1" selected="0">
            <x v="0"/>
          </reference>
        </references>
      </pivotArea>
    </chartFormat>
    <chartFormat chart="12" format="50">
      <pivotArea type="data" outline="0" fieldPosition="0">
        <references count="2">
          <reference field="4294967294" count="1" selected="0">
            <x v="0"/>
          </reference>
          <reference field="5" count="1" selected="0">
            <x v="0"/>
          </reference>
        </references>
      </pivotArea>
    </chartFormat>
    <chartFormat chart="12" format="51">
      <pivotArea type="data" outline="0" fieldPosition="0">
        <references count="2">
          <reference field="4294967294" count="1" selected="0">
            <x v="0"/>
          </reference>
          <reference field="5" count="1" selected="0">
            <x v="1"/>
          </reference>
        </references>
      </pivotArea>
    </chartFormat>
    <chartFormat chart="12" format="52">
      <pivotArea type="data" outline="0" fieldPosition="0">
        <references count="2">
          <reference field="4294967294" count="1" selected="0">
            <x v="0"/>
          </reference>
          <reference field="5" count="1" selected="0">
            <x v="2"/>
          </reference>
        </references>
      </pivotArea>
    </chartFormat>
    <chartFormat chart="12" format="53">
      <pivotArea type="data" outline="0" fieldPosition="0">
        <references count="2">
          <reference field="4294967294" count="1" selected="0">
            <x v="0"/>
          </reference>
          <reference field="5" count="1" selected="0">
            <x v="3"/>
          </reference>
        </references>
      </pivotArea>
    </chartFormat>
    <chartFormat chart="12" format="54">
      <pivotArea type="data" outline="0" fieldPosition="0">
        <references count="2">
          <reference field="4294967294" count="1" selected="0">
            <x v="0"/>
          </reference>
          <reference field="5" count="1" selected="0">
            <x v="4"/>
          </reference>
        </references>
      </pivotArea>
    </chartFormat>
    <chartFormat chart="12" format="55">
      <pivotArea type="data" outline="0" fieldPosition="0">
        <references count="2">
          <reference field="4294967294" count="1" selected="0">
            <x v="0"/>
          </reference>
          <reference field="5" count="1" selected="0">
            <x v="5"/>
          </reference>
        </references>
      </pivotArea>
    </chartFormat>
    <chartFormat chart="12" format="56">
      <pivotArea type="data" outline="0" fieldPosition="0">
        <references count="2">
          <reference field="4294967294" count="1" selected="0">
            <x v="0"/>
          </reference>
          <reference field="5" count="1" selected="0">
            <x v="6"/>
          </reference>
        </references>
      </pivotArea>
    </chartFormat>
    <chartFormat chart="12" format="57">
      <pivotArea type="data" outline="0" fieldPosition="0">
        <references count="2">
          <reference field="4294967294" count="1" selected="0">
            <x v="0"/>
          </reference>
          <reference field="5" count="1" selected="0">
            <x v="7"/>
          </reference>
        </references>
      </pivotArea>
    </chartFormat>
    <chartFormat chart="12" format="58">
      <pivotArea type="data" outline="0" fieldPosition="0">
        <references count="2">
          <reference field="4294967294" count="1" selected="0">
            <x v="0"/>
          </reference>
          <reference field="5" count="1" selected="0">
            <x v="8"/>
          </reference>
        </references>
      </pivotArea>
    </chartFormat>
    <chartFormat chart="12" format="59">
      <pivotArea type="data" outline="0" fieldPosition="0">
        <references count="2">
          <reference field="4294967294" count="1" selected="0">
            <x v="0"/>
          </reference>
          <reference field="5" count="1" selected="0">
            <x v="9"/>
          </reference>
        </references>
      </pivotArea>
    </chartFormat>
    <chartFormat chart="12" format="60">
      <pivotArea type="data" outline="0" fieldPosition="0">
        <references count="2">
          <reference field="4294967294" count="1" selected="0">
            <x v="0"/>
          </reference>
          <reference field="5" count="1" selected="0">
            <x v="10"/>
          </reference>
        </references>
      </pivotArea>
    </chartFormat>
    <chartFormat chart="12" format="61">
      <pivotArea type="data" outline="0" fieldPosition="0">
        <references count="2">
          <reference field="4294967294" count="1" selected="0">
            <x v="0"/>
          </reference>
          <reference field="5" count="1" selected="0">
            <x v="11"/>
          </reference>
        </references>
      </pivotArea>
    </chartFormat>
    <chartFormat chart="12" format="62">
      <pivotArea type="data" outline="0" fieldPosition="0">
        <references count="2">
          <reference field="4294967294" count="1" selected="0">
            <x v="0"/>
          </reference>
          <reference field="5" count="1" selected="0">
            <x v="12"/>
          </reference>
        </references>
      </pivotArea>
    </chartFormat>
    <chartFormat chart="12" format="63">
      <pivotArea type="data" outline="0" fieldPosition="0">
        <references count="2">
          <reference field="4294967294" count="1" selected="0">
            <x v="0"/>
          </reference>
          <reference field="5" count="1" selected="0">
            <x v="13"/>
          </reference>
        </references>
      </pivotArea>
    </chartFormat>
    <chartFormat chart="12" format="64">
      <pivotArea type="data" outline="0" fieldPosition="0">
        <references count="2">
          <reference field="4294967294" count="1" selected="0">
            <x v="0"/>
          </reference>
          <reference field="5" count="1" selected="0">
            <x v="14"/>
          </reference>
        </references>
      </pivotArea>
    </chartFormat>
    <chartFormat chart="12" format="65">
      <pivotArea type="data" outline="0" fieldPosition="0">
        <references count="2">
          <reference field="4294967294" count="1" selected="0">
            <x v="0"/>
          </reference>
          <reference field="5" count="1" selected="0">
            <x v="15"/>
          </reference>
        </references>
      </pivotArea>
    </chartFormat>
    <chartFormat chart="12" format="66">
      <pivotArea type="data" outline="0" fieldPosition="0">
        <references count="2">
          <reference field="4294967294" count="1" selected="0">
            <x v="0"/>
          </reference>
          <reference field="5" count="1" selected="0">
            <x v="16"/>
          </reference>
        </references>
      </pivotArea>
    </chartFormat>
    <chartFormat chart="12" format="67">
      <pivotArea type="data" outline="0" fieldPosition="0">
        <references count="2">
          <reference field="4294967294" count="1" selected="0">
            <x v="0"/>
          </reference>
          <reference field="5" count="1" selected="0">
            <x v="17"/>
          </reference>
        </references>
      </pivotArea>
    </chartFormat>
    <chartFormat chart="12" format="68">
      <pivotArea type="data" outline="0" fieldPosition="0">
        <references count="2">
          <reference field="4294967294" count="1" selected="0">
            <x v="0"/>
          </reference>
          <reference field="5" count="1" selected="0">
            <x v="18"/>
          </reference>
        </references>
      </pivotArea>
    </chartFormat>
    <chartFormat chart="12" format="69">
      <pivotArea type="data" outline="0" fieldPosition="0">
        <references count="2">
          <reference field="4294967294" count="1" selected="0">
            <x v="0"/>
          </reference>
          <reference field="5" count="1" selected="0">
            <x v="19"/>
          </reference>
        </references>
      </pivotArea>
    </chartFormat>
    <chartFormat chart="12" format="70">
      <pivotArea type="data" outline="0" fieldPosition="0">
        <references count="2">
          <reference field="4294967294" count="1" selected="0">
            <x v="0"/>
          </reference>
          <reference field="5" count="1" selected="0">
            <x v="20"/>
          </reference>
        </references>
      </pivotArea>
    </chartFormat>
    <chartFormat chart="12" format="71">
      <pivotArea type="data" outline="0" fieldPosition="0">
        <references count="2">
          <reference field="4294967294" count="1" selected="0">
            <x v="0"/>
          </reference>
          <reference field="5" count="1" selected="0">
            <x v="21"/>
          </reference>
        </references>
      </pivotArea>
    </chartFormat>
    <chartFormat chart="12" format="72">
      <pivotArea type="data" outline="0" fieldPosition="0">
        <references count="2">
          <reference field="4294967294" count="1" selected="0">
            <x v="0"/>
          </reference>
          <reference field="5" count="1" selected="0">
            <x v="22"/>
          </reference>
        </references>
      </pivotArea>
    </chartFormat>
    <chartFormat chart="12" format="73">
      <pivotArea type="data" outline="0" fieldPosition="0">
        <references count="2">
          <reference field="4294967294" count="1" selected="0">
            <x v="0"/>
          </reference>
          <reference field="5" count="1" selected="0">
            <x v="23"/>
          </reference>
        </references>
      </pivotArea>
    </chartFormat>
    <chartFormat chart="12" format="74">
      <pivotArea type="data" outline="0" fieldPosition="0">
        <references count="2">
          <reference field="4294967294" count="1" selected="0">
            <x v="0"/>
          </reference>
          <reference field="5" count="1" selected="0">
            <x v="24"/>
          </reference>
        </references>
      </pivotArea>
    </chartFormat>
    <chartFormat chart="12" format="75">
      <pivotArea type="data" outline="0" fieldPosition="0">
        <references count="2">
          <reference field="4294967294" count="1" selected="0">
            <x v="0"/>
          </reference>
          <reference field="5" count="1" selected="0">
            <x v="25"/>
          </reference>
        </references>
      </pivotArea>
    </chartFormat>
    <chartFormat chart="12" format="76">
      <pivotArea type="data" outline="0" fieldPosition="0">
        <references count="2">
          <reference field="4294967294" count="1" selected="0">
            <x v="0"/>
          </reference>
          <reference field="5" count="1" selected="0">
            <x v="26"/>
          </reference>
        </references>
      </pivotArea>
    </chartFormat>
    <chartFormat chart="12" format="77">
      <pivotArea type="data" outline="0" fieldPosition="0">
        <references count="2">
          <reference field="4294967294" count="1" selected="0">
            <x v="0"/>
          </reference>
          <reference field="5" count="1" selected="0">
            <x v="27"/>
          </reference>
        </references>
      </pivotArea>
    </chartFormat>
    <chartFormat chart="12" format="78">
      <pivotArea type="data" outline="0" fieldPosition="0">
        <references count="2">
          <reference field="4294967294" count="1" selected="0">
            <x v="0"/>
          </reference>
          <reference field="5" count="1" selected="0">
            <x v="28"/>
          </reference>
        </references>
      </pivotArea>
    </chartFormat>
    <chartFormat chart="12" format="79">
      <pivotArea type="data" outline="0" fieldPosition="0">
        <references count="2">
          <reference field="4294967294" count="1" selected="0">
            <x v="0"/>
          </reference>
          <reference field="5" count="1" selected="0">
            <x v="29"/>
          </reference>
        </references>
      </pivotArea>
    </chartFormat>
    <chartFormat chart="12" format="80">
      <pivotArea type="data" outline="0" fieldPosition="0">
        <references count="2">
          <reference field="4294967294" count="1" selected="0">
            <x v="0"/>
          </reference>
          <reference field="5" count="1" selected="0">
            <x v="30"/>
          </reference>
        </references>
      </pivotArea>
    </chartFormat>
    <chartFormat chart="12" format="81">
      <pivotArea type="data" outline="0" fieldPosition="0">
        <references count="2">
          <reference field="4294967294" count="1" selected="0">
            <x v="0"/>
          </reference>
          <reference field="5" count="1" selected="0">
            <x v="31"/>
          </reference>
        </references>
      </pivotArea>
    </chartFormat>
    <chartFormat chart="12" format="82">
      <pivotArea type="data" outline="0" fieldPosition="0">
        <references count="2">
          <reference field="4294967294" count="1" selected="0">
            <x v="0"/>
          </reference>
          <reference field="5" count="1" selected="0">
            <x v="32"/>
          </reference>
        </references>
      </pivotArea>
    </chartFormat>
    <chartFormat chart="12" format="83">
      <pivotArea type="data" outline="0" fieldPosition="0">
        <references count="2">
          <reference field="4294967294" count="1" selected="0">
            <x v="0"/>
          </reference>
          <reference field="5" count="1" selected="0">
            <x v="33"/>
          </reference>
        </references>
      </pivotArea>
    </chartFormat>
    <chartFormat chart="12" format="84">
      <pivotArea type="data" outline="0" fieldPosition="0">
        <references count="2">
          <reference field="4294967294" count="1" selected="0">
            <x v="0"/>
          </reference>
          <reference field="5" count="1" selected="0">
            <x v="34"/>
          </reference>
        </references>
      </pivotArea>
    </chartFormat>
    <chartFormat chart="12" format="85">
      <pivotArea type="data" outline="0" fieldPosition="0">
        <references count="2">
          <reference field="4294967294" count="1" selected="0">
            <x v="0"/>
          </reference>
          <reference field="5" count="1" selected="0">
            <x v="35"/>
          </reference>
        </references>
      </pivotArea>
    </chartFormat>
    <chartFormat chart="12" format="86">
      <pivotArea type="data" outline="0" fieldPosition="0">
        <references count="2">
          <reference field="4294967294" count="1" selected="0">
            <x v="0"/>
          </reference>
          <reference field="5" count="1" selected="0">
            <x v="36"/>
          </reference>
        </references>
      </pivotArea>
    </chartFormat>
    <chartFormat chart="12" format="87">
      <pivotArea type="data" outline="0" fieldPosition="0">
        <references count="2">
          <reference field="4294967294" count="1" selected="0">
            <x v="0"/>
          </reference>
          <reference field="5" count="1" selected="0">
            <x v="37"/>
          </reference>
        </references>
      </pivotArea>
    </chartFormat>
    <chartFormat chart="12" format="88">
      <pivotArea type="data" outline="0" fieldPosition="0">
        <references count="2">
          <reference field="4294967294" count="1" selected="0">
            <x v="0"/>
          </reference>
          <reference field="5" count="1" selected="0">
            <x v="38"/>
          </reference>
        </references>
      </pivotArea>
    </chartFormat>
    <chartFormat chart="12" format="89">
      <pivotArea type="data" outline="0" fieldPosition="0">
        <references count="2">
          <reference field="4294967294" count="1" selected="0">
            <x v="0"/>
          </reference>
          <reference field="5" count="1" selected="0">
            <x v="39"/>
          </reference>
        </references>
      </pivotArea>
    </chartFormat>
    <chartFormat chart="12" format="90">
      <pivotArea type="data" outline="0" fieldPosition="0">
        <references count="2">
          <reference field="4294967294" count="1" selected="0">
            <x v="0"/>
          </reference>
          <reference field="5" count="1" selected="0">
            <x v="40"/>
          </reference>
        </references>
      </pivotArea>
    </chartFormat>
    <chartFormat chart="12" format="91">
      <pivotArea type="data" outline="0" fieldPosition="0">
        <references count="2">
          <reference field="4294967294" count="1" selected="0">
            <x v="0"/>
          </reference>
          <reference field="5" count="1" selected="0">
            <x v="41"/>
          </reference>
        </references>
      </pivotArea>
    </chartFormat>
    <chartFormat chart="12" format="92">
      <pivotArea type="data" outline="0" fieldPosition="0">
        <references count="2">
          <reference field="4294967294" count="1" selected="0">
            <x v="0"/>
          </reference>
          <reference field="5" count="1" selected="0">
            <x v="42"/>
          </reference>
        </references>
      </pivotArea>
    </chartFormat>
    <chartFormat chart="12" format="93">
      <pivotArea type="data" outline="0" fieldPosition="0">
        <references count="2">
          <reference field="4294967294" count="1" selected="0">
            <x v="0"/>
          </reference>
          <reference field="5" count="1" selected="0">
            <x v="43"/>
          </reference>
        </references>
      </pivotArea>
    </chartFormat>
    <chartFormat chart="12" format="94">
      <pivotArea type="data" outline="0" fieldPosition="0">
        <references count="2">
          <reference field="4294967294" count="1" selected="0">
            <x v="0"/>
          </reference>
          <reference field="5" count="1" selected="0">
            <x v="44"/>
          </reference>
        </references>
      </pivotArea>
    </chartFormat>
    <chartFormat chart="12" format="95">
      <pivotArea type="data" outline="0" fieldPosition="0">
        <references count="2">
          <reference field="4294967294" count="1" selected="0">
            <x v="0"/>
          </reference>
          <reference field="5" count="1" selected="0">
            <x v="45"/>
          </reference>
        </references>
      </pivotArea>
    </chartFormat>
    <chartFormat chart="12" format="96">
      <pivotArea type="data" outline="0" fieldPosition="0">
        <references count="2">
          <reference field="4294967294" count="1" selected="0">
            <x v="0"/>
          </reference>
          <reference field="5" count="1" selected="0">
            <x v="46"/>
          </reference>
        </references>
      </pivotArea>
    </chartFormat>
    <chartFormat chart="9" format="1">
      <pivotArea type="data" outline="0" fieldPosition="0">
        <references count="2">
          <reference field="4294967294" count="1" selected="0">
            <x v="0"/>
          </reference>
          <reference field="5" count="1" selected="0">
            <x v="5"/>
          </reference>
        </references>
      </pivotArea>
    </chartFormat>
    <chartFormat chart="9" format="2">
      <pivotArea type="data" outline="0" fieldPosition="0">
        <references count="2">
          <reference field="4294967294" count="1" selected="0">
            <x v="0"/>
          </reference>
          <reference field="5" count="1" selected="0">
            <x v="6"/>
          </reference>
        </references>
      </pivotArea>
    </chartFormat>
    <chartFormat chart="9" format="3">
      <pivotArea type="data" outline="0" fieldPosition="0">
        <references count="2">
          <reference field="4294967294" count="1" selected="0">
            <x v="0"/>
          </reference>
          <reference field="5" count="1" selected="0">
            <x v="7"/>
          </reference>
        </references>
      </pivotArea>
    </chartFormat>
    <chartFormat chart="9" format="4">
      <pivotArea type="data" outline="0" fieldPosition="0">
        <references count="2">
          <reference field="4294967294" count="1" selected="0">
            <x v="0"/>
          </reference>
          <reference field="5" count="1" selected="0">
            <x v="9"/>
          </reference>
        </references>
      </pivotArea>
    </chartFormat>
    <chartFormat chart="9" format="5">
      <pivotArea type="data" outline="0" fieldPosition="0">
        <references count="2">
          <reference field="4294967294" count="1" selected="0">
            <x v="0"/>
          </reference>
          <reference field="5" count="1" selected="0">
            <x v="10"/>
          </reference>
        </references>
      </pivotArea>
    </chartFormat>
    <chartFormat chart="9" format="6">
      <pivotArea type="data" outline="0" fieldPosition="0">
        <references count="2">
          <reference field="4294967294" count="1" selected="0">
            <x v="0"/>
          </reference>
          <reference field="5" count="1" selected="0">
            <x v="14"/>
          </reference>
        </references>
      </pivotArea>
    </chartFormat>
    <chartFormat chart="9" format="7">
      <pivotArea type="data" outline="0" fieldPosition="0">
        <references count="2">
          <reference field="4294967294" count="1" selected="0">
            <x v="0"/>
          </reference>
          <reference field="5" count="1" selected="0">
            <x v="16"/>
          </reference>
        </references>
      </pivotArea>
    </chartFormat>
    <chartFormat chart="9" format="8">
      <pivotArea type="data" outline="0" fieldPosition="0">
        <references count="2">
          <reference field="4294967294" count="1" selected="0">
            <x v="0"/>
          </reference>
          <reference field="5" count="1" selected="0">
            <x v="19"/>
          </reference>
        </references>
      </pivotArea>
    </chartFormat>
    <chartFormat chart="9" format="9">
      <pivotArea type="data" outline="0" fieldPosition="0">
        <references count="2">
          <reference field="4294967294" count="1" selected="0">
            <x v="0"/>
          </reference>
          <reference field="5" count="1" selected="0">
            <x v="20"/>
          </reference>
        </references>
      </pivotArea>
    </chartFormat>
    <chartFormat chart="9" format="10">
      <pivotArea type="data" outline="0" fieldPosition="0">
        <references count="2">
          <reference field="4294967294" count="1" selected="0">
            <x v="0"/>
          </reference>
          <reference field="5" count="1" selected="0">
            <x v="26"/>
          </reference>
        </references>
      </pivotArea>
    </chartFormat>
    <chartFormat chart="9" format="11">
      <pivotArea type="data" outline="0" fieldPosition="0">
        <references count="2">
          <reference field="4294967294" count="1" selected="0">
            <x v="0"/>
          </reference>
          <reference field="5" count="1" selected="0">
            <x v="27"/>
          </reference>
        </references>
      </pivotArea>
    </chartFormat>
    <chartFormat chart="9" format="12">
      <pivotArea type="data" outline="0" fieldPosition="0">
        <references count="2">
          <reference field="4294967294" count="1" selected="0">
            <x v="0"/>
          </reference>
          <reference field="5" count="1" selected="0">
            <x v="30"/>
          </reference>
        </references>
      </pivotArea>
    </chartFormat>
    <chartFormat chart="9" format="13">
      <pivotArea type="data" outline="0" fieldPosition="0">
        <references count="2">
          <reference field="4294967294" count="1" selected="0">
            <x v="0"/>
          </reference>
          <reference field="5" count="1" selected="0">
            <x v="35"/>
          </reference>
        </references>
      </pivotArea>
    </chartFormat>
    <chartFormat chart="9" format="14">
      <pivotArea type="data" outline="0" fieldPosition="0">
        <references count="2">
          <reference field="4294967294" count="1" selected="0">
            <x v="0"/>
          </reference>
          <reference field="5" count="1" selected="0">
            <x v="39"/>
          </reference>
        </references>
      </pivotArea>
    </chartFormat>
    <chartFormat chart="9" format="15">
      <pivotArea type="data" outline="0" fieldPosition="0">
        <references count="2">
          <reference field="4294967294" count="1" selected="0">
            <x v="0"/>
          </reference>
          <reference field="5" count="1" selected="0">
            <x v="42"/>
          </reference>
        </references>
      </pivotArea>
    </chartFormat>
    <chartFormat chart="9" format="16">
      <pivotArea type="data" outline="0" fieldPosition="0">
        <references count="2">
          <reference field="4294967294" count="1" selected="0">
            <x v="0"/>
          </reference>
          <reference field="5" count="1" selected="0">
            <x v="2"/>
          </reference>
        </references>
      </pivotArea>
    </chartFormat>
    <chartFormat chart="9" format="17">
      <pivotArea type="data" outline="0" fieldPosition="0">
        <references count="2">
          <reference field="4294967294" count="1" selected="0">
            <x v="0"/>
          </reference>
          <reference field="5" count="1" selected="0">
            <x v="28"/>
          </reference>
        </references>
      </pivotArea>
    </chartFormat>
    <chartFormat chart="9" format="18">
      <pivotArea type="data" outline="0" fieldPosition="0">
        <references count="2">
          <reference field="4294967294" count="1" selected="0">
            <x v="0"/>
          </reference>
          <reference field="5" count="1" selected="0">
            <x v="40"/>
          </reference>
        </references>
      </pivotArea>
    </chartFormat>
    <chartFormat chart="9" format="19">
      <pivotArea type="data" outline="0" fieldPosition="0">
        <references count="2">
          <reference field="4294967294" count="1" selected="0">
            <x v="0"/>
          </reference>
          <reference field="5" count="1" selected="0">
            <x v="41"/>
          </reference>
        </references>
      </pivotArea>
    </chartFormat>
    <chartFormat chart="9" format="20">
      <pivotArea type="data" outline="0" fieldPosition="0">
        <references count="2">
          <reference field="4294967294" count="1" selected="0">
            <x v="0"/>
          </reference>
          <reference field="5" count="1" selected="0">
            <x v="43"/>
          </reference>
        </references>
      </pivotArea>
    </chartFormat>
    <chartFormat chart="9" format="21">
      <pivotArea type="data" outline="0" fieldPosition="0">
        <references count="2">
          <reference field="4294967294" count="1" selected="0">
            <x v="0"/>
          </reference>
          <reference field="5" count="1" selected="0">
            <x v="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07264A-2A4B-461A-AEE1-548D99FECBBE}" name="PivotTable13" cacheId="46"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222:C228" firstHeaderRow="1" firstDataRow="1" firstDataCol="1"/>
  <pivotFields count="21">
    <pivotField dataField="1" showAll="0"/>
    <pivotField numFmtId="164" showAll="0">
      <items count="94">
        <item x="86"/>
        <item x="83"/>
        <item x="66"/>
        <item x="52"/>
        <item x="5"/>
        <item x="6"/>
        <item x="78"/>
        <item x="73"/>
        <item x="59"/>
        <item x="55"/>
        <item x="68"/>
        <item x="9"/>
        <item x="46"/>
        <item x="47"/>
        <item x="10"/>
        <item x="84"/>
        <item x="11"/>
        <item x="0"/>
        <item x="12"/>
        <item x="54"/>
        <item x="81"/>
        <item x="77"/>
        <item x="45"/>
        <item x="13"/>
        <item x="14"/>
        <item x="67"/>
        <item x="80"/>
        <item x="53"/>
        <item x="82"/>
        <item x="43"/>
        <item x="88"/>
        <item x="70"/>
        <item x="51"/>
        <item x="50"/>
        <item x="58"/>
        <item x="71"/>
        <item x="79"/>
        <item x="69"/>
        <item x="61"/>
        <item x="74"/>
        <item x="57"/>
        <item x="65"/>
        <item x="60"/>
        <item x="64"/>
        <item x="62"/>
        <item x="75"/>
        <item x="87"/>
        <item x="48"/>
        <item x="56"/>
        <item x="63"/>
        <item x="44"/>
        <item x="49"/>
        <item x="76"/>
        <item x="1"/>
        <item x="72"/>
        <item x="92"/>
        <item x="90"/>
        <item x="91"/>
        <item x="19"/>
        <item x="85"/>
        <item x="2"/>
        <item x="89"/>
        <item x="21"/>
        <item x="4"/>
        <item x="3"/>
        <item x="24"/>
        <item x="7"/>
        <item x="8"/>
        <item x="25"/>
        <item x="16"/>
        <item x="27"/>
        <item x="29"/>
        <item x="15"/>
        <item x="17"/>
        <item x="18"/>
        <item x="20"/>
        <item x="33"/>
        <item x="22"/>
        <item x="34"/>
        <item x="23"/>
        <item x="26"/>
        <item x="35"/>
        <item x="37"/>
        <item x="36"/>
        <item x="38"/>
        <item x="28"/>
        <item x="30"/>
        <item x="39"/>
        <item x="31"/>
        <item x="42"/>
        <item x="41"/>
        <item x="40"/>
        <item x="32"/>
        <item t="default"/>
      </items>
    </pivotField>
    <pivotField showAll="0"/>
    <pivotField showAll="0"/>
    <pivotField showAll="0"/>
    <pivotField showAll="0">
      <items count="48">
        <item x="5"/>
        <item x="43"/>
        <item x="4"/>
        <item x="6"/>
        <item x="40"/>
        <item x="20"/>
        <item x="34"/>
        <item x="15"/>
        <item x="17"/>
        <item x="19"/>
        <item x="21"/>
        <item x="33"/>
        <item x="42"/>
        <item x="8"/>
        <item x="1"/>
        <item x="29"/>
        <item x="28"/>
        <item x="10"/>
        <item x="36"/>
        <item x="11"/>
        <item x="31"/>
        <item x="44"/>
        <item x="25"/>
        <item x="41"/>
        <item x="2"/>
        <item x="45"/>
        <item x="12"/>
        <item x="23"/>
        <item x="27"/>
        <item x="14"/>
        <item x="37"/>
        <item x="30"/>
        <item x="32"/>
        <item x="46"/>
        <item x="18"/>
        <item x="7"/>
        <item x="38"/>
        <item x="24"/>
        <item x="16"/>
        <item x="35"/>
        <item x="26"/>
        <item x="3"/>
        <item x="22"/>
        <item x="0"/>
        <item x="39"/>
        <item x="13"/>
        <item x="9"/>
        <item t="default"/>
      </items>
    </pivotField>
    <pivotField showAll="0"/>
    <pivotField showAll="0"/>
    <pivotField axis="axisRow" showAll="0">
      <items count="6">
        <item x="1"/>
        <item x="2"/>
        <item x="0"/>
        <item x="3"/>
        <item x="4"/>
        <item t="default"/>
      </items>
    </pivotField>
    <pivotField showAll="0"/>
    <pivotField showAll="0"/>
    <pivotField showAll="0"/>
    <pivotField showAll="0"/>
    <pivotField showAll="0"/>
    <pivotField showAll="0"/>
    <pivotField showAll="0"/>
    <pivotField showAll="0"/>
    <pivotField showAll="0">
      <items count="1825">
        <item x="106"/>
        <item x="1514"/>
        <item x="1723"/>
        <item x="1573"/>
        <item x="1473"/>
        <item x="1597"/>
        <item x="246"/>
        <item x="216"/>
        <item x="943"/>
        <item x="472"/>
        <item x="956"/>
        <item x="764"/>
        <item x="960"/>
        <item x="1602"/>
        <item x="1491"/>
        <item x="841"/>
        <item x="740"/>
        <item x="1340"/>
        <item x="450"/>
        <item x="1226"/>
        <item x="1609"/>
        <item x="871"/>
        <item x="745"/>
        <item x="408"/>
        <item x="1713"/>
        <item x="563"/>
        <item x="1434"/>
        <item x="1123"/>
        <item x="1762"/>
        <item x="644"/>
        <item x="1119"/>
        <item x="666"/>
        <item x="42"/>
        <item x="1417"/>
        <item x="38"/>
        <item x="14"/>
        <item x="372"/>
        <item x="1652"/>
        <item x="1367"/>
        <item x="1205"/>
        <item x="1626"/>
        <item x="810"/>
        <item x="1559"/>
        <item x="1412"/>
        <item x="1622"/>
        <item x="1034"/>
        <item x="1241"/>
        <item x="859"/>
        <item x="1349"/>
        <item x="1596"/>
        <item x="270"/>
        <item x="1552"/>
        <item x="592"/>
        <item x="1443"/>
        <item x="660"/>
        <item x="1081"/>
        <item x="1510"/>
        <item x="838"/>
        <item x="894"/>
        <item x="1016"/>
        <item x="1780"/>
        <item x="364"/>
        <item x="1105"/>
        <item x="208"/>
        <item x="20"/>
        <item x="1441"/>
        <item x="539"/>
        <item x="459"/>
        <item x="609"/>
        <item x="742"/>
        <item x="1345"/>
        <item x="1496"/>
        <item x="1315"/>
        <item x="672"/>
        <item x="1715"/>
        <item x="266"/>
        <item x="881"/>
        <item x="1109"/>
        <item x="711"/>
        <item x="588"/>
        <item x="265"/>
        <item x="1195"/>
        <item x="1614"/>
        <item x="1211"/>
        <item x="694"/>
        <item x="967"/>
        <item x="1154"/>
        <item x="172"/>
        <item x="1096"/>
        <item x="558"/>
        <item x="1366"/>
        <item x="1166"/>
        <item x="515"/>
        <item x="1239"/>
        <item x="1439"/>
        <item x="66"/>
        <item x="1257"/>
        <item x="1158"/>
        <item x="1709"/>
        <item x="171"/>
        <item x="1268"/>
        <item x="490"/>
        <item x="1653"/>
        <item x="1805"/>
        <item x="1448"/>
        <item x="993"/>
        <item x="1463"/>
        <item x="1209"/>
        <item x="803"/>
        <item x="446"/>
        <item x="1550"/>
        <item x="1376"/>
        <item x="1149"/>
        <item x="277"/>
        <item x="1666"/>
        <item x="140"/>
        <item x="499"/>
        <item x="1499"/>
        <item x="58"/>
        <item x="125"/>
        <item x="945"/>
        <item x="607"/>
        <item x="661"/>
        <item x="1505"/>
        <item x="1769"/>
        <item x="1347"/>
        <item x="631"/>
        <item x="1738"/>
        <item x="436"/>
        <item x="726"/>
        <item x="926"/>
        <item x="154"/>
        <item x="1320"/>
        <item x="970"/>
        <item x="1786"/>
        <item x="837"/>
        <item x="1620"/>
        <item x="772"/>
        <item x="1753"/>
        <item x="850"/>
        <item x="1744"/>
        <item x="473"/>
        <item x="1128"/>
        <item x="163"/>
        <item x="1474"/>
        <item x="1152"/>
        <item x="913"/>
        <item x="63"/>
        <item x="1420"/>
        <item x="1512"/>
        <item x="247"/>
        <item x="407"/>
        <item x="1019"/>
        <item x="1422"/>
        <item x="1537"/>
        <item x="1261"/>
        <item x="261"/>
        <item x="200"/>
        <item x="857"/>
        <item x="59"/>
        <item x="1504"/>
        <item x="548"/>
        <item x="286"/>
        <item x="1028"/>
        <item x="886"/>
        <item x="51"/>
        <item x="1372"/>
        <item x="846"/>
        <item x="877"/>
        <item x="152"/>
        <item x="1110"/>
        <item x="650"/>
        <item x="141"/>
        <item x="1543"/>
        <item x="719"/>
        <item x="5"/>
        <item x="520"/>
        <item x="180"/>
        <item x="376"/>
        <item x="137"/>
        <item x="1640"/>
        <item x="1076"/>
        <item x="906"/>
        <item x="166"/>
        <item x="115"/>
        <item x="1181"/>
        <item x="783"/>
        <item x="253"/>
        <item x="312"/>
        <item x="1553"/>
        <item x="342"/>
        <item x="1409"/>
        <item x="891"/>
        <item x="276"/>
        <item x="904"/>
        <item x="1747"/>
        <item x="1431"/>
        <item x="1513"/>
        <item x="1405"/>
        <item x="432"/>
        <item x="1183"/>
        <item x="1637"/>
        <item x="940"/>
        <item x="1383"/>
        <item x="1429"/>
        <item x="1333"/>
        <item x="1093"/>
        <item x="1697"/>
        <item x="1097"/>
        <item x="638"/>
        <item x="1362"/>
        <item x="1125"/>
        <item x="523"/>
        <item x="1217"/>
        <item x="1538"/>
        <item x="791"/>
        <item x="68"/>
        <item x="1144"/>
        <item x="310"/>
        <item x="7"/>
        <item x="916"/>
        <item x="948"/>
        <item x="979"/>
        <item x="1101"/>
        <item x="1763"/>
        <item x="1812"/>
        <item x="433"/>
        <item x="1060"/>
        <item x="1698"/>
        <item x="581"/>
        <item x="893"/>
        <item x="11"/>
        <item x="1111"/>
        <item x="127"/>
        <item x="1450"/>
        <item x="1817"/>
        <item x="790"/>
        <item x="396"/>
        <item x="1415"/>
        <item x="1564"/>
        <item x="1717"/>
        <item x="683"/>
        <item x="888"/>
        <item x="1522"/>
        <item x="120"/>
        <item x="1179"/>
        <item x="1112"/>
        <item x="162"/>
        <item x="187"/>
        <item x="1015"/>
        <item x="1466"/>
        <item x="1451"/>
        <item x="1206"/>
        <item x="512"/>
        <item x="109"/>
        <item x="1213"/>
        <item x="715"/>
        <item x="1524"/>
        <item x="1023"/>
        <item x="133"/>
        <item x="1506"/>
        <item x="1748"/>
        <item x="1641"/>
        <item x="1291"/>
        <item x="1255"/>
        <item x="624"/>
        <item x="220"/>
        <item x="346"/>
        <item x="1327"/>
        <item x="1058"/>
        <item x="128"/>
        <item x="1790"/>
        <item x="302"/>
        <item x="1189"/>
        <item x="229"/>
        <item x="185"/>
        <item x="1436"/>
        <item x="1645"/>
        <item x="915"/>
        <item x="1432"/>
        <item x="135"/>
        <item x="868"/>
        <item x="821"/>
        <item x="107"/>
        <item x="1730"/>
        <item x="1484"/>
        <item x="1680"/>
        <item x="1397"/>
        <item x="96"/>
        <item x="1285"/>
        <item x="576"/>
        <item x="147"/>
        <item x="618"/>
        <item x="399"/>
        <item x="614"/>
        <item x="1266"/>
        <item x="366"/>
        <item x="1518"/>
        <item x="1375"/>
        <item x="606"/>
        <item x="1041"/>
        <item x="177"/>
        <item x="41"/>
        <item x="72"/>
        <item x="275"/>
        <item x="962"/>
        <item x="98"/>
        <item x="491"/>
        <item x="94"/>
        <item x="889"/>
        <item x="451"/>
        <item x="324"/>
        <item x="467"/>
        <item x="918"/>
        <item x="1492"/>
        <item x="477"/>
        <item x="93"/>
        <item x="1508"/>
        <item x="1216"/>
        <item x="1618"/>
        <item x="560"/>
        <item x="315"/>
        <item x="802"/>
        <item x="297"/>
        <item x="354"/>
        <item x="1240"/>
        <item x="1540"/>
        <item x="1594"/>
        <item x="1563"/>
        <item x="439"/>
        <item x="417"/>
        <item x="368"/>
        <item x="1064"/>
        <item x="1390"/>
        <item x="28"/>
        <item x="1392"/>
        <item x="813"/>
        <item x="1696"/>
        <item x="65"/>
        <item x="953"/>
        <item x="1316"/>
        <item x="357"/>
        <item x="608"/>
        <item x="1025"/>
        <item x="900"/>
        <item x="1254"/>
        <item x="1136"/>
        <item x="1642"/>
        <item x="45"/>
        <item x="465"/>
        <item x="1634"/>
        <item x="1503"/>
        <item x="1529"/>
        <item x="1284"/>
        <item x="680"/>
        <item x="260"/>
        <item x="998"/>
        <item x="508"/>
        <item x="1050"/>
        <item x="896"/>
        <item x="1370"/>
        <item x="737"/>
        <item x="749"/>
        <item x="610"/>
        <item x="875"/>
        <item x="1276"/>
        <item x="419"/>
        <item x="1262"/>
        <item x="630"/>
        <item x="776"/>
        <item x="674"/>
        <item x="1176"/>
        <item x="204"/>
        <item x="647"/>
        <item x="44"/>
        <item x="1565"/>
        <item x="198"/>
        <item x="344"/>
        <item x="221"/>
        <item x="723"/>
        <item x="1493"/>
        <item x="1732"/>
        <item x="965"/>
        <item x="1648"/>
        <item x="556"/>
        <item x="134"/>
        <item x="102"/>
        <item x="112"/>
        <item x="1321"/>
        <item x="1541"/>
        <item x="911"/>
        <item x="1048"/>
        <item x="1746"/>
        <item x="129"/>
        <item x="732"/>
        <item x="373"/>
        <item x="863"/>
        <item x="1646"/>
        <item x="543"/>
        <item x="1174"/>
        <item x="1388"/>
        <item x="1156"/>
        <item x="441"/>
        <item x="1063"/>
        <item x="1423"/>
        <item x="1099"/>
        <item x="480"/>
        <item x="381"/>
        <item x="973"/>
        <item x="830"/>
        <item x="1749"/>
        <item x="976"/>
        <item x="1425"/>
        <item x="375"/>
        <item x="1725"/>
        <item x="1151"/>
        <item x="988"/>
        <item x="383"/>
        <item x="1741"/>
        <item x="597"/>
        <item x="798"/>
        <item x="688"/>
        <item x="1150"/>
        <item x="785"/>
        <item x="1695"/>
        <item x="498"/>
        <item x="1264"/>
        <item x="404"/>
        <item x="170"/>
        <item x="1612"/>
        <item x="240"/>
        <item x="1308"/>
        <item x="165"/>
        <item x="853"/>
        <item x="241"/>
        <item x="708"/>
        <item x="1630"/>
        <item x="13"/>
        <item x="1726"/>
        <item x="1039"/>
        <item x="455"/>
        <item x="1242"/>
        <item x="424"/>
        <item x="1089"/>
        <item x="487"/>
        <item x="514"/>
        <item x="1318"/>
        <item x="825"/>
        <item x="1120"/>
        <item x="547"/>
        <item x="259"/>
        <item x="1700"/>
        <item x="1304"/>
        <item x="223"/>
        <item x="869"/>
        <item x="3"/>
        <item x="938"/>
        <item x="322"/>
        <item x="1040"/>
        <item x="139"/>
        <item x="1687"/>
        <item x="426"/>
        <item x="113"/>
        <item x="1791"/>
        <item x="1221"/>
        <item x="1676"/>
        <item x="1283"/>
        <item x="222"/>
        <item x="36"/>
        <item x="377"/>
        <item x="182"/>
        <item x="1556"/>
        <item x="611"/>
        <item x="1398"/>
        <item x="284"/>
        <item x="1045"/>
        <item x="367"/>
        <item x="538"/>
        <item x="695"/>
        <item x="1410"/>
        <item x="1307"/>
        <item x="495"/>
        <item x="188"/>
        <item x="1004"/>
        <item x="604"/>
        <item x="1309"/>
        <item x="349"/>
        <item x="52"/>
        <item x="1657"/>
        <item x="992"/>
        <item x="1208"/>
        <item x="130"/>
        <item x="1027"/>
        <item x="851"/>
        <item x="295"/>
        <item x="488"/>
        <item x="504"/>
        <item x="1568"/>
        <item x="1454"/>
        <item x="1233"/>
        <item x="1132"/>
        <item x="201"/>
        <item x="1464"/>
        <item x="1277"/>
        <item x="454"/>
        <item x="1402"/>
        <item x="511"/>
        <item x="1070"/>
        <item x="909"/>
        <item x="1332"/>
        <item x="1500"/>
        <item x="819"/>
        <item x="123"/>
        <item x="230"/>
        <item x="1252"/>
        <item x="1074"/>
        <item x="1528"/>
        <item x="145"/>
        <item x="1759"/>
        <item x="421"/>
        <item x="173"/>
        <item x="1427"/>
        <item x="669"/>
        <item x="500"/>
        <item x="61"/>
        <item x="1272"/>
        <item x="311"/>
        <item x="1395"/>
        <item x="416"/>
        <item x="232"/>
        <item x="1761"/>
        <item x="997"/>
        <item x="1581"/>
        <item x="1428"/>
        <item x="564"/>
        <item x="190"/>
        <item x="1192"/>
        <item x="1073"/>
        <item x="1776"/>
        <item x="690"/>
        <item x="116"/>
        <item x="325"/>
        <item x="1348"/>
        <item x="1106"/>
        <item x="931"/>
        <item x="1656"/>
        <item x="492"/>
        <item x="702"/>
        <item x="1539"/>
        <item x="256"/>
        <item x="333"/>
        <item x="486"/>
        <item x="293"/>
        <item x="1727"/>
        <item x="80"/>
        <item x="579"/>
        <item x="935"/>
        <item x="365"/>
        <item x="1275"/>
        <item x="1170"/>
        <item x="1566"/>
        <item x="598"/>
        <item x="882"/>
        <item x="648"/>
        <item x="1497"/>
        <item x="1414"/>
        <item x="85"/>
        <item x="1127"/>
        <item x="380"/>
        <item x="320"/>
        <item x="505"/>
        <item x="1030"/>
        <item x="524"/>
        <item x="816"/>
        <item x="1661"/>
        <item x="613"/>
        <item x="1256"/>
        <item x="1198"/>
        <item x="1141"/>
        <item x="95"/>
        <item x="1460"/>
        <item x="1765"/>
        <item x="1017"/>
        <item x="1071"/>
        <item x="760"/>
        <item x="1167"/>
        <item x="678"/>
        <item x="97"/>
        <item x="1798"/>
        <item x="721"/>
        <item x="975"/>
        <item x="34"/>
        <item x="258"/>
        <item x="629"/>
        <item x="1623"/>
        <item x="199"/>
        <item x="1301"/>
        <item x="384"/>
        <item x="718"/>
        <item x="1478"/>
        <item x="855"/>
        <item x="23"/>
        <item x="605"/>
        <item x="327"/>
        <item x="681"/>
        <item x="9"/>
        <item x="950"/>
        <item x="1046"/>
        <item x="1297"/>
        <item x="1799"/>
        <item x="278"/>
        <item x="15"/>
        <item x="437"/>
        <item x="452"/>
        <item x="1745"/>
        <item x="197"/>
        <item x="1487"/>
        <item x="391"/>
        <item x="1766"/>
        <item x="1350"/>
        <item x="959"/>
        <item x="1270"/>
        <item x="1670"/>
        <item x="815"/>
        <item x="991"/>
        <item x="1433"/>
        <item x="427"/>
        <item x="589"/>
        <item x="1077"/>
        <item x="1273"/>
        <item x="870"/>
        <item x="795"/>
        <item x="104"/>
        <item x="996"/>
        <item x="1259"/>
        <item x="1022"/>
        <item x="142"/>
        <item x="1789"/>
        <item x="1012"/>
        <item x="461"/>
        <item x="174"/>
        <item x="656"/>
        <item x="16"/>
        <item x="578"/>
        <item x="470"/>
        <item x="412"/>
        <item x="169"/>
        <item x="1542"/>
        <item x="714"/>
        <item x="239"/>
        <item x="206"/>
        <item x="930"/>
        <item x="111"/>
        <item x="1337"/>
        <item x="655"/>
        <item x="1624"/>
        <item x="1145"/>
        <item x="1495"/>
        <item x="233"/>
        <item x="765"/>
        <item x="1560"/>
        <item x="304"/>
        <item x="717"/>
        <item x="1482"/>
        <item x="379"/>
        <item x="537"/>
        <item x="649"/>
        <item x="337"/>
        <item x="984"/>
        <item x="1760"/>
        <item x="110"/>
        <item x="1643"/>
        <item x="1271"/>
        <item x="430"/>
        <item x="371"/>
        <item x="1606"/>
        <item x="530"/>
        <item x="285"/>
        <item x="686"/>
        <item x="1355"/>
        <item x="582"/>
        <item x="567"/>
        <item x="1187"/>
        <item x="25"/>
        <item x="1764"/>
        <item x="1135"/>
        <item x="1002"/>
        <item x="1100"/>
        <item x="824"/>
        <item x="1164"/>
        <item x="1190"/>
        <item x="1821"/>
        <item x="1247"/>
        <item x="1280"/>
        <item x="1636"/>
        <item x="1163"/>
        <item x="544"/>
        <item x="217"/>
        <item x="378"/>
        <item x="1778"/>
        <item x="1525"/>
        <item x="1137"/>
        <item x="274"/>
        <item x="1049"/>
        <item x="1710"/>
        <item x="1220"/>
        <item x="1752"/>
        <item x="939"/>
        <item x="236"/>
        <item x="1010"/>
        <item x="1816"/>
        <item x="1117"/>
        <item x="1685"/>
        <item x="330"/>
        <item x="1278"/>
        <item x="596"/>
        <item x="1471"/>
        <item x="1065"/>
        <item x="434"/>
        <item x="1535"/>
        <item x="834"/>
        <item x="844"/>
        <item x="301"/>
        <item x="1801"/>
        <item x="1325"/>
        <item x="1037"/>
        <item x="682"/>
        <item x="1702"/>
        <item x="1692"/>
        <item x="1059"/>
        <item x="736"/>
        <item x="443"/>
        <item x="243"/>
        <item x="1334"/>
        <item x="1003"/>
        <item x="1251"/>
        <item x="195"/>
        <item x="0"/>
        <item x="19"/>
        <item x="966"/>
        <item x="422"/>
        <item x="254"/>
        <item x="1714"/>
        <item x="1489"/>
        <item x="522"/>
        <item x="820"/>
        <item x="797"/>
        <item x="1061"/>
        <item x="1616"/>
        <item x="513"/>
        <item x="1197"/>
        <item x="1610"/>
        <item x="1588"/>
        <item x="1086"/>
        <item x="1579"/>
        <item x="1379"/>
        <item x="1426"/>
        <item x="289"/>
        <item x="1779"/>
        <item x="47"/>
        <item x="1784"/>
        <item x="1091"/>
        <item x="1191"/>
        <item x="964"/>
        <item x="929"/>
        <item x="710"/>
        <item x="334"/>
        <item x="673"/>
        <item x="1555"/>
        <item x="287"/>
        <item x="734"/>
        <item x="968"/>
        <item x="1792"/>
        <item x="1115"/>
        <item x="308"/>
        <item x="707"/>
        <item x="1173"/>
        <item x="836"/>
        <item x="936"/>
        <item x="1706"/>
        <item x="305"/>
        <item x="699"/>
        <item x="934"/>
        <item x="781"/>
        <item x="553"/>
        <item x="1593"/>
        <item x="252"/>
        <item x="999"/>
        <item x="811"/>
        <item x="733"/>
        <item x="812"/>
        <item x="1305"/>
        <item x="793"/>
        <item x="774"/>
        <item x="1289"/>
        <item x="479"/>
        <item x="1558"/>
        <item x="1260"/>
        <item x="1165"/>
        <item x="1458"/>
        <item x="768"/>
        <item x="502"/>
        <item x="1180"/>
        <item x="1718"/>
        <item x="1435"/>
        <item x="429"/>
        <item x="449"/>
        <item x="1396"/>
        <item x="1134"/>
        <item x="619"/>
        <item x="1244"/>
        <item x="303"/>
        <item x="1453"/>
        <item x="62"/>
        <item x="457"/>
        <item x="1082"/>
        <item x="1371"/>
        <item x="842"/>
        <item x="445"/>
        <item x="577"/>
        <item x="463"/>
        <item x="1457"/>
        <item x="64"/>
        <item x="725"/>
        <item x="1290"/>
        <item x="40"/>
        <item x="634"/>
        <item x="1546"/>
        <item x="209"/>
        <item x="207"/>
        <item x="1455"/>
        <item x="316"/>
        <item x="151"/>
        <item x="1686"/>
        <item x="77"/>
        <item x="126"/>
        <item x="1207"/>
        <item x="1767"/>
        <item x="570"/>
        <item x="413"/>
        <item x="865"/>
        <item x="847"/>
        <item x="53"/>
        <item x="527"/>
        <item x="54"/>
        <item x="978"/>
        <item x="1328"/>
        <item x="148"/>
        <item x="1351"/>
        <item x="389"/>
        <item x="92"/>
        <item x="1633"/>
        <item x="1794"/>
        <item x="84"/>
        <item x="33"/>
        <item x="1699"/>
        <item x="300"/>
        <item x="1364"/>
        <item x="866"/>
        <item x="1521"/>
        <item x="1055"/>
        <item x="1561"/>
        <item x="448"/>
        <item x="184"/>
        <item x="1212"/>
        <item x="1389"/>
        <item x="1694"/>
        <item x="706"/>
        <item x="738"/>
        <item x="828"/>
        <item x="767"/>
        <item x="183"/>
        <item x="873"/>
        <item x="1755"/>
        <item x="415"/>
        <item x="643"/>
        <item x="641"/>
        <item x="908"/>
        <item x="1758"/>
        <item x="712"/>
        <item x="1691"/>
        <item x="1465"/>
        <item x="1361"/>
        <item x="138"/>
        <item x="665"/>
        <item x="679"/>
        <item x="1052"/>
        <item x="800"/>
        <item x="1238"/>
        <item x="1"/>
        <item x="645"/>
        <item x="1572"/>
        <item x="750"/>
        <item x="675"/>
        <item x="79"/>
        <item x="387"/>
        <item x="1009"/>
        <item x="1218"/>
        <item x="1678"/>
        <item x="1592"/>
        <item x="1704"/>
        <item x="210"/>
        <item x="1795"/>
        <item x="591"/>
        <item x="298"/>
        <item x="762"/>
        <item x="18"/>
        <item x="880"/>
        <item x="1808"/>
        <item x="1054"/>
        <item x="668"/>
        <item x="279"/>
        <item x="1229"/>
        <item x="218"/>
        <item x="1664"/>
        <item x="1378"/>
        <item x="1124"/>
        <item x="212"/>
        <item x="585"/>
        <item x="822"/>
        <item x="181"/>
        <item x="1026"/>
        <item x="331"/>
        <item x="194"/>
        <item x="676"/>
        <item x="778"/>
        <item x="1387"/>
        <item x="1080"/>
        <item x="1300"/>
        <item x="1705"/>
        <item x="754"/>
        <item x="565"/>
        <item x="766"/>
        <item x="1102"/>
        <item x="528"/>
        <item x="602"/>
        <item x="632"/>
        <item x="1072"/>
        <item x="885"/>
        <item x="1168"/>
        <item x="1781"/>
        <item x="1502"/>
        <item x="203"/>
        <item x="1245"/>
        <item x="796"/>
        <item x="616"/>
        <item x="1006"/>
        <item x="176"/>
        <item x="458"/>
        <item x="1733"/>
        <item x="1807"/>
        <item x="670"/>
        <item x="933"/>
        <item x="587"/>
        <item x="946"/>
        <item x="329"/>
        <item x="1486"/>
        <item x="1476"/>
        <item x="1204"/>
        <item x="70"/>
        <item x="622"/>
        <item x="271"/>
        <item x="852"/>
        <item x="1092"/>
        <item x="1681"/>
        <item x="1067"/>
        <item x="713"/>
        <item x="447"/>
        <item x="1770"/>
        <item x="1234"/>
        <item x="1069"/>
        <item x="923"/>
        <item x="905"/>
        <item x="561"/>
        <item x="475"/>
        <item x="575"/>
        <item x="925"/>
        <item x="1342"/>
        <item x="1549"/>
        <item x="49"/>
        <item x="255"/>
        <item x="955"/>
        <item x="1160"/>
        <item x="1155"/>
        <item x="1043"/>
        <item x="761"/>
        <item x="949"/>
        <item x="1203"/>
        <item x="76"/>
        <item x="693"/>
        <item x="1394"/>
        <item x="1655"/>
        <item x="534"/>
        <item x="507"/>
        <item x="1360"/>
        <item x="317"/>
        <item x="1739"/>
        <item x="453"/>
        <item x="1169"/>
        <item x="1171"/>
        <item x="1130"/>
        <item x="769"/>
        <item x="402"/>
        <item x="1721"/>
        <item x="1365"/>
        <item x="1186"/>
        <item x="899"/>
        <item x="663"/>
        <item x="562"/>
        <item x="1810"/>
        <item x="321"/>
        <item x="482"/>
        <item x="1324"/>
        <item x="273"/>
        <item x="1690"/>
        <item x="156"/>
        <item x="43"/>
        <item x="1673"/>
        <item x="526"/>
        <item x="1385"/>
        <item x="1740"/>
        <item x="348"/>
        <item x="81"/>
        <item x="385"/>
        <item x="1754"/>
        <item x="858"/>
        <item x="895"/>
        <item x="704"/>
        <item x="1406"/>
        <item x="517"/>
        <item x="67"/>
        <item x="494"/>
        <item x="1667"/>
        <item x="1338"/>
        <item x="586"/>
        <item x="626"/>
        <item x="1707"/>
        <item x="652"/>
        <item x="355"/>
        <item x="566"/>
        <item x="1716"/>
        <item x="1679"/>
        <item x="1313"/>
        <item x="1323"/>
        <item x="954"/>
        <item x="214"/>
        <item x="1018"/>
        <item x="1421"/>
        <item x="1530"/>
        <item x="250"/>
        <item x="386"/>
        <item x="1814"/>
        <item x="958"/>
        <item x="883"/>
        <item x="662"/>
        <item x="1199"/>
        <item x="1014"/>
        <item x="969"/>
        <item x="1635"/>
        <item x="1391"/>
        <item x="646"/>
        <item x="792"/>
        <item x="924"/>
        <item x="861"/>
        <item x="1774"/>
        <item x="1490"/>
        <item x="621"/>
        <item x="1047"/>
        <item x="1675"/>
        <item x="1381"/>
        <item x="332"/>
        <item x="105"/>
        <item x="440"/>
        <item x="82"/>
        <item x="1051"/>
        <item x="1571"/>
        <item x="1544"/>
        <item x="1605"/>
        <item x="805"/>
        <item x="829"/>
        <item x="833"/>
        <item x="1684"/>
        <item x="1477"/>
        <item x="32"/>
        <item x="664"/>
        <item x="1172"/>
        <item x="580"/>
        <item x="687"/>
        <item x="1772"/>
        <item x="826"/>
        <item x="1393"/>
        <item x="777"/>
        <item x="438"/>
        <item x="1743"/>
        <item x="1138"/>
        <item x="922"/>
        <item x="1720"/>
        <item x="1011"/>
        <item x="1319"/>
        <item x="633"/>
        <item x="1519"/>
        <item x="400"/>
        <item x="1354"/>
        <item x="689"/>
        <item x="1459"/>
        <item x="1527"/>
        <item x="410"/>
        <item x="132"/>
        <item x="843"/>
        <item x="789"/>
        <item x="1584"/>
        <item x="1269"/>
        <item x="226"/>
        <item x="146"/>
        <item x="1607"/>
        <item x="237"/>
        <item x="1644"/>
        <item x="1143"/>
        <item x="627"/>
        <item x="835"/>
        <item x="1517"/>
        <item x="46"/>
        <item x="1672"/>
        <item x="1751"/>
        <item x="551"/>
        <item x="1683"/>
        <item x="898"/>
        <item x="700"/>
        <item x="1339"/>
        <item x="1659"/>
        <item x="144"/>
        <item x="143"/>
        <item x="780"/>
        <item x="809"/>
        <item x="874"/>
        <item x="1194"/>
        <item x="887"/>
        <item x="478"/>
        <item x="17"/>
        <item x="794"/>
        <item x="942"/>
        <item x="1809"/>
        <item x="878"/>
        <item x="401"/>
        <item x="423"/>
        <item x="1771"/>
        <item x="1501"/>
        <item x="444"/>
        <item x="1520"/>
        <item x="642"/>
        <item x="343"/>
        <item x="178"/>
        <item x="245"/>
        <item x="338"/>
        <item x="2"/>
        <item x="1735"/>
        <item x="1000"/>
        <item x="205"/>
        <item x="356"/>
        <item x="540"/>
        <item x="1341"/>
        <item x="985"/>
        <item x="1488"/>
        <item x="1494"/>
        <item x="405"/>
        <item x="464"/>
        <item x="483"/>
        <item x="1734"/>
        <item x="86"/>
        <item x="1175"/>
        <item x="1157"/>
        <item x="456"/>
        <item x="1373"/>
        <item x="1819"/>
        <item x="636"/>
        <item x="431"/>
        <item x="118"/>
        <item x="1551"/>
        <item x="944"/>
        <item x="884"/>
        <item x="37"/>
        <item x="1214"/>
        <item x="782"/>
        <item x="531"/>
        <item x="696"/>
        <item x="1053"/>
        <item x="1232"/>
        <item x="466"/>
        <item x="257"/>
        <item x="628"/>
        <item x="406"/>
        <item x="294"/>
        <item x="705"/>
        <item x="952"/>
        <item x="1615"/>
        <item x="848"/>
        <item x="910"/>
        <item x="411"/>
        <item x="164"/>
        <item x="1479"/>
        <item x="1253"/>
        <item x="1757"/>
        <item x="549"/>
        <item x="1312"/>
        <item x="536"/>
        <item x="1818"/>
        <item x="989"/>
        <item x="653"/>
        <item x="48"/>
        <item x="35"/>
        <item x="314"/>
        <item x="1359"/>
        <item x="1036"/>
        <item x="69"/>
        <item x="89"/>
        <item x="1147"/>
        <item x="741"/>
        <item x="735"/>
        <item x="1317"/>
        <item x="1042"/>
        <item x="1536"/>
        <item x="1384"/>
        <item x="1126"/>
        <item x="603"/>
        <item x="903"/>
        <item x="1631"/>
        <item x="244"/>
        <item x="215"/>
        <item x="8"/>
        <item x="108"/>
        <item x="251"/>
        <item x="804"/>
        <item x="1452"/>
        <item x="525"/>
        <item x="827"/>
        <item x="264"/>
        <item x="1803"/>
        <item x="779"/>
        <item x="339"/>
        <item x="1142"/>
        <item x="267"/>
        <item x="442"/>
        <item x="435"/>
        <item x="983"/>
        <item x="1329"/>
        <item x="1585"/>
        <item x="753"/>
        <item x="1638"/>
        <item x="231"/>
        <item x="1629"/>
        <item x="1108"/>
        <item x="319"/>
        <item x="1057"/>
        <item x="6"/>
        <item x="1445"/>
        <item x="235"/>
        <item x="814"/>
        <item x="1719"/>
        <item x="1184"/>
        <item x="1020"/>
        <item x="1356"/>
        <item x="414"/>
        <item x="1424"/>
        <item x="637"/>
        <item x="1122"/>
        <item x="1344"/>
        <item x="1282"/>
        <item x="879"/>
        <item x="100"/>
        <item x="1440"/>
        <item x="763"/>
        <item x="1094"/>
        <item x="1793"/>
        <item x="1797"/>
        <item x="150"/>
        <item x="1481"/>
        <item x="1062"/>
        <item x="78"/>
        <item x="1237"/>
        <item x="1177"/>
        <item x="1547"/>
        <item x="1562"/>
        <item x="1660"/>
        <item x="282"/>
        <item x="1611"/>
        <item x="29"/>
        <item x="374"/>
        <item x="1202"/>
        <item x="557"/>
        <item x="730"/>
        <item x="497"/>
        <item x="362"/>
        <item x="550"/>
        <item x="56"/>
        <item x="1712"/>
        <item x="961"/>
        <item x="1580"/>
        <item x="864"/>
        <item x="876"/>
        <item x="1193"/>
        <item x="941"/>
        <item x="1336"/>
        <item x="506"/>
        <item x="1303"/>
        <item x="471"/>
        <item x="1021"/>
        <item x="1708"/>
        <item x="932"/>
        <item x="219"/>
        <item x="743"/>
        <item x="1446"/>
        <item x="395"/>
        <item x="1265"/>
        <item x="1804"/>
        <item x="1567"/>
        <item x="799"/>
        <item x="1554"/>
        <item x="555"/>
        <item x="392"/>
        <item x="1509"/>
        <item x="1775"/>
        <item x="476"/>
        <item x="1159"/>
        <item x="382"/>
        <item x="224"/>
        <item x="1587"/>
        <item x="1750"/>
        <item x="595"/>
        <item x="1104"/>
        <item x="1295"/>
        <item x="532"/>
        <item x="1249"/>
        <item x="352"/>
        <item x="1090"/>
        <item x="211"/>
        <item x="1292"/>
        <item x="1185"/>
        <item x="862"/>
        <item x="160"/>
        <item x="917"/>
        <item x="1178"/>
        <item x="1650"/>
        <item x="1737"/>
        <item x="757"/>
        <item x="1083"/>
        <item x="1462"/>
        <item x="460"/>
        <item x="323"/>
        <item x="535"/>
        <item x="179"/>
        <item x="529"/>
        <item x="559"/>
        <item x="739"/>
        <item x="1470"/>
        <item x="1576"/>
        <item x="1603"/>
        <item x="1230"/>
        <item x="1140"/>
        <item x="521"/>
        <item x="1469"/>
        <item x="860"/>
        <item x="1038"/>
        <item x="1498"/>
        <item x="117"/>
        <item x="974"/>
        <item x="1267"/>
        <item x="191"/>
        <item x="1314"/>
        <item x="573"/>
        <item x="1557"/>
        <item x="1078"/>
        <item x="345"/>
        <item x="1822"/>
        <item x="1066"/>
        <item x="751"/>
        <item x="462"/>
        <item x="292"/>
        <item x="1248"/>
        <item x="786"/>
        <item x="60"/>
        <item x="1658"/>
        <item x="288"/>
        <item x="1035"/>
        <item x="1674"/>
        <item x="635"/>
        <item x="1296"/>
        <item x="1380"/>
        <item x="1274"/>
        <item x="1728"/>
        <item x="703"/>
        <item x="262"/>
        <item x="1407"/>
        <item x="318"/>
        <item x="238"/>
        <item x="1475"/>
        <item x="639"/>
        <item x="571"/>
        <item x="1243"/>
        <item x="748"/>
        <item x="1413"/>
        <item x="189"/>
        <item x="518"/>
        <item x="418"/>
        <item x="1008"/>
        <item x="388"/>
        <item x="1161"/>
        <item x="299"/>
        <item x="290"/>
        <item x="1516"/>
        <item x="784"/>
        <item x="1200"/>
        <item x="313"/>
        <item x="363"/>
        <item x="121"/>
        <item x="1279"/>
        <item x="99"/>
        <item x="22"/>
        <item x="1401"/>
        <item x="972"/>
        <item x="509"/>
        <item x="1228"/>
        <item x="867"/>
        <item x="1235"/>
        <item x="1523"/>
        <item x="24"/>
        <item x="307"/>
        <item x="186"/>
        <item x="1447"/>
        <item x="350"/>
        <item x="1507"/>
        <item x="640"/>
        <item x="1438"/>
        <item x="403"/>
        <item x="1084"/>
        <item x="612"/>
        <item x="1782"/>
        <item x="854"/>
        <item x="1651"/>
        <item x="590"/>
        <item x="57"/>
        <item x="519"/>
        <item x="1148"/>
        <item x="533"/>
        <item x="281"/>
        <item x="569"/>
        <item x="1649"/>
        <item x="1068"/>
        <item x="1515"/>
        <item x="658"/>
        <item x="168"/>
        <item x="722"/>
        <item x="88"/>
        <item x="1756"/>
        <item x="1532"/>
        <item x="55"/>
        <item x="759"/>
        <item x="87"/>
        <item x="957"/>
        <item x="1358"/>
        <item x="818"/>
        <item x="758"/>
        <item x="832"/>
        <item x="1682"/>
        <item x="489"/>
        <item x="728"/>
        <item x="1085"/>
        <item x="353"/>
        <item x="1688"/>
        <item x="584"/>
        <item x="1472"/>
        <item x="1668"/>
        <item x="1802"/>
        <item x="340"/>
        <item x="1783"/>
        <item x="1024"/>
        <item x="808"/>
        <item x="1806"/>
        <item x="1223"/>
        <item x="801"/>
        <item x="272"/>
        <item x="1582"/>
        <item x="74"/>
        <item x="1785"/>
        <item x="1449"/>
        <item x="1574"/>
        <item x="30"/>
        <item x="1416"/>
        <item x="1729"/>
        <item x="83"/>
        <item x="21"/>
        <item x="980"/>
        <item x="341"/>
        <item x="928"/>
        <item x="554"/>
        <item x="1162"/>
        <item x="1703"/>
        <item x="369"/>
        <item x="1742"/>
        <item x="1590"/>
        <item x="775"/>
        <item x="1480"/>
        <item x="1815"/>
        <item x="1731"/>
        <item x="545"/>
        <item x="248"/>
        <item x="770"/>
        <item x="541"/>
        <item x="510"/>
        <item x="358"/>
        <item x="1437"/>
        <item x="617"/>
        <item x="1693"/>
        <item x="1545"/>
        <item x="1219"/>
        <item x="698"/>
        <item x="1368"/>
        <item x="158"/>
        <item x="839"/>
        <item x="914"/>
        <item x="1595"/>
        <item x="1419"/>
        <item x="1352"/>
        <item x="503"/>
        <item x="370"/>
        <item x="1098"/>
        <item x="1007"/>
        <item x="1357"/>
        <item x="1153"/>
        <item x="1663"/>
        <item x="73"/>
        <item x="1129"/>
        <item x="1736"/>
        <item x="119"/>
        <item x="1442"/>
        <item x="1617"/>
        <item x="951"/>
        <item x="336"/>
        <item x="840"/>
        <item x="1456"/>
        <item x="1575"/>
        <item x="351"/>
        <item x="1613"/>
        <item x="1534"/>
        <item x="484"/>
        <item x="724"/>
        <item x="1408"/>
        <item x="1095"/>
        <item x="1722"/>
        <item x="268"/>
        <item x="568"/>
        <item x="1258"/>
        <item x="1088"/>
        <item x="4"/>
        <item x="890"/>
        <item x="593"/>
        <item x="1689"/>
        <item x="552"/>
        <item x="1403"/>
        <item x="1231"/>
        <item x="747"/>
        <item x="1121"/>
        <item x="496"/>
        <item x="228"/>
        <item x="1577"/>
        <item x="1485"/>
        <item x="756"/>
        <item x="39"/>
        <item x="242"/>
        <item x="1400"/>
        <item x="684"/>
        <item x="1286"/>
        <item x="947"/>
        <item x="335"/>
        <item x="1353"/>
        <item x="225"/>
        <item x="26"/>
        <item x="1225"/>
        <item x="1591"/>
        <item x="71"/>
        <item x="157"/>
        <item x="994"/>
        <item x="1210"/>
        <item x="1621"/>
        <item x="1586"/>
        <item x="1604"/>
        <item x="1800"/>
        <item x="469"/>
        <item x="485"/>
        <item x="474"/>
        <item x="1369"/>
        <item x="91"/>
        <item x="1139"/>
        <item x="114"/>
        <item x="131"/>
        <item x="1404"/>
        <item x="155"/>
        <item x="921"/>
        <item x="615"/>
        <item x="986"/>
        <item x="1461"/>
        <item x="657"/>
        <item x="716"/>
        <item x="685"/>
        <item x="771"/>
        <item x="709"/>
        <item x="1468"/>
        <item x="1294"/>
        <item x="542"/>
        <item x="892"/>
        <item x="1418"/>
        <item x="912"/>
        <item x="583"/>
        <item x="1113"/>
        <item x="136"/>
        <item x="1188"/>
        <item x="196"/>
        <item x="1662"/>
        <item x="1787"/>
        <item x="1531"/>
        <item x="122"/>
        <item x="1196"/>
        <item x="977"/>
        <item x="227"/>
        <item x="1079"/>
        <item x="1224"/>
        <item x="1619"/>
        <item x="326"/>
        <item x="347"/>
        <item x="620"/>
        <item x="234"/>
        <item x="1146"/>
        <item x="425"/>
        <item x="1299"/>
        <item x="671"/>
        <item x="831"/>
        <item x="982"/>
        <item x="817"/>
        <item x="1578"/>
        <item x="729"/>
        <item x="249"/>
        <item x="1589"/>
        <item x="1533"/>
        <item x="90"/>
        <item x="692"/>
        <item x="1182"/>
        <item x="1444"/>
        <item x="1201"/>
        <item x="1411"/>
        <item x="1669"/>
        <item x="1075"/>
        <item x="75"/>
        <item x="1600"/>
        <item x="1601"/>
        <item x="937"/>
        <item x="691"/>
        <item x="773"/>
        <item x="1310"/>
        <item x="594"/>
        <item x="1777"/>
        <item x="1215"/>
        <item x="50"/>
        <item x="481"/>
        <item x="1288"/>
        <item x="1287"/>
        <item x="393"/>
        <item x="1823"/>
        <item x="390"/>
        <item x="501"/>
        <item x="572"/>
        <item x="1330"/>
        <item x="159"/>
        <item x="103"/>
        <item x="1526"/>
        <item x="1346"/>
        <item x="1031"/>
        <item x="1005"/>
        <item x="213"/>
        <item x="1103"/>
        <item x="919"/>
        <item x="1013"/>
        <item x="1311"/>
        <item x="746"/>
        <item x="361"/>
        <item x="872"/>
        <item x="1029"/>
        <item x="516"/>
        <item x="1133"/>
        <item x="1608"/>
        <item x="1820"/>
        <item x="394"/>
        <item x="1628"/>
        <item x="1632"/>
        <item x="1483"/>
        <item x="420"/>
        <item x="731"/>
        <item x="1331"/>
        <item x="1107"/>
        <item x="600"/>
        <item x="1773"/>
        <item x="897"/>
        <item x="981"/>
        <item x="902"/>
        <item x="1114"/>
        <item x="654"/>
        <item x="359"/>
        <item x="1281"/>
        <item x="987"/>
        <item x="701"/>
        <item x="428"/>
        <item x="10"/>
        <item x="192"/>
        <item x="1250"/>
        <item x="398"/>
        <item x="1293"/>
        <item x="1724"/>
        <item x="1813"/>
        <item x="1377"/>
        <item x="1671"/>
        <item x="901"/>
        <item x="175"/>
        <item x="1386"/>
        <item x="1382"/>
        <item x="849"/>
        <item x="599"/>
        <item x="1322"/>
        <item x="1548"/>
        <item x="280"/>
        <item x="1677"/>
        <item x="1701"/>
        <item x="1246"/>
        <item x="360"/>
        <item x="651"/>
        <item x="306"/>
        <item x="101"/>
        <item x="1598"/>
        <item x="124"/>
        <item x="920"/>
        <item x="1056"/>
        <item x="1511"/>
        <item x="409"/>
        <item x="1625"/>
        <item x="677"/>
        <item x="1569"/>
        <item x="807"/>
        <item x="1335"/>
        <item x="1033"/>
        <item x="927"/>
        <item x="755"/>
        <item x="1430"/>
        <item x="1654"/>
        <item x="1639"/>
        <item x="787"/>
        <item x="806"/>
        <item x="167"/>
        <item x="1796"/>
        <item x="1131"/>
        <item x="601"/>
        <item x="963"/>
        <item x="263"/>
        <item x="1227"/>
        <item x="1627"/>
        <item x="1326"/>
        <item x="1306"/>
        <item x="1788"/>
        <item x="1343"/>
        <item x="574"/>
        <item x="27"/>
        <item x="659"/>
        <item x="328"/>
        <item x="1298"/>
        <item x="1570"/>
        <item x="727"/>
        <item x="1768"/>
        <item x="971"/>
        <item x="153"/>
        <item x="990"/>
        <item x="149"/>
        <item x="744"/>
        <item x="667"/>
        <item x="697"/>
        <item x="1236"/>
        <item x="1399"/>
        <item x="1363"/>
        <item x="845"/>
        <item x="161"/>
        <item x="625"/>
        <item x="546"/>
        <item x="468"/>
        <item x="1222"/>
        <item x="1302"/>
        <item x="752"/>
        <item x="788"/>
        <item x="202"/>
        <item x="1467"/>
        <item x="1118"/>
        <item x="907"/>
        <item x="1647"/>
        <item x="283"/>
        <item x="1032"/>
        <item x="623"/>
        <item x="296"/>
        <item x="493"/>
        <item x="397"/>
        <item x="823"/>
        <item x="269"/>
        <item x="309"/>
        <item x="856"/>
        <item x="1116"/>
        <item x="1599"/>
        <item x="1711"/>
        <item x="995"/>
        <item x="720"/>
        <item x="1044"/>
        <item x="1811"/>
        <item x="193"/>
        <item x="1001"/>
        <item x="291"/>
        <item x="1374"/>
        <item x="1665"/>
        <item x="1583"/>
        <item x="1087"/>
        <item x="1263"/>
        <item x="12"/>
        <item x="31"/>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8"/>
  </rowFields>
  <rowItems count="6">
    <i>
      <x/>
    </i>
    <i>
      <x v="1"/>
    </i>
    <i>
      <x v="2"/>
    </i>
    <i>
      <x v="3"/>
    </i>
    <i>
      <x v="4"/>
    </i>
    <i t="grand">
      <x/>
    </i>
  </rowItems>
  <colItems count="1">
    <i/>
  </colItems>
  <dataFields count="1">
    <dataField name="Count of ARREST_KEY" fld="0" subtotal="count" baseField="8"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E63D7E-C29A-42D5-B139-3896F13136B0}" name="PivotTable8" cacheId="46"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B142:C148" firstHeaderRow="1" firstDataRow="1" firstDataCol="1"/>
  <pivotFields count="21">
    <pivotField dataField="1" showAll="0"/>
    <pivotField numFmtId="164" showAll="0">
      <items count="94">
        <item x="86"/>
        <item x="83"/>
        <item x="66"/>
        <item x="52"/>
        <item x="5"/>
        <item x="6"/>
        <item x="78"/>
        <item x="73"/>
        <item x="59"/>
        <item x="55"/>
        <item x="68"/>
        <item x="9"/>
        <item x="46"/>
        <item x="47"/>
        <item x="10"/>
        <item x="84"/>
        <item x="11"/>
        <item x="0"/>
        <item x="12"/>
        <item x="54"/>
        <item x="81"/>
        <item x="77"/>
        <item x="45"/>
        <item x="13"/>
        <item x="14"/>
        <item x="67"/>
        <item x="80"/>
        <item x="53"/>
        <item x="82"/>
        <item x="43"/>
        <item x="88"/>
        <item x="70"/>
        <item x="51"/>
        <item x="50"/>
        <item x="58"/>
        <item x="71"/>
        <item x="79"/>
        <item x="69"/>
        <item x="61"/>
        <item x="74"/>
        <item x="57"/>
        <item x="65"/>
        <item x="60"/>
        <item x="64"/>
        <item x="62"/>
        <item x="75"/>
        <item x="87"/>
        <item x="48"/>
        <item x="56"/>
        <item x="63"/>
        <item x="44"/>
        <item x="49"/>
        <item x="76"/>
        <item x="1"/>
        <item x="72"/>
        <item x="92"/>
        <item x="90"/>
        <item x="91"/>
        <item x="19"/>
        <item x="85"/>
        <item x="2"/>
        <item x="89"/>
        <item x="21"/>
        <item x="4"/>
        <item x="3"/>
        <item x="24"/>
        <item x="7"/>
        <item x="8"/>
        <item x="25"/>
        <item x="16"/>
        <item x="27"/>
        <item x="29"/>
        <item x="15"/>
        <item x="17"/>
        <item x="18"/>
        <item x="20"/>
        <item x="33"/>
        <item x="22"/>
        <item x="34"/>
        <item x="23"/>
        <item x="26"/>
        <item x="35"/>
        <item x="37"/>
        <item x="36"/>
        <item x="38"/>
        <item x="28"/>
        <item x="30"/>
        <item x="39"/>
        <item x="31"/>
        <item x="42"/>
        <item x="41"/>
        <item x="40"/>
        <item x="32"/>
        <item t="default"/>
      </items>
    </pivotField>
    <pivotField showAll="0"/>
    <pivotField showAll="0"/>
    <pivotField showAll="0"/>
    <pivotField showAll="0"/>
    <pivotField showAll="0"/>
    <pivotField showAll="0"/>
    <pivotField showAll="0">
      <items count="6">
        <item x="1"/>
        <item x="2"/>
        <item x="0"/>
        <item x="3"/>
        <item x="4"/>
        <item t="default"/>
      </items>
    </pivotField>
    <pivotField showAll="0"/>
    <pivotField showAll="0"/>
    <pivotField axis="axisRow" showAll="0">
      <items count="6">
        <item x="4"/>
        <item x="1"/>
        <item x="0"/>
        <item x="2"/>
        <item x="3"/>
        <item t="default"/>
      </items>
    </pivotField>
    <pivotField showAll="0"/>
    <pivotField showAll="0">
      <items count="8">
        <item x="6"/>
        <item x="5"/>
        <item x="0"/>
        <item x="2"/>
        <item x="4"/>
        <item x="1"/>
        <item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6">
    <i>
      <x/>
    </i>
    <i>
      <x v="1"/>
    </i>
    <i>
      <x v="2"/>
    </i>
    <i>
      <x v="3"/>
    </i>
    <i>
      <x v="4"/>
    </i>
    <i t="grand">
      <x/>
    </i>
  </rowItems>
  <colItems count="1">
    <i/>
  </colItems>
  <dataFields count="1">
    <dataField name="Count of ARREST_KEY" fld="0"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DB9A41-E132-42A8-B6DE-B569381EA8F9}" name="PivotTable10" cacheId="46"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167:C215" firstHeaderRow="1" firstDataRow="1" firstDataCol="1"/>
  <pivotFields count="21">
    <pivotField dataField="1" showAll="0"/>
    <pivotField numFmtId="164" showAll="0">
      <items count="94">
        <item x="86"/>
        <item x="83"/>
        <item x="66"/>
        <item x="52"/>
        <item x="5"/>
        <item x="6"/>
        <item x="78"/>
        <item x="73"/>
        <item x="59"/>
        <item x="55"/>
        <item x="68"/>
        <item x="9"/>
        <item x="46"/>
        <item x="47"/>
        <item x="10"/>
        <item x="84"/>
        <item x="11"/>
        <item x="0"/>
        <item x="12"/>
        <item x="54"/>
        <item x="81"/>
        <item x="77"/>
        <item x="45"/>
        <item x="13"/>
        <item x="14"/>
        <item x="67"/>
        <item x="80"/>
        <item x="53"/>
        <item x="82"/>
        <item x="43"/>
        <item x="88"/>
        <item x="70"/>
        <item x="51"/>
        <item x="50"/>
        <item x="58"/>
        <item x="71"/>
        <item x="79"/>
        <item x="69"/>
        <item x="61"/>
        <item x="74"/>
        <item x="57"/>
        <item x="65"/>
        <item x="60"/>
        <item x="64"/>
        <item x="62"/>
        <item x="75"/>
        <item x="87"/>
        <item x="48"/>
        <item x="56"/>
        <item x="63"/>
        <item x="44"/>
        <item x="49"/>
        <item x="76"/>
        <item x="1"/>
        <item x="72"/>
        <item x="92"/>
        <item x="90"/>
        <item x="91"/>
        <item x="19"/>
        <item x="85"/>
        <item x="2"/>
        <item x="89"/>
        <item x="21"/>
        <item x="4"/>
        <item x="3"/>
        <item x="24"/>
        <item x="7"/>
        <item x="8"/>
        <item x="25"/>
        <item x="16"/>
        <item x="27"/>
        <item x="29"/>
        <item x="15"/>
        <item x="17"/>
        <item x="18"/>
        <item x="20"/>
        <item x="33"/>
        <item x="22"/>
        <item x="34"/>
        <item x="23"/>
        <item x="26"/>
        <item x="35"/>
        <item x="37"/>
        <item x="36"/>
        <item x="38"/>
        <item x="28"/>
        <item x="30"/>
        <item x="39"/>
        <item x="31"/>
        <item x="42"/>
        <item x="41"/>
        <item x="40"/>
        <item x="32"/>
        <item t="default"/>
      </items>
    </pivotField>
    <pivotField showAll="0"/>
    <pivotField showAll="0"/>
    <pivotField showAll="0"/>
    <pivotField axis="axisRow" showAll="0">
      <items count="48">
        <item x="5"/>
        <item x="43"/>
        <item x="4"/>
        <item x="6"/>
        <item x="40"/>
        <item x="20"/>
        <item x="34"/>
        <item x="15"/>
        <item x="17"/>
        <item x="19"/>
        <item x="21"/>
        <item x="33"/>
        <item x="42"/>
        <item x="8"/>
        <item x="1"/>
        <item x="29"/>
        <item x="28"/>
        <item x="10"/>
        <item x="36"/>
        <item x="11"/>
        <item x="31"/>
        <item x="44"/>
        <item x="25"/>
        <item x="41"/>
        <item x="2"/>
        <item x="45"/>
        <item x="12"/>
        <item x="23"/>
        <item x="27"/>
        <item x="14"/>
        <item x="37"/>
        <item x="30"/>
        <item x="32"/>
        <item x="46"/>
        <item x="18"/>
        <item x="7"/>
        <item x="38"/>
        <item x="24"/>
        <item x="16"/>
        <item x="35"/>
        <item x="26"/>
        <item x="3"/>
        <item x="22"/>
        <item x="0"/>
        <item x="39"/>
        <item x="13"/>
        <item x="9"/>
        <item t="default"/>
      </items>
    </pivotField>
    <pivotField showAll="0"/>
    <pivotField showAll="0"/>
    <pivotField showAll="0"/>
    <pivotField showAll="0">
      <items count="78">
        <item x="36"/>
        <item x="5"/>
        <item x="62"/>
        <item x="33"/>
        <item x="55"/>
        <item x="73"/>
        <item x="43"/>
        <item x="32"/>
        <item x="30"/>
        <item x="3"/>
        <item x="56"/>
        <item x="67"/>
        <item x="64"/>
        <item x="37"/>
        <item x="0"/>
        <item x="63"/>
        <item x="28"/>
        <item x="47"/>
        <item x="57"/>
        <item x="16"/>
        <item x="38"/>
        <item x="15"/>
        <item x="6"/>
        <item x="48"/>
        <item x="44"/>
        <item x="1"/>
        <item x="35"/>
        <item x="29"/>
        <item x="25"/>
        <item x="24"/>
        <item x="22"/>
        <item x="31"/>
        <item x="68"/>
        <item x="10"/>
        <item x="76"/>
        <item x="23"/>
        <item x="40"/>
        <item x="52"/>
        <item x="8"/>
        <item x="41"/>
        <item x="2"/>
        <item x="59"/>
        <item x="13"/>
        <item x="60"/>
        <item x="34"/>
        <item x="7"/>
        <item x="58"/>
        <item x="27"/>
        <item x="65"/>
        <item x="21"/>
        <item x="74"/>
        <item x="14"/>
        <item x="50"/>
        <item x="39"/>
        <item x="12"/>
        <item x="51"/>
        <item x="49"/>
        <item x="71"/>
        <item x="61"/>
        <item x="66"/>
        <item x="46"/>
        <item x="69"/>
        <item x="45"/>
        <item x="53"/>
        <item x="70"/>
        <item x="9"/>
        <item x="20"/>
        <item x="75"/>
        <item x="4"/>
        <item x="19"/>
        <item x="42"/>
        <item x="18"/>
        <item x="26"/>
        <item x="17"/>
        <item x="72"/>
        <item x="11"/>
        <item x="54"/>
        <item t="default"/>
      </items>
    </pivotField>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ARREST_KEY"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722A95-721D-427B-8958-F19758713EF9}" name="PivotTable6" cacheId="46"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B75:O85" firstHeaderRow="1" firstDataRow="3" firstDataCol="1" rowPageCount="2" colPageCount="1"/>
  <pivotFields count="21">
    <pivotField dataField="1" showAll="0"/>
    <pivotField numFmtId="164" showAll="0">
      <items count="94">
        <item x="86"/>
        <item x="83"/>
        <item x="66"/>
        <item x="52"/>
        <item x="5"/>
        <item x="6"/>
        <item x="78"/>
        <item x="73"/>
        <item x="59"/>
        <item x="55"/>
        <item x="68"/>
        <item x="9"/>
        <item x="46"/>
        <item x="47"/>
        <item x="10"/>
        <item x="84"/>
        <item x="11"/>
        <item x="0"/>
        <item x="12"/>
        <item x="54"/>
        <item x="81"/>
        <item x="77"/>
        <item x="45"/>
        <item x="13"/>
        <item x="14"/>
        <item x="67"/>
        <item x="80"/>
        <item x="53"/>
        <item x="82"/>
        <item x="43"/>
        <item x="88"/>
        <item x="70"/>
        <item x="51"/>
        <item x="50"/>
        <item x="58"/>
        <item x="71"/>
        <item x="79"/>
        <item x="69"/>
        <item x="61"/>
        <item x="74"/>
        <item x="57"/>
        <item x="65"/>
        <item x="60"/>
        <item x="64"/>
        <item x="62"/>
        <item x="75"/>
        <item x="87"/>
        <item x="48"/>
        <item x="56"/>
        <item x="63"/>
        <item x="44"/>
        <item x="49"/>
        <item x="76"/>
        <item x="1"/>
        <item x="72"/>
        <item x="92"/>
        <item x="90"/>
        <item x="91"/>
        <item x="19"/>
        <item x="85"/>
        <item x="2"/>
        <item x="89"/>
        <item x="21"/>
        <item x="4"/>
        <item x="3"/>
        <item x="24"/>
        <item x="7"/>
        <item x="8"/>
        <item x="25"/>
        <item x="16"/>
        <item x="27"/>
        <item x="29"/>
        <item x="15"/>
        <item x="17"/>
        <item x="18"/>
        <item x="20"/>
        <item x="33"/>
        <item x="22"/>
        <item x="34"/>
        <item x="23"/>
        <item x="26"/>
        <item x="35"/>
        <item x="37"/>
        <item x="36"/>
        <item x="38"/>
        <item x="28"/>
        <item x="30"/>
        <item x="39"/>
        <item x="31"/>
        <item x="42"/>
        <item x="41"/>
        <item x="40"/>
        <item x="32"/>
        <item t="default"/>
      </items>
    </pivotField>
    <pivotField showAll="0"/>
    <pivotField showAll="0"/>
    <pivotField showAll="0"/>
    <pivotField axis="axisPage" multipleItemSelectionAllowed="1" showAll="0">
      <items count="48">
        <item x="5"/>
        <item h="1" x="43"/>
        <item h="1" x="4"/>
        <item x="6"/>
        <item x="40"/>
        <item h="1" x="20"/>
        <item h="1" x="34"/>
        <item x="15"/>
        <item x="17"/>
        <item h="1" x="19"/>
        <item x="21"/>
        <item x="33"/>
        <item x="42"/>
        <item x="8"/>
        <item x="1"/>
        <item x="29"/>
        <item x="28"/>
        <item x="10"/>
        <item x="36"/>
        <item x="11"/>
        <item x="31"/>
        <item x="44"/>
        <item x="25"/>
        <item x="41"/>
        <item x="2"/>
        <item h="1" x="45"/>
        <item h="1" x="12"/>
        <item h="1" x="23"/>
        <item h="1" x="27"/>
        <item h="1" x="14"/>
        <item h="1" x="37"/>
        <item h="1" x="30"/>
        <item x="32"/>
        <item x="46"/>
        <item x="18"/>
        <item x="7"/>
        <item x="38"/>
        <item x="24"/>
        <item x="16"/>
        <item x="35"/>
        <item x="26"/>
        <item x="3"/>
        <item x="22"/>
        <item h="1" x="0"/>
        <item h="1" x="39"/>
        <item x="13"/>
        <item x="9"/>
        <item t="default"/>
      </items>
    </pivotField>
    <pivotField showAll="0"/>
    <pivotField showAll="0"/>
    <pivotField axis="axisPage" multipleItemSelectionAllowed="1" showAll="0">
      <items count="6">
        <item h="1" x="1"/>
        <item x="2"/>
        <item x="0"/>
        <item h="1" x="3"/>
        <item x="4"/>
        <item t="default"/>
      </items>
    </pivotField>
    <pivotField showAll="0"/>
    <pivotField showAll="0"/>
    <pivotField axis="axisCol" showAll="0">
      <items count="6">
        <item x="4"/>
        <item x="1"/>
        <item x="0"/>
        <item x="2"/>
        <item x="3"/>
        <item t="default"/>
      </items>
    </pivotField>
    <pivotField axis="axisCol" showAll="0">
      <items count="3">
        <item x="1"/>
        <item x="0"/>
        <item t="default"/>
      </items>
    </pivotField>
    <pivotField axis="axisRow" showAll="0">
      <items count="8">
        <item x="6"/>
        <item x="5"/>
        <item x="0"/>
        <item x="2"/>
        <item x="4"/>
        <item x="1"/>
        <item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3"/>
  </rowFields>
  <rowItems count="8">
    <i>
      <x/>
    </i>
    <i>
      <x v="1"/>
    </i>
    <i>
      <x v="2"/>
    </i>
    <i>
      <x v="3"/>
    </i>
    <i>
      <x v="4"/>
    </i>
    <i>
      <x v="5"/>
    </i>
    <i>
      <x v="6"/>
    </i>
    <i t="grand">
      <x/>
    </i>
  </rowItems>
  <colFields count="2">
    <field x="12"/>
    <field x="11"/>
  </colFields>
  <colItems count="13">
    <i>
      <x/>
      <x/>
    </i>
    <i r="1">
      <x v="1"/>
    </i>
    <i r="1">
      <x v="2"/>
    </i>
    <i r="1">
      <x v="3"/>
    </i>
    <i r="1">
      <x v="4"/>
    </i>
    <i t="default">
      <x/>
    </i>
    <i>
      <x v="1"/>
      <x/>
    </i>
    <i r="1">
      <x v="1"/>
    </i>
    <i r="1">
      <x v="2"/>
    </i>
    <i r="1">
      <x v="3"/>
    </i>
    <i r="1">
      <x v="4"/>
    </i>
    <i t="default">
      <x v="1"/>
    </i>
    <i t="grand">
      <x/>
    </i>
  </colItems>
  <pageFields count="2">
    <pageField fld="5" hier="-1"/>
    <pageField fld="8" hier="-1"/>
  </pageFields>
  <dataFields count="1">
    <dataField name="Count of ARREST_KEY" fld="0" subtotal="count" baseField="13" baseItem="0"/>
  </dataFields>
  <chartFormats count="30">
    <chartFormat chart="0" format="0" series="1">
      <pivotArea type="data" outline="0" fieldPosition="0">
        <references count="3">
          <reference field="4294967294" count="1" selected="0">
            <x v="0"/>
          </reference>
          <reference field="11" count="1" selected="0">
            <x v="0"/>
          </reference>
          <reference field="12" count="1" selected="0">
            <x v="0"/>
          </reference>
        </references>
      </pivotArea>
    </chartFormat>
    <chartFormat chart="0" format="1" series="1">
      <pivotArea type="data" outline="0" fieldPosition="0">
        <references count="3">
          <reference field="4294967294" count="1" selected="0">
            <x v="0"/>
          </reference>
          <reference field="11" count="1" selected="0">
            <x v="1"/>
          </reference>
          <reference field="12" count="1" selected="0">
            <x v="0"/>
          </reference>
        </references>
      </pivotArea>
    </chartFormat>
    <chartFormat chart="0" format="2" series="1">
      <pivotArea type="data" outline="0" fieldPosition="0">
        <references count="3">
          <reference field="4294967294" count="1" selected="0">
            <x v="0"/>
          </reference>
          <reference field="11" count="1" selected="0">
            <x v="2"/>
          </reference>
          <reference field="12" count="1" selected="0">
            <x v="0"/>
          </reference>
        </references>
      </pivotArea>
    </chartFormat>
    <chartFormat chart="0" format="3" series="1">
      <pivotArea type="data" outline="0" fieldPosition="0">
        <references count="3">
          <reference field="4294967294" count="1" selected="0">
            <x v="0"/>
          </reference>
          <reference field="11" count="1" selected="0">
            <x v="3"/>
          </reference>
          <reference field="12" count="1" selected="0">
            <x v="0"/>
          </reference>
        </references>
      </pivotArea>
    </chartFormat>
    <chartFormat chart="0" format="4" series="1">
      <pivotArea type="data" outline="0" fieldPosition="0">
        <references count="3">
          <reference field="4294967294" count="1" selected="0">
            <x v="0"/>
          </reference>
          <reference field="11" count="1" selected="0">
            <x v="4"/>
          </reference>
          <reference field="12" count="1" selected="0">
            <x v="0"/>
          </reference>
        </references>
      </pivotArea>
    </chartFormat>
    <chartFormat chart="0" format="5" series="1">
      <pivotArea type="data" outline="0" fieldPosition="0">
        <references count="3">
          <reference field="4294967294" count="1" selected="0">
            <x v="0"/>
          </reference>
          <reference field="11" count="1" selected="0">
            <x v="0"/>
          </reference>
          <reference field="12" count="1" selected="0">
            <x v="1"/>
          </reference>
        </references>
      </pivotArea>
    </chartFormat>
    <chartFormat chart="0" format="6" series="1">
      <pivotArea type="data" outline="0" fieldPosition="0">
        <references count="3">
          <reference field="4294967294" count="1" selected="0">
            <x v="0"/>
          </reference>
          <reference field="11" count="1" selected="0">
            <x v="1"/>
          </reference>
          <reference field="12" count="1" selected="0">
            <x v="1"/>
          </reference>
        </references>
      </pivotArea>
    </chartFormat>
    <chartFormat chart="0" format="7" series="1">
      <pivotArea type="data" outline="0" fieldPosition="0">
        <references count="3">
          <reference field="4294967294" count="1" selected="0">
            <x v="0"/>
          </reference>
          <reference field="11" count="1" selected="0">
            <x v="2"/>
          </reference>
          <reference field="12" count="1" selected="0">
            <x v="1"/>
          </reference>
        </references>
      </pivotArea>
    </chartFormat>
    <chartFormat chart="0" format="8" series="1">
      <pivotArea type="data" outline="0" fieldPosition="0">
        <references count="3">
          <reference field="4294967294" count="1" selected="0">
            <x v="0"/>
          </reference>
          <reference field="11" count="1" selected="0">
            <x v="3"/>
          </reference>
          <reference field="12" count="1" selected="0">
            <x v="1"/>
          </reference>
        </references>
      </pivotArea>
    </chartFormat>
    <chartFormat chart="0" format="9" series="1">
      <pivotArea type="data" outline="0" fieldPosition="0">
        <references count="3">
          <reference field="4294967294" count="1" selected="0">
            <x v="0"/>
          </reference>
          <reference field="11" count="1" selected="0">
            <x v="4"/>
          </reference>
          <reference field="12" count="1" selected="0">
            <x v="1"/>
          </reference>
        </references>
      </pivotArea>
    </chartFormat>
    <chartFormat chart="1" format="10" series="1">
      <pivotArea type="data" outline="0" fieldPosition="0">
        <references count="3">
          <reference field="4294967294" count="1" selected="0">
            <x v="0"/>
          </reference>
          <reference field="11" count="1" selected="0">
            <x v="0"/>
          </reference>
          <reference field="12" count="1" selected="0">
            <x v="0"/>
          </reference>
        </references>
      </pivotArea>
    </chartFormat>
    <chartFormat chart="1" format="11" series="1">
      <pivotArea type="data" outline="0" fieldPosition="0">
        <references count="3">
          <reference field="4294967294" count="1" selected="0">
            <x v="0"/>
          </reference>
          <reference field="11" count="1" selected="0">
            <x v="1"/>
          </reference>
          <reference field="12" count="1" selected="0">
            <x v="0"/>
          </reference>
        </references>
      </pivotArea>
    </chartFormat>
    <chartFormat chart="1" format="12" series="1">
      <pivotArea type="data" outline="0" fieldPosition="0">
        <references count="3">
          <reference field="4294967294" count="1" selected="0">
            <x v="0"/>
          </reference>
          <reference field="11" count="1" selected="0">
            <x v="2"/>
          </reference>
          <reference field="12" count="1" selected="0">
            <x v="0"/>
          </reference>
        </references>
      </pivotArea>
    </chartFormat>
    <chartFormat chart="1" format="13" series="1">
      <pivotArea type="data" outline="0" fieldPosition="0">
        <references count="3">
          <reference field="4294967294" count="1" selected="0">
            <x v="0"/>
          </reference>
          <reference field="11" count="1" selected="0">
            <x v="3"/>
          </reference>
          <reference field="12" count="1" selected="0">
            <x v="0"/>
          </reference>
        </references>
      </pivotArea>
    </chartFormat>
    <chartFormat chart="1" format="14" series="1">
      <pivotArea type="data" outline="0" fieldPosition="0">
        <references count="3">
          <reference field="4294967294" count="1" selected="0">
            <x v="0"/>
          </reference>
          <reference field="11" count="1" selected="0">
            <x v="4"/>
          </reference>
          <reference field="12" count="1" selected="0">
            <x v="0"/>
          </reference>
        </references>
      </pivotArea>
    </chartFormat>
    <chartFormat chart="1" format="15" series="1">
      <pivotArea type="data" outline="0" fieldPosition="0">
        <references count="3">
          <reference field="4294967294" count="1" selected="0">
            <x v="0"/>
          </reference>
          <reference field="11" count="1" selected="0">
            <x v="0"/>
          </reference>
          <reference field="12" count="1" selected="0">
            <x v="1"/>
          </reference>
        </references>
      </pivotArea>
    </chartFormat>
    <chartFormat chart="1" format="16" series="1">
      <pivotArea type="data" outline="0" fieldPosition="0">
        <references count="3">
          <reference field="4294967294" count="1" selected="0">
            <x v="0"/>
          </reference>
          <reference field="11" count="1" selected="0">
            <x v="1"/>
          </reference>
          <reference field="12" count="1" selected="0">
            <x v="1"/>
          </reference>
        </references>
      </pivotArea>
    </chartFormat>
    <chartFormat chart="1" format="17" series="1">
      <pivotArea type="data" outline="0" fieldPosition="0">
        <references count="3">
          <reference field="4294967294" count="1" selected="0">
            <x v="0"/>
          </reference>
          <reference field="11" count="1" selected="0">
            <x v="2"/>
          </reference>
          <reference field="12" count="1" selected="0">
            <x v="1"/>
          </reference>
        </references>
      </pivotArea>
    </chartFormat>
    <chartFormat chart="1" format="18" series="1">
      <pivotArea type="data" outline="0" fieldPosition="0">
        <references count="3">
          <reference field="4294967294" count="1" selected="0">
            <x v="0"/>
          </reference>
          <reference field="11" count="1" selected="0">
            <x v="3"/>
          </reference>
          <reference field="12" count="1" selected="0">
            <x v="1"/>
          </reference>
        </references>
      </pivotArea>
    </chartFormat>
    <chartFormat chart="1" format="19" series="1">
      <pivotArea type="data" outline="0" fieldPosition="0">
        <references count="3">
          <reference field="4294967294" count="1" selected="0">
            <x v="0"/>
          </reference>
          <reference field="11" count="1" selected="0">
            <x v="4"/>
          </reference>
          <reference field="12" count="1" selected="0">
            <x v="1"/>
          </reference>
        </references>
      </pivotArea>
    </chartFormat>
    <chartFormat chart="2" format="30" series="1">
      <pivotArea type="data" outline="0" fieldPosition="0">
        <references count="3">
          <reference field="4294967294" count="1" selected="0">
            <x v="0"/>
          </reference>
          <reference field="11" count="1" selected="0">
            <x v="0"/>
          </reference>
          <reference field="12" count="1" selected="0">
            <x v="0"/>
          </reference>
        </references>
      </pivotArea>
    </chartFormat>
    <chartFormat chart="2" format="31" series="1">
      <pivotArea type="data" outline="0" fieldPosition="0">
        <references count="3">
          <reference field="4294967294" count="1" selected="0">
            <x v="0"/>
          </reference>
          <reference field="11" count="1" selected="0">
            <x v="1"/>
          </reference>
          <reference field="12" count="1" selected="0">
            <x v="0"/>
          </reference>
        </references>
      </pivotArea>
    </chartFormat>
    <chartFormat chart="2" format="32" series="1">
      <pivotArea type="data" outline="0" fieldPosition="0">
        <references count="3">
          <reference field="4294967294" count="1" selected="0">
            <x v="0"/>
          </reference>
          <reference field="11" count="1" selected="0">
            <x v="2"/>
          </reference>
          <reference field="12" count="1" selected="0">
            <x v="0"/>
          </reference>
        </references>
      </pivotArea>
    </chartFormat>
    <chartFormat chart="2" format="33" series="1">
      <pivotArea type="data" outline="0" fieldPosition="0">
        <references count="3">
          <reference field="4294967294" count="1" selected="0">
            <x v="0"/>
          </reference>
          <reference field="11" count="1" selected="0">
            <x v="3"/>
          </reference>
          <reference field="12" count="1" selected="0">
            <x v="0"/>
          </reference>
        </references>
      </pivotArea>
    </chartFormat>
    <chartFormat chart="2" format="34" series="1">
      <pivotArea type="data" outline="0" fieldPosition="0">
        <references count="3">
          <reference field="4294967294" count="1" selected="0">
            <x v="0"/>
          </reference>
          <reference field="11" count="1" selected="0">
            <x v="4"/>
          </reference>
          <reference field="12" count="1" selected="0">
            <x v="0"/>
          </reference>
        </references>
      </pivotArea>
    </chartFormat>
    <chartFormat chart="2" format="35" series="1">
      <pivotArea type="data" outline="0" fieldPosition="0">
        <references count="3">
          <reference field="4294967294" count="1" selected="0">
            <x v="0"/>
          </reference>
          <reference field="11" count="1" selected="0">
            <x v="0"/>
          </reference>
          <reference field="12" count="1" selected="0">
            <x v="1"/>
          </reference>
        </references>
      </pivotArea>
    </chartFormat>
    <chartFormat chart="2" format="36" series="1">
      <pivotArea type="data" outline="0" fieldPosition="0">
        <references count="3">
          <reference field="4294967294" count="1" selected="0">
            <x v="0"/>
          </reference>
          <reference field="11" count="1" selected="0">
            <x v="1"/>
          </reference>
          <reference field="12" count="1" selected="0">
            <x v="1"/>
          </reference>
        </references>
      </pivotArea>
    </chartFormat>
    <chartFormat chart="2" format="37" series="1">
      <pivotArea type="data" outline="0" fieldPosition="0">
        <references count="3">
          <reference field="4294967294" count="1" selected="0">
            <x v="0"/>
          </reference>
          <reference field="11" count="1" selected="0">
            <x v="2"/>
          </reference>
          <reference field="12" count="1" selected="0">
            <x v="1"/>
          </reference>
        </references>
      </pivotArea>
    </chartFormat>
    <chartFormat chart="2" format="38" series="1">
      <pivotArea type="data" outline="0" fieldPosition="0">
        <references count="3">
          <reference field="4294967294" count="1" selected="0">
            <x v="0"/>
          </reference>
          <reference field="11" count="1" selected="0">
            <x v="3"/>
          </reference>
          <reference field="12" count="1" selected="0">
            <x v="1"/>
          </reference>
        </references>
      </pivotArea>
    </chartFormat>
    <chartFormat chart="2" format="39" series="1">
      <pivotArea type="data" outline="0" fieldPosition="0">
        <references count="3">
          <reference field="4294967294" count="1" selected="0">
            <x v="0"/>
          </reference>
          <reference field="11" count="1" selected="0">
            <x v="4"/>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C1EBC6-D4DF-458F-9B7B-747025727083}" name="PivotTable2" cacheId="46"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B111:C118" firstHeaderRow="1" firstDataRow="1" firstDataCol="1" rowPageCount="3" colPageCount="1"/>
  <pivotFields count="21">
    <pivotField dataField="1" showAll="0"/>
    <pivotField numFmtId="164" showAll="0">
      <items count="94">
        <item x="86"/>
        <item x="83"/>
        <item x="66"/>
        <item x="52"/>
        <item x="5"/>
        <item x="6"/>
        <item x="78"/>
        <item x="73"/>
        <item x="59"/>
        <item x="55"/>
        <item x="68"/>
        <item x="9"/>
        <item x="46"/>
        <item x="47"/>
        <item x="10"/>
        <item x="84"/>
        <item x="11"/>
        <item x="0"/>
        <item x="12"/>
        <item x="54"/>
        <item x="81"/>
        <item x="77"/>
        <item x="45"/>
        <item x="13"/>
        <item x="14"/>
        <item x="67"/>
        <item x="80"/>
        <item x="53"/>
        <item x="82"/>
        <item x="43"/>
        <item x="88"/>
        <item x="70"/>
        <item x="51"/>
        <item x="50"/>
        <item x="58"/>
        <item x="71"/>
        <item x="79"/>
        <item x="69"/>
        <item x="61"/>
        <item x="74"/>
        <item x="57"/>
        <item x="65"/>
        <item x="60"/>
        <item x="64"/>
        <item x="62"/>
        <item x="75"/>
        <item x="87"/>
        <item x="48"/>
        <item x="56"/>
        <item x="63"/>
        <item x="44"/>
        <item x="49"/>
        <item x="76"/>
        <item x="1"/>
        <item x="72"/>
        <item x="92"/>
        <item x="90"/>
        <item x="91"/>
        <item x="19"/>
        <item x="85"/>
        <item x="2"/>
        <item x="89"/>
        <item x="21"/>
        <item x="4"/>
        <item x="3"/>
        <item x="24"/>
        <item x="7"/>
        <item x="8"/>
        <item x="25"/>
        <item x="16"/>
        <item x="27"/>
        <item x="29"/>
        <item x="15"/>
        <item x="17"/>
        <item x="18"/>
        <item x="20"/>
        <item x="33"/>
        <item x="22"/>
        <item x="34"/>
        <item x="23"/>
        <item x="26"/>
        <item x="35"/>
        <item x="37"/>
        <item x="36"/>
        <item x="38"/>
        <item x="28"/>
        <item x="30"/>
        <item x="39"/>
        <item x="31"/>
        <item x="42"/>
        <item x="41"/>
        <item x="40"/>
        <item x="32"/>
        <item t="default"/>
      </items>
    </pivotField>
    <pivotField showAll="0"/>
    <pivotField showAll="0"/>
    <pivotField showAll="0"/>
    <pivotField axis="axisPage" showAll="0">
      <items count="48">
        <item x="5"/>
        <item x="43"/>
        <item x="4"/>
        <item x="6"/>
        <item x="40"/>
        <item x="20"/>
        <item x="34"/>
        <item x="15"/>
        <item x="17"/>
        <item x="19"/>
        <item x="21"/>
        <item x="33"/>
        <item x="42"/>
        <item x="8"/>
        <item x="1"/>
        <item x="29"/>
        <item x="28"/>
        <item x="10"/>
        <item x="36"/>
        <item x="11"/>
        <item x="31"/>
        <item x="44"/>
        <item x="25"/>
        <item x="41"/>
        <item x="2"/>
        <item x="45"/>
        <item x="12"/>
        <item x="23"/>
        <item x="27"/>
        <item x="14"/>
        <item x="37"/>
        <item x="30"/>
        <item x="32"/>
        <item x="46"/>
        <item x="18"/>
        <item x="7"/>
        <item x="38"/>
        <item x="24"/>
        <item x="16"/>
        <item x="35"/>
        <item x="26"/>
        <item x="3"/>
        <item x="22"/>
        <item x="0"/>
        <item x="39"/>
        <item x="13"/>
        <item x="9"/>
        <item t="default"/>
      </items>
    </pivotField>
    <pivotField showAll="0"/>
    <pivotField axis="axisRow" showAll="0">
      <items count="7">
        <item x="2"/>
        <item x="0"/>
        <item x="5"/>
        <item x="1"/>
        <item x="4"/>
        <item x="3"/>
        <item t="default"/>
      </items>
    </pivotField>
    <pivotField axis="axisPage" showAll="0">
      <items count="6">
        <item x="1"/>
        <item x="2"/>
        <item x="0"/>
        <item x="3"/>
        <item x="4"/>
        <item t="default"/>
      </items>
    </pivotField>
    <pivotField showAll="0"/>
    <pivotField showAll="0"/>
    <pivotField axis="axisPage" showAll="0">
      <items count="6">
        <item x="4"/>
        <item x="1"/>
        <item x="0"/>
        <item x="2"/>
        <item x="3"/>
        <item t="default"/>
      </items>
    </pivotField>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7">
    <i>
      <x/>
    </i>
    <i>
      <x v="1"/>
    </i>
    <i>
      <x v="2"/>
    </i>
    <i>
      <x v="3"/>
    </i>
    <i>
      <x v="4"/>
    </i>
    <i>
      <x v="5"/>
    </i>
    <i t="grand">
      <x/>
    </i>
  </rowItems>
  <colItems count="1">
    <i/>
  </colItems>
  <pageFields count="3">
    <pageField fld="5" hier="-1"/>
    <pageField fld="11" hier="-1"/>
    <pageField fld="8" hier="-1"/>
  </pageFields>
  <dataFields count="1">
    <dataField name="Count of ARREST_KEY" fld="0"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33424DF6-C3AE-4C78-8BBE-F786C7F00F6C}" sourceName="AGE_GROUP">
  <pivotTables>
    <pivotTable tabId="2" name="PivotTable3"/>
  </pivotTables>
  <data>
    <tabular pivotCacheId="1377786280">
      <items count="5">
        <i x="4" s="1"/>
        <i x="1" s="1"/>
        <i x="0"/>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EST_BORO" xr10:uid="{5FEA57E9-8818-445E-89CB-A38439C858B0}" sourceName="ARREST_BORO">
  <pivotTables>
    <pivotTable tabId="2" name="PivotTable3"/>
  </pivotTables>
  <data>
    <tabular pivotCacheId="1377786280">
      <items count="5">
        <i x="1" s="1"/>
        <i x="2"/>
        <i x="0"/>
        <i x="3" s="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NS_DESC" xr10:uid="{2F9E774E-2203-41C4-9A64-61106D1647D5}" sourceName="OFNS_DESC">
  <pivotTables>
    <pivotTable tabId="2" name="PivotTable3"/>
  </pivotTables>
  <data>
    <tabular pivotCacheId="1377786280">
      <items count="47">
        <i x="4"/>
        <i x="6" s="1"/>
        <i x="20"/>
        <i x="34" s="1"/>
        <i x="15"/>
        <i x="17" s="1"/>
        <i x="19"/>
        <i x="21"/>
        <i x="8"/>
        <i x="1"/>
        <i x="29" s="1"/>
        <i x="28"/>
        <i x="10"/>
        <i x="36"/>
        <i x="11"/>
        <i x="31"/>
        <i x="44"/>
        <i x="25"/>
        <i x="12"/>
        <i x="23"/>
        <i x="27"/>
        <i x="14"/>
        <i x="37"/>
        <i x="30" s="1"/>
        <i x="32"/>
        <i x="18"/>
        <i x="7"/>
        <i x="38"/>
        <i x="24"/>
        <i x="16"/>
        <i x="35"/>
        <i x="26"/>
        <i x="3"/>
        <i x="22"/>
        <i x="0"/>
        <i x="13"/>
        <i x="9"/>
        <i x="5" nd="1"/>
        <i x="43" s="1" nd="1"/>
        <i x="40" s="1" nd="1"/>
        <i x="33" nd="1"/>
        <i x="42" nd="1"/>
        <i x="41" s="1" nd="1"/>
        <i x="2" nd="1"/>
        <i x="45" nd="1"/>
        <i x="46" nd="1"/>
        <i x="39"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NS_DESC1" xr10:uid="{7ADC0126-D985-4615-A3C0-0838A143D44C}" sourceName="OFNS_DESC">
  <pivotTables>
    <pivotTable tabId="2" name="PivotTable6"/>
  </pivotTables>
  <data>
    <tabular pivotCacheId="1377786280">
      <items count="47">
        <i x="5" s="1"/>
        <i x="43"/>
        <i x="4"/>
        <i x="6" s="1"/>
        <i x="40" s="1"/>
        <i x="20"/>
        <i x="34"/>
        <i x="15" s="1"/>
        <i x="17" s="1"/>
        <i x="19"/>
        <i x="21" s="1"/>
        <i x="33" s="1"/>
        <i x="42" s="1"/>
        <i x="1" s="1"/>
        <i x="29" s="1"/>
        <i x="28" s="1"/>
        <i x="10" s="1"/>
        <i x="36" s="1"/>
        <i x="11" s="1"/>
        <i x="31" s="1"/>
        <i x="25" s="1"/>
        <i x="2" s="1"/>
        <i x="12"/>
        <i x="23"/>
        <i x="27"/>
        <i x="14"/>
        <i x="30"/>
        <i x="32" s="1"/>
        <i x="18" s="1"/>
        <i x="7" s="1"/>
        <i x="38" s="1"/>
        <i x="24" s="1"/>
        <i x="16" s="1"/>
        <i x="35" s="1"/>
        <i x="26" s="1"/>
        <i x="3" s="1"/>
        <i x="22" s="1"/>
        <i x="0"/>
        <i x="39"/>
        <i x="13" s="1"/>
        <i x="9" s="1"/>
        <i x="8" s="1" nd="1"/>
        <i x="44" s="1" nd="1"/>
        <i x="41" s="1" nd="1"/>
        <i x="45" nd="1"/>
        <i x="37" nd="1"/>
        <i x="4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EST_BORO1" xr10:uid="{C7A12C05-7B92-4B7B-91FD-1028CD8EF4DA}" sourceName="ARREST_BORO">
  <pivotTables>
    <pivotTable tabId="2" name="PivotTable6"/>
  </pivotTables>
  <data>
    <tabular pivotCacheId="1377786280">
      <items count="5">
        <i x="1"/>
        <i x="2" s="1"/>
        <i x="0" s="1"/>
        <i x="3"/>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EST_BORO2" xr10:uid="{19A07CC0-218B-48AC-A1CE-1F9672B893A4}" sourceName="ARREST_BORO">
  <pivotTables>
    <pivotTable tabId="2" name="PivotTable5"/>
  </pivotTables>
  <data>
    <tabular pivotCacheId="1377786280">
      <items count="5">
        <i x="1"/>
        <i x="2" s="1"/>
        <i x="0" s="1"/>
        <i x="3"/>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 xr10:uid="{77930A0B-A971-4B0F-B85A-F8AEA790AA79}" sourceName="AGE_GROUP">
  <pivotTables>
    <pivotTable tabId="2" name="PivotTable5"/>
  </pivotTables>
  <data>
    <tabular pivotCacheId="1377786280">
      <items count="5">
        <i x="4" s="1"/>
        <i x="1" s="1"/>
        <i x="0"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1" xr10:uid="{4E495423-121D-40DD-92EF-644CD3E380A5}" cache="Slicer_AGE_GROUP" caption="AGE_GROUP" style="SlicerStyleDark6" rowHeight="234950"/>
  <slicer name="ARREST_BORO 1" xr10:uid="{16B197DE-5790-49D3-985E-3FDF46BDAF0B}" cache="Slicer_ARREST_BORO" caption="ARREST_BORO" style="SlicerStyleDark6" rowHeight="234950"/>
  <slicer name="OFNS_DESC 1" xr10:uid="{1531A5E6-D2B7-4E7E-9DA3-E938E6CEC3C5}" cache="Slicer_OFNS_DESC" caption="OFNS_DESC" startItem="10" style="SlicerStyleDark6" rowHeight="234950"/>
  <slicer name="OFNS_DESC 3" xr10:uid="{76AFFFF3-01B4-465C-A674-53A2D03BE56B}" cache="Slicer_OFNS_DESC1" caption="OFNS_DESC" startItem="1" style="SlicerStyleDark6" rowHeight="234950"/>
  <slicer name="ARREST_BORO 3" xr10:uid="{3065004B-EB55-4BEA-8867-DC6FBCE8EA3B}" cache="Slicer_ARREST_BORO1" caption="ARREST_BORO" style="SlicerStyleDark6" rowHeight="234950"/>
  <slicer name="ARREST_BORO 5" xr10:uid="{74166C2F-DC36-4F2B-A336-E957EEE7FA84}" cache="Slicer_ARREST_BORO2" caption="ARREST_BORO" startItem="2" style="SlicerStyleDark6" rowHeight="234950"/>
  <slicer name="AGE_GROUP 3" xr10:uid="{C3D48AC0-9B9C-45DD-B40B-AD348FA2BF39}" cache="Slicer_AGE_GROUP1" caption="AGE_GROUP"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xr10:uid="{A2D5B84D-AA61-4EC9-93E8-FEDF5A34C64D}" cache="Slicer_AGE_GROUP" caption="AGE_GROUP" style="SlicerStyleDark6" rowHeight="234950"/>
  <slicer name="ARREST_BORO" xr10:uid="{4D39C93F-37F8-4082-B878-6715847AD0BE}" cache="Slicer_ARREST_BORO" caption="ARREST_BORO" style="SlicerStyleDark6" rowHeight="234950"/>
  <slicer name="OFNS_DESC" xr10:uid="{43EA063E-6997-475B-892F-7E1EE0085813}" cache="Slicer_OFNS_DESC" caption="OFNS_DESC" style="SlicerStyleDark6" rowHeight="234950"/>
  <slicer name="OFNS_DESC 2" xr10:uid="{D3A33532-3413-454D-A35A-C3BE911D2609}" cache="Slicer_OFNS_DESC1" caption="OFNS_DESC" rowHeight="234950"/>
  <slicer name="ARREST_BORO 2" xr10:uid="{7709F90E-6103-4F9A-BAA4-9E7E8F5E16DE}" cache="Slicer_ARREST_BORO1" caption="ARREST_BORO" rowHeight="234950"/>
  <slicer name="ARREST_BORO 4" xr10:uid="{019896C7-3AB1-4E3B-87EC-F0C4883B443B}" cache="Slicer_ARREST_BORO2" caption="ARREST_BORO" style="SlicerStyleDark6" rowHeight="234950"/>
  <slicer name="AGE_GROUP 2" xr10:uid="{9831735C-9376-48D4-BD52-46B148B9A448}" cache="Slicer_AGE_GROUP1" caption="AGE_GROUP"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C41856-DD13-44C4-BC55-03EDF704D802}" name="Table6" displayName="Table6" ref="A1:S2775" totalsRowShown="0" headerRowDxfId="4" headerRowBorderDxfId="3" tableBorderDxfId="2">
  <autoFilter ref="A1:S2775" xr:uid="{A4C41856-DD13-44C4-BC55-03EDF704D802}"/>
  <tableColumns count="19">
    <tableColumn id="1" xr3:uid="{5E06FFF2-BD50-40D8-B782-F1ED8BCB1729}" name="ARREST_KEY"/>
    <tableColumn id="2" xr3:uid="{02D11A32-A575-4291-910B-6C13BA430124}" name="ARREST_DATE" dataDxfId="1"/>
    <tableColumn id="3" xr3:uid="{603260E8-C291-44CC-962C-3792297F6119}" name="PD_CD"/>
    <tableColumn id="4" xr3:uid="{B4D7E408-B433-48BF-886C-7C22E3771F95}" name="PD_DESC"/>
    <tableColumn id="5" xr3:uid="{731EBADE-3D80-4EBA-9271-FC7D0466AE75}" name="KY_CD"/>
    <tableColumn id="6" xr3:uid="{95A24AC2-1F3C-43A2-8607-802EC03A72CC}" name="OFNS_DESC"/>
    <tableColumn id="7" xr3:uid="{E8A487E8-3BCC-47E2-9311-1D4262CC631F}" name="LAW_CODE"/>
    <tableColumn id="8" xr3:uid="{AE241B26-3FFE-4BBD-91BA-157DB3A44DDA}" name="LAW_CAT_CD"/>
    <tableColumn id="9" xr3:uid="{A68056B0-5B26-48F1-BCA2-A1FF70416AD8}" name="ARREST_BORO"/>
    <tableColumn id="10" xr3:uid="{EA239C8D-949E-493C-B4B9-5AE3B00AE4F2}" name="ARREST_PRECINCT"/>
    <tableColumn id="11" xr3:uid="{CD5A0F55-EA22-4171-B3CA-3AAB270AE247}" name="JURISDICTION_CODE"/>
    <tableColumn id="12" xr3:uid="{2A672B7A-4193-4CFA-98CB-D35C0C5AF3E1}" name="AGE_GROUP"/>
    <tableColumn id="13" xr3:uid="{12831A17-27D3-47FC-AB80-0473504F60E7}" name="PERP_SEX"/>
    <tableColumn id="14" xr3:uid="{35A81E82-F82C-43ED-AC2D-CD43B7E678B0}" name="PERP_RACE"/>
    <tableColumn id="15" xr3:uid="{44319B17-AF6A-43CD-B00D-FC60CDB71D45}" name="X_COORD_CD"/>
    <tableColumn id="16" xr3:uid="{C8FBAAB5-67E9-4CBE-B7C0-27AF7966DEA6}" name="Y_COORD_CD"/>
    <tableColumn id="17" xr3:uid="{01C0F0CF-C65B-4C5A-A700-CEDE2CF5C041}" name="Latitude"/>
    <tableColumn id="18" xr3:uid="{33B84AA9-DF2A-44CC-ADDE-B707CE76152D}" name="Longitude"/>
    <tableColumn id="19" xr3:uid="{3CA6FA97-632B-423B-A2E5-84FF48CA9AEF}" name="New Georeferenced Column"/>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64642A-FE43-44B6-A1E2-3CB438333FA7}" name="Table4" displayName="Table4" ref="D222:E228" totalsRowShown="0">
  <autoFilter ref="D222:E228" xr:uid="{6064642A-FE43-44B6-A1E2-3CB438333FA7}"/>
  <tableColumns count="2">
    <tableColumn id="1" xr3:uid="{F4531832-DE13-4921-8F4D-EB0979D42B25}" name="Column1">
      <calculatedColumnFormula>B222</calculatedColumnFormula>
    </tableColumn>
    <tableColumn id="2" xr3:uid="{F96313BF-D54B-42B9-8451-9843802D3749}" name="Column2"/>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AE22E-5E26-4939-AC1C-A7DA232F3F1D}">
  <dimension ref="A1:AF72"/>
  <sheetViews>
    <sheetView showGridLines="0" tabSelected="1" zoomScale="59" zoomScaleNormal="191" workbookViewId="0">
      <selection activeCell="AH2" sqref="AH2"/>
    </sheetView>
  </sheetViews>
  <sheetFormatPr defaultRowHeight="14.4" x14ac:dyDescent="0.3"/>
  <sheetData>
    <row r="1" spans="1:32" ht="36.6" customHeight="1" x14ac:dyDescent="0.6">
      <c r="A1" s="19" t="s">
        <v>2317</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row>
    <row r="2" spans="1:32" x14ac:dyDescent="0.3">
      <c r="A2" s="4">
        <f>COUNTA(ARREST_KEY)</f>
        <v>1</v>
      </c>
      <c r="B2" s="4"/>
      <c r="C2" s="4"/>
      <c r="D2" s="4"/>
      <c r="E2" s="4"/>
      <c r="F2" s="4"/>
      <c r="G2" s="4"/>
      <c r="H2" s="4"/>
      <c r="I2" s="4"/>
      <c r="J2" s="4"/>
      <c r="K2" s="4"/>
      <c r="L2" s="4"/>
      <c r="M2" s="4"/>
      <c r="N2" s="4"/>
      <c r="O2" s="4"/>
      <c r="P2" s="4"/>
      <c r="Q2" s="4"/>
      <c r="R2" s="4"/>
      <c r="S2" s="4"/>
      <c r="T2" s="4"/>
      <c r="U2" s="4"/>
      <c r="V2" s="4"/>
      <c r="W2" s="4"/>
      <c r="X2" s="4"/>
      <c r="Y2" s="5"/>
    </row>
    <row r="3" spans="1:32" x14ac:dyDescent="0.3">
      <c r="A3" s="4"/>
      <c r="B3" s="4"/>
      <c r="C3" s="4"/>
      <c r="D3" s="4"/>
      <c r="E3" s="4"/>
      <c r="F3" s="4"/>
      <c r="G3" s="4"/>
      <c r="H3" s="4"/>
      <c r="I3" s="4"/>
      <c r="J3" s="4"/>
      <c r="K3" s="4"/>
      <c r="L3" s="4"/>
      <c r="M3" s="4"/>
      <c r="N3" s="4"/>
      <c r="O3" s="4"/>
      <c r="P3" s="4"/>
      <c r="Q3" s="4"/>
      <c r="R3" s="4"/>
      <c r="S3" s="4"/>
      <c r="T3" s="4"/>
      <c r="U3" s="4"/>
      <c r="V3" s="4"/>
      <c r="W3" s="4"/>
      <c r="X3" s="4"/>
    </row>
    <row r="4" spans="1:32" x14ac:dyDescent="0.3">
      <c r="A4" s="4"/>
      <c r="B4" s="4"/>
      <c r="C4" s="4"/>
      <c r="D4" s="4"/>
      <c r="E4" s="4"/>
      <c r="F4" s="4"/>
      <c r="G4" s="4"/>
      <c r="H4" s="4"/>
      <c r="I4" s="4"/>
      <c r="J4" s="4"/>
      <c r="K4" s="4"/>
      <c r="L4" s="4"/>
      <c r="M4" s="4"/>
      <c r="N4" s="4"/>
      <c r="O4" s="4"/>
      <c r="P4" s="4"/>
      <c r="Q4" s="4"/>
      <c r="R4" s="4"/>
      <c r="S4" s="4"/>
      <c r="T4" s="4"/>
      <c r="U4" s="4"/>
      <c r="V4" s="4"/>
      <c r="W4" s="4"/>
      <c r="X4" s="4"/>
    </row>
    <row r="5" spans="1:32" x14ac:dyDescent="0.3">
      <c r="A5" s="4"/>
      <c r="B5" s="4"/>
      <c r="C5" s="4"/>
      <c r="D5" s="4"/>
      <c r="E5" s="4"/>
      <c r="F5" s="4"/>
      <c r="G5" s="4"/>
      <c r="H5" s="4"/>
      <c r="I5" s="4"/>
      <c r="J5" s="4"/>
      <c r="K5" s="4"/>
      <c r="L5" s="4"/>
      <c r="M5" s="4"/>
      <c r="N5" s="4"/>
      <c r="O5" s="4"/>
      <c r="P5" s="4"/>
      <c r="Q5" s="4"/>
      <c r="R5" s="4"/>
      <c r="S5" s="4"/>
      <c r="T5" s="4"/>
      <c r="U5" s="4"/>
      <c r="V5" s="4"/>
      <c r="W5" s="4"/>
      <c r="X5" s="4"/>
    </row>
    <row r="6" spans="1:32" x14ac:dyDescent="0.3">
      <c r="A6" s="4"/>
      <c r="B6" s="4"/>
      <c r="C6" s="4"/>
      <c r="D6" s="4"/>
      <c r="E6" s="4"/>
      <c r="F6" s="4"/>
      <c r="G6" s="4"/>
      <c r="H6" s="4"/>
      <c r="I6" s="4"/>
      <c r="J6" s="4"/>
      <c r="K6" s="4"/>
      <c r="L6" s="4"/>
      <c r="M6" s="4"/>
      <c r="N6" s="4"/>
      <c r="O6" s="4"/>
      <c r="P6" s="4"/>
      <c r="Q6" s="4"/>
      <c r="R6" s="4"/>
      <c r="S6" s="4"/>
      <c r="T6" s="4"/>
      <c r="U6" s="4"/>
      <c r="V6" s="4"/>
      <c r="W6" s="4"/>
      <c r="X6" s="4"/>
    </row>
    <row r="7" spans="1:32" x14ac:dyDescent="0.3">
      <c r="A7" s="4"/>
      <c r="B7" s="4"/>
      <c r="C7" s="4"/>
      <c r="D7" s="4"/>
      <c r="E7" s="4"/>
      <c r="F7" s="4"/>
      <c r="G7" s="4"/>
      <c r="H7" s="4"/>
      <c r="I7" s="4"/>
      <c r="J7" s="4"/>
      <c r="K7" s="4"/>
      <c r="L7" s="4"/>
      <c r="M7" s="4"/>
      <c r="N7" s="4"/>
      <c r="O7" s="4"/>
      <c r="P7" s="4"/>
      <c r="Q7" s="4"/>
      <c r="R7" s="4"/>
      <c r="S7" s="4"/>
      <c r="T7" s="4"/>
      <c r="U7" s="4"/>
      <c r="V7" s="4"/>
      <c r="W7" s="4"/>
      <c r="X7" s="4"/>
    </row>
    <row r="8" spans="1:32" x14ac:dyDescent="0.3">
      <c r="A8" s="4"/>
      <c r="B8" s="4"/>
      <c r="C8" s="4"/>
      <c r="D8" s="4"/>
      <c r="E8" s="4"/>
      <c r="F8" s="4"/>
      <c r="G8" s="4"/>
      <c r="H8" s="4"/>
      <c r="I8" s="4"/>
      <c r="J8" s="4"/>
      <c r="K8" s="4"/>
      <c r="L8" s="4"/>
      <c r="M8" s="4"/>
      <c r="N8" s="4"/>
      <c r="O8" s="4"/>
      <c r="P8" s="4"/>
      <c r="Q8" s="4"/>
      <c r="R8" s="4"/>
      <c r="S8" s="4"/>
      <c r="T8" s="4"/>
      <c r="U8" s="4"/>
      <c r="V8" s="4"/>
      <c r="W8" s="4"/>
      <c r="X8" s="4"/>
    </row>
    <row r="9" spans="1:32" x14ac:dyDescent="0.3">
      <c r="A9" s="4"/>
      <c r="B9" s="4"/>
      <c r="C9" s="4"/>
      <c r="D9" s="4"/>
      <c r="E9" s="4"/>
      <c r="F9" s="4"/>
      <c r="G9" s="4"/>
      <c r="H9" s="4"/>
      <c r="I9" s="4"/>
      <c r="J9" s="4"/>
      <c r="K9" s="4"/>
      <c r="L9" s="4"/>
      <c r="M9" s="4"/>
      <c r="N9" s="4"/>
      <c r="O9" s="4"/>
      <c r="P9" s="4"/>
      <c r="Q9" s="4"/>
      <c r="R9" s="4"/>
      <c r="S9" s="4"/>
      <c r="T9" s="4"/>
      <c r="U9" s="4"/>
      <c r="V9" s="4"/>
      <c r="W9" s="4"/>
      <c r="X9" s="4"/>
    </row>
    <row r="10" spans="1:32" x14ac:dyDescent="0.3">
      <c r="A10" s="4"/>
      <c r="B10" s="4"/>
      <c r="C10" s="4"/>
      <c r="D10" s="4"/>
      <c r="E10" s="4"/>
      <c r="F10" s="4"/>
      <c r="G10" s="4"/>
      <c r="H10" s="4"/>
      <c r="I10" s="4"/>
      <c r="J10" s="4"/>
      <c r="K10" s="4"/>
      <c r="L10" s="4"/>
      <c r="M10" s="4"/>
      <c r="N10" s="4"/>
      <c r="O10" s="4"/>
      <c r="P10" s="4"/>
      <c r="Q10" s="4"/>
      <c r="R10" s="4"/>
      <c r="S10" s="4"/>
      <c r="T10" s="4"/>
      <c r="U10" s="4"/>
      <c r="V10" s="4"/>
      <c r="W10" s="4"/>
      <c r="X10" s="4"/>
    </row>
    <row r="11" spans="1:32" x14ac:dyDescent="0.3">
      <c r="A11" s="4"/>
      <c r="B11" s="4"/>
      <c r="C11" s="4"/>
      <c r="D11" s="4"/>
      <c r="E11" s="4"/>
      <c r="F11" s="4"/>
      <c r="G11" s="4"/>
      <c r="H11" s="4"/>
      <c r="I11" s="4"/>
      <c r="J11" s="4"/>
      <c r="K11" s="4"/>
      <c r="L11" s="4"/>
      <c r="M11" s="4"/>
      <c r="N11" s="4"/>
      <c r="O11" s="4"/>
      <c r="P11" s="4"/>
      <c r="Q11" s="4"/>
      <c r="R11" s="4"/>
      <c r="S11" s="4"/>
      <c r="T11" s="4"/>
      <c r="U11" s="4"/>
      <c r="V11" s="4"/>
      <c r="W11" s="4"/>
      <c r="X11" s="4"/>
    </row>
    <row r="12" spans="1:32" x14ac:dyDescent="0.3">
      <c r="A12" s="4"/>
      <c r="B12" s="4"/>
      <c r="C12" s="4"/>
      <c r="D12" s="4"/>
      <c r="E12" s="4"/>
      <c r="F12" s="4"/>
      <c r="G12" s="4"/>
      <c r="H12" s="4"/>
      <c r="I12" s="4"/>
      <c r="J12" s="4"/>
      <c r="K12" s="4"/>
      <c r="L12" s="4"/>
      <c r="M12" s="4"/>
      <c r="N12" s="4"/>
      <c r="O12" s="4"/>
      <c r="P12" s="4"/>
      <c r="Q12" s="4"/>
      <c r="R12" s="4"/>
      <c r="S12" s="4"/>
      <c r="T12" s="4"/>
      <c r="U12" s="4"/>
      <c r="V12" s="4"/>
      <c r="W12" s="4"/>
      <c r="X12" s="4"/>
    </row>
    <row r="13" spans="1:32" x14ac:dyDescent="0.3">
      <c r="A13" s="4"/>
      <c r="B13" s="4"/>
      <c r="C13" s="4"/>
      <c r="D13" s="4"/>
      <c r="E13" s="4"/>
      <c r="F13" s="4"/>
      <c r="G13" s="4"/>
      <c r="H13" s="4"/>
      <c r="I13" s="4"/>
      <c r="J13" s="4"/>
      <c r="K13" s="4"/>
      <c r="L13" s="4"/>
      <c r="M13" s="4"/>
      <c r="N13" s="4"/>
      <c r="O13" s="4"/>
      <c r="P13" s="4"/>
      <c r="Q13" s="4"/>
      <c r="R13" s="4"/>
      <c r="S13" s="4"/>
      <c r="T13" s="4"/>
      <c r="U13" s="4"/>
      <c r="V13" s="4"/>
      <c r="W13" s="4"/>
      <c r="X13" s="4"/>
    </row>
    <row r="14" spans="1:32" x14ac:dyDescent="0.3">
      <c r="A14" s="4"/>
      <c r="B14" s="4"/>
      <c r="C14" s="4"/>
      <c r="D14" s="4"/>
      <c r="E14" s="4"/>
      <c r="F14" s="4"/>
      <c r="G14" s="4"/>
      <c r="H14" s="4"/>
      <c r="I14" s="4"/>
      <c r="J14" s="4"/>
      <c r="K14" s="4"/>
      <c r="L14" s="4"/>
      <c r="M14" s="4"/>
      <c r="N14" s="4"/>
      <c r="O14" s="4"/>
      <c r="P14" s="4"/>
      <c r="Q14" s="4"/>
      <c r="R14" s="4"/>
      <c r="S14" s="4"/>
      <c r="T14" s="4"/>
      <c r="U14" s="4"/>
      <c r="V14" s="4"/>
      <c r="W14" s="4"/>
      <c r="X14" s="4"/>
    </row>
    <row r="15" spans="1:32" x14ac:dyDescent="0.3">
      <c r="A15" s="4"/>
      <c r="B15" s="4"/>
      <c r="C15" s="4"/>
      <c r="D15" s="4"/>
      <c r="E15" s="4"/>
      <c r="F15" s="4"/>
      <c r="G15" s="4"/>
      <c r="H15" s="4"/>
      <c r="I15" s="4"/>
      <c r="J15" s="4"/>
      <c r="K15" s="4"/>
      <c r="L15" s="4"/>
      <c r="M15" s="4"/>
      <c r="N15" s="4"/>
      <c r="O15" s="4"/>
      <c r="P15" s="4"/>
      <c r="Q15" s="4"/>
      <c r="R15" s="4"/>
      <c r="S15" s="4"/>
      <c r="T15" s="4"/>
      <c r="U15" s="4"/>
      <c r="V15" s="4"/>
      <c r="W15" s="4"/>
      <c r="X15" s="4"/>
    </row>
    <row r="16" spans="1:32" x14ac:dyDescent="0.3">
      <c r="A16" s="4"/>
      <c r="B16" s="4"/>
      <c r="C16" s="4"/>
      <c r="D16" s="4"/>
      <c r="E16" s="4"/>
      <c r="F16" s="4"/>
      <c r="G16" s="4"/>
      <c r="H16" s="4"/>
      <c r="I16" s="4"/>
      <c r="J16" s="4"/>
      <c r="K16" s="4"/>
      <c r="L16" s="4"/>
      <c r="M16" s="4"/>
      <c r="N16" s="4"/>
      <c r="O16" s="4"/>
      <c r="P16" s="4"/>
      <c r="Q16" s="4"/>
      <c r="R16" s="4"/>
      <c r="S16" s="4"/>
      <c r="T16" s="4"/>
      <c r="U16" s="4"/>
      <c r="V16" s="4"/>
      <c r="W16" s="4"/>
      <c r="X16" s="4"/>
    </row>
    <row r="17" spans="1:24" x14ac:dyDescent="0.3">
      <c r="A17" s="4"/>
      <c r="B17" s="4"/>
      <c r="C17" s="4"/>
      <c r="D17" s="4"/>
      <c r="E17" s="4"/>
      <c r="F17" s="4"/>
      <c r="G17" s="4"/>
      <c r="H17" s="4"/>
      <c r="I17" s="4"/>
      <c r="J17" s="4"/>
      <c r="K17" s="4"/>
      <c r="L17" s="4"/>
      <c r="M17" s="4"/>
      <c r="N17" s="4"/>
      <c r="O17" s="4"/>
      <c r="P17" s="4"/>
      <c r="Q17" s="4"/>
      <c r="R17" s="4"/>
      <c r="S17" s="4"/>
      <c r="T17" s="4"/>
      <c r="U17" s="4"/>
      <c r="V17" s="4"/>
      <c r="W17" s="4"/>
      <c r="X17" s="4"/>
    </row>
    <row r="18" spans="1:24" x14ac:dyDescent="0.3">
      <c r="A18" s="4"/>
      <c r="B18" s="4"/>
      <c r="C18" s="4"/>
      <c r="D18" s="4"/>
      <c r="E18" s="4"/>
      <c r="F18" s="4"/>
      <c r="G18" s="4"/>
      <c r="H18" s="4"/>
      <c r="I18" s="4"/>
      <c r="J18" s="4"/>
      <c r="K18" s="4"/>
      <c r="L18" s="4"/>
      <c r="M18" s="4"/>
      <c r="N18" s="4"/>
      <c r="O18" s="4"/>
      <c r="P18" s="4"/>
      <c r="Q18" s="4"/>
      <c r="R18" s="4"/>
      <c r="S18" s="4"/>
      <c r="T18" s="4"/>
      <c r="U18" s="4"/>
      <c r="V18" s="4"/>
      <c r="W18" s="4"/>
      <c r="X18" s="4"/>
    </row>
    <row r="19" spans="1:24" x14ac:dyDescent="0.3">
      <c r="A19" s="4"/>
      <c r="B19" s="4"/>
      <c r="C19" s="4"/>
      <c r="D19" s="4"/>
      <c r="E19" s="4"/>
      <c r="F19" s="4"/>
      <c r="G19" s="4"/>
      <c r="H19" s="4"/>
      <c r="I19" s="4"/>
      <c r="J19" s="4"/>
      <c r="K19" s="4"/>
      <c r="L19" s="4"/>
      <c r="M19" s="4"/>
      <c r="N19" s="4"/>
      <c r="O19" s="4"/>
      <c r="P19" s="4"/>
      <c r="Q19" s="4"/>
      <c r="R19" s="4"/>
      <c r="S19" s="4"/>
      <c r="T19" s="4"/>
      <c r="U19" s="4"/>
      <c r="V19" s="4"/>
      <c r="W19" s="4"/>
      <c r="X19" s="4"/>
    </row>
    <row r="20" spans="1:24" x14ac:dyDescent="0.3">
      <c r="A20" s="4"/>
      <c r="B20" s="4"/>
      <c r="C20" s="4"/>
      <c r="D20" s="4"/>
      <c r="E20" s="4"/>
      <c r="F20" s="4"/>
      <c r="G20" s="4"/>
      <c r="H20" s="4"/>
      <c r="I20" s="4"/>
      <c r="J20" s="4"/>
      <c r="K20" s="4"/>
      <c r="L20" s="4"/>
      <c r="M20" s="4"/>
      <c r="N20" s="4"/>
      <c r="O20" s="4"/>
      <c r="P20" s="4"/>
      <c r="Q20" s="4"/>
      <c r="R20" s="4"/>
      <c r="S20" s="4"/>
      <c r="T20" s="4"/>
      <c r="U20" s="4"/>
      <c r="V20" s="4"/>
      <c r="W20" s="4"/>
      <c r="X20" s="4"/>
    </row>
    <row r="21" spans="1:24" x14ac:dyDescent="0.3">
      <c r="A21" s="4"/>
      <c r="B21" s="4"/>
      <c r="C21" s="4"/>
      <c r="D21" s="4"/>
      <c r="E21" s="4"/>
      <c r="F21" s="4"/>
      <c r="G21" s="4"/>
      <c r="H21" s="4"/>
      <c r="I21" s="4"/>
      <c r="J21" s="4"/>
      <c r="K21" s="4"/>
      <c r="L21" s="4"/>
      <c r="M21" s="4"/>
      <c r="N21" s="4"/>
      <c r="O21" s="4"/>
      <c r="P21" s="4"/>
      <c r="Q21" s="4"/>
      <c r="R21" s="4"/>
      <c r="S21" s="4"/>
      <c r="T21" s="4"/>
      <c r="U21" s="4"/>
      <c r="V21" s="4"/>
      <c r="W21" s="4"/>
      <c r="X21" s="4"/>
    </row>
    <row r="22" spans="1:24" x14ac:dyDescent="0.3">
      <c r="A22" s="4"/>
      <c r="B22" s="4"/>
      <c r="C22" s="4"/>
      <c r="D22" s="4"/>
      <c r="E22" s="4"/>
      <c r="F22" s="4"/>
      <c r="G22" s="4"/>
      <c r="H22" s="4"/>
      <c r="I22" s="4"/>
      <c r="J22" s="4"/>
      <c r="K22" s="4"/>
      <c r="L22" s="4"/>
      <c r="M22" s="4"/>
      <c r="N22" s="4"/>
      <c r="O22" s="4"/>
      <c r="P22" s="4"/>
      <c r="Q22" s="4"/>
      <c r="R22" s="4"/>
      <c r="S22" s="4"/>
      <c r="T22" s="4"/>
      <c r="U22" s="4"/>
      <c r="V22" s="4"/>
      <c r="W22" s="4"/>
      <c r="X22" s="4"/>
    </row>
    <row r="23" spans="1:24" x14ac:dyDescent="0.3">
      <c r="A23" s="4"/>
      <c r="B23" s="4"/>
      <c r="C23" s="4"/>
      <c r="D23" s="4"/>
      <c r="E23" s="4"/>
      <c r="F23" s="4"/>
      <c r="G23" s="4"/>
      <c r="H23" s="4"/>
      <c r="I23" s="4"/>
      <c r="J23" s="4"/>
      <c r="K23" s="4"/>
      <c r="L23" s="4"/>
      <c r="M23" s="4"/>
      <c r="N23" s="4"/>
      <c r="O23" s="4"/>
      <c r="P23" s="4"/>
      <c r="Q23" s="4"/>
      <c r="R23" s="4"/>
      <c r="S23" s="4"/>
      <c r="T23" s="4"/>
      <c r="U23" s="4"/>
      <c r="V23" s="4"/>
      <c r="W23" s="4"/>
      <c r="X23" s="4"/>
    </row>
    <row r="24" spans="1:24" x14ac:dyDescent="0.3">
      <c r="A24" s="4"/>
      <c r="B24" s="4"/>
      <c r="C24" s="4"/>
      <c r="D24" s="4"/>
      <c r="E24" s="4"/>
      <c r="F24" s="4"/>
      <c r="G24" s="4"/>
      <c r="H24" s="4"/>
      <c r="I24" s="4"/>
      <c r="J24" s="4"/>
      <c r="K24" s="4"/>
      <c r="L24" s="4"/>
      <c r="M24" s="4"/>
      <c r="N24" s="4"/>
      <c r="O24" s="4"/>
      <c r="P24" s="4"/>
      <c r="Q24" s="4"/>
      <c r="R24" s="4"/>
      <c r="S24" s="4"/>
      <c r="T24" s="4"/>
      <c r="U24" s="4"/>
      <c r="V24" s="4"/>
      <c r="W24" s="4"/>
      <c r="X24" s="4"/>
    </row>
    <row r="25" spans="1:24" x14ac:dyDescent="0.3">
      <c r="A25" s="4"/>
      <c r="B25" s="4"/>
      <c r="C25" s="4"/>
      <c r="D25" s="4"/>
      <c r="E25" s="4"/>
      <c r="F25" s="4"/>
      <c r="G25" s="4"/>
      <c r="H25" s="4"/>
      <c r="I25" s="4"/>
      <c r="J25" s="4"/>
      <c r="K25" s="4"/>
      <c r="L25" s="4"/>
      <c r="M25" s="4"/>
      <c r="N25" s="4"/>
      <c r="O25" s="4"/>
      <c r="P25" s="4"/>
      <c r="Q25" s="4"/>
      <c r="R25" s="4"/>
      <c r="S25" s="4"/>
      <c r="T25" s="4"/>
      <c r="U25" s="4"/>
      <c r="V25" s="4"/>
      <c r="W25" s="4"/>
      <c r="X25" s="4"/>
    </row>
    <row r="26" spans="1:24" x14ac:dyDescent="0.3">
      <c r="A26" s="4"/>
      <c r="B26" s="4"/>
      <c r="C26" s="4"/>
      <c r="D26" s="4"/>
      <c r="E26" s="4"/>
      <c r="F26" s="4"/>
      <c r="G26" s="4"/>
      <c r="H26" s="4"/>
      <c r="I26" s="4"/>
      <c r="J26" s="4"/>
      <c r="K26" s="4"/>
      <c r="L26" s="4"/>
      <c r="M26" s="4"/>
      <c r="N26" s="4"/>
      <c r="O26" s="4"/>
      <c r="P26" s="4"/>
      <c r="Q26" s="4"/>
      <c r="R26" s="4"/>
      <c r="S26" s="4"/>
      <c r="T26" s="4"/>
      <c r="U26" s="4"/>
      <c r="V26" s="4"/>
      <c r="W26" s="4"/>
      <c r="X26" s="4"/>
    </row>
    <row r="27" spans="1:24" x14ac:dyDescent="0.3">
      <c r="A27" s="4"/>
      <c r="B27" s="4"/>
      <c r="C27" s="4"/>
      <c r="D27" s="4"/>
      <c r="E27" s="4"/>
      <c r="F27" s="4"/>
      <c r="G27" s="4"/>
      <c r="H27" s="4"/>
      <c r="I27" s="4"/>
      <c r="J27" s="4"/>
      <c r="K27" s="4"/>
      <c r="L27" s="4"/>
      <c r="M27" s="4"/>
      <c r="N27" s="4"/>
      <c r="O27" s="4"/>
      <c r="P27" s="4"/>
      <c r="Q27" s="4"/>
      <c r="R27" s="4"/>
      <c r="S27" s="4"/>
      <c r="T27" s="4"/>
      <c r="U27" s="4"/>
      <c r="V27" s="4"/>
      <c r="W27" s="4"/>
      <c r="X27" s="4"/>
    </row>
    <row r="28" spans="1:24" ht="3.6" customHeight="1" x14ac:dyDescent="0.3">
      <c r="A28" s="4"/>
      <c r="B28" s="4"/>
      <c r="C28" s="4"/>
      <c r="D28" s="4"/>
      <c r="E28" s="4"/>
      <c r="F28" s="4"/>
      <c r="G28" s="4"/>
      <c r="H28" s="4"/>
      <c r="I28" s="4"/>
      <c r="J28" s="4"/>
      <c r="K28" s="4"/>
      <c r="L28" s="4"/>
      <c r="M28" s="4"/>
      <c r="N28" s="4"/>
      <c r="O28" s="4"/>
      <c r="P28" s="4"/>
      <c r="Q28" s="4"/>
      <c r="R28" s="4"/>
      <c r="S28" s="4"/>
      <c r="T28" s="4"/>
      <c r="U28" s="4"/>
      <c r="V28" s="4"/>
      <c r="W28" s="4"/>
      <c r="X28" s="4"/>
    </row>
    <row r="29" spans="1:24" x14ac:dyDescent="0.3">
      <c r="A29" s="4"/>
      <c r="B29" s="4"/>
      <c r="C29" s="4"/>
      <c r="D29" s="4"/>
      <c r="E29" s="4"/>
      <c r="F29" s="4"/>
      <c r="G29" s="4"/>
      <c r="H29" s="4"/>
      <c r="I29" s="4"/>
      <c r="J29" s="4"/>
      <c r="K29" s="4"/>
      <c r="L29" s="4"/>
      <c r="M29" s="4"/>
      <c r="N29" s="4"/>
      <c r="O29" s="4"/>
      <c r="P29" s="4"/>
      <c r="Q29" s="4"/>
      <c r="R29" s="4"/>
      <c r="S29" s="4"/>
      <c r="T29" s="4"/>
      <c r="U29" s="4"/>
      <c r="V29" s="4"/>
      <c r="W29" s="4"/>
      <c r="X29" s="4"/>
    </row>
    <row r="30" spans="1:24" x14ac:dyDescent="0.3">
      <c r="A30" s="4"/>
      <c r="B30" s="4"/>
      <c r="C30" s="4"/>
      <c r="D30" s="4"/>
      <c r="E30" s="4"/>
      <c r="F30" s="4"/>
      <c r="G30" s="4"/>
      <c r="H30" s="4"/>
      <c r="I30" s="4"/>
      <c r="J30" s="4"/>
      <c r="K30" s="4"/>
      <c r="L30" s="4"/>
      <c r="M30" s="4"/>
      <c r="N30" s="4"/>
      <c r="O30" s="4"/>
      <c r="P30" s="4"/>
      <c r="Q30" s="4"/>
      <c r="R30" s="4"/>
      <c r="S30" s="4"/>
      <c r="T30" s="4"/>
      <c r="U30" s="4"/>
      <c r="V30" s="4"/>
      <c r="W30" s="4"/>
      <c r="X30" s="4"/>
    </row>
    <row r="31" spans="1:24" x14ac:dyDescent="0.3">
      <c r="A31" s="4"/>
      <c r="B31" s="4"/>
      <c r="C31" s="4"/>
      <c r="D31" s="4"/>
      <c r="E31" s="4"/>
      <c r="F31" s="4"/>
      <c r="G31" s="4"/>
      <c r="H31" s="4"/>
      <c r="I31" s="4"/>
      <c r="J31" s="4"/>
      <c r="K31" s="4"/>
      <c r="L31" s="4"/>
      <c r="M31" s="4"/>
      <c r="N31" s="4"/>
      <c r="O31" s="4"/>
      <c r="P31" s="4"/>
      <c r="Q31" s="4"/>
      <c r="R31" s="4"/>
      <c r="S31" s="4"/>
      <c r="T31" s="4"/>
      <c r="U31" s="4"/>
      <c r="V31" s="4"/>
      <c r="W31" s="4"/>
      <c r="X31" s="4"/>
    </row>
    <row r="32" spans="1:24" x14ac:dyDescent="0.3">
      <c r="A32" s="4"/>
      <c r="B32" s="4"/>
      <c r="C32" s="4"/>
      <c r="D32" s="4"/>
      <c r="E32" s="4"/>
      <c r="F32" s="4"/>
      <c r="G32" s="4"/>
      <c r="H32" s="4"/>
      <c r="I32" s="4"/>
      <c r="J32" s="4"/>
      <c r="K32" s="4"/>
      <c r="L32" s="4"/>
      <c r="M32" s="4"/>
      <c r="N32" s="4"/>
      <c r="O32" s="4"/>
      <c r="P32" s="4"/>
      <c r="Q32" s="4"/>
      <c r="R32" s="4"/>
      <c r="S32" s="4"/>
      <c r="T32" s="4"/>
      <c r="U32" s="4"/>
      <c r="V32" s="4"/>
      <c r="W32" s="4"/>
      <c r="X32" s="4"/>
    </row>
    <row r="33" spans="1:24" x14ac:dyDescent="0.3">
      <c r="A33" s="4"/>
      <c r="B33" s="4"/>
      <c r="C33" s="4"/>
      <c r="D33" s="4"/>
      <c r="E33" s="4"/>
      <c r="F33" s="4"/>
      <c r="G33" s="4"/>
      <c r="H33" s="4"/>
      <c r="I33" s="4"/>
      <c r="J33" s="4"/>
      <c r="K33" s="4"/>
      <c r="L33" s="4"/>
      <c r="M33" s="4"/>
      <c r="N33" s="4"/>
      <c r="O33" s="4"/>
      <c r="P33" s="4"/>
      <c r="Q33" s="4"/>
      <c r="R33" s="4"/>
      <c r="S33" s="4"/>
      <c r="T33" s="4"/>
      <c r="U33" s="4"/>
      <c r="V33" s="4"/>
      <c r="W33" s="4"/>
      <c r="X33" s="4"/>
    </row>
    <row r="34" spans="1:24" x14ac:dyDescent="0.3">
      <c r="A34" s="4"/>
      <c r="B34" s="4"/>
      <c r="C34" s="4"/>
      <c r="D34" s="4"/>
      <c r="E34" s="4"/>
      <c r="F34" s="4"/>
      <c r="G34" s="4"/>
      <c r="H34" s="4"/>
      <c r="I34" s="4"/>
      <c r="J34" s="4"/>
      <c r="K34" s="4"/>
      <c r="L34" s="4"/>
      <c r="M34" s="4"/>
      <c r="N34" s="4"/>
      <c r="O34" s="4"/>
      <c r="P34" s="4"/>
      <c r="Q34" s="4"/>
      <c r="R34" s="4"/>
      <c r="S34" s="4"/>
      <c r="T34" s="4"/>
      <c r="U34" s="4"/>
      <c r="V34" s="4"/>
      <c r="W34" s="4"/>
      <c r="X34" s="4"/>
    </row>
    <row r="35" spans="1:24" x14ac:dyDescent="0.3">
      <c r="A35" s="4"/>
      <c r="B35" s="4"/>
      <c r="C35" s="4"/>
      <c r="D35" s="4"/>
      <c r="E35" s="4"/>
      <c r="F35" s="4"/>
      <c r="G35" s="4"/>
      <c r="H35" s="4"/>
      <c r="I35" s="4"/>
      <c r="J35" s="4"/>
      <c r="K35" s="4"/>
      <c r="L35" s="4"/>
      <c r="M35" s="4"/>
      <c r="N35" s="4"/>
      <c r="O35" s="4"/>
      <c r="P35" s="4"/>
      <c r="Q35" s="4"/>
      <c r="R35" s="4"/>
      <c r="S35" s="4"/>
      <c r="T35" s="4"/>
      <c r="U35" s="4"/>
      <c r="V35" s="4"/>
      <c r="W35" s="4"/>
      <c r="X35" s="4"/>
    </row>
    <row r="36" spans="1:24" x14ac:dyDescent="0.3">
      <c r="A36" s="4"/>
      <c r="B36" s="4"/>
      <c r="C36" s="4"/>
      <c r="D36" s="4"/>
      <c r="E36" s="4"/>
      <c r="F36" s="4"/>
      <c r="G36" s="4"/>
      <c r="H36" s="4"/>
      <c r="I36" s="4"/>
      <c r="J36" s="4"/>
      <c r="K36" s="4"/>
      <c r="L36" s="4"/>
      <c r="M36" s="4"/>
      <c r="N36" s="4"/>
      <c r="O36" s="4"/>
      <c r="P36" s="4"/>
      <c r="Q36" s="4"/>
      <c r="R36" s="4"/>
      <c r="S36" s="4"/>
      <c r="T36" s="4"/>
      <c r="U36" s="4"/>
      <c r="V36" s="4"/>
      <c r="W36" s="4"/>
      <c r="X36" s="4"/>
    </row>
    <row r="37" spans="1:24" x14ac:dyDescent="0.3">
      <c r="A37" s="4"/>
      <c r="B37" s="4"/>
      <c r="C37" s="4"/>
      <c r="D37" s="4"/>
      <c r="E37" s="4"/>
      <c r="F37" s="4"/>
      <c r="G37" s="4"/>
      <c r="H37" s="4"/>
      <c r="I37" s="4"/>
      <c r="J37" s="4"/>
      <c r="K37" s="4"/>
      <c r="L37" s="4"/>
      <c r="M37" s="4"/>
      <c r="N37" s="4"/>
      <c r="O37" s="4"/>
      <c r="P37" s="4"/>
      <c r="Q37" s="4"/>
      <c r="R37" s="4"/>
      <c r="S37" s="4"/>
      <c r="T37" s="4"/>
      <c r="U37" s="4"/>
      <c r="V37" s="4"/>
      <c r="W37" s="4"/>
      <c r="X37" s="4"/>
    </row>
    <row r="38" spans="1:24" x14ac:dyDescent="0.3">
      <c r="A38" s="4"/>
      <c r="B38" s="4"/>
      <c r="C38" s="4"/>
      <c r="D38" s="4"/>
      <c r="E38" s="4"/>
      <c r="F38" s="4"/>
      <c r="G38" s="4"/>
      <c r="H38" s="4"/>
      <c r="I38" s="4"/>
      <c r="J38" s="4"/>
      <c r="K38" s="4"/>
      <c r="L38" s="4"/>
      <c r="M38" s="4"/>
      <c r="N38" s="4"/>
      <c r="O38" s="4"/>
      <c r="P38" s="4"/>
      <c r="Q38" s="4"/>
      <c r="R38" s="4"/>
      <c r="S38" s="4"/>
      <c r="T38" s="4"/>
      <c r="U38" s="4"/>
      <c r="V38" s="4"/>
      <c r="W38" s="4"/>
      <c r="X38" s="4"/>
    </row>
    <row r="39" spans="1:24" x14ac:dyDescent="0.3">
      <c r="A39" s="4"/>
      <c r="B39" s="4"/>
      <c r="C39" s="4"/>
      <c r="D39" s="4"/>
      <c r="E39" s="4"/>
      <c r="F39" s="4"/>
      <c r="G39" s="4"/>
      <c r="H39" s="4"/>
      <c r="I39" s="4"/>
      <c r="J39" s="4"/>
      <c r="K39" s="4"/>
      <c r="L39" s="4"/>
      <c r="M39" s="4"/>
      <c r="N39" s="4"/>
      <c r="O39" s="4"/>
      <c r="P39" s="4"/>
      <c r="Q39" s="4"/>
      <c r="R39" s="4"/>
      <c r="S39" s="4"/>
      <c r="T39" s="4"/>
      <c r="U39" s="4"/>
      <c r="V39" s="4"/>
      <c r="W39" s="4"/>
      <c r="X39" s="4"/>
    </row>
    <row r="40" spans="1:24" x14ac:dyDescent="0.3">
      <c r="A40" s="4"/>
      <c r="B40" s="4"/>
      <c r="C40" s="4"/>
      <c r="D40" s="4"/>
      <c r="E40" s="4"/>
      <c r="F40" s="4"/>
      <c r="G40" s="4"/>
      <c r="H40" s="4"/>
      <c r="I40" s="4"/>
      <c r="J40" s="4"/>
      <c r="K40" s="4"/>
      <c r="L40" s="4"/>
      <c r="M40" s="4"/>
      <c r="N40" s="4"/>
      <c r="O40" s="4"/>
      <c r="P40" s="4"/>
      <c r="Q40" s="4"/>
      <c r="R40" s="4"/>
      <c r="S40" s="4"/>
      <c r="T40" s="4"/>
      <c r="U40" s="4"/>
      <c r="V40" s="4"/>
      <c r="W40" s="4"/>
      <c r="X40" s="4"/>
    </row>
    <row r="41" spans="1:24" x14ac:dyDescent="0.3">
      <c r="A41" s="4"/>
      <c r="B41" s="4"/>
      <c r="C41" s="4"/>
      <c r="D41" s="4"/>
      <c r="E41" s="4"/>
      <c r="F41" s="4"/>
      <c r="G41" s="4"/>
      <c r="H41" s="4"/>
      <c r="I41" s="4"/>
      <c r="J41" s="4"/>
      <c r="K41" s="4"/>
      <c r="L41" s="4"/>
      <c r="M41" s="4"/>
      <c r="N41" s="4"/>
      <c r="O41" s="4"/>
      <c r="P41" s="4"/>
      <c r="Q41" s="4"/>
      <c r="R41" s="4"/>
      <c r="S41" s="4"/>
      <c r="T41" s="4"/>
      <c r="U41" s="4"/>
      <c r="V41" s="4"/>
      <c r="W41" s="4"/>
      <c r="X41" s="4"/>
    </row>
    <row r="42" spans="1:24" x14ac:dyDescent="0.3">
      <c r="A42" s="5"/>
      <c r="B42" s="5"/>
      <c r="C42" s="5"/>
      <c r="D42" s="5"/>
      <c r="E42" s="5"/>
      <c r="F42" s="5"/>
      <c r="G42" s="5"/>
      <c r="H42" s="5"/>
      <c r="I42" s="5"/>
      <c r="J42" s="5"/>
      <c r="K42" s="5"/>
      <c r="L42" s="5"/>
      <c r="M42" s="5"/>
      <c r="N42" s="5"/>
      <c r="O42" s="5"/>
      <c r="P42" s="5"/>
      <c r="Q42" s="5"/>
      <c r="R42" s="5"/>
      <c r="S42" s="5"/>
      <c r="T42" s="5"/>
      <c r="U42" s="5"/>
      <c r="V42" s="5"/>
      <c r="W42" s="5"/>
      <c r="X42" s="5"/>
    </row>
    <row r="43" spans="1:24" x14ac:dyDescent="0.3">
      <c r="A43" s="5"/>
      <c r="B43" s="5"/>
      <c r="C43" s="5"/>
      <c r="D43" s="5"/>
      <c r="E43" s="5"/>
      <c r="F43" s="5"/>
      <c r="G43" s="5"/>
      <c r="H43" s="5"/>
      <c r="I43" s="5"/>
      <c r="J43" s="5"/>
      <c r="K43" s="5"/>
      <c r="L43" s="5"/>
      <c r="M43" s="5"/>
      <c r="N43" s="5"/>
      <c r="O43" s="5"/>
      <c r="P43" s="5"/>
      <c r="Q43" s="5"/>
      <c r="R43" s="5"/>
      <c r="S43" s="5"/>
      <c r="T43" s="5"/>
      <c r="U43" s="5"/>
      <c r="V43" s="5"/>
      <c r="W43" s="5"/>
      <c r="X43" s="5"/>
    </row>
    <row r="44" spans="1:24" x14ac:dyDescent="0.3">
      <c r="A44" s="5"/>
      <c r="B44" s="5"/>
      <c r="C44" s="5"/>
      <c r="D44" s="5"/>
      <c r="E44" s="5"/>
      <c r="F44" s="5"/>
      <c r="G44" s="5"/>
      <c r="H44" s="5"/>
      <c r="I44" s="5"/>
      <c r="J44" s="5"/>
      <c r="K44" s="5"/>
      <c r="L44" s="5"/>
      <c r="M44" s="5"/>
      <c r="N44" s="5"/>
      <c r="O44" s="5"/>
      <c r="P44" s="5"/>
      <c r="Q44" s="5"/>
      <c r="R44" s="5"/>
      <c r="S44" s="5"/>
      <c r="T44" s="5"/>
      <c r="U44" s="5"/>
      <c r="V44" s="5"/>
      <c r="W44" s="5"/>
      <c r="X44" s="5"/>
    </row>
    <row r="45" spans="1:24" x14ac:dyDescent="0.3">
      <c r="A45" s="5"/>
      <c r="B45" s="5"/>
      <c r="C45" s="5"/>
      <c r="D45" s="5"/>
      <c r="E45" s="5"/>
      <c r="F45" s="5"/>
      <c r="G45" s="5"/>
      <c r="H45" s="5"/>
      <c r="I45" s="5"/>
      <c r="J45" s="5"/>
      <c r="K45" s="5"/>
      <c r="L45" s="5"/>
      <c r="M45" s="5"/>
      <c r="N45" s="5"/>
      <c r="O45" s="5"/>
      <c r="P45" s="5"/>
      <c r="Q45" s="5"/>
      <c r="R45" s="5"/>
      <c r="S45" s="5"/>
      <c r="T45" s="5"/>
      <c r="U45" s="5"/>
      <c r="V45" s="5"/>
      <c r="W45" s="5"/>
      <c r="X45" s="5"/>
    </row>
    <row r="46" spans="1:24" x14ac:dyDescent="0.3">
      <c r="A46" s="5"/>
      <c r="B46" s="5"/>
      <c r="C46" s="5"/>
      <c r="D46" s="5"/>
      <c r="E46" s="5"/>
      <c r="F46" s="5"/>
      <c r="G46" s="5"/>
      <c r="H46" s="5"/>
      <c r="I46" s="5"/>
      <c r="J46" s="5"/>
      <c r="K46" s="5"/>
      <c r="L46" s="5"/>
      <c r="M46" s="5"/>
      <c r="N46" s="5"/>
      <c r="O46" s="5"/>
      <c r="P46" s="5"/>
      <c r="Q46" s="5"/>
      <c r="R46" s="5"/>
      <c r="S46" s="5"/>
      <c r="T46" s="5"/>
      <c r="U46" s="5"/>
      <c r="V46" s="5"/>
      <c r="W46" s="5"/>
      <c r="X46" s="5"/>
    </row>
    <row r="47" spans="1:24" x14ac:dyDescent="0.3">
      <c r="A47" s="5"/>
      <c r="B47" s="5"/>
      <c r="C47" s="5"/>
      <c r="D47" s="5"/>
      <c r="E47" s="5"/>
      <c r="F47" s="5"/>
      <c r="G47" s="5"/>
      <c r="H47" s="5"/>
      <c r="I47" s="5"/>
      <c r="J47" s="5"/>
      <c r="K47" s="5"/>
      <c r="L47" s="5"/>
      <c r="M47" s="5"/>
      <c r="N47" s="5"/>
      <c r="O47" s="5"/>
      <c r="P47" s="5"/>
      <c r="Q47" s="5"/>
      <c r="R47" s="5"/>
      <c r="S47" s="5"/>
      <c r="T47" s="5"/>
      <c r="U47" s="5"/>
      <c r="V47" s="5"/>
      <c r="W47" s="5"/>
      <c r="X47" s="5"/>
    </row>
    <row r="48" spans="1:24" x14ac:dyDescent="0.3">
      <c r="A48" s="5"/>
      <c r="B48" s="5"/>
      <c r="C48" s="5"/>
      <c r="D48" s="5"/>
      <c r="E48" s="5"/>
      <c r="F48" s="5"/>
      <c r="G48" s="5"/>
      <c r="H48" s="5"/>
      <c r="I48" s="5"/>
      <c r="J48" s="5"/>
      <c r="K48" s="5"/>
      <c r="L48" s="5"/>
      <c r="M48" s="5"/>
      <c r="N48" s="5"/>
      <c r="O48" s="5"/>
      <c r="P48" s="5"/>
      <c r="Q48" s="5"/>
      <c r="R48" s="5"/>
      <c r="S48" s="5"/>
      <c r="T48" s="5"/>
      <c r="U48" s="5"/>
      <c r="V48" s="5"/>
      <c r="W48" s="5"/>
      <c r="X48" s="5"/>
    </row>
    <row r="49" spans="1:24" x14ac:dyDescent="0.3">
      <c r="A49" s="5"/>
      <c r="B49" s="5"/>
      <c r="C49" s="5"/>
      <c r="D49" s="5"/>
      <c r="E49" s="5"/>
      <c r="F49" s="5"/>
      <c r="G49" s="5"/>
      <c r="H49" s="5"/>
      <c r="I49" s="5"/>
      <c r="J49" s="5"/>
      <c r="K49" s="5"/>
      <c r="L49" s="5"/>
      <c r="M49" s="5"/>
      <c r="N49" s="5"/>
      <c r="O49" s="5"/>
      <c r="P49" s="5"/>
      <c r="Q49" s="5"/>
      <c r="R49" s="5"/>
      <c r="S49" s="5"/>
      <c r="T49" s="5"/>
      <c r="U49" s="5"/>
      <c r="V49" s="5"/>
      <c r="W49" s="5"/>
      <c r="X49" s="5"/>
    </row>
    <row r="50" spans="1:24" x14ac:dyDescent="0.3">
      <c r="A50" s="5"/>
      <c r="B50" s="5"/>
      <c r="C50" s="5"/>
      <c r="D50" s="5"/>
      <c r="E50" s="5"/>
      <c r="F50" s="5"/>
      <c r="G50" s="5"/>
      <c r="H50" s="5"/>
      <c r="I50" s="5"/>
      <c r="J50" s="5"/>
      <c r="K50" s="5"/>
      <c r="L50" s="5"/>
      <c r="M50" s="5"/>
      <c r="N50" s="5"/>
      <c r="O50" s="5"/>
      <c r="P50" s="5"/>
      <c r="Q50" s="5"/>
      <c r="R50" s="5"/>
      <c r="S50" s="5"/>
      <c r="T50" s="5"/>
      <c r="U50" s="5"/>
      <c r="V50" s="5"/>
      <c r="W50" s="5"/>
      <c r="X50" s="5"/>
    </row>
    <row r="51" spans="1:24" x14ac:dyDescent="0.3">
      <c r="A51" s="5"/>
      <c r="B51" s="5"/>
      <c r="C51" s="5"/>
      <c r="D51" s="5"/>
      <c r="E51" s="5"/>
      <c r="F51" s="5"/>
      <c r="G51" s="5"/>
      <c r="H51" s="5"/>
      <c r="I51" s="5"/>
      <c r="J51" s="5"/>
      <c r="K51" s="5"/>
      <c r="L51" s="5"/>
      <c r="M51" s="5"/>
      <c r="N51" s="5"/>
      <c r="O51" s="5"/>
      <c r="P51" s="5"/>
      <c r="Q51" s="5"/>
      <c r="R51" s="5"/>
      <c r="S51" s="5"/>
      <c r="T51" s="5"/>
      <c r="U51" s="5"/>
      <c r="V51" s="5"/>
      <c r="W51" s="5"/>
      <c r="X51" s="5"/>
    </row>
    <row r="52" spans="1:24" x14ac:dyDescent="0.3">
      <c r="A52" s="5"/>
      <c r="B52" s="5"/>
      <c r="C52" s="5"/>
      <c r="D52" s="5"/>
      <c r="E52" s="5"/>
      <c r="F52" s="5"/>
      <c r="G52" s="5"/>
      <c r="H52" s="5"/>
      <c r="I52" s="5"/>
      <c r="J52" s="5"/>
      <c r="K52" s="5"/>
      <c r="L52" s="5"/>
      <c r="M52" s="5"/>
      <c r="N52" s="5"/>
      <c r="O52" s="5"/>
      <c r="P52" s="5"/>
      <c r="Q52" s="5"/>
      <c r="R52" s="5"/>
      <c r="S52" s="5"/>
      <c r="T52" s="5"/>
      <c r="U52" s="5"/>
      <c r="V52" s="5"/>
      <c r="W52" s="5"/>
      <c r="X52" s="5"/>
    </row>
    <row r="53" spans="1:24" x14ac:dyDescent="0.3">
      <c r="A53" s="5"/>
      <c r="B53" s="5"/>
      <c r="C53" s="5"/>
      <c r="D53" s="5"/>
      <c r="E53" s="5"/>
      <c r="F53" s="5"/>
      <c r="G53" s="5"/>
      <c r="H53" s="5"/>
      <c r="I53" s="5"/>
      <c r="J53" s="5"/>
      <c r="K53" s="5"/>
      <c r="L53" s="5"/>
      <c r="M53" s="5"/>
      <c r="N53" s="5"/>
      <c r="O53" s="5"/>
      <c r="P53" s="5"/>
      <c r="Q53" s="5"/>
      <c r="R53" s="5"/>
      <c r="S53" s="5"/>
      <c r="T53" s="5"/>
      <c r="U53" s="5"/>
      <c r="V53" s="5"/>
      <c r="W53" s="5"/>
      <c r="X53" s="5"/>
    </row>
    <row r="54" spans="1:24" x14ac:dyDescent="0.3">
      <c r="A54" s="5"/>
      <c r="B54" s="5"/>
      <c r="C54" s="5"/>
      <c r="D54" s="5"/>
      <c r="E54" s="5"/>
      <c r="F54" s="5"/>
      <c r="G54" s="5"/>
      <c r="H54" s="5"/>
      <c r="I54" s="5"/>
      <c r="J54" s="5"/>
      <c r="K54" s="5"/>
      <c r="L54" s="5"/>
      <c r="M54" s="5"/>
      <c r="N54" s="5"/>
      <c r="O54" s="5"/>
      <c r="P54" s="5"/>
      <c r="Q54" s="5"/>
      <c r="R54" s="5"/>
      <c r="S54" s="5"/>
      <c r="T54" s="5"/>
      <c r="U54" s="5"/>
      <c r="V54" s="5"/>
      <c r="W54" s="5"/>
      <c r="X54" s="5"/>
    </row>
    <row r="55" spans="1:24" x14ac:dyDescent="0.3">
      <c r="A55" s="5"/>
      <c r="B55" s="5"/>
      <c r="C55" s="5"/>
      <c r="D55" s="5"/>
      <c r="E55" s="5"/>
      <c r="F55" s="5"/>
      <c r="G55" s="5"/>
      <c r="H55" s="5"/>
      <c r="I55" s="5"/>
      <c r="J55" s="5"/>
      <c r="K55" s="5"/>
      <c r="L55" s="5"/>
      <c r="M55" s="5"/>
      <c r="N55" s="5"/>
      <c r="O55" s="5"/>
      <c r="P55" s="5"/>
      <c r="Q55" s="5"/>
      <c r="R55" s="5"/>
      <c r="S55" s="5"/>
      <c r="T55" s="5"/>
      <c r="U55" s="5"/>
      <c r="V55" s="5"/>
      <c r="W55" s="5"/>
      <c r="X55" s="5"/>
    </row>
    <row r="56" spans="1:24" x14ac:dyDescent="0.3">
      <c r="A56" s="5"/>
      <c r="B56" s="5"/>
      <c r="C56" s="5"/>
      <c r="D56" s="5"/>
      <c r="E56" s="5"/>
      <c r="F56" s="5"/>
      <c r="G56" s="5"/>
      <c r="H56" s="5"/>
      <c r="I56" s="5"/>
      <c r="J56" s="5"/>
      <c r="K56" s="5"/>
      <c r="L56" s="5"/>
      <c r="M56" s="5"/>
      <c r="N56" s="5"/>
      <c r="O56" s="5"/>
      <c r="P56" s="5"/>
      <c r="Q56" s="5"/>
      <c r="R56" s="5"/>
      <c r="S56" s="5"/>
      <c r="T56" s="5"/>
      <c r="U56" s="5"/>
      <c r="V56" s="5"/>
      <c r="W56" s="5"/>
      <c r="X56" s="5"/>
    </row>
    <row r="57" spans="1:24" x14ac:dyDescent="0.3">
      <c r="A57" s="5"/>
      <c r="B57" s="5"/>
      <c r="C57" s="5"/>
      <c r="D57" s="5"/>
      <c r="E57" s="5"/>
      <c r="F57" s="5"/>
      <c r="G57" s="5"/>
      <c r="H57" s="5"/>
      <c r="I57" s="5"/>
      <c r="J57" s="5"/>
      <c r="K57" s="5"/>
      <c r="L57" s="5"/>
      <c r="M57" s="5"/>
      <c r="N57" s="5"/>
      <c r="O57" s="5"/>
      <c r="P57" s="5"/>
      <c r="Q57" s="5"/>
      <c r="R57" s="5"/>
      <c r="S57" s="5"/>
      <c r="T57" s="5"/>
      <c r="U57" s="5"/>
      <c r="V57" s="5"/>
      <c r="W57" s="5"/>
      <c r="X57" s="5"/>
    </row>
    <row r="58" spans="1:24" x14ac:dyDescent="0.3">
      <c r="A58" s="5"/>
      <c r="B58" s="5"/>
      <c r="C58" s="5"/>
      <c r="D58" s="5"/>
      <c r="E58" s="5"/>
      <c r="F58" s="5"/>
      <c r="G58" s="5"/>
      <c r="H58" s="5"/>
      <c r="I58" s="5"/>
      <c r="J58" s="5"/>
      <c r="K58" s="5"/>
      <c r="L58" s="5"/>
      <c r="M58" s="5"/>
      <c r="N58" s="5"/>
      <c r="O58" s="5"/>
      <c r="P58" s="5"/>
      <c r="Q58" s="5"/>
      <c r="R58" s="5"/>
      <c r="S58" s="5"/>
      <c r="T58" s="5"/>
      <c r="U58" s="5"/>
      <c r="V58" s="5"/>
      <c r="W58" s="5"/>
      <c r="X58" s="5"/>
    </row>
    <row r="59" spans="1:24" x14ac:dyDescent="0.3">
      <c r="A59" s="5"/>
      <c r="B59" s="5"/>
      <c r="C59" s="5"/>
      <c r="D59" s="5"/>
      <c r="E59" s="5"/>
      <c r="F59" s="5"/>
      <c r="G59" s="5"/>
      <c r="H59" s="5"/>
      <c r="I59" s="5"/>
      <c r="J59" s="5"/>
      <c r="K59" s="5"/>
      <c r="L59" s="5"/>
      <c r="M59" s="5"/>
      <c r="N59" s="5"/>
      <c r="O59" s="5"/>
      <c r="P59" s="5"/>
      <c r="Q59" s="5"/>
      <c r="R59" s="5"/>
      <c r="S59" s="5"/>
      <c r="T59" s="5"/>
      <c r="U59" s="5"/>
      <c r="V59" s="5"/>
      <c r="W59" s="5"/>
      <c r="X59" s="5"/>
    </row>
    <row r="60" spans="1:24" x14ac:dyDescent="0.3">
      <c r="A60" s="5"/>
      <c r="B60" s="5"/>
      <c r="C60" s="5"/>
      <c r="D60" s="5"/>
      <c r="E60" s="5"/>
      <c r="F60" s="5"/>
      <c r="G60" s="5"/>
      <c r="H60" s="5"/>
      <c r="I60" s="5"/>
      <c r="J60" s="5"/>
      <c r="K60" s="5"/>
      <c r="L60" s="5"/>
      <c r="M60" s="5"/>
      <c r="N60" s="5"/>
      <c r="O60" s="5"/>
      <c r="P60" s="5"/>
      <c r="Q60" s="5"/>
      <c r="R60" s="5"/>
      <c r="S60" s="5"/>
      <c r="T60" s="5"/>
      <c r="U60" s="5"/>
      <c r="V60" s="5"/>
      <c r="W60" s="5"/>
      <c r="X60" s="5"/>
    </row>
    <row r="61" spans="1:24" x14ac:dyDescent="0.3">
      <c r="A61" s="5"/>
      <c r="B61" s="5"/>
      <c r="C61" s="5"/>
      <c r="D61" s="5"/>
      <c r="E61" s="5"/>
      <c r="F61" s="5"/>
      <c r="G61" s="5"/>
      <c r="H61" s="5"/>
      <c r="I61" s="5"/>
      <c r="J61" s="5"/>
      <c r="K61" s="5"/>
      <c r="L61" s="5"/>
      <c r="M61" s="5"/>
      <c r="N61" s="5"/>
      <c r="O61" s="5"/>
      <c r="P61" s="5"/>
      <c r="Q61" s="5"/>
      <c r="R61" s="5"/>
      <c r="S61" s="5"/>
      <c r="T61" s="5"/>
      <c r="U61" s="5"/>
      <c r="V61" s="5"/>
      <c r="W61" s="5"/>
      <c r="X61" s="5"/>
    </row>
    <row r="62" spans="1:24" x14ac:dyDescent="0.3">
      <c r="A62" s="5"/>
      <c r="B62" s="5"/>
      <c r="C62" s="5"/>
      <c r="D62" s="5"/>
      <c r="E62" s="5"/>
      <c r="F62" s="5"/>
      <c r="G62" s="5"/>
      <c r="H62" s="5"/>
      <c r="I62" s="5"/>
      <c r="J62" s="5"/>
      <c r="K62" s="5"/>
      <c r="L62" s="5"/>
      <c r="M62" s="5"/>
      <c r="N62" s="5"/>
      <c r="O62" s="5"/>
      <c r="P62" s="5"/>
      <c r="Q62" s="5"/>
      <c r="R62" s="5"/>
      <c r="S62" s="5"/>
      <c r="T62" s="5"/>
      <c r="U62" s="5"/>
      <c r="V62" s="5"/>
      <c r="W62" s="5"/>
      <c r="X62" s="5"/>
    </row>
    <row r="63" spans="1:24" x14ac:dyDescent="0.3">
      <c r="A63" s="5"/>
      <c r="B63" s="5"/>
      <c r="C63" s="5"/>
      <c r="D63" s="5"/>
      <c r="E63" s="5"/>
      <c r="F63" s="5"/>
      <c r="G63" s="5"/>
      <c r="H63" s="5"/>
      <c r="I63" s="5"/>
      <c r="J63" s="5"/>
      <c r="K63" s="5"/>
      <c r="L63" s="5"/>
      <c r="M63" s="5"/>
      <c r="N63" s="5"/>
      <c r="O63" s="5"/>
      <c r="P63" s="5"/>
      <c r="Q63" s="5"/>
      <c r="R63" s="5"/>
      <c r="S63" s="5"/>
      <c r="T63" s="5"/>
      <c r="U63" s="5"/>
      <c r="V63" s="5"/>
      <c r="W63" s="5"/>
      <c r="X63" s="5"/>
    </row>
    <row r="64" spans="1:24" x14ac:dyDescent="0.3">
      <c r="A64" s="5"/>
      <c r="B64" s="5"/>
      <c r="C64" s="5"/>
      <c r="D64" s="5"/>
      <c r="E64" s="5"/>
      <c r="F64" s="5"/>
      <c r="G64" s="5"/>
      <c r="H64" s="5"/>
      <c r="I64" s="5"/>
      <c r="J64" s="5"/>
      <c r="K64" s="5"/>
      <c r="L64" s="5"/>
      <c r="M64" s="5"/>
      <c r="N64" s="5"/>
      <c r="O64" s="5"/>
      <c r="P64" s="5"/>
      <c r="Q64" s="5"/>
      <c r="R64" s="5"/>
      <c r="S64" s="5"/>
      <c r="T64" s="5"/>
      <c r="U64" s="5"/>
      <c r="V64" s="5"/>
      <c r="W64" s="5"/>
      <c r="X64" s="5"/>
    </row>
    <row r="65" spans="1:24" x14ac:dyDescent="0.3">
      <c r="A65" s="5"/>
      <c r="B65" s="5"/>
      <c r="C65" s="5"/>
      <c r="D65" s="5"/>
      <c r="E65" s="5"/>
      <c r="F65" s="5"/>
      <c r="G65" s="5"/>
      <c r="H65" s="5"/>
      <c r="I65" s="5"/>
      <c r="J65" s="5"/>
      <c r="K65" s="5"/>
      <c r="L65" s="5"/>
      <c r="M65" s="5"/>
      <c r="N65" s="5"/>
      <c r="O65" s="5"/>
      <c r="P65" s="5"/>
      <c r="Q65" s="5"/>
      <c r="R65" s="5"/>
      <c r="S65" s="5"/>
      <c r="T65" s="5"/>
      <c r="U65" s="5"/>
      <c r="V65" s="5"/>
      <c r="W65" s="5"/>
      <c r="X65" s="5"/>
    </row>
    <row r="66" spans="1:24" x14ac:dyDescent="0.3">
      <c r="A66" s="5"/>
      <c r="B66" s="5"/>
      <c r="C66" s="5"/>
      <c r="D66" s="5"/>
      <c r="E66" s="5"/>
      <c r="F66" s="5"/>
      <c r="G66" s="5"/>
      <c r="H66" s="5"/>
      <c r="I66" s="5"/>
      <c r="J66" s="5"/>
      <c r="K66" s="5"/>
      <c r="L66" s="5"/>
      <c r="M66" s="5"/>
      <c r="N66" s="5"/>
      <c r="O66" s="5"/>
      <c r="P66" s="5"/>
      <c r="Q66" s="5"/>
      <c r="R66" s="5"/>
      <c r="S66" s="5"/>
      <c r="T66" s="5"/>
      <c r="U66" s="5"/>
      <c r="V66" s="5"/>
      <c r="W66" s="5"/>
      <c r="X66" s="5"/>
    </row>
    <row r="67" spans="1:24" x14ac:dyDescent="0.3">
      <c r="A67" s="5"/>
      <c r="B67" s="5"/>
      <c r="C67" s="5"/>
      <c r="D67" s="5"/>
      <c r="E67" s="5"/>
      <c r="F67" s="5"/>
      <c r="G67" s="5"/>
      <c r="H67" s="5"/>
      <c r="I67" s="5"/>
      <c r="J67" s="5"/>
      <c r="K67" s="5"/>
      <c r="L67" s="5"/>
      <c r="M67" s="5"/>
      <c r="N67" s="5"/>
      <c r="O67" s="5"/>
      <c r="P67" s="5"/>
      <c r="Q67" s="5"/>
      <c r="R67" s="5"/>
      <c r="S67" s="5"/>
      <c r="T67" s="5"/>
      <c r="U67" s="5"/>
      <c r="V67" s="5"/>
      <c r="W67" s="5"/>
      <c r="X67" s="5"/>
    </row>
    <row r="68" spans="1:24" x14ac:dyDescent="0.3">
      <c r="A68" s="5"/>
      <c r="B68" s="5"/>
      <c r="C68" s="5"/>
      <c r="D68" s="5"/>
      <c r="E68" s="5"/>
      <c r="F68" s="5"/>
      <c r="G68" s="5"/>
      <c r="H68" s="5"/>
      <c r="I68" s="5"/>
      <c r="J68" s="5"/>
      <c r="K68" s="5"/>
      <c r="L68" s="5"/>
      <c r="M68" s="5"/>
      <c r="N68" s="5"/>
      <c r="O68" s="5"/>
      <c r="P68" s="5"/>
      <c r="Q68" s="5"/>
      <c r="R68" s="5"/>
      <c r="S68" s="5"/>
      <c r="T68" s="5"/>
      <c r="U68" s="5"/>
      <c r="V68" s="5"/>
      <c r="W68" s="5"/>
      <c r="X68" s="5"/>
    </row>
    <row r="69" spans="1:24" x14ac:dyDescent="0.3">
      <c r="A69" s="5"/>
      <c r="B69" s="5"/>
      <c r="C69" s="5"/>
      <c r="D69" s="5"/>
      <c r="E69" s="5"/>
      <c r="F69" s="5"/>
      <c r="G69" s="5"/>
      <c r="H69" s="5"/>
      <c r="I69" s="5"/>
      <c r="J69" s="5"/>
      <c r="K69" s="5"/>
      <c r="L69" s="5"/>
      <c r="M69" s="5"/>
      <c r="N69" s="5"/>
      <c r="O69" s="5"/>
      <c r="P69" s="5"/>
      <c r="Q69" s="5"/>
      <c r="R69" s="5"/>
      <c r="S69" s="5"/>
      <c r="T69" s="5"/>
      <c r="U69" s="5"/>
      <c r="V69" s="5"/>
      <c r="W69" s="5"/>
      <c r="X69" s="5"/>
    </row>
    <row r="70" spans="1:24" x14ac:dyDescent="0.3">
      <c r="A70" s="5"/>
      <c r="B70" s="5"/>
      <c r="C70" s="5"/>
      <c r="D70" s="5"/>
      <c r="E70" s="5"/>
      <c r="F70" s="5"/>
      <c r="G70" s="5"/>
      <c r="H70" s="5"/>
      <c r="I70" s="5"/>
      <c r="J70" s="5"/>
      <c r="K70" s="5"/>
      <c r="L70" s="5"/>
      <c r="M70" s="5"/>
      <c r="N70" s="5"/>
      <c r="O70" s="5"/>
      <c r="P70" s="5"/>
      <c r="Q70" s="5"/>
      <c r="R70" s="5"/>
      <c r="S70" s="5"/>
      <c r="T70" s="5"/>
      <c r="U70" s="5"/>
      <c r="V70" s="5"/>
      <c r="W70" s="5"/>
      <c r="X70" s="5"/>
    </row>
    <row r="71" spans="1:24" x14ac:dyDescent="0.3">
      <c r="A71" s="5"/>
      <c r="B71" s="5"/>
      <c r="C71" s="5"/>
      <c r="D71" s="5"/>
      <c r="E71" s="5"/>
      <c r="F71" s="5"/>
      <c r="G71" s="5"/>
      <c r="H71" s="5"/>
      <c r="I71" s="5"/>
      <c r="J71" s="5"/>
      <c r="K71" s="5"/>
      <c r="L71" s="5"/>
      <c r="M71" s="5"/>
      <c r="N71" s="5"/>
      <c r="O71" s="5"/>
      <c r="P71" s="5"/>
      <c r="Q71" s="5"/>
      <c r="R71" s="5"/>
      <c r="S71" s="5"/>
      <c r="T71" s="5"/>
      <c r="U71" s="5"/>
      <c r="V71" s="5"/>
      <c r="W71" s="5"/>
      <c r="X71" s="5"/>
    </row>
    <row r="72" spans="1:24" x14ac:dyDescent="0.3">
      <c r="A72" s="5"/>
      <c r="B72" s="5"/>
      <c r="C72" s="5"/>
      <c r="D72" s="5"/>
      <c r="E72" s="5"/>
      <c r="F72" s="5"/>
      <c r="G72" s="5"/>
      <c r="H72" s="5"/>
      <c r="I72" s="5"/>
      <c r="J72" s="5"/>
      <c r="K72" s="5"/>
      <c r="L72" s="5"/>
      <c r="M72" s="5"/>
      <c r="N72" s="5"/>
      <c r="O72" s="5"/>
      <c r="P72" s="5"/>
      <c r="Q72" s="5"/>
      <c r="R72" s="5"/>
      <c r="S72" s="5"/>
      <c r="T72" s="5"/>
      <c r="U72" s="5"/>
      <c r="V72" s="5"/>
      <c r="W72" s="5"/>
      <c r="X72" s="5"/>
    </row>
  </sheetData>
  <mergeCells count="1">
    <mergeCell ref="A1:AF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775"/>
  <sheetViews>
    <sheetView topLeftCell="A2731" zoomScale="68" zoomScaleNormal="70" workbookViewId="0"/>
  </sheetViews>
  <sheetFormatPr defaultRowHeight="14.4" x14ac:dyDescent="0.3"/>
  <cols>
    <col min="1" max="1" width="16" customWidth="1"/>
    <col min="2" max="2" width="25.21875" customWidth="1"/>
    <col min="4" max="4" width="21.21875" customWidth="1"/>
    <col min="6" max="6" width="17" customWidth="1"/>
    <col min="7" max="7" width="15.77734375" customWidth="1"/>
    <col min="8" max="8" width="22.6640625" customWidth="1"/>
    <col min="9" max="9" width="27.33203125" customWidth="1"/>
    <col min="10" max="10" width="18.5546875" customWidth="1"/>
    <col min="11" max="11" width="20.33203125" customWidth="1"/>
    <col min="12" max="12" width="13.6640625" customWidth="1"/>
    <col min="13" max="13" width="11.21875" customWidth="1"/>
    <col min="14" max="14" width="18.88671875" customWidth="1"/>
    <col min="15" max="16" width="14.77734375" customWidth="1"/>
    <col min="17" max="17" width="10.33203125" customWidth="1"/>
    <col min="18" max="18" width="38.77734375" customWidth="1"/>
    <col min="19" max="19" width="72.21875" customWidth="1"/>
  </cols>
  <sheetData>
    <row r="1" spans="1:19" x14ac:dyDescent="0.3">
      <c r="A1" s="11"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row>
    <row r="2" spans="1:19" x14ac:dyDescent="0.3">
      <c r="A2">
        <v>281369711</v>
      </c>
      <c r="B2" s="1">
        <v>45321</v>
      </c>
      <c r="C2">
        <v>177</v>
      </c>
      <c r="D2" t="s">
        <v>19</v>
      </c>
      <c r="E2">
        <v>116</v>
      </c>
      <c r="F2" t="s">
        <v>140</v>
      </c>
      <c r="G2" t="s">
        <v>182</v>
      </c>
      <c r="H2" t="s">
        <v>463</v>
      </c>
      <c r="I2" t="s">
        <v>464</v>
      </c>
      <c r="J2">
        <v>25</v>
      </c>
      <c r="K2">
        <v>0</v>
      </c>
      <c r="L2" t="s">
        <v>472</v>
      </c>
      <c r="M2" t="s">
        <v>464</v>
      </c>
      <c r="N2" t="s">
        <v>477</v>
      </c>
      <c r="O2">
        <v>1000558</v>
      </c>
      <c r="P2">
        <v>231080</v>
      </c>
      <c r="Q2">
        <v>40.800930370000003</v>
      </c>
      <c r="R2">
        <v>-73.941098240000002</v>
      </c>
      <c r="S2" t="s">
        <v>484</v>
      </c>
    </row>
    <row r="3" spans="1:19" x14ac:dyDescent="0.3">
      <c r="A3">
        <v>284561406</v>
      </c>
      <c r="B3" s="1">
        <v>45381</v>
      </c>
      <c r="C3">
        <v>105</v>
      </c>
      <c r="D3" t="s">
        <v>20</v>
      </c>
      <c r="E3">
        <v>106</v>
      </c>
      <c r="F3" t="s">
        <v>141</v>
      </c>
      <c r="G3" t="s">
        <v>183</v>
      </c>
      <c r="H3" t="s">
        <v>463</v>
      </c>
      <c r="I3" t="s">
        <v>468</v>
      </c>
      <c r="J3">
        <v>44</v>
      </c>
      <c r="K3">
        <v>0</v>
      </c>
      <c r="L3" t="s">
        <v>472</v>
      </c>
      <c r="M3" t="s">
        <v>464</v>
      </c>
      <c r="N3" t="s">
        <v>477</v>
      </c>
      <c r="O3">
        <v>1004297</v>
      </c>
      <c r="P3">
        <v>242846</v>
      </c>
      <c r="Q3">
        <v>40.833208999999997</v>
      </c>
      <c r="R3">
        <v>-73.927554000000001</v>
      </c>
      <c r="S3" t="s">
        <v>485</v>
      </c>
    </row>
    <row r="4" spans="1:19" x14ac:dyDescent="0.3">
      <c r="A4">
        <v>285569016</v>
      </c>
      <c r="B4" s="1">
        <v>45400</v>
      </c>
      <c r="C4">
        <v>105</v>
      </c>
      <c r="D4" t="s">
        <v>20</v>
      </c>
      <c r="E4">
        <v>106</v>
      </c>
      <c r="F4" t="s">
        <v>141</v>
      </c>
      <c r="G4" t="s">
        <v>183</v>
      </c>
      <c r="H4" t="s">
        <v>463</v>
      </c>
      <c r="I4" t="s">
        <v>469</v>
      </c>
      <c r="J4">
        <v>69</v>
      </c>
      <c r="K4">
        <v>0</v>
      </c>
      <c r="L4" t="s">
        <v>472</v>
      </c>
      <c r="M4" t="s">
        <v>464</v>
      </c>
      <c r="N4" t="s">
        <v>477</v>
      </c>
      <c r="O4">
        <v>1010576</v>
      </c>
      <c r="P4">
        <v>175628</v>
      </c>
      <c r="Q4">
        <v>40.648698000000003</v>
      </c>
      <c r="R4">
        <v>-73.905128000000005</v>
      </c>
      <c r="S4" t="s">
        <v>486</v>
      </c>
    </row>
    <row r="5" spans="1:19" x14ac:dyDescent="0.3">
      <c r="A5">
        <v>287308954</v>
      </c>
      <c r="B5" s="1">
        <v>45434</v>
      </c>
      <c r="C5">
        <v>464</v>
      </c>
      <c r="D5" t="s">
        <v>21</v>
      </c>
      <c r="E5">
        <v>230</v>
      </c>
      <c r="F5" t="s">
        <v>21</v>
      </c>
      <c r="G5" t="s">
        <v>184</v>
      </c>
      <c r="H5" t="s">
        <v>464</v>
      </c>
      <c r="I5" t="s">
        <v>464</v>
      </c>
      <c r="J5">
        <v>18</v>
      </c>
      <c r="K5">
        <v>0</v>
      </c>
      <c r="L5" t="s">
        <v>473</v>
      </c>
      <c r="M5" t="s">
        <v>464</v>
      </c>
      <c r="N5" t="s">
        <v>478</v>
      </c>
      <c r="O5">
        <v>991530</v>
      </c>
      <c r="P5">
        <v>217373</v>
      </c>
      <c r="Q5">
        <v>40.763312999999997</v>
      </c>
      <c r="R5">
        <v>-73.973716999999994</v>
      </c>
      <c r="S5" t="s">
        <v>487</v>
      </c>
    </row>
    <row r="6" spans="1:19" x14ac:dyDescent="0.3">
      <c r="A6">
        <v>286793332</v>
      </c>
      <c r="B6" s="1">
        <v>45425</v>
      </c>
      <c r="C6">
        <v>155</v>
      </c>
      <c r="D6" t="s">
        <v>22</v>
      </c>
      <c r="E6">
        <v>104</v>
      </c>
      <c r="F6" t="s">
        <v>142</v>
      </c>
      <c r="G6" t="s">
        <v>185</v>
      </c>
      <c r="H6" t="s">
        <v>463</v>
      </c>
      <c r="I6" t="s">
        <v>470</v>
      </c>
      <c r="J6">
        <v>112</v>
      </c>
      <c r="K6">
        <v>0</v>
      </c>
      <c r="L6" t="s">
        <v>473</v>
      </c>
      <c r="M6" t="s">
        <v>464</v>
      </c>
      <c r="N6" t="s">
        <v>479</v>
      </c>
      <c r="O6">
        <v>1025401</v>
      </c>
      <c r="P6">
        <v>202586</v>
      </c>
      <c r="Q6">
        <v>40.722641000000003</v>
      </c>
      <c r="R6">
        <v>-73.851541819999994</v>
      </c>
      <c r="S6" t="s">
        <v>488</v>
      </c>
    </row>
    <row r="7" spans="1:19" x14ac:dyDescent="0.3">
      <c r="A7">
        <v>280676776</v>
      </c>
      <c r="B7" s="1">
        <v>45308</v>
      </c>
      <c r="C7">
        <v>263</v>
      </c>
      <c r="D7" t="s">
        <v>23</v>
      </c>
      <c r="E7">
        <v>114</v>
      </c>
      <c r="F7" t="s">
        <v>143</v>
      </c>
      <c r="G7" t="s">
        <v>186</v>
      </c>
      <c r="H7" t="s">
        <v>463</v>
      </c>
      <c r="I7" t="s">
        <v>464</v>
      </c>
      <c r="J7">
        <v>5</v>
      </c>
      <c r="K7">
        <v>0</v>
      </c>
      <c r="L7" t="s">
        <v>472</v>
      </c>
      <c r="M7" t="s">
        <v>464</v>
      </c>
      <c r="N7" t="s">
        <v>477</v>
      </c>
      <c r="O7">
        <v>983858</v>
      </c>
      <c r="P7">
        <v>199256</v>
      </c>
      <c r="Q7">
        <v>40.713590000000003</v>
      </c>
      <c r="R7">
        <v>-74.001412000000002</v>
      </c>
      <c r="S7" t="s">
        <v>489</v>
      </c>
    </row>
    <row r="8" spans="1:19" x14ac:dyDescent="0.3">
      <c r="A8">
        <v>280733020</v>
      </c>
      <c r="B8" s="1">
        <v>45309</v>
      </c>
      <c r="C8">
        <v>153</v>
      </c>
      <c r="D8" t="s">
        <v>24</v>
      </c>
      <c r="E8">
        <v>104</v>
      </c>
      <c r="F8" t="s">
        <v>142</v>
      </c>
      <c r="G8" t="s">
        <v>187</v>
      </c>
      <c r="H8" t="s">
        <v>463</v>
      </c>
      <c r="I8" t="s">
        <v>468</v>
      </c>
      <c r="J8">
        <v>41</v>
      </c>
      <c r="K8">
        <v>0</v>
      </c>
      <c r="L8" t="s">
        <v>474</v>
      </c>
      <c r="M8" t="s">
        <v>464</v>
      </c>
      <c r="N8" t="s">
        <v>477</v>
      </c>
      <c r="O8">
        <v>1013037</v>
      </c>
      <c r="P8">
        <v>236657</v>
      </c>
      <c r="Q8">
        <v>40.816205840000002</v>
      </c>
      <c r="R8">
        <v>-73.896001190000007</v>
      </c>
      <c r="S8" t="s">
        <v>490</v>
      </c>
    </row>
    <row r="9" spans="1:19" x14ac:dyDescent="0.3">
      <c r="A9">
        <v>280751787</v>
      </c>
      <c r="B9" s="1">
        <v>45309</v>
      </c>
      <c r="C9">
        <v>155</v>
      </c>
      <c r="D9" t="s">
        <v>22</v>
      </c>
      <c r="E9">
        <v>104</v>
      </c>
      <c r="F9" t="s">
        <v>142</v>
      </c>
      <c r="G9" t="s">
        <v>185</v>
      </c>
      <c r="H9" t="s">
        <v>463</v>
      </c>
      <c r="I9" t="s">
        <v>464</v>
      </c>
      <c r="J9">
        <v>5</v>
      </c>
      <c r="K9">
        <v>0</v>
      </c>
      <c r="L9" t="s">
        <v>472</v>
      </c>
      <c r="M9" t="s">
        <v>464</v>
      </c>
      <c r="N9" t="s">
        <v>477</v>
      </c>
      <c r="O9">
        <v>984990</v>
      </c>
      <c r="P9">
        <v>200136</v>
      </c>
      <c r="Q9">
        <v>40.71601201</v>
      </c>
      <c r="R9">
        <v>-73.997332029999995</v>
      </c>
      <c r="S9" t="s">
        <v>491</v>
      </c>
    </row>
    <row r="10" spans="1:19" x14ac:dyDescent="0.3">
      <c r="A10">
        <v>288638726</v>
      </c>
      <c r="B10" s="1">
        <v>45460</v>
      </c>
      <c r="C10">
        <v>105</v>
      </c>
      <c r="D10" t="s">
        <v>20</v>
      </c>
      <c r="E10">
        <v>106</v>
      </c>
      <c r="F10" t="s">
        <v>141</v>
      </c>
      <c r="G10" t="s">
        <v>183</v>
      </c>
      <c r="H10" t="s">
        <v>463</v>
      </c>
      <c r="I10" t="s">
        <v>469</v>
      </c>
      <c r="J10">
        <v>75</v>
      </c>
      <c r="K10">
        <v>0</v>
      </c>
      <c r="L10" t="s">
        <v>472</v>
      </c>
      <c r="M10" t="s">
        <v>464</v>
      </c>
      <c r="N10" t="s">
        <v>477</v>
      </c>
      <c r="O10">
        <v>1012412</v>
      </c>
      <c r="P10">
        <v>182986</v>
      </c>
      <c r="Q10">
        <v>40.668895999999997</v>
      </c>
      <c r="R10">
        <v>-73.898482000000001</v>
      </c>
      <c r="S10" t="s">
        <v>492</v>
      </c>
    </row>
    <row r="11" spans="1:19" x14ac:dyDescent="0.3">
      <c r="A11">
        <v>288681123</v>
      </c>
      <c r="B11" s="1">
        <v>45461</v>
      </c>
      <c r="C11">
        <v>153</v>
      </c>
      <c r="D11" t="s">
        <v>24</v>
      </c>
      <c r="E11">
        <v>104</v>
      </c>
      <c r="F11" t="s">
        <v>142</v>
      </c>
      <c r="G11" t="s">
        <v>187</v>
      </c>
      <c r="H11" t="s">
        <v>463</v>
      </c>
      <c r="I11" t="s">
        <v>470</v>
      </c>
      <c r="J11">
        <v>112</v>
      </c>
      <c r="K11">
        <v>0</v>
      </c>
      <c r="L11" t="s">
        <v>473</v>
      </c>
      <c r="M11" t="s">
        <v>464</v>
      </c>
      <c r="N11" t="s">
        <v>478</v>
      </c>
      <c r="O11">
        <v>1025401</v>
      </c>
      <c r="P11">
        <v>202586</v>
      </c>
      <c r="Q11">
        <v>40.722641000000003</v>
      </c>
      <c r="R11">
        <v>-73.851541819999994</v>
      </c>
      <c r="S11" t="s">
        <v>488</v>
      </c>
    </row>
    <row r="12" spans="1:19" x14ac:dyDescent="0.3">
      <c r="A12">
        <v>281035905</v>
      </c>
      <c r="B12" s="1">
        <v>45315</v>
      </c>
      <c r="C12">
        <v>777</v>
      </c>
      <c r="D12" t="s">
        <v>25</v>
      </c>
      <c r="F12" t="s">
        <v>25</v>
      </c>
      <c r="G12" t="s">
        <v>188</v>
      </c>
      <c r="H12" t="s">
        <v>463</v>
      </c>
      <c r="I12" t="s">
        <v>469</v>
      </c>
      <c r="J12">
        <v>67</v>
      </c>
      <c r="K12">
        <v>0</v>
      </c>
      <c r="L12" t="s">
        <v>474</v>
      </c>
      <c r="M12" t="s">
        <v>463</v>
      </c>
      <c r="N12" t="s">
        <v>478</v>
      </c>
      <c r="O12">
        <v>997897</v>
      </c>
      <c r="P12">
        <v>175676</v>
      </c>
      <c r="Q12">
        <v>40.648859000000002</v>
      </c>
      <c r="R12">
        <v>-73.950819999999993</v>
      </c>
      <c r="S12" t="s">
        <v>493</v>
      </c>
    </row>
    <row r="13" spans="1:19" x14ac:dyDescent="0.3">
      <c r="A13">
        <v>281223962</v>
      </c>
      <c r="B13" s="1">
        <v>45318</v>
      </c>
      <c r="C13">
        <v>105</v>
      </c>
      <c r="D13" t="s">
        <v>20</v>
      </c>
      <c r="E13">
        <v>106</v>
      </c>
      <c r="F13" t="s">
        <v>141</v>
      </c>
      <c r="G13" t="s">
        <v>189</v>
      </c>
      <c r="H13" t="s">
        <v>463</v>
      </c>
      <c r="I13" t="s">
        <v>470</v>
      </c>
      <c r="J13">
        <v>109</v>
      </c>
      <c r="K13">
        <v>0</v>
      </c>
      <c r="L13" t="s">
        <v>473</v>
      </c>
      <c r="M13" t="s">
        <v>464</v>
      </c>
      <c r="N13" t="s">
        <v>478</v>
      </c>
      <c r="O13">
        <v>1039509</v>
      </c>
      <c r="P13">
        <v>224245</v>
      </c>
      <c r="Q13">
        <v>40.782006000000003</v>
      </c>
      <c r="R13">
        <v>-73.800465000000003</v>
      </c>
      <c r="S13" t="s">
        <v>494</v>
      </c>
    </row>
    <row r="14" spans="1:19" x14ac:dyDescent="0.3">
      <c r="A14">
        <v>281288020</v>
      </c>
      <c r="B14" s="1">
        <v>45320</v>
      </c>
      <c r="C14">
        <v>464</v>
      </c>
      <c r="D14" t="s">
        <v>21</v>
      </c>
      <c r="E14">
        <v>230</v>
      </c>
      <c r="F14" t="s">
        <v>21</v>
      </c>
      <c r="G14" t="s">
        <v>184</v>
      </c>
      <c r="H14" t="s">
        <v>464</v>
      </c>
      <c r="I14" t="s">
        <v>464</v>
      </c>
      <c r="J14">
        <v>5</v>
      </c>
      <c r="K14">
        <v>0</v>
      </c>
      <c r="L14" t="s">
        <v>475</v>
      </c>
      <c r="M14" t="s">
        <v>463</v>
      </c>
      <c r="N14" t="s">
        <v>480</v>
      </c>
      <c r="O14">
        <v>985565</v>
      </c>
      <c r="P14">
        <v>201088</v>
      </c>
      <c r="Q14">
        <v>40.718617000000002</v>
      </c>
      <c r="R14">
        <v>-73.995253000000005</v>
      </c>
      <c r="S14" t="s">
        <v>495</v>
      </c>
    </row>
    <row r="15" spans="1:19" x14ac:dyDescent="0.3">
      <c r="A15">
        <v>281406649</v>
      </c>
      <c r="B15" s="1">
        <v>45322</v>
      </c>
      <c r="C15">
        <v>164</v>
      </c>
      <c r="D15" t="s">
        <v>26</v>
      </c>
      <c r="E15">
        <v>116</v>
      </c>
      <c r="F15" t="s">
        <v>140</v>
      </c>
      <c r="G15" t="s">
        <v>190</v>
      </c>
      <c r="H15" t="s">
        <v>463</v>
      </c>
      <c r="I15" t="s">
        <v>464</v>
      </c>
      <c r="J15">
        <v>5</v>
      </c>
      <c r="K15">
        <v>0</v>
      </c>
      <c r="L15" t="s">
        <v>474</v>
      </c>
      <c r="M15" t="s">
        <v>464</v>
      </c>
      <c r="N15" t="s">
        <v>477</v>
      </c>
      <c r="O15">
        <v>984990</v>
      </c>
      <c r="P15">
        <v>200136</v>
      </c>
      <c r="Q15">
        <v>40.71601201</v>
      </c>
      <c r="R15">
        <v>-73.997332029999995</v>
      </c>
      <c r="S15" t="s">
        <v>491</v>
      </c>
    </row>
    <row r="16" spans="1:19" x14ac:dyDescent="0.3">
      <c r="A16">
        <v>282350930</v>
      </c>
      <c r="B16" s="1">
        <v>45339</v>
      </c>
      <c r="C16">
        <v>101</v>
      </c>
      <c r="D16" t="s">
        <v>27</v>
      </c>
      <c r="E16">
        <v>344</v>
      </c>
      <c r="F16" t="s">
        <v>144</v>
      </c>
      <c r="G16" t="s">
        <v>191</v>
      </c>
      <c r="H16" t="s">
        <v>464</v>
      </c>
      <c r="I16" t="s">
        <v>464</v>
      </c>
      <c r="J16">
        <v>25</v>
      </c>
      <c r="K16">
        <v>0</v>
      </c>
      <c r="L16" t="s">
        <v>473</v>
      </c>
      <c r="M16" t="s">
        <v>463</v>
      </c>
      <c r="N16" t="s">
        <v>480</v>
      </c>
      <c r="O16">
        <v>0</v>
      </c>
      <c r="P16">
        <v>0</v>
      </c>
      <c r="Q16">
        <v>0</v>
      </c>
      <c r="R16">
        <v>0</v>
      </c>
      <c r="S16" t="s">
        <v>496</v>
      </c>
    </row>
    <row r="17" spans="1:19" x14ac:dyDescent="0.3">
      <c r="A17">
        <v>282428944</v>
      </c>
      <c r="B17" s="1">
        <v>45340</v>
      </c>
      <c r="C17">
        <v>263</v>
      </c>
      <c r="D17" t="s">
        <v>23</v>
      </c>
      <c r="E17">
        <v>114</v>
      </c>
      <c r="F17" t="s">
        <v>143</v>
      </c>
      <c r="G17" t="s">
        <v>192</v>
      </c>
      <c r="H17" t="s">
        <v>463</v>
      </c>
      <c r="I17" t="s">
        <v>469</v>
      </c>
      <c r="J17">
        <v>60</v>
      </c>
      <c r="K17">
        <v>0</v>
      </c>
      <c r="L17" t="s">
        <v>472</v>
      </c>
      <c r="M17" t="s">
        <v>464</v>
      </c>
      <c r="N17" t="s">
        <v>477</v>
      </c>
      <c r="O17">
        <v>990796</v>
      </c>
      <c r="P17">
        <v>149587</v>
      </c>
      <c r="Q17">
        <v>40.577258</v>
      </c>
      <c r="R17">
        <v>-73.976436000000007</v>
      </c>
      <c r="S17" t="s">
        <v>497</v>
      </c>
    </row>
    <row r="18" spans="1:19" x14ac:dyDescent="0.3">
      <c r="A18">
        <v>290658767</v>
      </c>
      <c r="B18" s="1">
        <v>45498</v>
      </c>
      <c r="C18">
        <v>153</v>
      </c>
      <c r="D18" t="s">
        <v>24</v>
      </c>
      <c r="E18">
        <v>104</v>
      </c>
      <c r="F18" t="s">
        <v>142</v>
      </c>
      <c r="G18" t="s">
        <v>187</v>
      </c>
      <c r="H18" t="s">
        <v>463</v>
      </c>
      <c r="I18" t="s">
        <v>471</v>
      </c>
      <c r="J18">
        <v>122</v>
      </c>
      <c r="K18">
        <v>0</v>
      </c>
      <c r="L18" t="s">
        <v>472</v>
      </c>
      <c r="M18" t="s">
        <v>464</v>
      </c>
      <c r="N18" t="s">
        <v>478</v>
      </c>
      <c r="O18">
        <v>954827</v>
      </c>
      <c r="P18">
        <v>148519</v>
      </c>
      <c r="Q18">
        <v>40.574285690000004</v>
      </c>
      <c r="R18">
        <v>-74.105914409999997</v>
      </c>
      <c r="S18" t="s">
        <v>498</v>
      </c>
    </row>
    <row r="19" spans="1:19" x14ac:dyDescent="0.3">
      <c r="A19">
        <v>290276243</v>
      </c>
      <c r="B19" s="1">
        <v>45491</v>
      </c>
      <c r="C19">
        <v>157</v>
      </c>
      <c r="D19" t="s">
        <v>28</v>
      </c>
      <c r="E19">
        <v>104</v>
      </c>
      <c r="F19" t="s">
        <v>142</v>
      </c>
      <c r="G19" t="s">
        <v>193</v>
      </c>
      <c r="H19" t="s">
        <v>463</v>
      </c>
      <c r="I19" t="s">
        <v>469</v>
      </c>
      <c r="J19">
        <v>90</v>
      </c>
      <c r="K19">
        <v>0</v>
      </c>
      <c r="L19" t="s">
        <v>474</v>
      </c>
      <c r="M19" t="s">
        <v>464</v>
      </c>
      <c r="N19" t="s">
        <v>477</v>
      </c>
      <c r="O19">
        <v>998002</v>
      </c>
      <c r="P19">
        <v>196692</v>
      </c>
      <c r="Q19">
        <v>40.706548390000002</v>
      </c>
      <c r="R19">
        <v>-73.950400630000004</v>
      </c>
      <c r="S19" t="s">
        <v>499</v>
      </c>
    </row>
    <row r="20" spans="1:19" x14ac:dyDescent="0.3">
      <c r="A20">
        <v>290750400</v>
      </c>
      <c r="B20" s="1">
        <v>45500</v>
      </c>
      <c r="C20">
        <v>168</v>
      </c>
      <c r="D20" t="s">
        <v>29</v>
      </c>
      <c r="E20">
        <v>116</v>
      </c>
      <c r="F20" t="s">
        <v>140</v>
      </c>
      <c r="G20" t="s">
        <v>194</v>
      </c>
      <c r="H20" t="s">
        <v>463</v>
      </c>
      <c r="I20" t="s">
        <v>469</v>
      </c>
      <c r="J20">
        <v>71</v>
      </c>
      <c r="K20">
        <v>0</v>
      </c>
      <c r="L20" t="s">
        <v>472</v>
      </c>
      <c r="M20" t="s">
        <v>464</v>
      </c>
      <c r="N20" t="s">
        <v>477</v>
      </c>
      <c r="O20">
        <v>998742</v>
      </c>
      <c r="P20">
        <v>181235</v>
      </c>
      <c r="Q20">
        <v>40.664121280000003</v>
      </c>
      <c r="R20">
        <v>-73.947764840000005</v>
      </c>
      <c r="S20" t="s">
        <v>500</v>
      </c>
    </row>
    <row r="21" spans="1:19" x14ac:dyDescent="0.3">
      <c r="A21">
        <v>291885374</v>
      </c>
      <c r="B21" s="1">
        <v>45522</v>
      </c>
      <c r="C21">
        <v>105</v>
      </c>
      <c r="D21" t="s">
        <v>20</v>
      </c>
      <c r="E21">
        <v>106</v>
      </c>
      <c r="F21" t="s">
        <v>141</v>
      </c>
      <c r="G21" t="s">
        <v>183</v>
      </c>
      <c r="H21" t="s">
        <v>463</v>
      </c>
      <c r="I21" t="s">
        <v>469</v>
      </c>
      <c r="J21">
        <v>83</v>
      </c>
      <c r="K21">
        <v>0</v>
      </c>
      <c r="L21" t="s">
        <v>472</v>
      </c>
      <c r="M21" t="s">
        <v>464</v>
      </c>
      <c r="N21" t="s">
        <v>478</v>
      </c>
      <c r="O21">
        <v>1010169</v>
      </c>
      <c r="P21">
        <v>192776</v>
      </c>
      <c r="Q21">
        <v>40.695765999999999</v>
      </c>
      <c r="R21">
        <v>-73.906526999999997</v>
      </c>
      <c r="S21" t="s">
        <v>501</v>
      </c>
    </row>
    <row r="22" spans="1:19" x14ac:dyDescent="0.3">
      <c r="A22">
        <v>285388534</v>
      </c>
      <c r="B22" s="1">
        <v>45398</v>
      </c>
      <c r="C22">
        <v>105</v>
      </c>
      <c r="D22" t="s">
        <v>20</v>
      </c>
      <c r="E22">
        <v>106</v>
      </c>
      <c r="F22" t="s">
        <v>141</v>
      </c>
      <c r="G22" t="s">
        <v>183</v>
      </c>
      <c r="H22" t="s">
        <v>463</v>
      </c>
      <c r="I22" t="s">
        <v>468</v>
      </c>
      <c r="J22">
        <v>40</v>
      </c>
      <c r="K22">
        <v>0</v>
      </c>
      <c r="L22" t="s">
        <v>472</v>
      </c>
      <c r="M22" t="s">
        <v>464</v>
      </c>
      <c r="N22" t="s">
        <v>477</v>
      </c>
      <c r="O22">
        <v>1005040</v>
      </c>
      <c r="P22">
        <v>234533</v>
      </c>
      <c r="Q22">
        <v>40.810391000000003</v>
      </c>
      <c r="R22">
        <v>-73.924895000000006</v>
      </c>
      <c r="S22" t="s">
        <v>502</v>
      </c>
    </row>
    <row r="23" spans="1:19" x14ac:dyDescent="0.3">
      <c r="A23">
        <v>285409844</v>
      </c>
      <c r="B23" s="1">
        <v>45398</v>
      </c>
      <c r="C23">
        <v>105</v>
      </c>
      <c r="D23" t="s">
        <v>20</v>
      </c>
      <c r="E23">
        <v>106</v>
      </c>
      <c r="F23" t="s">
        <v>141</v>
      </c>
      <c r="G23" t="s">
        <v>183</v>
      </c>
      <c r="H23" t="s">
        <v>463</v>
      </c>
      <c r="I23" t="s">
        <v>464</v>
      </c>
      <c r="J23">
        <v>33</v>
      </c>
      <c r="K23">
        <v>0</v>
      </c>
      <c r="L23" t="s">
        <v>472</v>
      </c>
      <c r="M23" t="s">
        <v>464</v>
      </c>
      <c r="N23" t="s">
        <v>477</v>
      </c>
      <c r="O23">
        <v>1000568</v>
      </c>
      <c r="P23">
        <v>245906</v>
      </c>
      <c r="Q23">
        <v>40.841616000000002</v>
      </c>
      <c r="R23">
        <v>-73.941022000000004</v>
      </c>
      <c r="S23" t="s">
        <v>503</v>
      </c>
    </row>
    <row r="24" spans="1:19" x14ac:dyDescent="0.3">
      <c r="A24">
        <v>285527084</v>
      </c>
      <c r="B24" s="1">
        <v>45400</v>
      </c>
      <c r="C24">
        <v>153</v>
      </c>
      <c r="D24" t="s">
        <v>24</v>
      </c>
      <c r="E24">
        <v>104</v>
      </c>
      <c r="F24" t="s">
        <v>142</v>
      </c>
      <c r="G24" t="s">
        <v>187</v>
      </c>
      <c r="H24" t="s">
        <v>463</v>
      </c>
      <c r="I24" t="s">
        <v>471</v>
      </c>
      <c r="J24">
        <v>120</v>
      </c>
      <c r="K24">
        <v>0</v>
      </c>
      <c r="L24" t="s">
        <v>473</v>
      </c>
      <c r="M24" t="s">
        <v>464</v>
      </c>
      <c r="N24" t="s">
        <v>480</v>
      </c>
      <c r="O24">
        <v>962873</v>
      </c>
      <c r="P24">
        <v>174172</v>
      </c>
      <c r="Q24">
        <v>40.644720939999999</v>
      </c>
      <c r="R24">
        <v>-74.077032720000005</v>
      </c>
      <c r="S24" t="s">
        <v>504</v>
      </c>
    </row>
    <row r="25" spans="1:19" x14ac:dyDescent="0.3">
      <c r="A25">
        <v>292252552</v>
      </c>
      <c r="B25" s="1">
        <v>45529</v>
      </c>
      <c r="C25">
        <v>157</v>
      </c>
      <c r="D25" t="s">
        <v>28</v>
      </c>
      <c r="E25">
        <v>104</v>
      </c>
      <c r="F25" t="s">
        <v>142</v>
      </c>
      <c r="G25" t="s">
        <v>193</v>
      </c>
      <c r="H25" t="s">
        <v>463</v>
      </c>
      <c r="I25" t="s">
        <v>464</v>
      </c>
      <c r="J25">
        <v>25</v>
      </c>
      <c r="K25">
        <v>0</v>
      </c>
      <c r="L25" t="s">
        <v>472</v>
      </c>
      <c r="M25" t="s">
        <v>464</v>
      </c>
      <c r="N25" t="s">
        <v>477</v>
      </c>
      <c r="O25">
        <v>1000558</v>
      </c>
      <c r="P25">
        <v>231080</v>
      </c>
      <c r="Q25">
        <v>40.800930370000003</v>
      </c>
      <c r="R25">
        <v>-73.941098240000002</v>
      </c>
      <c r="S25" t="s">
        <v>484</v>
      </c>
    </row>
    <row r="26" spans="1:19" x14ac:dyDescent="0.3">
      <c r="A26">
        <v>285749530</v>
      </c>
      <c r="B26" s="1">
        <v>45404</v>
      </c>
      <c r="C26">
        <v>105</v>
      </c>
      <c r="D26" t="s">
        <v>20</v>
      </c>
      <c r="E26">
        <v>106</v>
      </c>
      <c r="F26" t="s">
        <v>141</v>
      </c>
      <c r="G26" t="s">
        <v>183</v>
      </c>
      <c r="H26" t="s">
        <v>463</v>
      </c>
      <c r="I26" t="s">
        <v>470</v>
      </c>
      <c r="J26">
        <v>115</v>
      </c>
      <c r="K26">
        <v>0</v>
      </c>
      <c r="L26" t="s">
        <v>474</v>
      </c>
      <c r="M26" t="s">
        <v>464</v>
      </c>
      <c r="N26" t="s">
        <v>478</v>
      </c>
      <c r="O26">
        <v>1021801</v>
      </c>
      <c r="P26">
        <v>215030</v>
      </c>
      <c r="Q26">
        <v>40.756805</v>
      </c>
      <c r="R26">
        <v>-73.864458999999997</v>
      </c>
      <c r="S26" t="s">
        <v>505</v>
      </c>
    </row>
    <row r="27" spans="1:19" x14ac:dyDescent="0.3">
      <c r="A27">
        <v>293550313</v>
      </c>
      <c r="B27" s="1">
        <v>45554</v>
      </c>
      <c r="C27">
        <v>153</v>
      </c>
      <c r="D27" t="s">
        <v>24</v>
      </c>
      <c r="E27">
        <v>104</v>
      </c>
      <c r="F27" t="s">
        <v>142</v>
      </c>
      <c r="G27" t="s">
        <v>195</v>
      </c>
      <c r="H27" t="s">
        <v>463</v>
      </c>
      <c r="I27" t="s">
        <v>470</v>
      </c>
      <c r="J27">
        <v>112</v>
      </c>
      <c r="K27">
        <v>0</v>
      </c>
      <c r="L27" t="s">
        <v>474</v>
      </c>
      <c r="M27" t="s">
        <v>464</v>
      </c>
      <c r="N27" t="s">
        <v>477</v>
      </c>
      <c r="O27">
        <v>1025401</v>
      </c>
      <c r="P27">
        <v>202586</v>
      </c>
      <c r="Q27">
        <v>40.722641000000003</v>
      </c>
      <c r="R27">
        <v>-73.851541819999994</v>
      </c>
      <c r="S27" t="s">
        <v>488</v>
      </c>
    </row>
    <row r="28" spans="1:19" x14ac:dyDescent="0.3">
      <c r="A28">
        <v>295417526</v>
      </c>
      <c r="B28" s="1">
        <v>45589</v>
      </c>
      <c r="C28">
        <v>849</v>
      </c>
      <c r="D28" t="s">
        <v>30</v>
      </c>
      <c r="E28">
        <v>677</v>
      </c>
      <c r="F28" t="s">
        <v>145</v>
      </c>
      <c r="G28" t="s">
        <v>196</v>
      </c>
      <c r="H28" t="s">
        <v>465</v>
      </c>
      <c r="I28" t="s">
        <v>470</v>
      </c>
      <c r="J28">
        <v>113</v>
      </c>
      <c r="K28">
        <v>3</v>
      </c>
      <c r="L28" t="s">
        <v>472</v>
      </c>
      <c r="M28" t="s">
        <v>464</v>
      </c>
      <c r="N28" t="s">
        <v>480</v>
      </c>
      <c r="O28">
        <v>0</v>
      </c>
      <c r="P28">
        <v>0</v>
      </c>
      <c r="Q28">
        <v>0</v>
      </c>
      <c r="R28">
        <v>0</v>
      </c>
      <c r="S28" t="s">
        <v>496</v>
      </c>
    </row>
    <row r="29" spans="1:19" x14ac:dyDescent="0.3">
      <c r="A29">
        <v>288457982</v>
      </c>
      <c r="B29" s="1">
        <v>45456</v>
      </c>
      <c r="C29">
        <v>105</v>
      </c>
      <c r="D29" t="s">
        <v>20</v>
      </c>
      <c r="E29">
        <v>106</v>
      </c>
      <c r="F29" t="s">
        <v>141</v>
      </c>
      <c r="G29" t="s">
        <v>183</v>
      </c>
      <c r="H29" t="s">
        <v>463</v>
      </c>
      <c r="I29" t="s">
        <v>469</v>
      </c>
      <c r="J29">
        <v>60</v>
      </c>
      <c r="K29">
        <v>0</v>
      </c>
      <c r="L29" t="s">
        <v>472</v>
      </c>
      <c r="M29" t="s">
        <v>464</v>
      </c>
      <c r="N29" t="s">
        <v>477</v>
      </c>
      <c r="O29">
        <v>990796</v>
      </c>
      <c r="P29">
        <v>149587</v>
      </c>
      <c r="Q29">
        <v>40.577258</v>
      </c>
      <c r="R29">
        <v>-73.976436000000007</v>
      </c>
      <c r="S29" t="s">
        <v>497</v>
      </c>
    </row>
    <row r="30" spans="1:19" x14ac:dyDescent="0.3">
      <c r="A30">
        <v>288727543</v>
      </c>
      <c r="B30" s="1">
        <v>45461</v>
      </c>
      <c r="C30">
        <v>105</v>
      </c>
      <c r="D30" t="s">
        <v>20</v>
      </c>
      <c r="E30">
        <v>106</v>
      </c>
      <c r="F30" t="s">
        <v>141</v>
      </c>
      <c r="G30" t="s">
        <v>183</v>
      </c>
      <c r="H30" t="s">
        <v>463</v>
      </c>
      <c r="I30" t="s">
        <v>470</v>
      </c>
      <c r="J30">
        <v>115</v>
      </c>
      <c r="K30">
        <v>0</v>
      </c>
      <c r="L30" t="s">
        <v>472</v>
      </c>
      <c r="M30" t="s">
        <v>464</v>
      </c>
      <c r="N30" t="s">
        <v>477</v>
      </c>
      <c r="O30">
        <v>1018713</v>
      </c>
      <c r="P30">
        <v>214945</v>
      </c>
      <c r="Q30">
        <v>40.756585000000001</v>
      </c>
      <c r="R30">
        <v>-73.875602999999998</v>
      </c>
      <c r="S30" t="s">
        <v>506</v>
      </c>
    </row>
    <row r="31" spans="1:19" x14ac:dyDescent="0.3">
      <c r="A31">
        <v>288721096</v>
      </c>
      <c r="B31" s="1">
        <v>45461</v>
      </c>
      <c r="C31">
        <v>175</v>
      </c>
      <c r="D31" t="s">
        <v>31</v>
      </c>
      <c r="E31">
        <v>233</v>
      </c>
      <c r="F31" t="s">
        <v>140</v>
      </c>
      <c r="G31" t="s">
        <v>197</v>
      </c>
      <c r="H31" t="s">
        <v>464</v>
      </c>
      <c r="I31" t="s">
        <v>469</v>
      </c>
      <c r="J31">
        <v>67</v>
      </c>
      <c r="K31">
        <v>0</v>
      </c>
      <c r="L31" t="s">
        <v>475</v>
      </c>
      <c r="M31" t="s">
        <v>464</v>
      </c>
      <c r="N31" t="s">
        <v>477</v>
      </c>
      <c r="O31">
        <v>997843</v>
      </c>
      <c r="P31">
        <v>175671</v>
      </c>
      <c r="Q31">
        <v>40.648850750000001</v>
      </c>
      <c r="R31">
        <v>-73.951016510000002</v>
      </c>
      <c r="S31" t="s">
        <v>507</v>
      </c>
    </row>
    <row r="32" spans="1:19" x14ac:dyDescent="0.3">
      <c r="A32">
        <v>289250500</v>
      </c>
      <c r="B32" s="1">
        <v>45471</v>
      </c>
      <c r="C32">
        <v>155</v>
      </c>
      <c r="D32" t="s">
        <v>22</v>
      </c>
      <c r="E32">
        <v>104</v>
      </c>
      <c r="F32" t="s">
        <v>142</v>
      </c>
      <c r="G32" t="s">
        <v>198</v>
      </c>
      <c r="H32" t="s">
        <v>463</v>
      </c>
      <c r="I32" t="s">
        <v>470</v>
      </c>
      <c r="J32">
        <v>110</v>
      </c>
      <c r="K32">
        <v>0</v>
      </c>
      <c r="L32" t="s">
        <v>472</v>
      </c>
      <c r="M32" t="s">
        <v>464</v>
      </c>
      <c r="N32" t="s">
        <v>480</v>
      </c>
      <c r="O32">
        <v>1019164</v>
      </c>
      <c r="P32">
        <v>210169</v>
      </c>
      <c r="Q32">
        <v>40.743481260000003</v>
      </c>
      <c r="R32">
        <v>-73.874003540000004</v>
      </c>
      <c r="S32" t="s">
        <v>508</v>
      </c>
    </row>
    <row r="33" spans="1:19" x14ac:dyDescent="0.3">
      <c r="A33">
        <v>296676279</v>
      </c>
      <c r="B33" s="1">
        <v>45614</v>
      </c>
      <c r="C33">
        <v>105</v>
      </c>
      <c r="D33" t="s">
        <v>20</v>
      </c>
      <c r="E33">
        <v>106</v>
      </c>
      <c r="F33" t="s">
        <v>141</v>
      </c>
      <c r="G33" t="s">
        <v>183</v>
      </c>
      <c r="H33" t="s">
        <v>463</v>
      </c>
      <c r="I33" t="s">
        <v>469</v>
      </c>
      <c r="J33">
        <v>79</v>
      </c>
      <c r="K33">
        <v>0</v>
      </c>
      <c r="L33" t="s">
        <v>472</v>
      </c>
      <c r="M33" t="s">
        <v>463</v>
      </c>
      <c r="N33" t="s">
        <v>477</v>
      </c>
      <c r="O33">
        <v>999507</v>
      </c>
      <c r="P33">
        <v>190206</v>
      </c>
      <c r="Q33">
        <v>40.688735999999999</v>
      </c>
      <c r="R33">
        <v>-73.944984000000005</v>
      </c>
      <c r="S33" t="s">
        <v>509</v>
      </c>
    </row>
    <row r="34" spans="1:19" x14ac:dyDescent="0.3">
      <c r="A34">
        <v>290321511</v>
      </c>
      <c r="B34" s="1">
        <v>45492</v>
      </c>
      <c r="C34">
        <v>105</v>
      </c>
      <c r="D34" t="s">
        <v>20</v>
      </c>
      <c r="E34">
        <v>106</v>
      </c>
      <c r="F34" t="s">
        <v>141</v>
      </c>
      <c r="G34" t="s">
        <v>183</v>
      </c>
      <c r="H34" t="s">
        <v>463</v>
      </c>
      <c r="I34" t="s">
        <v>468</v>
      </c>
      <c r="J34">
        <v>49</v>
      </c>
      <c r="K34">
        <v>0</v>
      </c>
      <c r="L34" t="s">
        <v>472</v>
      </c>
      <c r="M34" t="s">
        <v>464</v>
      </c>
      <c r="N34" t="s">
        <v>477</v>
      </c>
      <c r="O34">
        <v>1027430</v>
      </c>
      <c r="P34">
        <v>251104</v>
      </c>
      <c r="Q34">
        <v>40.855792999999998</v>
      </c>
      <c r="R34">
        <v>-73.843907999999999</v>
      </c>
      <c r="S34" t="s">
        <v>510</v>
      </c>
    </row>
    <row r="35" spans="1:19" x14ac:dyDescent="0.3">
      <c r="A35">
        <v>297981173</v>
      </c>
      <c r="B35" s="1">
        <v>45640</v>
      </c>
      <c r="C35">
        <v>153</v>
      </c>
      <c r="D35" t="s">
        <v>24</v>
      </c>
      <c r="E35">
        <v>104</v>
      </c>
      <c r="F35" t="s">
        <v>142</v>
      </c>
      <c r="G35" t="s">
        <v>199</v>
      </c>
      <c r="H35" t="s">
        <v>463</v>
      </c>
      <c r="I35" t="s">
        <v>470</v>
      </c>
      <c r="J35">
        <v>113</v>
      </c>
      <c r="K35">
        <v>0</v>
      </c>
      <c r="L35" t="s">
        <v>474</v>
      </c>
      <c r="M35" t="s">
        <v>464</v>
      </c>
      <c r="N35" t="s">
        <v>477</v>
      </c>
      <c r="O35">
        <v>1046315</v>
      </c>
      <c r="P35">
        <v>187088</v>
      </c>
      <c r="Q35">
        <v>40.679980739999998</v>
      </c>
      <c r="R35">
        <v>-73.776233910000002</v>
      </c>
      <c r="S35" t="s">
        <v>511</v>
      </c>
    </row>
    <row r="36" spans="1:19" x14ac:dyDescent="0.3">
      <c r="A36">
        <v>290629575</v>
      </c>
      <c r="B36" s="1">
        <v>45497</v>
      </c>
      <c r="C36">
        <v>105</v>
      </c>
      <c r="D36" t="s">
        <v>20</v>
      </c>
      <c r="E36">
        <v>106</v>
      </c>
      <c r="F36" t="s">
        <v>141</v>
      </c>
      <c r="G36" t="s">
        <v>183</v>
      </c>
      <c r="H36" t="s">
        <v>463</v>
      </c>
      <c r="I36" t="s">
        <v>469</v>
      </c>
      <c r="J36">
        <v>62</v>
      </c>
      <c r="K36">
        <v>0</v>
      </c>
      <c r="L36" t="s">
        <v>472</v>
      </c>
      <c r="M36" t="s">
        <v>464</v>
      </c>
      <c r="N36" t="s">
        <v>477</v>
      </c>
      <c r="O36">
        <v>987998</v>
      </c>
      <c r="P36">
        <v>160041</v>
      </c>
      <c r="Q36">
        <v>40.605953999999997</v>
      </c>
      <c r="R36">
        <v>-73.986498999999995</v>
      </c>
      <c r="S36" t="s">
        <v>512</v>
      </c>
    </row>
    <row r="37" spans="1:19" x14ac:dyDescent="0.3">
      <c r="A37">
        <v>298126730</v>
      </c>
      <c r="B37" s="1">
        <v>45643</v>
      </c>
      <c r="C37">
        <v>742</v>
      </c>
      <c r="D37" t="s">
        <v>32</v>
      </c>
      <c r="E37">
        <v>237</v>
      </c>
      <c r="F37" t="s">
        <v>32</v>
      </c>
      <c r="G37" t="s">
        <v>200</v>
      </c>
      <c r="H37" t="s">
        <v>464</v>
      </c>
      <c r="I37" t="s">
        <v>468</v>
      </c>
      <c r="J37">
        <v>48</v>
      </c>
      <c r="K37">
        <v>0</v>
      </c>
      <c r="L37" t="s">
        <v>474</v>
      </c>
      <c r="M37" t="s">
        <v>464</v>
      </c>
      <c r="N37" t="s">
        <v>477</v>
      </c>
      <c r="O37">
        <v>1014114</v>
      </c>
      <c r="P37">
        <v>249085</v>
      </c>
      <c r="Q37">
        <v>40.850315000000002</v>
      </c>
      <c r="R37">
        <v>-73.892054000000002</v>
      </c>
      <c r="S37" t="s">
        <v>513</v>
      </c>
    </row>
    <row r="38" spans="1:19" x14ac:dyDescent="0.3">
      <c r="A38">
        <v>290746118</v>
      </c>
      <c r="B38" s="1">
        <v>45500</v>
      </c>
      <c r="C38">
        <v>105</v>
      </c>
      <c r="D38" t="s">
        <v>20</v>
      </c>
      <c r="E38">
        <v>106</v>
      </c>
      <c r="F38" t="s">
        <v>141</v>
      </c>
      <c r="G38" t="s">
        <v>183</v>
      </c>
      <c r="H38" t="s">
        <v>463</v>
      </c>
      <c r="I38" t="s">
        <v>468</v>
      </c>
      <c r="J38">
        <v>47</v>
      </c>
      <c r="K38">
        <v>0</v>
      </c>
      <c r="L38" t="s">
        <v>472</v>
      </c>
      <c r="M38" t="s">
        <v>464</v>
      </c>
      <c r="N38" t="s">
        <v>477</v>
      </c>
      <c r="O38">
        <v>1021554</v>
      </c>
      <c r="P38">
        <v>261934</v>
      </c>
      <c r="Q38">
        <v>40.885545</v>
      </c>
      <c r="R38">
        <v>-73.865086000000005</v>
      </c>
      <c r="S38" t="s">
        <v>514</v>
      </c>
    </row>
    <row r="39" spans="1:19" x14ac:dyDescent="0.3">
      <c r="A39">
        <v>290650676</v>
      </c>
      <c r="B39" s="1">
        <v>45498</v>
      </c>
      <c r="C39">
        <v>105</v>
      </c>
      <c r="D39" t="s">
        <v>20</v>
      </c>
      <c r="E39">
        <v>106</v>
      </c>
      <c r="F39" t="s">
        <v>141</v>
      </c>
      <c r="G39" t="s">
        <v>189</v>
      </c>
      <c r="H39" t="s">
        <v>463</v>
      </c>
      <c r="I39" t="s">
        <v>469</v>
      </c>
      <c r="J39">
        <v>69</v>
      </c>
      <c r="K39">
        <v>0</v>
      </c>
      <c r="L39" t="s">
        <v>472</v>
      </c>
      <c r="M39" t="s">
        <v>464</v>
      </c>
      <c r="N39" t="s">
        <v>477</v>
      </c>
      <c r="O39">
        <v>1010576</v>
      </c>
      <c r="P39">
        <v>175628</v>
      </c>
      <c r="Q39">
        <v>40.648698000000003</v>
      </c>
      <c r="R39">
        <v>-73.905128000000005</v>
      </c>
      <c r="S39" t="s">
        <v>486</v>
      </c>
    </row>
    <row r="40" spans="1:19" x14ac:dyDescent="0.3">
      <c r="A40">
        <v>298499931</v>
      </c>
      <c r="B40" s="1">
        <v>45652</v>
      </c>
      <c r="C40">
        <v>922</v>
      </c>
      <c r="D40" t="s">
        <v>33</v>
      </c>
      <c r="E40">
        <v>348</v>
      </c>
      <c r="F40" t="s">
        <v>146</v>
      </c>
      <c r="G40" t="s">
        <v>201</v>
      </c>
      <c r="H40" t="s">
        <v>463</v>
      </c>
      <c r="I40" t="s">
        <v>470</v>
      </c>
      <c r="J40">
        <v>116</v>
      </c>
      <c r="K40">
        <v>0</v>
      </c>
      <c r="L40" t="s">
        <v>472</v>
      </c>
      <c r="M40" t="s">
        <v>464</v>
      </c>
      <c r="N40" t="s">
        <v>477</v>
      </c>
      <c r="O40">
        <v>1057893</v>
      </c>
      <c r="P40">
        <v>182156</v>
      </c>
    </row>
    <row r="41" spans="1:19" x14ac:dyDescent="0.3">
      <c r="A41">
        <v>298690452</v>
      </c>
      <c r="B41" s="1">
        <v>45657</v>
      </c>
      <c r="C41">
        <v>105</v>
      </c>
      <c r="D41" t="s">
        <v>20</v>
      </c>
      <c r="E41">
        <v>106</v>
      </c>
      <c r="F41" t="s">
        <v>141</v>
      </c>
      <c r="G41" t="s">
        <v>183</v>
      </c>
      <c r="H41" t="s">
        <v>463</v>
      </c>
      <c r="I41" t="s">
        <v>468</v>
      </c>
      <c r="J41">
        <v>40</v>
      </c>
      <c r="K41">
        <v>0</v>
      </c>
      <c r="L41" t="s">
        <v>472</v>
      </c>
      <c r="M41" t="s">
        <v>464</v>
      </c>
      <c r="N41" t="s">
        <v>477</v>
      </c>
      <c r="O41">
        <v>1009012</v>
      </c>
      <c r="P41">
        <v>236134</v>
      </c>
      <c r="Q41">
        <v>40.814785000000001</v>
      </c>
      <c r="R41">
        <v>-73.910542000000007</v>
      </c>
      <c r="S41" t="s">
        <v>515</v>
      </c>
    </row>
    <row r="42" spans="1:19" x14ac:dyDescent="0.3">
      <c r="A42">
        <v>293422927</v>
      </c>
      <c r="B42" s="1">
        <v>45552</v>
      </c>
      <c r="C42">
        <v>157</v>
      </c>
      <c r="D42" t="s">
        <v>28</v>
      </c>
      <c r="E42">
        <v>104</v>
      </c>
      <c r="F42" t="s">
        <v>142</v>
      </c>
      <c r="G42" t="s">
        <v>202</v>
      </c>
      <c r="H42" t="s">
        <v>463</v>
      </c>
      <c r="I42" t="s">
        <v>469</v>
      </c>
      <c r="J42">
        <v>77</v>
      </c>
      <c r="K42">
        <v>0</v>
      </c>
      <c r="L42" t="s">
        <v>472</v>
      </c>
      <c r="M42" t="s">
        <v>464</v>
      </c>
      <c r="N42" t="s">
        <v>477</v>
      </c>
      <c r="O42">
        <v>1003509</v>
      </c>
      <c r="P42">
        <v>185018</v>
      </c>
      <c r="Q42">
        <v>40.674495690000001</v>
      </c>
      <c r="R42">
        <v>-73.930571330000006</v>
      </c>
      <c r="S42" t="s">
        <v>516</v>
      </c>
    </row>
    <row r="43" spans="1:19" x14ac:dyDescent="0.3">
      <c r="A43">
        <v>295021690</v>
      </c>
      <c r="B43" s="1">
        <v>45582</v>
      </c>
      <c r="C43">
        <v>153</v>
      </c>
      <c r="D43" t="s">
        <v>24</v>
      </c>
      <c r="E43">
        <v>104</v>
      </c>
      <c r="F43" t="s">
        <v>142</v>
      </c>
      <c r="G43" t="s">
        <v>199</v>
      </c>
      <c r="H43" t="s">
        <v>463</v>
      </c>
      <c r="I43" t="s">
        <v>464</v>
      </c>
      <c r="J43">
        <v>28</v>
      </c>
      <c r="K43">
        <v>0</v>
      </c>
      <c r="L43" t="s">
        <v>472</v>
      </c>
      <c r="M43" t="s">
        <v>464</v>
      </c>
      <c r="N43" t="s">
        <v>477</v>
      </c>
      <c r="O43">
        <v>997407</v>
      </c>
      <c r="P43">
        <v>233806</v>
      </c>
      <c r="Q43">
        <v>40.808417749999997</v>
      </c>
      <c r="R43">
        <v>-73.95247406</v>
      </c>
      <c r="S43" t="s">
        <v>517</v>
      </c>
    </row>
    <row r="44" spans="1:19" x14ac:dyDescent="0.3">
      <c r="A44">
        <v>296795223</v>
      </c>
      <c r="B44" s="1">
        <v>45616</v>
      </c>
      <c r="C44">
        <v>153</v>
      </c>
      <c r="D44" t="s">
        <v>24</v>
      </c>
      <c r="E44">
        <v>104</v>
      </c>
      <c r="F44" t="s">
        <v>142</v>
      </c>
      <c r="G44" t="s">
        <v>203</v>
      </c>
      <c r="H44" t="s">
        <v>463</v>
      </c>
      <c r="I44" t="s">
        <v>468</v>
      </c>
      <c r="J44">
        <v>46</v>
      </c>
      <c r="K44">
        <v>0</v>
      </c>
      <c r="L44" t="s">
        <v>472</v>
      </c>
      <c r="M44" t="s">
        <v>464</v>
      </c>
      <c r="N44" t="s">
        <v>479</v>
      </c>
      <c r="O44">
        <v>1011755</v>
      </c>
      <c r="P44">
        <v>250279</v>
      </c>
      <c r="Q44">
        <v>40.85359837</v>
      </c>
      <c r="R44">
        <v>-73.900576880000003</v>
      </c>
      <c r="S44" t="s">
        <v>518</v>
      </c>
    </row>
    <row r="45" spans="1:19" x14ac:dyDescent="0.3">
      <c r="A45">
        <v>297005619</v>
      </c>
      <c r="B45" s="1">
        <v>45620</v>
      </c>
      <c r="C45">
        <v>153</v>
      </c>
      <c r="D45" t="s">
        <v>24</v>
      </c>
      <c r="E45">
        <v>104</v>
      </c>
      <c r="F45" t="s">
        <v>142</v>
      </c>
      <c r="G45" t="s">
        <v>195</v>
      </c>
      <c r="H45" t="s">
        <v>463</v>
      </c>
      <c r="I45" t="s">
        <v>464</v>
      </c>
      <c r="J45">
        <v>17</v>
      </c>
      <c r="K45">
        <v>0</v>
      </c>
      <c r="L45" t="s">
        <v>472</v>
      </c>
      <c r="M45" t="s">
        <v>464</v>
      </c>
      <c r="N45" t="s">
        <v>478</v>
      </c>
      <c r="O45">
        <v>992245</v>
      </c>
      <c r="P45">
        <v>215005</v>
      </c>
      <c r="Q45">
        <v>40.756820169999997</v>
      </c>
      <c r="R45">
        <v>-73.971143260000005</v>
      </c>
      <c r="S45" t="s">
        <v>519</v>
      </c>
    </row>
    <row r="46" spans="1:19" x14ac:dyDescent="0.3">
      <c r="A46">
        <v>296857281</v>
      </c>
      <c r="B46" s="1">
        <v>45617</v>
      </c>
      <c r="C46">
        <v>105</v>
      </c>
      <c r="D46" t="s">
        <v>20</v>
      </c>
      <c r="E46">
        <v>106</v>
      </c>
      <c r="F46" t="s">
        <v>141</v>
      </c>
      <c r="G46" t="s">
        <v>183</v>
      </c>
      <c r="H46" t="s">
        <v>463</v>
      </c>
      <c r="I46" t="s">
        <v>468</v>
      </c>
      <c r="J46">
        <v>50</v>
      </c>
      <c r="K46">
        <v>0</v>
      </c>
      <c r="L46" t="s">
        <v>472</v>
      </c>
      <c r="M46" t="s">
        <v>464</v>
      </c>
      <c r="N46" t="s">
        <v>477</v>
      </c>
      <c r="O46">
        <v>1010983</v>
      </c>
      <c r="P46">
        <v>261033</v>
      </c>
      <c r="Q46">
        <v>40.883111</v>
      </c>
      <c r="R46">
        <v>-73.903319999999994</v>
      </c>
      <c r="S46" t="s">
        <v>520</v>
      </c>
    </row>
    <row r="47" spans="1:19" x14ac:dyDescent="0.3">
      <c r="A47">
        <v>297088135</v>
      </c>
      <c r="B47" s="1">
        <v>45622</v>
      </c>
      <c r="C47">
        <v>105</v>
      </c>
      <c r="D47" t="s">
        <v>20</v>
      </c>
      <c r="E47">
        <v>106</v>
      </c>
      <c r="F47" t="s">
        <v>141</v>
      </c>
      <c r="G47" t="s">
        <v>183</v>
      </c>
      <c r="H47" t="s">
        <v>463</v>
      </c>
      <c r="I47" t="s">
        <v>471</v>
      </c>
      <c r="J47">
        <v>122</v>
      </c>
      <c r="K47">
        <v>0</v>
      </c>
      <c r="L47" t="s">
        <v>472</v>
      </c>
      <c r="M47" t="s">
        <v>464</v>
      </c>
      <c r="N47" t="s">
        <v>477</v>
      </c>
      <c r="O47">
        <v>954771</v>
      </c>
      <c r="P47">
        <v>148450</v>
      </c>
      <c r="Q47">
        <v>40.574091000000003</v>
      </c>
      <c r="R47">
        <v>-74.106112999999993</v>
      </c>
      <c r="S47" t="s">
        <v>521</v>
      </c>
    </row>
    <row r="48" spans="1:19" x14ac:dyDescent="0.3">
      <c r="A48">
        <v>298165019</v>
      </c>
      <c r="B48" s="1">
        <v>45644</v>
      </c>
      <c r="C48">
        <v>153</v>
      </c>
      <c r="D48" t="s">
        <v>24</v>
      </c>
      <c r="E48">
        <v>104</v>
      </c>
      <c r="F48" t="s">
        <v>142</v>
      </c>
      <c r="G48" t="s">
        <v>204</v>
      </c>
      <c r="H48" t="s">
        <v>463</v>
      </c>
      <c r="I48" t="s">
        <v>468</v>
      </c>
      <c r="J48">
        <v>47</v>
      </c>
      <c r="K48">
        <v>0</v>
      </c>
      <c r="L48" t="s">
        <v>474</v>
      </c>
      <c r="M48" t="s">
        <v>464</v>
      </c>
      <c r="N48" t="s">
        <v>477</v>
      </c>
      <c r="O48">
        <v>1026480</v>
      </c>
      <c r="P48">
        <v>262584</v>
      </c>
      <c r="Q48">
        <v>40.887313630000001</v>
      </c>
      <c r="R48">
        <v>-73.847271759999998</v>
      </c>
      <c r="S48" t="s">
        <v>522</v>
      </c>
    </row>
    <row r="49" spans="1:19" x14ac:dyDescent="0.3">
      <c r="A49">
        <v>298494808</v>
      </c>
      <c r="B49" s="1">
        <v>45652</v>
      </c>
      <c r="C49">
        <v>922</v>
      </c>
      <c r="D49" t="s">
        <v>33</v>
      </c>
      <c r="E49">
        <v>348</v>
      </c>
      <c r="F49" t="s">
        <v>146</v>
      </c>
      <c r="G49" t="s">
        <v>205</v>
      </c>
      <c r="H49" t="s">
        <v>464</v>
      </c>
      <c r="I49" t="s">
        <v>470</v>
      </c>
      <c r="J49">
        <v>116</v>
      </c>
      <c r="K49">
        <v>0</v>
      </c>
      <c r="L49" t="s">
        <v>472</v>
      </c>
      <c r="M49" t="s">
        <v>463</v>
      </c>
      <c r="N49" t="s">
        <v>481</v>
      </c>
      <c r="O49">
        <v>1057893</v>
      </c>
      <c r="P49">
        <v>182156</v>
      </c>
    </row>
    <row r="50" spans="1:19" x14ac:dyDescent="0.3">
      <c r="A50">
        <v>298663150</v>
      </c>
      <c r="B50" s="1">
        <v>45656</v>
      </c>
      <c r="C50">
        <v>105</v>
      </c>
      <c r="D50" t="s">
        <v>20</v>
      </c>
      <c r="E50">
        <v>106</v>
      </c>
      <c r="F50" t="s">
        <v>141</v>
      </c>
      <c r="G50" t="s">
        <v>183</v>
      </c>
      <c r="H50" t="s">
        <v>463</v>
      </c>
      <c r="I50" t="s">
        <v>469</v>
      </c>
      <c r="J50">
        <v>83</v>
      </c>
      <c r="K50">
        <v>0</v>
      </c>
      <c r="L50" t="s">
        <v>473</v>
      </c>
      <c r="M50" t="s">
        <v>464</v>
      </c>
      <c r="N50" t="s">
        <v>477</v>
      </c>
      <c r="O50">
        <v>1002437</v>
      </c>
      <c r="P50">
        <v>193925</v>
      </c>
      <c r="Q50">
        <v>40.698945999999999</v>
      </c>
      <c r="R50">
        <v>-73.934410999999997</v>
      </c>
      <c r="S50" t="s">
        <v>523</v>
      </c>
    </row>
    <row r="51" spans="1:19" x14ac:dyDescent="0.3">
      <c r="A51">
        <v>298572175</v>
      </c>
      <c r="B51" s="1">
        <v>45654</v>
      </c>
      <c r="C51">
        <v>114</v>
      </c>
      <c r="D51" t="s">
        <v>34</v>
      </c>
      <c r="E51">
        <v>344</v>
      </c>
      <c r="F51" t="s">
        <v>144</v>
      </c>
      <c r="G51" t="s">
        <v>206</v>
      </c>
      <c r="H51" t="s">
        <v>464</v>
      </c>
      <c r="I51" t="s">
        <v>470</v>
      </c>
      <c r="J51">
        <v>116</v>
      </c>
      <c r="K51">
        <v>0</v>
      </c>
      <c r="L51" t="s">
        <v>473</v>
      </c>
      <c r="M51" t="s">
        <v>464</v>
      </c>
      <c r="N51" t="s">
        <v>477</v>
      </c>
      <c r="O51">
        <v>1057893</v>
      </c>
      <c r="P51">
        <v>182156</v>
      </c>
    </row>
    <row r="52" spans="1:19" x14ac:dyDescent="0.3">
      <c r="A52">
        <v>298548914</v>
      </c>
      <c r="B52" s="1">
        <v>45653</v>
      </c>
      <c r="C52">
        <v>922</v>
      </c>
      <c r="D52" t="s">
        <v>33</v>
      </c>
      <c r="E52">
        <v>348</v>
      </c>
      <c r="F52" t="s">
        <v>146</v>
      </c>
      <c r="G52" t="s">
        <v>207</v>
      </c>
      <c r="H52" t="s">
        <v>464</v>
      </c>
      <c r="I52" t="s">
        <v>470</v>
      </c>
      <c r="J52">
        <v>116</v>
      </c>
      <c r="K52">
        <v>0</v>
      </c>
      <c r="L52" t="s">
        <v>473</v>
      </c>
      <c r="M52" t="s">
        <v>464</v>
      </c>
      <c r="N52" t="s">
        <v>477</v>
      </c>
      <c r="O52">
        <v>1057893</v>
      </c>
      <c r="P52">
        <v>182156</v>
      </c>
    </row>
    <row r="53" spans="1:19" x14ac:dyDescent="0.3">
      <c r="A53">
        <v>298704335</v>
      </c>
      <c r="B53" s="1">
        <v>45657</v>
      </c>
      <c r="C53">
        <v>464</v>
      </c>
      <c r="D53" t="s">
        <v>21</v>
      </c>
      <c r="E53">
        <v>230</v>
      </c>
      <c r="F53" t="s">
        <v>21</v>
      </c>
      <c r="G53" t="s">
        <v>184</v>
      </c>
      <c r="H53" t="s">
        <v>464</v>
      </c>
      <c r="I53" t="s">
        <v>464</v>
      </c>
      <c r="J53">
        <v>14</v>
      </c>
      <c r="K53">
        <v>0</v>
      </c>
      <c r="L53" t="s">
        <v>472</v>
      </c>
      <c r="M53" t="s">
        <v>464</v>
      </c>
      <c r="N53" t="s">
        <v>480</v>
      </c>
      <c r="O53">
        <v>987472</v>
      </c>
      <c r="P53">
        <v>214939</v>
      </c>
      <c r="Q53">
        <v>40.756642999999997</v>
      </c>
      <c r="R53">
        <v>-73.988371000000001</v>
      </c>
      <c r="S53" t="s">
        <v>524</v>
      </c>
    </row>
    <row r="54" spans="1:19" x14ac:dyDescent="0.3">
      <c r="A54">
        <v>281429417</v>
      </c>
      <c r="B54" s="1">
        <v>45322</v>
      </c>
      <c r="C54">
        <v>922</v>
      </c>
      <c r="D54" t="s">
        <v>33</v>
      </c>
      <c r="E54">
        <v>348</v>
      </c>
      <c r="F54" t="s">
        <v>146</v>
      </c>
      <c r="G54" t="s">
        <v>207</v>
      </c>
      <c r="H54" t="s">
        <v>464</v>
      </c>
      <c r="I54" t="s">
        <v>471</v>
      </c>
      <c r="J54">
        <v>122</v>
      </c>
      <c r="K54">
        <v>0</v>
      </c>
      <c r="L54" t="s">
        <v>473</v>
      </c>
      <c r="M54" t="s">
        <v>464</v>
      </c>
      <c r="N54" t="s">
        <v>478</v>
      </c>
      <c r="O54">
        <v>953057</v>
      </c>
      <c r="P54">
        <v>143851</v>
      </c>
      <c r="Q54">
        <v>40.56145867</v>
      </c>
      <c r="R54">
        <v>-74.112262799999996</v>
      </c>
      <c r="S54" t="s">
        <v>525</v>
      </c>
    </row>
    <row r="55" spans="1:19" x14ac:dyDescent="0.3">
      <c r="A55">
        <v>282686241</v>
      </c>
      <c r="B55" s="1">
        <v>45345</v>
      </c>
      <c r="C55">
        <v>109</v>
      </c>
      <c r="D55" t="s">
        <v>35</v>
      </c>
      <c r="E55">
        <v>106</v>
      </c>
      <c r="F55" t="s">
        <v>141</v>
      </c>
      <c r="G55" t="s">
        <v>208</v>
      </c>
      <c r="H55" t="s">
        <v>463</v>
      </c>
      <c r="I55" t="s">
        <v>468</v>
      </c>
      <c r="J55">
        <v>40</v>
      </c>
      <c r="K55">
        <v>2</v>
      </c>
      <c r="L55" t="s">
        <v>473</v>
      </c>
      <c r="M55" t="s">
        <v>464</v>
      </c>
      <c r="N55" t="s">
        <v>480</v>
      </c>
      <c r="O55">
        <v>1007566</v>
      </c>
      <c r="P55">
        <v>238218</v>
      </c>
      <c r="Q55">
        <v>40.820498999999998</v>
      </c>
      <c r="R55">
        <v>-73.915756000000002</v>
      </c>
      <c r="S55" t="s">
        <v>526</v>
      </c>
    </row>
    <row r="56" spans="1:19" x14ac:dyDescent="0.3">
      <c r="A56">
        <v>284433786</v>
      </c>
      <c r="B56" s="1">
        <v>45378</v>
      </c>
      <c r="C56">
        <v>707</v>
      </c>
      <c r="D56" t="s">
        <v>36</v>
      </c>
      <c r="E56">
        <v>340</v>
      </c>
      <c r="F56" t="s">
        <v>147</v>
      </c>
      <c r="G56" t="s">
        <v>209</v>
      </c>
      <c r="H56" t="s">
        <v>464</v>
      </c>
      <c r="I56" t="s">
        <v>464</v>
      </c>
      <c r="J56">
        <v>7</v>
      </c>
      <c r="K56">
        <v>0</v>
      </c>
      <c r="L56" t="s">
        <v>472</v>
      </c>
      <c r="M56" t="s">
        <v>464</v>
      </c>
      <c r="N56" t="s">
        <v>477</v>
      </c>
      <c r="O56">
        <v>988848</v>
      </c>
      <c r="P56">
        <v>200323</v>
      </c>
      <c r="Q56">
        <v>40.716517000000003</v>
      </c>
      <c r="R56">
        <v>-73.983411000000004</v>
      </c>
      <c r="S56" t="s">
        <v>527</v>
      </c>
    </row>
    <row r="57" spans="1:19" x14ac:dyDescent="0.3">
      <c r="A57">
        <v>282324171</v>
      </c>
      <c r="B57" s="1">
        <v>45338</v>
      </c>
      <c r="C57">
        <v>439</v>
      </c>
      <c r="D57" t="s">
        <v>37</v>
      </c>
      <c r="E57">
        <v>109</v>
      </c>
      <c r="F57" t="s">
        <v>148</v>
      </c>
      <c r="G57" t="s">
        <v>210</v>
      </c>
      <c r="H57" t="s">
        <v>463</v>
      </c>
      <c r="I57" t="s">
        <v>464</v>
      </c>
      <c r="J57">
        <v>18</v>
      </c>
      <c r="K57">
        <v>0</v>
      </c>
      <c r="L57" t="s">
        <v>472</v>
      </c>
      <c r="M57" t="s">
        <v>464</v>
      </c>
      <c r="N57" t="s">
        <v>480</v>
      </c>
      <c r="O57">
        <v>988210</v>
      </c>
      <c r="P57">
        <v>218129</v>
      </c>
      <c r="Q57">
        <v>40.765389999999996</v>
      </c>
      <c r="R57">
        <v>-73.985702000000003</v>
      </c>
      <c r="S57" t="s">
        <v>528</v>
      </c>
    </row>
    <row r="58" spans="1:19" x14ac:dyDescent="0.3">
      <c r="A58">
        <v>281089065</v>
      </c>
      <c r="B58" s="1">
        <v>45316</v>
      </c>
      <c r="C58">
        <v>198</v>
      </c>
      <c r="D58" t="s">
        <v>38</v>
      </c>
      <c r="E58">
        <v>126</v>
      </c>
      <c r="F58" t="s">
        <v>149</v>
      </c>
      <c r="G58" t="s">
        <v>211</v>
      </c>
      <c r="H58" t="s">
        <v>463</v>
      </c>
      <c r="I58" t="s">
        <v>469</v>
      </c>
      <c r="J58">
        <v>73</v>
      </c>
      <c r="K58">
        <v>0</v>
      </c>
      <c r="L58" t="s">
        <v>473</v>
      </c>
      <c r="M58" t="s">
        <v>463</v>
      </c>
      <c r="N58" t="s">
        <v>477</v>
      </c>
      <c r="O58">
        <v>1009904</v>
      </c>
      <c r="P58">
        <v>180751</v>
      </c>
      <c r="Q58">
        <v>40.662761000000003</v>
      </c>
      <c r="R58">
        <v>-73.907528999999997</v>
      </c>
      <c r="S58" t="s">
        <v>529</v>
      </c>
    </row>
    <row r="59" spans="1:19" x14ac:dyDescent="0.3">
      <c r="A59">
        <v>281182532</v>
      </c>
      <c r="B59" s="1">
        <v>45317</v>
      </c>
      <c r="C59">
        <v>462</v>
      </c>
      <c r="D59" t="s">
        <v>39</v>
      </c>
      <c r="E59">
        <v>353</v>
      </c>
      <c r="F59" t="s">
        <v>150</v>
      </c>
      <c r="G59" t="s">
        <v>212</v>
      </c>
      <c r="H59" t="s">
        <v>464</v>
      </c>
      <c r="I59" t="s">
        <v>464</v>
      </c>
      <c r="J59">
        <v>25</v>
      </c>
      <c r="K59">
        <v>0</v>
      </c>
      <c r="L59" t="s">
        <v>474</v>
      </c>
      <c r="M59" t="s">
        <v>464</v>
      </c>
      <c r="N59" t="s">
        <v>477</v>
      </c>
      <c r="O59">
        <v>1000932</v>
      </c>
      <c r="P59">
        <v>231176</v>
      </c>
      <c r="Q59">
        <v>40.801184890000002</v>
      </c>
      <c r="R59">
        <v>-73.939745709999997</v>
      </c>
      <c r="S59" t="s">
        <v>530</v>
      </c>
    </row>
    <row r="60" spans="1:19" x14ac:dyDescent="0.3">
      <c r="A60">
        <v>284245112</v>
      </c>
      <c r="B60" s="1">
        <v>45375</v>
      </c>
      <c r="C60">
        <v>101</v>
      </c>
      <c r="D60" t="s">
        <v>27</v>
      </c>
      <c r="E60">
        <v>344</v>
      </c>
      <c r="F60" t="s">
        <v>144</v>
      </c>
      <c r="G60" t="s">
        <v>191</v>
      </c>
      <c r="H60" t="s">
        <v>464</v>
      </c>
      <c r="I60" t="s">
        <v>468</v>
      </c>
      <c r="J60">
        <v>46</v>
      </c>
      <c r="K60">
        <v>0</v>
      </c>
      <c r="L60" t="s">
        <v>472</v>
      </c>
      <c r="M60" t="s">
        <v>464</v>
      </c>
      <c r="N60" t="s">
        <v>480</v>
      </c>
      <c r="O60">
        <v>1011750</v>
      </c>
      <c r="P60">
        <v>250274</v>
      </c>
      <c r="Q60">
        <v>40.853577999999999</v>
      </c>
      <c r="R60">
        <v>-73.900591000000006</v>
      </c>
      <c r="S60" t="s">
        <v>531</v>
      </c>
    </row>
    <row r="61" spans="1:19" x14ac:dyDescent="0.3">
      <c r="A61">
        <v>284483092</v>
      </c>
      <c r="B61" s="1">
        <v>45379</v>
      </c>
      <c r="C61">
        <v>759</v>
      </c>
      <c r="D61" t="s">
        <v>40</v>
      </c>
      <c r="E61">
        <v>359</v>
      </c>
      <c r="F61" t="s">
        <v>151</v>
      </c>
      <c r="G61" t="s">
        <v>213</v>
      </c>
      <c r="H61" t="s">
        <v>464</v>
      </c>
      <c r="I61" t="s">
        <v>469</v>
      </c>
      <c r="J61">
        <v>83</v>
      </c>
      <c r="K61">
        <v>1</v>
      </c>
      <c r="L61" t="s">
        <v>472</v>
      </c>
      <c r="M61" t="s">
        <v>464</v>
      </c>
      <c r="N61" t="s">
        <v>477</v>
      </c>
      <c r="O61">
        <v>1006886</v>
      </c>
      <c r="P61">
        <v>193881</v>
      </c>
      <c r="Q61">
        <v>40.698806339999997</v>
      </c>
      <c r="R61">
        <v>-73.918365800000004</v>
      </c>
      <c r="S61" t="s">
        <v>532</v>
      </c>
    </row>
    <row r="62" spans="1:19" x14ac:dyDescent="0.3">
      <c r="A62">
        <v>282837194</v>
      </c>
      <c r="B62" s="1">
        <v>45349</v>
      </c>
      <c r="C62">
        <v>109</v>
      </c>
      <c r="D62" t="s">
        <v>35</v>
      </c>
      <c r="E62">
        <v>106</v>
      </c>
      <c r="F62" t="s">
        <v>141</v>
      </c>
      <c r="G62" t="s">
        <v>214</v>
      </c>
      <c r="H62" t="s">
        <v>463</v>
      </c>
      <c r="I62" t="s">
        <v>468</v>
      </c>
      <c r="J62">
        <v>45</v>
      </c>
      <c r="K62">
        <v>0</v>
      </c>
      <c r="L62" t="s">
        <v>473</v>
      </c>
      <c r="M62" t="s">
        <v>463</v>
      </c>
      <c r="N62" t="s">
        <v>480</v>
      </c>
      <c r="O62">
        <v>1034689</v>
      </c>
      <c r="P62">
        <v>237341</v>
      </c>
      <c r="Q62">
        <v>40.817981000000003</v>
      </c>
      <c r="R62">
        <v>-73.817768999999998</v>
      </c>
      <c r="S62" t="s">
        <v>533</v>
      </c>
    </row>
    <row r="63" spans="1:19" x14ac:dyDescent="0.3">
      <c r="A63">
        <v>282817725</v>
      </c>
      <c r="B63" s="1">
        <v>45348</v>
      </c>
      <c r="C63">
        <v>258</v>
      </c>
      <c r="D63" t="s">
        <v>41</v>
      </c>
      <c r="E63">
        <v>351</v>
      </c>
      <c r="F63" t="s">
        <v>152</v>
      </c>
      <c r="G63" t="s">
        <v>215</v>
      </c>
      <c r="H63" t="s">
        <v>464</v>
      </c>
      <c r="I63" t="s">
        <v>464</v>
      </c>
      <c r="J63">
        <v>1</v>
      </c>
      <c r="K63">
        <v>0</v>
      </c>
      <c r="L63" t="s">
        <v>472</v>
      </c>
      <c r="M63" t="s">
        <v>464</v>
      </c>
      <c r="N63" t="s">
        <v>478</v>
      </c>
      <c r="O63">
        <v>983648</v>
      </c>
      <c r="P63">
        <v>202659</v>
      </c>
      <c r="Q63">
        <v>40.722928789999997</v>
      </c>
      <c r="R63">
        <v>-74.002171829999995</v>
      </c>
      <c r="S63" t="s">
        <v>534</v>
      </c>
    </row>
    <row r="64" spans="1:19" x14ac:dyDescent="0.3">
      <c r="A64">
        <v>284259629</v>
      </c>
      <c r="B64" s="1">
        <v>45375</v>
      </c>
      <c r="C64">
        <v>339</v>
      </c>
      <c r="D64" t="s">
        <v>42</v>
      </c>
      <c r="E64">
        <v>341</v>
      </c>
      <c r="F64" t="s">
        <v>153</v>
      </c>
      <c r="G64" t="s">
        <v>216</v>
      </c>
      <c r="H64" t="s">
        <v>464</v>
      </c>
      <c r="I64" t="s">
        <v>464</v>
      </c>
      <c r="J64">
        <v>24</v>
      </c>
      <c r="K64">
        <v>0</v>
      </c>
      <c r="L64" t="s">
        <v>474</v>
      </c>
      <c r="M64" t="s">
        <v>463</v>
      </c>
      <c r="N64" t="s">
        <v>480</v>
      </c>
      <c r="O64">
        <v>993574</v>
      </c>
      <c r="P64">
        <v>228738</v>
      </c>
      <c r="Q64">
        <v>40.794507000000003</v>
      </c>
      <c r="R64">
        <v>-73.966322000000005</v>
      </c>
      <c r="S64" t="s">
        <v>535</v>
      </c>
    </row>
    <row r="65" spans="1:19" x14ac:dyDescent="0.3">
      <c r="A65">
        <v>280620355</v>
      </c>
      <c r="B65" s="1">
        <v>45307</v>
      </c>
      <c r="C65">
        <v>205</v>
      </c>
      <c r="D65" t="s">
        <v>43</v>
      </c>
      <c r="E65">
        <v>352</v>
      </c>
      <c r="F65" t="s">
        <v>154</v>
      </c>
      <c r="G65" t="s">
        <v>217</v>
      </c>
      <c r="H65" t="s">
        <v>464</v>
      </c>
      <c r="I65" t="s">
        <v>464</v>
      </c>
      <c r="J65">
        <v>34</v>
      </c>
      <c r="K65">
        <v>0</v>
      </c>
      <c r="L65" t="s">
        <v>472</v>
      </c>
      <c r="M65" t="s">
        <v>464</v>
      </c>
      <c r="N65" t="s">
        <v>479</v>
      </c>
      <c r="O65">
        <v>1003170</v>
      </c>
      <c r="P65">
        <v>248389</v>
      </c>
      <c r="Q65">
        <v>40.848427000000001</v>
      </c>
      <c r="R65">
        <v>-73.931611000000004</v>
      </c>
      <c r="S65" t="s">
        <v>536</v>
      </c>
    </row>
    <row r="66" spans="1:19" x14ac:dyDescent="0.3">
      <c r="A66">
        <v>282544004</v>
      </c>
      <c r="B66" s="1">
        <v>45343</v>
      </c>
      <c r="C66">
        <v>922</v>
      </c>
      <c r="D66" t="s">
        <v>33</v>
      </c>
      <c r="E66">
        <v>348</v>
      </c>
      <c r="F66" t="s">
        <v>146</v>
      </c>
      <c r="G66" t="s">
        <v>201</v>
      </c>
      <c r="H66" t="s">
        <v>463</v>
      </c>
      <c r="I66" t="s">
        <v>464</v>
      </c>
      <c r="J66">
        <v>34</v>
      </c>
      <c r="K66">
        <v>0</v>
      </c>
      <c r="L66" t="s">
        <v>472</v>
      </c>
      <c r="M66" t="s">
        <v>464</v>
      </c>
      <c r="N66" t="s">
        <v>480</v>
      </c>
      <c r="O66">
        <v>1003202</v>
      </c>
      <c r="P66">
        <v>249830</v>
      </c>
      <c r="Q66">
        <v>40.85238021</v>
      </c>
      <c r="R66">
        <v>-73.931493930000002</v>
      </c>
      <c r="S66" t="s">
        <v>537</v>
      </c>
    </row>
    <row r="67" spans="1:19" x14ac:dyDescent="0.3">
      <c r="A67">
        <v>281429399</v>
      </c>
      <c r="B67" s="1">
        <v>45322</v>
      </c>
      <c r="C67">
        <v>922</v>
      </c>
      <c r="D67" t="s">
        <v>33</v>
      </c>
      <c r="E67">
        <v>348</v>
      </c>
      <c r="F67" t="s">
        <v>146</v>
      </c>
      <c r="G67" t="s">
        <v>205</v>
      </c>
      <c r="H67" t="s">
        <v>464</v>
      </c>
      <c r="I67" t="s">
        <v>470</v>
      </c>
      <c r="J67">
        <v>115</v>
      </c>
      <c r="K67">
        <v>0</v>
      </c>
      <c r="L67" t="s">
        <v>472</v>
      </c>
      <c r="M67" t="s">
        <v>464</v>
      </c>
      <c r="N67" t="s">
        <v>480</v>
      </c>
      <c r="O67">
        <v>1020429</v>
      </c>
      <c r="P67">
        <v>212242</v>
      </c>
      <c r="Q67">
        <v>40.749157769999997</v>
      </c>
      <c r="R67">
        <v>-73.869425840000005</v>
      </c>
      <c r="S67" t="s">
        <v>538</v>
      </c>
    </row>
    <row r="68" spans="1:19" x14ac:dyDescent="0.3">
      <c r="A68">
        <v>280693867</v>
      </c>
      <c r="B68" s="1">
        <v>45309</v>
      </c>
      <c r="C68">
        <v>478</v>
      </c>
      <c r="D68" t="s">
        <v>44</v>
      </c>
      <c r="E68">
        <v>343</v>
      </c>
      <c r="F68" t="s">
        <v>155</v>
      </c>
      <c r="G68" t="s">
        <v>218</v>
      </c>
      <c r="H68" t="s">
        <v>464</v>
      </c>
      <c r="I68" t="s">
        <v>470</v>
      </c>
      <c r="J68">
        <v>110</v>
      </c>
      <c r="K68">
        <v>1</v>
      </c>
      <c r="L68" t="s">
        <v>472</v>
      </c>
      <c r="M68" t="s">
        <v>464</v>
      </c>
      <c r="N68" t="s">
        <v>480</v>
      </c>
      <c r="O68">
        <v>1014344</v>
      </c>
      <c r="P68">
        <v>211317</v>
      </c>
      <c r="Q68">
        <v>40.746641680000003</v>
      </c>
      <c r="R68">
        <v>-73.891391420000005</v>
      </c>
      <c r="S68" t="s">
        <v>539</v>
      </c>
    </row>
    <row r="69" spans="1:19" x14ac:dyDescent="0.3">
      <c r="A69">
        <v>284489672</v>
      </c>
      <c r="B69" s="1">
        <v>45379</v>
      </c>
      <c r="C69">
        <v>339</v>
      </c>
      <c r="D69" t="s">
        <v>42</v>
      </c>
      <c r="E69">
        <v>341</v>
      </c>
      <c r="F69" t="s">
        <v>153</v>
      </c>
      <c r="G69" t="s">
        <v>216</v>
      </c>
      <c r="H69" t="s">
        <v>464</v>
      </c>
      <c r="I69" t="s">
        <v>470</v>
      </c>
      <c r="J69">
        <v>110</v>
      </c>
      <c r="K69">
        <v>0</v>
      </c>
      <c r="L69" t="s">
        <v>473</v>
      </c>
      <c r="M69" t="s">
        <v>464</v>
      </c>
      <c r="N69" t="s">
        <v>480</v>
      </c>
      <c r="O69">
        <v>1019946</v>
      </c>
      <c r="P69">
        <v>206619</v>
      </c>
      <c r="Q69">
        <v>40.733728999999997</v>
      </c>
      <c r="R69">
        <v>-73.871196999999995</v>
      </c>
      <c r="S69" t="s">
        <v>540</v>
      </c>
    </row>
    <row r="70" spans="1:19" x14ac:dyDescent="0.3">
      <c r="A70">
        <v>280708112</v>
      </c>
      <c r="B70" s="1">
        <v>45309</v>
      </c>
      <c r="C70">
        <v>750</v>
      </c>
      <c r="D70" t="s">
        <v>45</v>
      </c>
      <c r="E70">
        <v>359</v>
      </c>
      <c r="F70" t="s">
        <v>151</v>
      </c>
      <c r="G70" t="s">
        <v>219</v>
      </c>
      <c r="H70" t="s">
        <v>464</v>
      </c>
      <c r="I70" t="s">
        <v>464</v>
      </c>
      <c r="J70">
        <v>1</v>
      </c>
      <c r="K70">
        <v>1</v>
      </c>
      <c r="L70" t="s">
        <v>473</v>
      </c>
      <c r="M70" t="s">
        <v>464</v>
      </c>
      <c r="N70" t="s">
        <v>479</v>
      </c>
      <c r="O70">
        <v>981604</v>
      </c>
      <c r="P70">
        <v>198068</v>
      </c>
      <c r="Q70">
        <v>40.710327220000003</v>
      </c>
      <c r="R70">
        <v>-74.009544149999996</v>
      </c>
      <c r="S70" t="s">
        <v>541</v>
      </c>
    </row>
    <row r="71" spans="1:19" x14ac:dyDescent="0.3">
      <c r="A71">
        <v>280752505</v>
      </c>
      <c r="B71" s="1">
        <v>45309</v>
      </c>
      <c r="C71">
        <v>511</v>
      </c>
      <c r="D71" t="s">
        <v>46</v>
      </c>
      <c r="E71">
        <v>235</v>
      </c>
      <c r="F71" t="s">
        <v>156</v>
      </c>
      <c r="G71" t="s">
        <v>220</v>
      </c>
      <c r="H71" t="s">
        <v>464</v>
      </c>
      <c r="I71" t="s">
        <v>469</v>
      </c>
      <c r="J71">
        <v>62</v>
      </c>
      <c r="K71">
        <v>0</v>
      </c>
      <c r="L71" t="s">
        <v>474</v>
      </c>
      <c r="M71" t="s">
        <v>464</v>
      </c>
      <c r="N71" t="s">
        <v>478</v>
      </c>
      <c r="O71">
        <v>983404</v>
      </c>
      <c r="P71">
        <v>159963</v>
      </c>
      <c r="Q71">
        <v>40.605738000000002</v>
      </c>
      <c r="R71">
        <v>-74.003045</v>
      </c>
      <c r="S71" t="s">
        <v>542</v>
      </c>
    </row>
    <row r="72" spans="1:19" x14ac:dyDescent="0.3">
      <c r="A72">
        <v>282156923</v>
      </c>
      <c r="B72" s="1">
        <v>45335</v>
      </c>
      <c r="C72">
        <v>101</v>
      </c>
      <c r="D72" t="s">
        <v>27</v>
      </c>
      <c r="E72">
        <v>344</v>
      </c>
      <c r="F72" t="s">
        <v>144</v>
      </c>
      <c r="G72" t="s">
        <v>191</v>
      </c>
      <c r="H72" t="s">
        <v>464</v>
      </c>
      <c r="I72" t="s">
        <v>469</v>
      </c>
      <c r="J72">
        <v>75</v>
      </c>
      <c r="K72">
        <v>0</v>
      </c>
      <c r="L72" t="s">
        <v>472</v>
      </c>
      <c r="M72" t="s">
        <v>464</v>
      </c>
      <c r="N72" t="s">
        <v>480</v>
      </c>
      <c r="O72">
        <v>1017119</v>
      </c>
      <c r="P72">
        <v>183909</v>
      </c>
      <c r="Q72">
        <v>40.671404000000003</v>
      </c>
      <c r="R72">
        <v>-73.881508999999994</v>
      </c>
      <c r="S72" t="s">
        <v>543</v>
      </c>
    </row>
    <row r="73" spans="1:19" x14ac:dyDescent="0.3">
      <c r="A73">
        <v>280924937</v>
      </c>
      <c r="B73" s="1">
        <v>45313</v>
      </c>
      <c r="C73">
        <v>268</v>
      </c>
      <c r="D73" t="s">
        <v>47</v>
      </c>
      <c r="E73">
        <v>121</v>
      </c>
      <c r="F73" t="s">
        <v>152</v>
      </c>
      <c r="G73" t="s">
        <v>221</v>
      </c>
      <c r="H73" t="s">
        <v>463</v>
      </c>
      <c r="I73" t="s">
        <v>469</v>
      </c>
      <c r="J73">
        <v>88</v>
      </c>
      <c r="K73">
        <v>0</v>
      </c>
      <c r="L73" t="s">
        <v>474</v>
      </c>
      <c r="M73" t="s">
        <v>463</v>
      </c>
      <c r="N73" t="s">
        <v>477</v>
      </c>
      <c r="O73">
        <v>995301</v>
      </c>
      <c r="P73">
        <v>190523</v>
      </c>
      <c r="Q73">
        <v>40.689613999999999</v>
      </c>
      <c r="R73">
        <v>-73.960148000000004</v>
      </c>
      <c r="S73" t="s">
        <v>544</v>
      </c>
    </row>
    <row r="74" spans="1:19" x14ac:dyDescent="0.3">
      <c r="A74">
        <v>284301017</v>
      </c>
      <c r="B74" s="1">
        <v>45376</v>
      </c>
      <c r="C74">
        <v>244</v>
      </c>
      <c r="D74" t="s">
        <v>48</v>
      </c>
      <c r="E74">
        <v>107</v>
      </c>
      <c r="F74" t="s">
        <v>157</v>
      </c>
      <c r="G74" t="s">
        <v>222</v>
      </c>
      <c r="H74" t="s">
        <v>463</v>
      </c>
      <c r="I74" t="s">
        <v>464</v>
      </c>
      <c r="J74">
        <v>25</v>
      </c>
      <c r="K74">
        <v>0</v>
      </c>
      <c r="L74" t="s">
        <v>472</v>
      </c>
      <c r="M74" t="s">
        <v>464</v>
      </c>
      <c r="N74" t="s">
        <v>480</v>
      </c>
      <c r="O74">
        <v>1001943</v>
      </c>
      <c r="P74">
        <v>229717</v>
      </c>
      <c r="Q74">
        <v>40.797179999999997</v>
      </c>
      <c r="R74">
        <v>-73.936097000000004</v>
      </c>
      <c r="S74" t="s">
        <v>545</v>
      </c>
    </row>
    <row r="75" spans="1:19" x14ac:dyDescent="0.3">
      <c r="A75">
        <v>282390519</v>
      </c>
      <c r="B75" s="1">
        <v>45339</v>
      </c>
      <c r="C75">
        <v>782</v>
      </c>
      <c r="D75" t="s">
        <v>49</v>
      </c>
      <c r="E75">
        <v>236</v>
      </c>
      <c r="F75" t="s">
        <v>158</v>
      </c>
      <c r="G75" t="s">
        <v>223</v>
      </c>
      <c r="H75" t="s">
        <v>464</v>
      </c>
      <c r="I75" t="s">
        <v>464</v>
      </c>
      <c r="J75">
        <v>1</v>
      </c>
      <c r="K75">
        <v>1</v>
      </c>
      <c r="L75" t="s">
        <v>476</v>
      </c>
      <c r="M75" t="s">
        <v>464</v>
      </c>
      <c r="N75" t="s">
        <v>480</v>
      </c>
      <c r="O75">
        <v>982806</v>
      </c>
      <c r="P75">
        <v>201821</v>
      </c>
      <c r="Q75">
        <v>40.720628589999997</v>
      </c>
      <c r="R75">
        <v>-74.00520933</v>
      </c>
      <c r="S75" t="s">
        <v>546</v>
      </c>
    </row>
    <row r="76" spans="1:19" x14ac:dyDescent="0.3">
      <c r="A76">
        <v>283895301</v>
      </c>
      <c r="B76" s="1">
        <v>45368</v>
      </c>
      <c r="C76">
        <v>101</v>
      </c>
      <c r="D76" t="s">
        <v>27</v>
      </c>
      <c r="E76">
        <v>344</v>
      </c>
      <c r="F76" t="s">
        <v>144</v>
      </c>
      <c r="G76" t="s">
        <v>191</v>
      </c>
      <c r="H76" t="s">
        <v>464</v>
      </c>
      <c r="I76" t="s">
        <v>469</v>
      </c>
      <c r="J76">
        <v>63</v>
      </c>
      <c r="K76">
        <v>0</v>
      </c>
      <c r="L76" t="s">
        <v>472</v>
      </c>
      <c r="M76" t="s">
        <v>464</v>
      </c>
      <c r="N76" t="s">
        <v>481</v>
      </c>
      <c r="O76">
        <v>1002301</v>
      </c>
      <c r="P76">
        <v>166406</v>
      </c>
      <c r="Q76">
        <v>40.623406000000003</v>
      </c>
      <c r="R76">
        <v>-73.934972000000002</v>
      </c>
      <c r="S76" t="s">
        <v>547</v>
      </c>
    </row>
    <row r="77" spans="1:19" x14ac:dyDescent="0.3">
      <c r="A77">
        <v>282912126</v>
      </c>
      <c r="B77" s="1">
        <v>45350</v>
      </c>
      <c r="C77">
        <v>101</v>
      </c>
      <c r="D77" t="s">
        <v>27</v>
      </c>
      <c r="E77">
        <v>344</v>
      </c>
      <c r="F77" t="s">
        <v>144</v>
      </c>
      <c r="G77" t="s">
        <v>191</v>
      </c>
      <c r="H77" t="s">
        <v>464</v>
      </c>
      <c r="I77" t="s">
        <v>464</v>
      </c>
      <c r="J77">
        <v>18</v>
      </c>
      <c r="K77">
        <v>0</v>
      </c>
      <c r="L77" t="s">
        <v>473</v>
      </c>
      <c r="M77" t="s">
        <v>464</v>
      </c>
      <c r="N77" t="s">
        <v>482</v>
      </c>
      <c r="O77">
        <v>988048</v>
      </c>
      <c r="P77">
        <v>216130</v>
      </c>
      <c r="Q77">
        <v>40.759905000000003</v>
      </c>
      <c r="R77">
        <v>-73.986289999999997</v>
      </c>
      <c r="S77" t="s">
        <v>548</v>
      </c>
    </row>
    <row r="78" spans="1:19" x14ac:dyDescent="0.3">
      <c r="A78">
        <v>280718909</v>
      </c>
      <c r="B78" s="1">
        <v>45309</v>
      </c>
      <c r="C78">
        <v>922</v>
      </c>
      <c r="D78" t="s">
        <v>33</v>
      </c>
      <c r="E78">
        <v>348</v>
      </c>
      <c r="F78" t="s">
        <v>146</v>
      </c>
      <c r="G78" t="s">
        <v>205</v>
      </c>
      <c r="H78" t="s">
        <v>464</v>
      </c>
      <c r="I78" t="s">
        <v>469</v>
      </c>
      <c r="J78">
        <v>68</v>
      </c>
      <c r="K78">
        <v>0</v>
      </c>
      <c r="L78" t="s">
        <v>472</v>
      </c>
      <c r="M78" t="s">
        <v>464</v>
      </c>
      <c r="N78" t="s">
        <v>479</v>
      </c>
      <c r="O78">
        <v>979187</v>
      </c>
      <c r="P78">
        <v>159370</v>
      </c>
      <c r="Q78">
        <v>40.604108670000002</v>
      </c>
      <c r="R78">
        <v>-74.018233240000001</v>
      </c>
      <c r="S78" t="s">
        <v>549</v>
      </c>
    </row>
    <row r="79" spans="1:19" x14ac:dyDescent="0.3">
      <c r="A79">
        <v>282352432</v>
      </c>
      <c r="B79" s="1">
        <v>45339</v>
      </c>
      <c r="C79">
        <v>439</v>
      </c>
      <c r="D79" t="s">
        <v>37</v>
      </c>
      <c r="E79">
        <v>109</v>
      </c>
      <c r="F79" t="s">
        <v>148</v>
      </c>
      <c r="G79" t="s">
        <v>224</v>
      </c>
      <c r="H79" t="s">
        <v>463</v>
      </c>
      <c r="I79" t="s">
        <v>470</v>
      </c>
      <c r="J79">
        <v>114</v>
      </c>
      <c r="K79">
        <v>0</v>
      </c>
      <c r="L79" t="s">
        <v>472</v>
      </c>
      <c r="M79" t="s">
        <v>464</v>
      </c>
      <c r="N79" t="s">
        <v>478</v>
      </c>
      <c r="O79">
        <v>1007849</v>
      </c>
      <c r="P79">
        <v>220501</v>
      </c>
      <c r="Q79">
        <v>40.771869119999998</v>
      </c>
      <c r="R79">
        <v>-73.914799479999999</v>
      </c>
      <c r="S79" t="s">
        <v>550</v>
      </c>
    </row>
    <row r="80" spans="1:19" x14ac:dyDescent="0.3">
      <c r="A80">
        <v>280885555</v>
      </c>
      <c r="B80" s="1">
        <v>45312</v>
      </c>
      <c r="C80">
        <v>109</v>
      </c>
      <c r="D80" t="s">
        <v>35</v>
      </c>
      <c r="E80">
        <v>106</v>
      </c>
      <c r="F80" t="s">
        <v>141</v>
      </c>
      <c r="G80" t="s">
        <v>225</v>
      </c>
      <c r="H80" t="s">
        <v>463</v>
      </c>
      <c r="I80" t="s">
        <v>464</v>
      </c>
      <c r="J80">
        <v>13</v>
      </c>
      <c r="K80">
        <v>1</v>
      </c>
      <c r="L80" t="s">
        <v>474</v>
      </c>
      <c r="M80" t="s">
        <v>464</v>
      </c>
      <c r="N80" t="s">
        <v>478</v>
      </c>
      <c r="O80">
        <v>984843</v>
      </c>
      <c r="P80">
        <v>209263</v>
      </c>
      <c r="Q80">
        <v>40.741055150000001</v>
      </c>
      <c r="R80">
        <v>-73.997860059999994</v>
      </c>
      <c r="S80" t="s">
        <v>551</v>
      </c>
    </row>
    <row r="81" spans="1:19" x14ac:dyDescent="0.3">
      <c r="A81">
        <v>283868214</v>
      </c>
      <c r="B81" s="1">
        <v>45368</v>
      </c>
      <c r="C81">
        <v>397</v>
      </c>
      <c r="D81" t="s">
        <v>50</v>
      </c>
      <c r="E81">
        <v>105</v>
      </c>
      <c r="F81" t="s">
        <v>159</v>
      </c>
      <c r="G81" t="s">
        <v>226</v>
      </c>
      <c r="H81" t="s">
        <v>463</v>
      </c>
      <c r="I81" t="s">
        <v>468</v>
      </c>
      <c r="J81">
        <v>48</v>
      </c>
      <c r="K81">
        <v>0</v>
      </c>
      <c r="L81" t="s">
        <v>472</v>
      </c>
      <c r="M81" t="s">
        <v>464</v>
      </c>
      <c r="N81" t="s">
        <v>480</v>
      </c>
      <c r="O81">
        <v>1011780</v>
      </c>
      <c r="P81">
        <v>246837</v>
      </c>
      <c r="Q81">
        <v>40.844144</v>
      </c>
      <c r="R81">
        <v>-73.900498999999996</v>
      </c>
      <c r="S81" t="s">
        <v>552</v>
      </c>
    </row>
    <row r="82" spans="1:19" x14ac:dyDescent="0.3">
      <c r="A82">
        <v>280648760</v>
      </c>
      <c r="B82" s="1">
        <v>45308</v>
      </c>
      <c r="C82">
        <v>748</v>
      </c>
      <c r="D82" t="s">
        <v>51</v>
      </c>
      <c r="E82">
        <v>359</v>
      </c>
      <c r="F82" t="s">
        <v>151</v>
      </c>
      <c r="G82" t="s">
        <v>227</v>
      </c>
      <c r="H82" t="s">
        <v>464</v>
      </c>
      <c r="I82" t="s">
        <v>468</v>
      </c>
      <c r="J82">
        <v>44</v>
      </c>
      <c r="K82">
        <v>0</v>
      </c>
      <c r="L82" t="s">
        <v>472</v>
      </c>
      <c r="M82" t="s">
        <v>464</v>
      </c>
      <c r="N82" t="s">
        <v>477</v>
      </c>
      <c r="O82">
        <v>1006537</v>
      </c>
      <c r="P82">
        <v>244511</v>
      </c>
      <c r="Q82">
        <v>40.837774000000003</v>
      </c>
      <c r="R82">
        <v>-73.919454999999999</v>
      </c>
      <c r="S82" t="s">
        <v>553</v>
      </c>
    </row>
    <row r="83" spans="1:19" x14ac:dyDescent="0.3">
      <c r="A83">
        <v>281441789</v>
      </c>
      <c r="B83" s="1">
        <v>45322</v>
      </c>
      <c r="C83">
        <v>339</v>
      </c>
      <c r="D83" t="s">
        <v>42</v>
      </c>
      <c r="E83">
        <v>341</v>
      </c>
      <c r="F83" t="s">
        <v>153</v>
      </c>
      <c r="G83" t="s">
        <v>216</v>
      </c>
      <c r="H83" t="s">
        <v>464</v>
      </c>
      <c r="I83" t="s">
        <v>468</v>
      </c>
      <c r="J83">
        <v>49</v>
      </c>
      <c r="K83">
        <v>0</v>
      </c>
      <c r="L83" t="s">
        <v>474</v>
      </c>
      <c r="M83" t="s">
        <v>464</v>
      </c>
      <c r="N83" t="s">
        <v>479</v>
      </c>
      <c r="O83">
        <v>1027560</v>
      </c>
      <c r="P83">
        <v>253790</v>
      </c>
      <c r="Q83">
        <v>40.863165000000002</v>
      </c>
      <c r="R83">
        <v>-73.843421000000006</v>
      </c>
      <c r="S83" t="s">
        <v>554</v>
      </c>
    </row>
    <row r="84" spans="1:19" x14ac:dyDescent="0.3">
      <c r="A84">
        <v>283961766</v>
      </c>
      <c r="B84" s="1">
        <v>45370</v>
      </c>
      <c r="C84">
        <v>139</v>
      </c>
      <c r="D84" t="s">
        <v>52</v>
      </c>
      <c r="E84">
        <v>101</v>
      </c>
      <c r="F84" t="s">
        <v>160</v>
      </c>
      <c r="G84" t="s">
        <v>228</v>
      </c>
      <c r="H84" t="s">
        <v>463</v>
      </c>
      <c r="I84" t="s">
        <v>468</v>
      </c>
      <c r="J84">
        <v>40</v>
      </c>
      <c r="K84">
        <v>0</v>
      </c>
      <c r="L84" t="s">
        <v>473</v>
      </c>
      <c r="M84" t="s">
        <v>464</v>
      </c>
      <c r="N84" t="s">
        <v>477</v>
      </c>
      <c r="O84">
        <v>1005040</v>
      </c>
      <c r="P84">
        <v>234533</v>
      </c>
      <c r="Q84">
        <v>40.810391000000003</v>
      </c>
      <c r="R84">
        <v>-73.924895000000006</v>
      </c>
      <c r="S84" t="s">
        <v>502</v>
      </c>
    </row>
    <row r="85" spans="1:19" x14ac:dyDescent="0.3">
      <c r="A85">
        <v>283820131</v>
      </c>
      <c r="B85" s="1">
        <v>45366</v>
      </c>
      <c r="C85">
        <v>478</v>
      </c>
      <c r="D85" t="s">
        <v>44</v>
      </c>
      <c r="E85">
        <v>343</v>
      </c>
      <c r="F85" t="s">
        <v>155</v>
      </c>
      <c r="G85" t="s">
        <v>229</v>
      </c>
      <c r="H85" t="s">
        <v>464</v>
      </c>
      <c r="I85" t="s">
        <v>464</v>
      </c>
      <c r="J85">
        <v>14</v>
      </c>
      <c r="K85">
        <v>0</v>
      </c>
      <c r="L85" t="s">
        <v>472</v>
      </c>
      <c r="M85" t="s">
        <v>464</v>
      </c>
      <c r="N85" t="s">
        <v>477</v>
      </c>
      <c r="O85">
        <v>987472</v>
      </c>
      <c r="P85">
        <v>214939</v>
      </c>
      <c r="Q85">
        <v>40.756635000000003</v>
      </c>
      <c r="R85">
        <v>-73.988370000000003</v>
      </c>
      <c r="S85" t="s">
        <v>555</v>
      </c>
    </row>
    <row r="86" spans="1:19" x14ac:dyDescent="0.3">
      <c r="A86">
        <v>284167400</v>
      </c>
      <c r="B86" s="1">
        <v>45372</v>
      </c>
      <c r="C86">
        <v>339</v>
      </c>
      <c r="D86" t="s">
        <v>42</v>
      </c>
      <c r="E86">
        <v>341</v>
      </c>
      <c r="F86" t="s">
        <v>153</v>
      </c>
      <c r="G86" t="s">
        <v>216</v>
      </c>
      <c r="H86" t="s">
        <v>464</v>
      </c>
      <c r="I86" t="s">
        <v>468</v>
      </c>
      <c r="J86">
        <v>43</v>
      </c>
      <c r="K86">
        <v>0</v>
      </c>
      <c r="L86" t="s">
        <v>474</v>
      </c>
      <c r="M86" t="s">
        <v>464</v>
      </c>
      <c r="N86" t="s">
        <v>477</v>
      </c>
      <c r="O86">
        <v>1023861</v>
      </c>
      <c r="P86">
        <v>239144</v>
      </c>
      <c r="Q86">
        <v>40.822983000000001</v>
      </c>
      <c r="R86">
        <v>-73.856877999999995</v>
      </c>
      <c r="S86" t="s">
        <v>556</v>
      </c>
    </row>
    <row r="87" spans="1:19" x14ac:dyDescent="0.3">
      <c r="A87">
        <v>280912687</v>
      </c>
      <c r="B87" s="1">
        <v>45313</v>
      </c>
      <c r="C87">
        <v>969</v>
      </c>
      <c r="D87" t="s">
        <v>53</v>
      </c>
      <c r="E87">
        <v>881</v>
      </c>
      <c r="F87" t="s">
        <v>161</v>
      </c>
      <c r="G87" t="s">
        <v>230</v>
      </c>
      <c r="H87" t="s">
        <v>464</v>
      </c>
      <c r="I87" t="s">
        <v>469</v>
      </c>
      <c r="J87">
        <v>75</v>
      </c>
      <c r="K87">
        <v>0</v>
      </c>
      <c r="L87" t="s">
        <v>472</v>
      </c>
      <c r="M87" t="s">
        <v>464</v>
      </c>
      <c r="N87" t="s">
        <v>477</v>
      </c>
      <c r="O87">
        <v>1021510</v>
      </c>
      <c r="P87">
        <v>181850</v>
      </c>
      <c r="Q87">
        <v>40.665734530000002</v>
      </c>
      <c r="R87">
        <v>-73.865692580000001</v>
      </c>
      <c r="S87" t="s">
        <v>557</v>
      </c>
    </row>
    <row r="88" spans="1:19" x14ac:dyDescent="0.3">
      <c r="A88">
        <v>284368020</v>
      </c>
      <c r="B88" s="1">
        <v>45377</v>
      </c>
      <c r="C88">
        <v>101</v>
      </c>
      <c r="D88" t="s">
        <v>27</v>
      </c>
      <c r="E88">
        <v>344</v>
      </c>
      <c r="F88" t="s">
        <v>144</v>
      </c>
      <c r="G88" t="s">
        <v>191</v>
      </c>
      <c r="H88" t="s">
        <v>464</v>
      </c>
      <c r="I88" t="s">
        <v>470</v>
      </c>
      <c r="J88">
        <v>106</v>
      </c>
      <c r="K88">
        <v>0</v>
      </c>
      <c r="L88" t="s">
        <v>472</v>
      </c>
      <c r="M88" t="s">
        <v>464</v>
      </c>
      <c r="N88" t="s">
        <v>482</v>
      </c>
      <c r="O88">
        <v>1033309</v>
      </c>
      <c r="P88">
        <v>185531</v>
      </c>
      <c r="Q88">
        <v>40.675781999999998</v>
      </c>
      <c r="R88">
        <v>-73.823133999999996</v>
      </c>
      <c r="S88" t="s">
        <v>558</v>
      </c>
    </row>
    <row r="89" spans="1:19" x14ac:dyDescent="0.3">
      <c r="A89">
        <v>284040116</v>
      </c>
      <c r="B89" s="1">
        <v>45371</v>
      </c>
      <c r="C89">
        <v>259</v>
      </c>
      <c r="D89" t="s">
        <v>54</v>
      </c>
      <c r="E89">
        <v>351</v>
      </c>
      <c r="F89" t="s">
        <v>152</v>
      </c>
      <c r="G89" t="s">
        <v>231</v>
      </c>
      <c r="H89" t="s">
        <v>464</v>
      </c>
      <c r="I89" t="s">
        <v>468</v>
      </c>
      <c r="J89">
        <v>40</v>
      </c>
      <c r="K89">
        <v>0</v>
      </c>
      <c r="L89" t="s">
        <v>472</v>
      </c>
      <c r="M89" t="s">
        <v>463</v>
      </c>
      <c r="N89" t="s">
        <v>477</v>
      </c>
      <c r="O89">
        <v>1006984</v>
      </c>
      <c r="P89">
        <v>238152</v>
      </c>
      <c r="Q89">
        <v>40.820320000000002</v>
      </c>
      <c r="R89">
        <v>-73.917860000000005</v>
      </c>
      <c r="S89" t="s">
        <v>559</v>
      </c>
    </row>
    <row r="90" spans="1:19" x14ac:dyDescent="0.3">
      <c r="A90">
        <v>284054649</v>
      </c>
      <c r="B90" s="1">
        <v>45371</v>
      </c>
      <c r="C90">
        <v>514</v>
      </c>
      <c r="D90" t="s">
        <v>55</v>
      </c>
      <c r="E90">
        <v>117</v>
      </c>
      <c r="F90" t="s">
        <v>156</v>
      </c>
      <c r="G90" t="s">
        <v>232</v>
      </c>
      <c r="H90" t="s">
        <v>463</v>
      </c>
      <c r="I90" t="s">
        <v>470</v>
      </c>
      <c r="J90">
        <v>114</v>
      </c>
      <c r="K90">
        <v>0</v>
      </c>
      <c r="L90" t="s">
        <v>472</v>
      </c>
      <c r="M90" t="s">
        <v>464</v>
      </c>
      <c r="N90" t="s">
        <v>480</v>
      </c>
      <c r="O90">
        <v>1002898</v>
      </c>
      <c r="P90">
        <v>218886</v>
      </c>
      <c r="Q90">
        <v>40.767448999999999</v>
      </c>
      <c r="R90">
        <v>-73.932677999999996</v>
      </c>
      <c r="S90" t="s">
        <v>560</v>
      </c>
    </row>
    <row r="91" spans="1:19" x14ac:dyDescent="0.3">
      <c r="A91">
        <v>283819823</v>
      </c>
      <c r="B91" s="1">
        <v>45366</v>
      </c>
      <c r="C91">
        <v>792</v>
      </c>
      <c r="D91" t="s">
        <v>56</v>
      </c>
      <c r="E91">
        <v>118</v>
      </c>
      <c r="F91" t="s">
        <v>158</v>
      </c>
      <c r="G91" t="s">
        <v>233</v>
      </c>
      <c r="H91" t="s">
        <v>463</v>
      </c>
      <c r="I91" t="s">
        <v>470</v>
      </c>
      <c r="J91">
        <v>104</v>
      </c>
      <c r="K91">
        <v>0</v>
      </c>
      <c r="L91" t="s">
        <v>472</v>
      </c>
      <c r="M91" t="s">
        <v>464</v>
      </c>
      <c r="N91" t="s">
        <v>480</v>
      </c>
      <c r="O91">
        <v>1013786</v>
      </c>
      <c r="P91">
        <v>195966</v>
      </c>
      <c r="Q91">
        <v>40.704510999999997</v>
      </c>
      <c r="R91">
        <v>-73.893469999999994</v>
      </c>
      <c r="S91" t="s">
        <v>561</v>
      </c>
    </row>
    <row r="92" spans="1:19" x14ac:dyDescent="0.3">
      <c r="A92">
        <v>282350908</v>
      </c>
      <c r="B92" s="1">
        <v>45338</v>
      </c>
      <c r="C92">
        <v>503</v>
      </c>
      <c r="D92" t="s">
        <v>57</v>
      </c>
      <c r="E92">
        <v>117</v>
      </c>
      <c r="F92" t="s">
        <v>156</v>
      </c>
      <c r="G92" t="s">
        <v>234</v>
      </c>
      <c r="H92" t="s">
        <v>463</v>
      </c>
      <c r="I92" t="s">
        <v>468</v>
      </c>
      <c r="J92">
        <v>40</v>
      </c>
      <c r="K92">
        <v>1</v>
      </c>
      <c r="L92" t="s">
        <v>472</v>
      </c>
      <c r="M92" t="s">
        <v>464</v>
      </c>
      <c r="N92" t="s">
        <v>480</v>
      </c>
      <c r="O92">
        <v>1004368</v>
      </c>
      <c r="P92">
        <v>237509</v>
      </c>
      <c r="Q92">
        <v>40.818560060000003</v>
      </c>
      <c r="R92">
        <v>-73.927316129999994</v>
      </c>
      <c r="S92" t="s">
        <v>562</v>
      </c>
    </row>
    <row r="93" spans="1:19" x14ac:dyDescent="0.3">
      <c r="A93">
        <v>283942288</v>
      </c>
      <c r="B93" s="1">
        <v>45369</v>
      </c>
      <c r="C93">
        <v>478</v>
      </c>
      <c r="D93" t="s">
        <v>44</v>
      </c>
      <c r="E93">
        <v>343</v>
      </c>
      <c r="F93" t="s">
        <v>155</v>
      </c>
      <c r="G93" t="s">
        <v>218</v>
      </c>
      <c r="H93" t="s">
        <v>464</v>
      </c>
      <c r="I93" t="s">
        <v>469</v>
      </c>
      <c r="J93">
        <v>79</v>
      </c>
      <c r="K93">
        <v>1</v>
      </c>
      <c r="L93" t="s">
        <v>472</v>
      </c>
      <c r="M93" t="s">
        <v>464</v>
      </c>
      <c r="N93" t="s">
        <v>477</v>
      </c>
      <c r="O93">
        <v>996546</v>
      </c>
      <c r="P93">
        <v>187436</v>
      </c>
      <c r="Q93">
        <v>40.681136709999997</v>
      </c>
      <c r="R93">
        <v>-73.955667610000006</v>
      </c>
      <c r="S93" t="s">
        <v>563</v>
      </c>
    </row>
    <row r="94" spans="1:19" x14ac:dyDescent="0.3">
      <c r="A94">
        <v>280540280</v>
      </c>
      <c r="B94" s="1">
        <v>45306</v>
      </c>
      <c r="C94">
        <v>419</v>
      </c>
      <c r="D94" t="s">
        <v>58</v>
      </c>
      <c r="E94">
        <v>109</v>
      </c>
      <c r="F94" t="s">
        <v>148</v>
      </c>
      <c r="G94" t="s">
        <v>235</v>
      </c>
      <c r="H94" t="s">
        <v>463</v>
      </c>
      <c r="I94" t="s">
        <v>470</v>
      </c>
      <c r="J94">
        <v>114</v>
      </c>
      <c r="K94">
        <v>0</v>
      </c>
      <c r="L94" t="s">
        <v>472</v>
      </c>
      <c r="M94" t="s">
        <v>464</v>
      </c>
      <c r="N94" t="s">
        <v>478</v>
      </c>
      <c r="O94">
        <v>1007694</v>
      </c>
      <c r="P94">
        <v>219656</v>
      </c>
      <c r="Q94">
        <v>40.769551999999997</v>
      </c>
      <c r="R94">
        <v>-73.915361000000004</v>
      </c>
      <c r="S94" t="s">
        <v>564</v>
      </c>
    </row>
    <row r="95" spans="1:19" x14ac:dyDescent="0.3">
      <c r="A95">
        <v>282473699</v>
      </c>
      <c r="B95" s="1">
        <v>45341</v>
      </c>
      <c r="C95">
        <v>259</v>
      </c>
      <c r="D95" t="s">
        <v>54</v>
      </c>
      <c r="E95">
        <v>351</v>
      </c>
      <c r="F95" t="s">
        <v>152</v>
      </c>
      <c r="G95" t="s">
        <v>231</v>
      </c>
      <c r="H95" t="s">
        <v>464</v>
      </c>
      <c r="I95" t="s">
        <v>469</v>
      </c>
      <c r="J95">
        <v>69</v>
      </c>
      <c r="K95">
        <v>0</v>
      </c>
      <c r="L95" t="s">
        <v>473</v>
      </c>
      <c r="M95" t="s">
        <v>463</v>
      </c>
      <c r="N95" t="s">
        <v>477</v>
      </c>
      <c r="O95">
        <v>1008830</v>
      </c>
      <c r="P95">
        <v>171255</v>
      </c>
      <c r="Q95">
        <v>40.636699</v>
      </c>
      <c r="R95">
        <v>-73.911435999999995</v>
      </c>
      <c r="S95" t="s">
        <v>565</v>
      </c>
    </row>
    <row r="96" spans="1:19" x14ac:dyDescent="0.3">
      <c r="A96">
        <v>280958714</v>
      </c>
      <c r="B96" s="1">
        <v>45314</v>
      </c>
      <c r="C96">
        <v>922</v>
      </c>
      <c r="D96" t="s">
        <v>33</v>
      </c>
      <c r="E96">
        <v>348</v>
      </c>
      <c r="F96" t="s">
        <v>146</v>
      </c>
      <c r="G96" t="s">
        <v>207</v>
      </c>
      <c r="H96" t="s">
        <v>464</v>
      </c>
      <c r="I96" t="s">
        <v>468</v>
      </c>
      <c r="J96">
        <v>49</v>
      </c>
      <c r="K96">
        <v>0</v>
      </c>
      <c r="L96" t="s">
        <v>472</v>
      </c>
      <c r="M96" t="s">
        <v>463</v>
      </c>
      <c r="N96" t="s">
        <v>478</v>
      </c>
      <c r="O96">
        <v>1021739</v>
      </c>
      <c r="P96">
        <v>254628</v>
      </c>
      <c r="Q96">
        <v>40.865490020000003</v>
      </c>
      <c r="R96">
        <v>-73.864461210000002</v>
      </c>
      <c r="S96" t="s">
        <v>566</v>
      </c>
    </row>
    <row r="97" spans="1:19" x14ac:dyDescent="0.3">
      <c r="A97">
        <v>280743185</v>
      </c>
      <c r="B97" s="1">
        <v>45309</v>
      </c>
      <c r="C97">
        <v>205</v>
      </c>
      <c r="D97" t="s">
        <v>43</v>
      </c>
      <c r="E97">
        <v>352</v>
      </c>
      <c r="F97" t="s">
        <v>154</v>
      </c>
      <c r="G97" t="s">
        <v>217</v>
      </c>
      <c r="H97" t="s">
        <v>464</v>
      </c>
      <c r="I97" t="s">
        <v>469</v>
      </c>
      <c r="J97">
        <v>77</v>
      </c>
      <c r="K97">
        <v>0</v>
      </c>
      <c r="L97" t="s">
        <v>474</v>
      </c>
      <c r="M97" t="s">
        <v>464</v>
      </c>
      <c r="N97" t="s">
        <v>477</v>
      </c>
      <c r="O97">
        <v>1003508</v>
      </c>
      <c r="P97">
        <v>185056</v>
      </c>
      <c r="Q97">
        <v>40.674593000000002</v>
      </c>
      <c r="R97">
        <v>-73.930571999999998</v>
      </c>
      <c r="S97" t="s">
        <v>567</v>
      </c>
    </row>
    <row r="98" spans="1:19" x14ac:dyDescent="0.3">
      <c r="A98">
        <v>282556197</v>
      </c>
      <c r="B98" s="1">
        <v>45343</v>
      </c>
      <c r="C98">
        <v>101</v>
      </c>
      <c r="D98" t="s">
        <v>27</v>
      </c>
      <c r="E98">
        <v>344</v>
      </c>
      <c r="F98" t="s">
        <v>144</v>
      </c>
      <c r="G98" t="s">
        <v>191</v>
      </c>
      <c r="H98" t="s">
        <v>464</v>
      </c>
      <c r="I98" t="s">
        <v>464</v>
      </c>
      <c r="J98">
        <v>30</v>
      </c>
      <c r="K98">
        <v>0</v>
      </c>
      <c r="L98" t="s">
        <v>474</v>
      </c>
      <c r="M98" t="s">
        <v>464</v>
      </c>
      <c r="N98" t="s">
        <v>477</v>
      </c>
      <c r="O98">
        <v>996818</v>
      </c>
      <c r="P98">
        <v>239643</v>
      </c>
      <c r="Q98">
        <v>40.824432999999999</v>
      </c>
      <c r="R98">
        <v>-73.954588000000001</v>
      </c>
      <c r="S98" t="s">
        <v>568</v>
      </c>
    </row>
    <row r="99" spans="1:19" x14ac:dyDescent="0.3">
      <c r="A99">
        <v>283716102</v>
      </c>
      <c r="B99" s="1">
        <v>45365</v>
      </c>
      <c r="C99">
        <v>113</v>
      </c>
      <c r="D99" t="s">
        <v>59</v>
      </c>
      <c r="E99">
        <v>344</v>
      </c>
      <c r="F99" t="s">
        <v>144</v>
      </c>
      <c r="G99" t="s">
        <v>236</v>
      </c>
      <c r="H99" t="s">
        <v>464</v>
      </c>
      <c r="I99" t="s">
        <v>468</v>
      </c>
      <c r="J99">
        <v>42</v>
      </c>
      <c r="K99">
        <v>0</v>
      </c>
      <c r="L99" t="s">
        <v>472</v>
      </c>
      <c r="M99" t="s">
        <v>463</v>
      </c>
      <c r="N99" t="s">
        <v>479</v>
      </c>
      <c r="O99">
        <v>1010751</v>
      </c>
      <c r="P99">
        <v>242585</v>
      </c>
      <c r="Q99">
        <v>40.832476999999997</v>
      </c>
      <c r="R99">
        <v>-73.904233000000005</v>
      </c>
      <c r="S99" t="s">
        <v>569</v>
      </c>
    </row>
    <row r="100" spans="1:19" x14ac:dyDescent="0.3">
      <c r="A100">
        <v>282750143</v>
      </c>
      <c r="B100" s="1">
        <v>45347</v>
      </c>
      <c r="C100">
        <v>397</v>
      </c>
      <c r="D100" t="s">
        <v>50</v>
      </c>
      <c r="E100">
        <v>105</v>
      </c>
      <c r="F100" t="s">
        <v>159</v>
      </c>
      <c r="G100" t="s">
        <v>237</v>
      </c>
      <c r="H100" t="s">
        <v>463</v>
      </c>
      <c r="I100" t="s">
        <v>470</v>
      </c>
      <c r="J100">
        <v>115</v>
      </c>
      <c r="K100">
        <v>0</v>
      </c>
      <c r="L100" t="s">
        <v>472</v>
      </c>
      <c r="M100" t="s">
        <v>464</v>
      </c>
      <c r="N100" t="s">
        <v>480</v>
      </c>
      <c r="O100">
        <v>1020497</v>
      </c>
      <c r="P100">
        <v>214514</v>
      </c>
      <c r="Q100">
        <v>40.755393550000001</v>
      </c>
      <c r="R100">
        <v>-73.869168180000003</v>
      </c>
      <c r="S100" t="s">
        <v>570</v>
      </c>
    </row>
    <row r="101" spans="1:19" x14ac:dyDescent="0.3">
      <c r="A101">
        <v>283004704</v>
      </c>
      <c r="B101" s="1">
        <v>45351</v>
      </c>
      <c r="C101">
        <v>439</v>
      </c>
      <c r="D101" t="s">
        <v>37</v>
      </c>
      <c r="E101">
        <v>109</v>
      </c>
      <c r="F101" t="s">
        <v>148</v>
      </c>
      <c r="G101" t="s">
        <v>224</v>
      </c>
      <c r="H101" t="s">
        <v>463</v>
      </c>
      <c r="I101" t="s">
        <v>469</v>
      </c>
      <c r="J101">
        <v>75</v>
      </c>
      <c r="K101">
        <v>0</v>
      </c>
      <c r="L101" t="s">
        <v>474</v>
      </c>
      <c r="M101" t="s">
        <v>463</v>
      </c>
      <c r="N101" t="s">
        <v>478</v>
      </c>
      <c r="O101">
        <v>1020327</v>
      </c>
      <c r="P101">
        <v>176285</v>
      </c>
      <c r="Q101">
        <v>40.650466000000002</v>
      </c>
      <c r="R101">
        <v>-73.869985999999997</v>
      </c>
      <c r="S101" t="s">
        <v>571</v>
      </c>
    </row>
    <row r="102" spans="1:19" x14ac:dyDescent="0.3">
      <c r="A102">
        <v>284593413</v>
      </c>
      <c r="B102" s="1">
        <v>45382</v>
      </c>
      <c r="C102">
        <v>905</v>
      </c>
      <c r="D102" t="s">
        <v>60</v>
      </c>
      <c r="E102">
        <v>347</v>
      </c>
      <c r="F102" t="s">
        <v>162</v>
      </c>
      <c r="G102" t="s">
        <v>238</v>
      </c>
      <c r="H102" t="s">
        <v>464</v>
      </c>
      <c r="I102" t="s">
        <v>469</v>
      </c>
      <c r="J102">
        <v>69</v>
      </c>
      <c r="K102">
        <v>0</v>
      </c>
      <c r="L102" t="s">
        <v>472</v>
      </c>
      <c r="M102" t="s">
        <v>464</v>
      </c>
      <c r="N102" t="s">
        <v>477</v>
      </c>
      <c r="O102">
        <v>1011868</v>
      </c>
      <c r="P102">
        <v>170754</v>
      </c>
      <c r="Q102">
        <v>40.635313770000003</v>
      </c>
      <c r="R102">
        <v>-73.900493539999999</v>
      </c>
      <c r="S102" t="s">
        <v>572</v>
      </c>
    </row>
    <row r="103" spans="1:19" x14ac:dyDescent="0.3">
      <c r="A103">
        <v>281119102</v>
      </c>
      <c r="B103" s="1">
        <v>45316</v>
      </c>
      <c r="C103">
        <v>500</v>
      </c>
      <c r="D103" t="s">
        <v>61</v>
      </c>
      <c r="E103">
        <v>117</v>
      </c>
      <c r="F103" t="s">
        <v>156</v>
      </c>
      <c r="G103" t="s">
        <v>239</v>
      </c>
      <c r="H103" t="s">
        <v>463</v>
      </c>
      <c r="I103" t="s">
        <v>468</v>
      </c>
      <c r="J103">
        <v>45</v>
      </c>
      <c r="K103">
        <v>0</v>
      </c>
      <c r="L103" t="s">
        <v>474</v>
      </c>
      <c r="M103" t="s">
        <v>464</v>
      </c>
      <c r="N103" t="s">
        <v>477</v>
      </c>
      <c r="O103">
        <v>1032798</v>
      </c>
      <c r="P103">
        <v>259834</v>
      </c>
      <c r="Q103">
        <v>40.879727000000003</v>
      </c>
      <c r="R103">
        <v>-73.824438000000001</v>
      </c>
      <c r="S103" t="s">
        <v>573</v>
      </c>
    </row>
    <row r="104" spans="1:19" x14ac:dyDescent="0.3">
      <c r="A104">
        <v>283752542</v>
      </c>
      <c r="B104" s="1">
        <v>45365</v>
      </c>
      <c r="C104">
        <v>101</v>
      </c>
      <c r="D104" t="s">
        <v>27</v>
      </c>
      <c r="E104">
        <v>344</v>
      </c>
      <c r="F104" t="s">
        <v>144</v>
      </c>
      <c r="G104" t="s">
        <v>191</v>
      </c>
      <c r="H104" t="s">
        <v>464</v>
      </c>
      <c r="I104" t="s">
        <v>470</v>
      </c>
      <c r="J104">
        <v>100</v>
      </c>
      <c r="K104">
        <v>0</v>
      </c>
      <c r="L104" t="s">
        <v>475</v>
      </c>
      <c r="M104" t="s">
        <v>464</v>
      </c>
      <c r="N104" t="s">
        <v>478</v>
      </c>
      <c r="O104">
        <v>1028927</v>
      </c>
      <c r="P104">
        <v>149876</v>
      </c>
      <c r="Q104">
        <v>40.577939000000001</v>
      </c>
      <c r="R104">
        <v>-73.839164999999994</v>
      </c>
      <c r="S104" t="s">
        <v>574</v>
      </c>
    </row>
    <row r="105" spans="1:19" x14ac:dyDescent="0.3">
      <c r="A105">
        <v>280849128</v>
      </c>
      <c r="B105" s="1">
        <v>45311</v>
      </c>
      <c r="C105">
        <v>339</v>
      </c>
      <c r="D105" t="s">
        <v>42</v>
      </c>
      <c r="E105">
        <v>341</v>
      </c>
      <c r="F105" t="s">
        <v>153</v>
      </c>
      <c r="G105" t="s">
        <v>216</v>
      </c>
      <c r="H105" t="s">
        <v>464</v>
      </c>
      <c r="I105" t="s">
        <v>468</v>
      </c>
      <c r="J105">
        <v>44</v>
      </c>
      <c r="K105">
        <v>0</v>
      </c>
      <c r="L105" t="s">
        <v>474</v>
      </c>
      <c r="M105" t="s">
        <v>464</v>
      </c>
      <c r="N105" t="s">
        <v>477</v>
      </c>
      <c r="O105">
        <v>1003363</v>
      </c>
      <c r="P105">
        <v>238988</v>
      </c>
      <c r="Q105">
        <v>40.822622000000003</v>
      </c>
      <c r="R105">
        <v>-73.930942000000002</v>
      </c>
      <c r="S105" t="s">
        <v>575</v>
      </c>
    </row>
    <row r="106" spans="1:19" x14ac:dyDescent="0.3">
      <c r="A106">
        <v>282864186</v>
      </c>
      <c r="B106" s="1">
        <v>45349</v>
      </c>
      <c r="C106">
        <v>586</v>
      </c>
      <c r="D106" t="s">
        <v>62</v>
      </c>
      <c r="E106">
        <v>115</v>
      </c>
      <c r="F106" t="s">
        <v>163</v>
      </c>
      <c r="G106" t="s">
        <v>240</v>
      </c>
      <c r="H106" t="s">
        <v>463</v>
      </c>
      <c r="I106" t="s">
        <v>469</v>
      </c>
      <c r="J106">
        <v>84</v>
      </c>
      <c r="K106">
        <v>0</v>
      </c>
      <c r="L106" t="s">
        <v>472</v>
      </c>
      <c r="M106" t="s">
        <v>464</v>
      </c>
      <c r="N106" t="s">
        <v>477</v>
      </c>
      <c r="O106">
        <v>987788</v>
      </c>
      <c r="P106">
        <v>191923</v>
      </c>
      <c r="Q106">
        <v>40.693461999999997</v>
      </c>
      <c r="R106">
        <v>-73.987240999999997</v>
      </c>
      <c r="S106" t="s">
        <v>576</v>
      </c>
    </row>
    <row r="107" spans="1:19" x14ac:dyDescent="0.3">
      <c r="A107">
        <v>284373917</v>
      </c>
      <c r="B107" s="1">
        <v>45377</v>
      </c>
      <c r="C107">
        <v>792</v>
      </c>
      <c r="D107" t="s">
        <v>56</v>
      </c>
      <c r="E107">
        <v>118</v>
      </c>
      <c r="F107" t="s">
        <v>158</v>
      </c>
      <c r="G107" t="s">
        <v>241</v>
      </c>
      <c r="H107" t="s">
        <v>463</v>
      </c>
      <c r="I107" t="s">
        <v>469</v>
      </c>
      <c r="J107">
        <v>60</v>
      </c>
      <c r="K107">
        <v>0</v>
      </c>
      <c r="L107" t="s">
        <v>472</v>
      </c>
      <c r="M107" t="s">
        <v>464</v>
      </c>
      <c r="N107" t="s">
        <v>477</v>
      </c>
      <c r="O107">
        <v>987596</v>
      </c>
      <c r="P107">
        <v>149229</v>
      </c>
      <c r="Q107">
        <v>40.576274470000001</v>
      </c>
      <c r="R107">
        <v>-73.987955159999999</v>
      </c>
      <c r="S107" t="s">
        <v>577</v>
      </c>
    </row>
    <row r="108" spans="1:19" x14ac:dyDescent="0.3">
      <c r="A108">
        <v>282384038</v>
      </c>
      <c r="B108" s="1">
        <v>45339</v>
      </c>
      <c r="C108">
        <v>779</v>
      </c>
      <c r="D108" t="s">
        <v>63</v>
      </c>
      <c r="E108">
        <v>126</v>
      </c>
      <c r="F108" t="s">
        <v>149</v>
      </c>
      <c r="G108" t="s">
        <v>242</v>
      </c>
      <c r="H108" t="s">
        <v>463</v>
      </c>
      <c r="I108" t="s">
        <v>469</v>
      </c>
      <c r="J108">
        <v>94</v>
      </c>
      <c r="K108">
        <v>0</v>
      </c>
      <c r="L108" t="s">
        <v>474</v>
      </c>
      <c r="M108" t="s">
        <v>464</v>
      </c>
      <c r="N108" t="s">
        <v>477</v>
      </c>
      <c r="O108">
        <v>997245</v>
      </c>
      <c r="P108">
        <v>204129</v>
      </c>
      <c r="Q108">
        <v>40.726956000000001</v>
      </c>
      <c r="R108">
        <v>-73.953114999999997</v>
      </c>
      <c r="S108" t="s">
        <v>578</v>
      </c>
    </row>
    <row r="109" spans="1:19" x14ac:dyDescent="0.3">
      <c r="A109">
        <v>281182536</v>
      </c>
      <c r="B109" s="1">
        <v>45318</v>
      </c>
      <c r="C109">
        <v>847</v>
      </c>
      <c r="D109" t="s">
        <v>64</v>
      </c>
      <c r="E109">
        <v>125</v>
      </c>
      <c r="F109" t="s">
        <v>145</v>
      </c>
      <c r="G109" t="s">
        <v>243</v>
      </c>
      <c r="H109" t="s">
        <v>463</v>
      </c>
      <c r="I109" t="s">
        <v>464</v>
      </c>
      <c r="J109">
        <v>13</v>
      </c>
      <c r="K109">
        <v>0</v>
      </c>
      <c r="L109" t="s">
        <v>474</v>
      </c>
      <c r="M109" t="s">
        <v>464</v>
      </c>
      <c r="N109" t="s">
        <v>477</v>
      </c>
      <c r="O109">
        <v>987203</v>
      </c>
      <c r="P109">
        <v>206765</v>
      </c>
      <c r="Q109">
        <v>40.734200000000001</v>
      </c>
      <c r="R109">
        <v>-73.989340999999996</v>
      </c>
      <c r="S109" t="s">
        <v>579</v>
      </c>
    </row>
    <row r="110" spans="1:19" x14ac:dyDescent="0.3">
      <c r="A110">
        <v>281269181</v>
      </c>
      <c r="B110" s="1">
        <v>45320</v>
      </c>
      <c r="C110">
        <v>258</v>
      </c>
      <c r="D110" t="s">
        <v>41</v>
      </c>
      <c r="E110">
        <v>351</v>
      </c>
      <c r="F110" t="s">
        <v>152</v>
      </c>
      <c r="G110" t="s">
        <v>215</v>
      </c>
      <c r="H110" t="s">
        <v>464</v>
      </c>
      <c r="I110" t="s">
        <v>469</v>
      </c>
      <c r="J110">
        <v>79</v>
      </c>
      <c r="K110">
        <v>0</v>
      </c>
      <c r="L110" t="s">
        <v>473</v>
      </c>
      <c r="M110" t="s">
        <v>464</v>
      </c>
      <c r="N110" t="s">
        <v>478</v>
      </c>
      <c r="O110">
        <v>997364</v>
      </c>
      <c r="P110">
        <v>192889</v>
      </c>
      <c r="Q110">
        <v>40.696103999999998</v>
      </c>
      <c r="R110">
        <v>-73.952707000000004</v>
      </c>
      <c r="S110" t="s">
        <v>580</v>
      </c>
    </row>
    <row r="111" spans="1:19" x14ac:dyDescent="0.3">
      <c r="A111">
        <v>283828533</v>
      </c>
      <c r="B111" s="1">
        <v>45367</v>
      </c>
      <c r="C111">
        <v>101</v>
      </c>
      <c r="D111" t="s">
        <v>27</v>
      </c>
      <c r="E111">
        <v>344</v>
      </c>
      <c r="F111" t="s">
        <v>144</v>
      </c>
      <c r="G111" t="s">
        <v>191</v>
      </c>
      <c r="H111" t="s">
        <v>464</v>
      </c>
      <c r="I111" t="s">
        <v>469</v>
      </c>
      <c r="J111">
        <v>66</v>
      </c>
      <c r="K111">
        <v>0</v>
      </c>
      <c r="L111" t="s">
        <v>472</v>
      </c>
      <c r="M111" t="s">
        <v>464</v>
      </c>
      <c r="N111" t="s">
        <v>482</v>
      </c>
      <c r="O111">
        <v>987526</v>
      </c>
      <c r="P111">
        <v>173756</v>
      </c>
      <c r="Q111">
        <v>40.643597</v>
      </c>
      <c r="R111">
        <v>-73.988191999999998</v>
      </c>
      <c r="S111" t="s">
        <v>581</v>
      </c>
    </row>
    <row r="112" spans="1:19" x14ac:dyDescent="0.3">
      <c r="A112">
        <v>284072685</v>
      </c>
      <c r="B112" s="1">
        <v>45371</v>
      </c>
      <c r="C112">
        <v>792</v>
      </c>
      <c r="D112" t="s">
        <v>56</v>
      </c>
      <c r="E112">
        <v>118</v>
      </c>
      <c r="F112" t="s">
        <v>158</v>
      </c>
      <c r="G112" t="s">
        <v>241</v>
      </c>
      <c r="H112" t="s">
        <v>463</v>
      </c>
      <c r="I112" t="s">
        <v>470</v>
      </c>
      <c r="J112">
        <v>115</v>
      </c>
      <c r="K112">
        <v>3</v>
      </c>
      <c r="L112" t="s">
        <v>474</v>
      </c>
      <c r="M112" t="s">
        <v>464</v>
      </c>
      <c r="N112" t="s">
        <v>478</v>
      </c>
      <c r="O112">
        <v>1018623</v>
      </c>
      <c r="P112">
        <v>214936</v>
      </c>
      <c r="Q112">
        <v>40.756567580000002</v>
      </c>
      <c r="R112">
        <v>-73.875931530000003</v>
      </c>
      <c r="S112" t="s">
        <v>582</v>
      </c>
    </row>
    <row r="113" spans="1:19" x14ac:dyDescent="0.3">
      <c r="A113">
        <v>281297240</v>
      </c>
      <c r="B113" s="1">
        <v>45320</v>
      </c>
      <c r="C113">
        <v>101</v>
      </c>
      <c r="D113" t="s">
        <v>27</v>
      </c>
      <c r="E113">
        <v>344</v>
      </c>
      <c r="F113" t="s">
        <v>144</v>
      </c>
      <c r="G113" t="s">
        <v>191</v>
      </c>
      <c r="H113" t="s">
        <v>464</v>
      </c>
      <c r="I113" t="s">
        <v>470</v>
      </c>
      <c r="J113">
        <v>113</v>
      </c>
      <c r="K113">
        <v>3</v>
      </c>
      <c r="L113" t="s">
        <v>472</v>
      </c>
      <c r="M113" t="s">
        <v>463</v>
      </c>
      <c r="N113" t="s">
        <v>478</v>
      </c>
      <c r="O113">
        <v>1046315</v>
      </c>
      <c r="P113">
        <v>187088</v>
      </c>
      <c r="Q113">
        <v>40.679980739999998</v>
      </c>
      <c r="R113">
        <v>-73.776233910000002</v>
      </c>
      <c r="S113" t="s">
        <v>511</v>
      </c>
    </row>
    <row r="114" spans="1:19" x14ac:dyDescent="0.3">
      <c r="A114">
        <v>280729905</v>
      </c>
      <c r="B114" s="1">
        <v>45309</v>
      </c>
      <c r="C114">
        <v>268</v>
      </c>
      <c r="D114" t="s">
        <v>47</v>
      </c>
      <c r="E114">
        <v>121</v>
      </c>
      <c r="F114" t="s">
        <v>152</v>
      </c>
      <c r="G114" t="s">
        <v>221</v>
      </c>
      <c r="H114" t="s">
        <v>463</v>
      </c>
      <c r="I114" t="s">
        <v>468</v>
      </c>
      <c r="J114">
        <v>40</v>
      </c>
      <c r="K114">
        <v>2</v>
      </c>
      <c r="L114" t="s">
        <v>472</v>
      </c>
      <c r="M114" t="s">
        <v>464</v>
      </c>
      <c r="N114" t="s">
        <v>479</v>
      </c>
      <c r="O114">
        <v>1007566</v>
      </c>
      <c r="P114">
        <v>238218</v>
      </c>
      <c r="Q114">
        <v>40.820498999999998</v>
      </c>
      <c r="R114">
        <v>-73.915756000000002</v>
      </c>
      <c r="S114" t="s">
        <v>526</v>
      </c>
    </row>
    <row r="115" spans="1:19" x14ac:dyDescent="0.3">
      <c r="A115">
        <v>284184697</v>
      </c>
      <c r="B115" s="1">
        <v>45373</v>
      </c>
      <c r="C115">
        <v>639</v>
      </c>
      <c r="D115" t="s">
        <v>65</v>
      </c>
      <c r="E115">
        <v>361</v>
      </c>
      <c r="F115" t="s">
        <v>164</v>
      </c>
      <c r="G115" t="s">
        <v>244</v>
      </c>
      <c r="H115" t="s">
        <v>464</v>
      </c>
      <c r="I115" t="s">
        <v>469</v>
      </c>
      <c r="J115">
        <v>77</v>
      </c>
      <c r="K115">
        <v>0</v>
      </c>
      <c r="L115" t="s">
        <v>472</v>
      </c>
      <c r="M115" t="s">
        <v>464</v>
      </c>
      <c r="N115" t="s">
        <v>477</v>
      </c>
      <c r="O115">
        <v>1003508</v>
      </c>
      <c r="P115">
        <v>185056</v>
      </c>
      <c r="Q115">
        <v>40.674593000000002</v>
      </c>
      <c r="R115">
        <v>-73.930571999999998</v>
      </c>
      <c r="S115" t="s">
        <v>567</v>
      </c>
    </row>
    <row r="116" spans="1:19" x14ac:dyDescent="0.3">
      <c r="A116">
        <v>284507917</v>
      </c>
      <c r="B116" s="1">
        <v>45380</v>
      </c>
      <c r="C116">
        <v>157</v>
      </c>
      <c r="D116" t="s">
        <v>28</v>
      </c>
      <c r="E116">
        <v>104</v>
      </c>
      <c r="F116" t="s">
        <v>142</v>
      </c>
      <c r="G116" t="s">
        <v>245</v>
      </c>
      <c r="H116" t="s">
        <v>463</v>
      </c>
      <c r="I116" t="s">
        <v>468</v>
      </c>
      <c r="J116">
        <v>41</v>
      </c>
      <c r="K116">
        <v>0</v>
      </c>
      <c r="L116" t="s">
        <v>475</v>
      </c>
      <c r="M116" t="s">
        <v>464</v>
      </c>
      <c r="N116" t="s">
        <v>479</v>
      </c>
      <c r="O116">
        <v>1013037</v>
      </c>
      <c r="P116">
        <v>236657</v>
      </c>
      <c r="Q116">
        <v>40.816205840000002</v>
      </c>
      <c r="R116">
        <v>-73.896001190000007</v>
      </c>
      <c r="S116" t="s">
        <v>490</v>
      </c>
    </row>
    <row r="117" spans="1:19" x14ac:dyDescent="0.3">
      <c r="A117">
        <v>281132517</v>
      </c>
      <c r="B117" s="1">
        <v>45316</v>
      </c>
      <c r="C117">
        <v>109</v>
      </c>
      <c r="D117" t="s">
        <v>35</v>
      </c>
      <c r="E117">
        <v>106</v>
      </c>
      <c r="F117" t="s">
        <v>141</v>
      </c>
      <c r="G117" t="s">
        <v>214</v>
      </c>
      <c r="H117" t="s">
        <v>463</v>
      </c>
      <c r="I117" t="s">
        <v>468</v>
      </c>
      <c r="J117">
        <v>42</v>
      </c>
      <c r="K117">
        <v>0</v>
      </c>
      <c r="L117" t="s">
        <v>472</v>
      </c>
      <c r="M117" t="s">
        <v>463</v>
      </c>
      <c r="N117" t="s">
        <v>479</v>
      </c>
      <c r="O117">
        <v>1013401</v>
      </c>
      <c r="P117">
        <v>242868</v>
      </c>
      <c r="Q117">
        <v>40.833244999999998</v>
      </c>
      <c r="R117">
        <v>-73.894658000000007</v>
      </c>
      <c r="S117" t="s">
        <v>583</v>
      </c>
    </row>
    <row r="118" spans="1:19" x14ac:dyDescent="0.3">
      <c r="A118">
        <v>282232075</v>
      </c>
      <c r="B118" s="1">
        <v>45337</v>
      </c>
      <c r="C118">
        <v>729</v>
      </c>
      <c r="D118" t="s">
        <v>66</v>
      </c>
      <c r="E118">
        <v>113</v>
      </c>
      <c r="F118" t="s">
        <v>165</v>
      </c>
      <c r="G118" t="s">
        <v>246</v>
      </c>
      <c r="H118" t="s">
        <v>463</v>
      </c>
      <c r="I118" t="s">
        <v>470</v>
      </c>
      <c r="J118">
        <v>113</v>
      </c>
      <c r="K118">
        <v>0</v>
      </c>
      <c r="L118" t="s">
        <v>472</v>
      </c>
      <c r="M118" t="s">
        <v>464</v>
      </c>
      <c r="N118" t="s">
        <v>482</v>
      </c>
      <c r="O118">
        <v>1042079</v>
      </c>
      <c r="P118">
        <v>184712</v>
      </c>
      <c r="Q118">
        <v>40.6734796</v>
      </c>
      <c r="R118">
        <v>-73.791525219999997</v>
      </c>
      <c r="S118" t="s">
        <v>584</v>
      </c>
    </row>
    <row r="119" spans="1:19" x14ac:dyDescent="0.3">
      <c r="A119">
        <v>280994696</v>
      </c>
      <c r="B119" s="1">
        <v>45315</v>
      </c>
      <c r="C119">
        <v>478</v>
      </c>
      <c r="D119" t="s">
        <v>44</v>
      </c>
      <c r="E119">
        <v>343</v>
      </c>
      <c r="F119" t="s">
        <v>155</v>
      </c>
      <c r="G119" t="s">
        <v>218</v>
      </c>
      <c r="H119" t="s">
        <v>464</v>
      </c>
      <c r="I119" t="s">
        <v>464</v>
      </c>
      <c r="J119">
        <v>18</v>
      </c>
      <c r="K119">
        <v>1</v>
      </c>
      <c r="L119" t="s">
        <v>474</v>
      </c>
      <c r="M119" t="s">
        <v>464</v>
      </c>
      <c r="N119" t="s">
        <v>480</v>
      </c>
      <c r="O119">
        <v>989135</v>
      </c>
      <c r="P119">
        <v>218857</v>
      </c>
      <c r="Q119">
        <v>40.76738692</v>
      </c>
      <c r="R119">
        <v>-73.982364660000002</v>
      </c>
      <c r="S119" t="s">
        <v>585</v>
      </c>
    </row>
    <row r="120" spans="1:19" x14ac:dyDescent="0.3">
      <c r="A120">
        <v>284291350</v>
      </c>
      <c r="B120" s="1">
        <v>45376</v>
      </c>
      <c r="C120">
        <v>779</v>
      </c>
      <c r="D120" t="s">
        <v>63</v>
      </c>
      <c r="E120">
        <v>126</v>
      </c>
      <c r="F120" t="s">
        <v>149</v>
      </c>
      <c r="G120" t="s">
        <v>242</v>
      </c>
      <c r="H120" t="s">
        <v>463</v>
      </c>
      <c r="I120" t="s">
        <v>470</v>
      </c>
      <c r="J120">
        <v>107</v>
      </c>
      <c r="K120">
        <v>0</v>
      </c>
      <c r="L120" t="s">
        <v>472</v>
      </c>
      <c r="M120" t="s">
        <v>464</v>
      </c>
      <c r="N120" t="s">
        <v>478</v>
      </c>
      <c r="O120">
        <v>1036628</v>
      </c>
      <c r="P120">
        <v>204948</v>
      </c>
      <c r="Q120">
        <v>40.729058999999999</v>
      </c>
      <c r="R120">
        <v>-73.811018000000004</v>
      </c>
      <c r="S120" t="s">
        <v>586</v>
      </c>
    </row>
    <row r="121" spans="1:19" x14ac:dyDescent="0.3">
      <c r="A121">
        <v>282598344</v>
      </c>
      <c r="B121" s="1">
        <v>45343</v>
      </c>
      <c r="C121">
        <v>117</v>
      </c>
      <c r="D121" t="s">
        <v>67</v>
      </c>
      <c r="E121">
        <v>126</v>
      </c>
      <c r="F121" t="s">
        <v>149</v>
      </c>
      <c r="G121" t="s">
        <v>247</v>
      </c>
      <c r="H121" t="s">
        <v>463</v>
      </c>
      <c r="I121" t="s">
        <v>469</v>
      </c>
      <c r="J121">
        <v>90</v>
      </c>
      <c r="K121">
        <v>0</v>
      </c>
      <c r="L121" t="s">
        <v>472</v>
      </c>
      <c r="M121" t="s">
        <v>464</v>
      </c>
      <c r="N121" t="s">
        <v>477</v>
      </c>
      <c r="O121">
        <v>998435</v>
      </c>
      <c r="P121">
        <v>198244</v>
      </c>
      <c r="Q121">
        <v>40.710799999999999</v>
      </c>
      <c r="R121">
        <v>-73.948831999999996</v>
      </c>
      <c r="S121" t="s">
        <v>587</v>
      </c>
    </row>
    <row r="122" spans="1:19" x14ac:dyDescent="0.3">
      <c r="A122">
        <v>283978265</v>
      </c>
      <c r="B122" s="1">
        <v>45370</v>
      </c>
      <c r="C122">
        <v>114</v>
      </c>
      <c r="D122" t="s">
        <v>34</v>
      </c>
      <c r="E122">
        <v>344</v>
      </c>
      <c r="F122" t="s">
        <v>144</v>
      </c>
      <c r="G122" t="s">
        <v>206</v>
      </c>
      <c r="H122" t="s">
        <v>464</v>
      </c>
      <c r="I122" t="s">
        <v>468</v>
      </c>
      <c r="J122">
        <v>42</v>
      </c>
      <c r="K122">
        <v>0</v>
      </c>
      <c r="L122" t="s">
        <v>472</v>
      </c>
      <c r="M122" t="s">
        <v>464</v>
      </c>
      <c r="N122" t="s">
        <v>477</v>
      </c>
      <c r="O122">
        <v>1008728</v>
      </c>
      <c r="P122">
        <v>240091</v>
      </c>
      <c r="Q122">
        <v>40.825637999999998</v>
      </c>
      <c r="R122">
        <v>-73.911552</v>
      </c>
      <c r="S122" t="s">
        <v>588</v>
      </c>
    </row>
    <row r="123" spans="1:19" x14ac:dyDescent="0.3">
      <c r="A123">
        <v>280806818</v>
      </c>
      <c r="B123" s="1">
        <v>45310</v>
      </c>
      <c r="C123">
        <v>748</v>
      </c>
      <c r="D123" t="s">
        <v>51</v>
      </c>
      <c r="E123">
        <v>359</v>
      </c>
      <c r="F123" t="s">
        <v>151</v>
      </c>
      <c r="G123" t="s">
        <v>227</v>
      </c>
      <c r="H123" t="s">
        <v>464</v>
      </c>
      <c r="I123" t="s">
        <v>471</v>
      </c>
      <c r="J123">
        <v>123</v>
      </c>
      <c r="K123">
        <v>0</v>
      </c>
      <c r="L123" t="s">
        <v>474</v>
      </c>
      <c r="M123" t="s">
        <v>464</v>
      </c>
      <c r="N123" t="s">
        <v>478</v>
      </c>
      <c r="O123">
        <v>922499</v>
      </c>
      <c r="P123">
        <v>133273</v>
      </c>
      <c r="Q123">
        <v>40.532266999999997</v>
      </c>
      <c r="R123">
        <v>-74.222139999999996</v>
      </c>
      <c r="S123" t="s">
        <v>589</v>
      </c>
    </row>
    <row r="124" spans="1:19" x14ac:dyDescent="0.3">
      <c r="A124">
        <v>284072666</v>
      </c>
      <c r="B124" s="1">
        <v>45371</v>
      </c>
      <c r="C124">
        <v>478</v>
      </c>
      <c r="D124" t="s">
        <v>44</v>
      </c>
      <c r="E124">
        <v>343</v>
      </c>
      <c r="F124" t="s">
        <v>155</v>
      </c>
      <c r="G124" t="s">
        <v>218</v>
      </c>
      <c r="H124" t="s">
        <v>464</v>
      </c>
      <c r="I124" t="s">
        <v>464</v>
      </c>
      <c r="J124">
        <v>14</v>
      </c>
      <c r="K124">
        <v>0</v>
      </c>
      <c r="L124" t="s">
        <v>472</v>
      </c>
      <c r="M124" t="s">
        <v>464</v>
      </c>
      <c r="N124" t="s">
        <v>480</v>
      </c>
      <c r="O124">
        <v>987078</v>
      </c>
      <c r="P124">
        <v>215157</v>
      </c>
      <c r="Q124">
        <v>40.757232270000003</v>
      </c>
      <c r="R124">
        <v>-73.989792190000003</v>
      </c>
      <c r="S124" t="s">
        <v>590</v>
      </c>
    </row>
    <row r="125" spans="1:19" x14ac:dyDescent="0.3">
      <c r="A125">
        <v>281422824</v>
      </c>
      <c r="B125" s="1">
        <v>45322</v>
      </c>
      <c r="C125">
        <v>662</v>
      </c>
      <c r="D125" t="s">
        <v>68</v>
      </c>
      <c r="E125">
        <v>361</v>
      </c>
      <c r="F125" t="s">
        <v>164</v>
      </c>
      <c r="G125" t="s">
        <v>248</v>
      </c>
      <c r="H125" t="s">
        <v>464</v>
      </c>
      <c r="I125" t="s">
        <v>469</v>
      </c>
      <c r="J125">
        <v>75</v>
      </c>
      <c r="K125">
        <v>2</v>
      </c>
      <c r="L125" t="s">
        <v>472</v>
      </c>
      <c r="M125" t="s">
        <v>464</v>
      </c>
      <c r="N125" t="s">
        <v>477</v>
      </c>
      <c r="O125">
        <v>1012412</v>
      </c>
      <c r="P125">
        <v>182986</v>
      </c>
      <c r="Q125">
        <v>40.668888000000003</v>
      </c>
      <c r="R125">
        <v>-73.898480000000006</v>
      </c>
      <c r="S125" t="s">
        <v>591</v>
      </c>
    </row>
    <row r="126" spans="1:19" x14ac:dyDescent="0.3">
      <c r="A126">
        <v>284323721</v>
      </c>
      <c r="B126" s="1">
        <v>45377</v>
      </c>
      <c r="C126">
        <v>101</v>
      </c>
      <c r="D126" t="s">
        <v>27</v>
      </c>
      <c r="E126">
        <v>344</v>
      </c>
      <c r="F126" t="s">
        <v>144</v>
      </c>
      <c r="G126" t="s">
        <v>191</v>
      </c>
      <c r="H126" t="s">
        <v>464</v>
      </c>
      <c r="I126" t="s">
        <v>464</v>
      </c>
      <c r="J126">
        <v>9</v>
      </c>
      <c r="K126">
        <v>0</v>
      </c>
      <c r="L126" t="s">
        <v>474</v>
      </c>
      <c r="M126" t="s">
        <v>464</v>
      </c>
      <c r="N126" t="s">
        <v>480</v>
      </c>
      <c r="O126">
        <v>986429</v>
      </c>
      <c r="P126">
        <v>203573</v>
      </c>
      <c r="Q126">
        <v>40.725439000000001</v>
      </c>
      <c r="R126">
        <v>-73.992137999999997</v>
      </c>
      <c r="S126" t="s">
        <v>592</v>
      </c>
    </row>
    <row r="127" spans="1:19" x14ac:dyDescent="0.3">
      <c r="A127">
        <v>283897053</v>
      </c>
      <c r="B127" s="1">
        <v>45369</v>
      </c>
      <c r="C127">
        <v>101</v>
      </c>
      <c r="D127" t="s">
        <v>27</v>
      </c>
      <c r="E127">
        <v>344</v>
      </c>
      <c r="F127" t="s">
        <v>144</v>
      </c>
      <c r="G127" t="s">
        <v>191</v>
      </c>
      <c r="H127" t="s">
        <v>464</v>
      </c>
      <c r="I127" t="s">
        <v>464</v>
      </c>
      <c r="J127">
        <v>19</v>
      </c>
      <c r="K127">
        <v>0</v>
      </c>
      <c r="L127" t="s">
        <v>472</v>
      </c>
      <c r="M127" t="s">
        <v>464</v>
      </c>
      <c r="N127" t="s">
        <v>479</v>
      </c>
      <c r="O127">
        <v>999350</v>
      </c>
      <c r="P127">
        <v>223539</v>
      </c>
      <c r="Q127">
        <v>40.780234999999998</v>
      </c>
      <c r="R127">
        <v>-73.945475999999999</v>
      </c>
      <c r="S127" t="s">
        <v>593</v>
      </c>
    </row>
    <row r="128" spans="1:19" x14ac:dyDescent="0.3">
      <c r="A128">
        <v>283678628</v>
      </c>
      <c r="B128" s="1">
        <v>45364</v>
      </c>
      <c r="C128">
        <v>268</v>
      </c>
      <c r="D128" t="s">
        <v>47</v>
      </c>
      <c r="E128">
        <v>121</v>
      </c>
      <c r="F128" t="s">
        <v>152</v>
      </c>
      <c r="G128" t="s">
        <v>221</v>
      </c>
      <c r="H128" t="s">
        <v>463</v>
      </c>
      <c r="I128" t="s">
        <v>464</v>
      </c>
      <c r="J128">
        <v>32</v>
      </c>
      <c r="K128">
        <v>0</v>
      </c>
      <c r="L128" t="s">
        <v>472</v>
      </c>
      <c r="M128" t="s">
        <v>464</v>
      </c>
      <c r="N128" t="s">
        <v>480</v>
      </c>
      <c r="O128">
        <v>998922</v>
      </c>
      <c r="P128">
        <v>235604</v>
      </c>
      <c r="Q128">
        <v>40.813343000000003</v>
      </c>
      <c r="R128">
        <v>-73.946995000000001</v>
      </c>
      <c r="S128" t="s">
        <v>594</v>
      </c>
    </row>
    <row r="129" spans="1:19" x14ac:dyDescent="0.3">
      <c r="A129">
        <v>282415578</v>
      </c>
      <c r="B129" s="1">
        <v>45340</v>
      </c>
      <c r="C129">
        <v>339</v>
      </c>
      <c r="D129" t="s">
        <v>42</v>
      </c>
      <c r="E129">
        <v>341</v>
      </c>
      <c r="F129" t="s">
        <v>153</v>
      </c>
      <c r="G129" t="s">
        <v>216</v>
      </c>
      <c r="H129" t="s">
        <v>464</v>
      </c>
      <c r="I129" t="s">
        <v>464</v>
      </c>
      <c r="J129">
        <v>18</v>
      </c>
      <c r="K129">
        <v>0</v>
      </c>
      <c r="L129" t="s">
        <v>472</v>
      </c>
      <c r="M129" t="s">
        <v>464</v>
      </c>
      <c r="N129" t="s">
        <v>477</v>
      </c>
      <c r="O129">
        <v>989135</v>
      </c>
      <c r="P129">
        <v>218534</v>
      </c>
      <c r="Q129">
        <v>40.766500999999998</v>
      </c>
      <c r="R129">
        <v>-73.982361999999995</v>
      </c>
      <c r="S129" t="s">
        <v>595</v>
      </c>
    </row>
    <row r="130" spans="1:19" x14ac:dyDescent="0.3">
      <c r="A130">
        <v>282980099</v>
      </c>
      <c r="B130" s="1">
        <v>45351</v>
      </c>
      <c r="C130">
        <v>339</v>
      </c>
      <c r="D130" t="s">
        <v>42</v>
      </c>
      <c r="E130">
        <v>341</v>
      </c>
      <c r="F130" t="s">
        <v>153</v>
      </c>
      <c r="G130" t="s">
        <v>216</v>
      </c>
      <c r="H130" t="s">
        <v>464</v>
      </c>
      <c r="I130" t="s">
        <v>464</v>
      </c>
      <c r="J130">
        <v>17</v>
      </c>
      <c r="K130">
        <v>0</v>
      </c>
      <c r="L130" t="s">
        <v>472</v>
      </c>
      <c r="M130" t="s">
        <v>464</v>
      </c>
      <c r="N130" t="s">
        <v>477</v>
      </c>
      <c r="O130">
        <v>991654</v>
      </c>
      <c r="P130">
        <v>213389</v>
      </c>
      <c r="Q130">
        <v>40.752378</v>
      </c>
      <c r="R130">
        <v>-73.973274000000004</v>
      </c>
      <c r="S130" t="s">
        <v>596</v>
      </c>
    </row>
    <row r="131" spans="1:19" x14ac:dyDescent="0.3">
      <c r="A131">
        <v>281103879</v>
      </c>
      <c r="B131" s="1">
        <v>45316</v>
      </c>
      <c r="C131">
        <v>49</v>
      </c>
      <c r="D131" t="s">
        <v>69</v>
      </c>
      <c r="E131">
        <v>995</v>
      </c>
      <c r="F131" t="s">
        <v>166</v>
      </c>
      <c r="G131" t="s">
        <v>249</v>
      </c>
      <c r="I131" t="s">
        <v>468</v>
      </c>
      <c r="J131">
        <v>49</v>
      </c>
      <c r="K131">
        <v>0</v>
      </c>
      <c r="L131" t="s">
        <v>472</v>
      </c>
      <c r="M131" t="s">
        <v>464</v>
      </c>
      <c r="N131" t="s">
        <v>477</v>
      </c>
      <c r="O131">
        <v>1028978</v>
      </c>
      <c r="P131">
        <v>246342</v>
      </c>
      <c r="Q131">
        <v>40.842714000000001</v>
      </c>
      <c r="R131">
        <v>-73.838341999999997</v>
      </c>
      <c r="S131" t="s">
        <v>597</v>
      </c>
    </row>
    <row r="132" spans="1:19" x14ac:dyDescent="0.3">
      <c r="A132">
        <v>282525494</v>
      </c>
      <c r="B132" s="1">
        <v>45342</v>
      </c>
      <c r="C132">
        <v>101</v>
      </c>
      <c r="D132" t="s">
        <v>27</v>
      </c>
      <c r="E132">
        <v>344</v>
      </c>
      <c r="F132" t="s">
        <v>144</v>
      </c>
      <c r="G132" t="s">
        <v>250</v>
      </c>
      <c r="H132" t="s">
        <v>464</v>
      </c>
      <c r="I132" t="s">
        <v>469</v>
      </c>
      <c r="J132">
        <v>76</v>
      </c>
      <c r="K132">
        <v>0</v>
      </c>
      <c r="L132" t="s">
        <v>474</v>
      </c>
      <c r="M132" t="s">
        <v>464</v>
      </c>
      <c r="N132" t="s">
        <v>480</v>
      </c>
      <c r="O132">
        <v>984110</v>
      </c>
      <c r="P132">
        <v>188363</v>
      </c>
      <c r="Q132">
        <v>40.683691000000003</v>
      </c>
      <c r="R132">
        <v>-74.000504000000006</v>
      </c>
      <c r="S132" t="s">
        <v>598</v>
      </c>
    </row>
    <row r="133" spans="1:19" x14ac:dyDescent="0.3">
      <c r="A133">
        <v>283985928</v>
      </c>
      <c r="B133" s="1">
        <v>45370</v>
      </c>
      <c r="C133">
        <v>515</v>
      </c>
      <c r="D133" t="s">
        <v>70</v>
      </c>
      <c r="E133">
        <v>117</v>
      </c>
      <c r="F133" t="s">
        <v>156</v>
      </c>
      <c r="G133" t="s">
        <v>251</v>
      </c>
      <c r="H133" t="s">
        <v>463</v>
      </c>
      <c r="I133" t="s">
        <v>469</v>
      </c>
      <c r="J133">
        <v>70</v>
      </c>
      <c r="K133">
        <v>0</v>
      </c>
      <c r="L133" t="s">
        <v>474</v>
      </c>
      <c r="M133" t="s">
        <v>463</v>
      </c>
      <c r="N133" t="s">
        <v>478</v>
      </c>
      <c r="O133">
        <v>995849</v>
      </c>
      <c r="P133">
        <v>172756</v>
      </c>
      <c r="Q133">
        <v>40.640846000000003</v>
      </c>
      <c r="R133">
        <v>-73.958206000000004</v>
      </c>
      <c r="S133" t="s">
        <v>599</v>
      </c>
    </row>
    <row r="134" spans="1:19" x14ac:dyDescent="0.3">
      <c r="A134">
        <v>283856710</v>
      </c>
      <c r="B134" s="1">
        <v>45367</v>
      </c>
      <c r="C134">
        <v>339</v>
      </c>
      <c r="D134" t="s">
        <v>42</v>
      </c>
      <c r="E134">
        <v>341</v>
      </c>
      <c r="F134" t="s">
        <v>153</v>
      </c>
      <c r="G134" t="s">
        <v>216</v>
      </c>
      <c r="H134" t="s">
        <v>464</v>
      </c>
      <c r="I134" t="s">
        <v>470</v>
      </c>
      <c r="J134">
        <v>115</v>
      </c>
      <c r="K134">
        <v>0</v>
      </c>
      <c r="L134" t="s">
        <v>474</v>
      </c>
      <c r="M134" t="s">
        <v>464</v>
      </c>
      <c r="N134" t="s">
        <v>477</v>
      </c>
      <c r="O134">
        <v>1016356</v>
      </c>
      <c r="P134">
        <v>212065</v>
      </c>
      <c r="Q134">
        <v>40.748688000000001</v>
      </c>
      <c r="R134">
        <v>-73.884123000000002</v>
      </c>
      <c r="S134" t="s">
        <v>600</v>
      </c>
    </row>
    <row r="135" spans="1:19" x14ac:dyDescent="0.3">
      <c r="A135">
        <v>282169837</v>
      </c>
      <c r="B135" s="1">
        <v>45336</v>
      </c>
      <c r="C135">
        <v>792</v>
      </c>
      <c r="D135" t="s">
        <v>56</v>
      </c>
      <c r="E135">
        <v>118</v>
      </c>
      <c r="F135" t="s">
        <v>158</v>
      </c>
      <c r="G135" t="s">
        <v>241</v>
      </c>
      <c r="H135" t="s">
        <v>463</v>
      </c>
      <c r="I135" t="s">
        <v>468</v>
      </c>
      <c r="J135">
        <v>42</v>
      </c>
      <c r="K135">
        <v>0</v>
      </c>
      <c r="L135" t="s">
        <v>476</v>
      </c>
      <c r="M135" t="s">
        <v>464</v>
      </c>
      <c r="N135" t="s">
        <v>477</v>
      </c>
      <c r="O135">
        <v>1010948</v>
      </c>
      <c r="P135">
        <v>243509</v>
      </c>
      <c r="Q135">
        <v>40.8350109</v>
      </c>
      <c r="R135">
        <v>-73.903519540000005</v>
      </c>
      <c r="S135" t="s">
        <v>601</v>
      </c>
    </row>
    <row r="136" spans="1:19" x14ac:dyDescent="0.3">
      <c r="A136">
        <v>284009807</v>
      </c>
      <c r="B136" s="1">
        <v>45370</v>
      </c>
      <c r="C136">
        <v>115</v>
      </c>
      <c r="D136" t="s">
        <v>71</v>
      </c>
      <c r="E136">
        <v>355</v>
      </c>
      <c r="F136" t="s">
        <v>167</v>
      </c>
      <c r="G136" t="s">
        <v>252</v>
      </c>
      <c r="H136" t="s">
        <v>464</v>
      </c>
      <c r="I136" t="s">
        <v>470</v>
      </c>
      <c r="J136">
        <v>113</v>
      </c>
      <c r="K136">
        <v>3</v>
      </c>
      <c r="L136" t="s">
        <v>472</v>
      </c>
      <c r="M136" t="s">
        <v>463</v>
      </c>
      <c r="N136" t="s">
        <v>480</v>
      </c>
      <c r="O136">
        <v>1046315</v>
      </c>
      <c r="P136">
        <v>187088</v>
      </c>
      <c r="Q136">
        <v>40.679980739999998</v>
      </c>
      <c r="R136">
        <v>-73.776233910000002</v>
      </c>
      <c r="S136" t="s">
        <v>511</v>
      </c>
    </row>
    <row r="137" spans="1:19" x14ac:dyDescent="0.3">
      <c r="A137">
        <v>281464516</v>
      </c>
      <c r="B137" s="1">
        <v>45322</v>
      </c>
      <c r="C137">
        <v>441</v>
      </c>
      <c r="D137" t="s">
        <v>72</v>
      </c>
      <c r="E137">
        <v>110</v>
      </c>
      <c r="F137" t="s">
        <v>168</v>
      </c>
      <c r="G137" t="s">
        <v>253</v>
      </c>
      <c r="H137" t="s">
        <v>463</v>
      </c>
      <c r="I137" t="s">
        <v>468</v>
      </c>
      <c r="J137">
        <v>47</v>
      </c>
      <c r="K137">
        <v>0</v>
      </c>
      <c r="L137" t="s">
        <v>472</v>
      </c>
      <c r="M137" t="s">
        <v>464</v>
      </c>
      <c r="N137" t="s">
        <v>477</v>
      </c>
      <c r="O137">
        <v>1024017</v>
      </c>
      <c r="P137">
        <v>265601</v>
      </c>
      <c r="Q137">
        <v>40.895597479999999</v>
      </c>
      <c r="R137">
        <v>-73.85616014</v>
      </c>
      <c r="S137" t="s">
        <v>602</v>
      </c>
    </row>
    <row r="138" spans="1:19" x14ac:dyDescent="0.3">
      <c r="A138">
        <v>282425800</v>
      </c>
      <c r="B138" s="1">
        <v>45340</v>
      </c>
      <c r="C138">
        <v>113</v>
      </c>
      <c r="D138" t="s">
        <v>59</v>
      </c>
      <c r="E138">
        <v>344</v>
      </c>
      <c r="F138" t="s">
        <v>144</v>
      </c>
      <c r="G138" t="s">
        <v>236</v>
      </c>
      <c r="H138" t="s">
        <v>464</v>
      </c>
      <c r="I138" t="s">
        <v>464</v>
      </c>
      <c r="J138">
        <v>14</v>
      </c>
      <c r="K138">
        <v>0</v>
      </c>
      <c r="L138" t="s">
        <v>473</v>
      </c>
      <c r="M138" t="s">
        <v>464</v>
      </c>
      <c r="N138" t="s">
        <v>477</v>
      </c>
      <c r="O138">
        <v>986127</v>
      </c>
      <c r="P138">
        <v>213440</v>
      </c>
      <c r="Q138">
        <v>40.752521999999999</v>
      </c>
      <c r="R138">
        <v>-73.993222000000003</v>
      </c>
      <c r="S138" t="s">
        <v>603</v>
      </c>
    </row>
    <row r="139" spans="1:19" x14ac:dyDescent="0.3">
      <c r="A139">
        <v>280912805</v>
      </c>
      <c r="B139" s="1">
        <v>45312</v>
      </c>
      <c r="C139">
        <v>339</v>
      </c>
      <c r="D139" t="s">
        <v>42</v>
      </c>
      <c r="E139">
        <v>341</v>
      </c>
      <c r="F139" t="s">
        <v>153</v>
      </c>
      <c r="G139" t="s">
        <v>216</v>
      </c>
      <c r="H139" t="s">
        <v>464</v>
      </c>
      <c r="I139" t="s">
        <v>470</v>
      </c>
      <c r="J139">
        <v>115</v>
      </c>
      <c r="K139">
        <v>0</v>
      </c>
      <c r="L139" t="s">
        <v>472</v>
      </c>
      <c r="M139" t="s">
        <v>464</v>
      </c>
      <c r="N139" t="s">
        <v>477</v>
      </c>
      <c r="O139">
        <v>1018509</v>
      </c>
      <c r="P139">
        <v>217348</v>
      </c>
      <c r="Q139">
        <v>40.763180069999997</v>
      </c>
      <c r="R139">
        <v>-73.876329319999996</v>
      </c>
      <c r="S139" t="s">
        <v>604</v>
      </c>
    </row>
    <row r="140" spans="1:19" x14ac:dyDescent="0.3">
      <c r="A140">
        <v>282387109</v>
      </c>
      <c r="B140" s="1">
        <v>45339</v>
      </c>
      <c r="C140">
        <v>439</v>
      </c>
      <c r="D140" t="s">
        <v>37</v>
      </c>
      <c r="E140">
        <v>109</v>
      </c>
      <c r="F140" t="s">
        <v>148</v>
      </c>
      <c r="G140" t="s">
        <v>224</v>
      </c>
      <c r="H140" t="s">
        <v>463</v>
      </c>
      <c r="I140" t="s">
        <v>468</v>
      </c>
      <c r="J140">
        <v>45</v>
      </c>
      <c r="K140">
        <v>0</v>
      </c>
      <c r="L140" t="s">
        <v>473</v>
      </c>
      <c r="M140" t="s">
        <v>463</v>
      </c>
      <c r="N140" t="s">
        <v>480</v>
      </c>
      <c r="O140">
        <v>1031351</v>
      </c>
      <c r="P140">
        <v>254245</v>
      </c>
      <c r="Q140">
        <v>40.864393</v>
      </c>
      <c r="R140">
        <v>-73.829708999999994</v>
      </c>
      <c r="S140" t="s">
        <v>605</v>
      </c>
    </row>
    <row r="141" spans="1:19" x14ac:dyDescent="0.3">
      <c r="A141">
        <v>281375053</v>
      </c>
      <c r="B141" s="1">
        <v>45322</v>
      </c>
      <c r="C141">
        <v>922</v>
      </c>
      <c r="D141" t="s">
        <v>33</v>
      </c>
      <c r="E141">
        <v>348</v>
      </c>
      <c r="F141" t="s">
        <v>146</v>
      </c>
      <c r="G141" t="s">
        <v>205</v>
      </c>
      <c r="H141" t="s">
        <v>464</v>
      </c>
      <c r="I141" t="s">
        <v>469</v>
      </c>
      <c r="J141">
        <v>70</v>
      </c>
      <c r="K141">
        <v>0</v>
      </c>
      <c r="L141" t="s">
        <v>472</v>
      </c>
      <c r="M141" t="s">
        <v>464</v>
      </c>
      <c r="N141" t="s">
        <v>477</v>
      </c>
      <c r="O141">
        <v>994906</v>
      </c>
      <c r="P141">
        <v>176067</v>
      </c>
      <c r="Q141">
        <v>40.649935999999997</v>
      </c>
      <c r="R141">
        <v>-73.961596999999998</v>
      </c>
      <c r="S141" t="s">
        <v>606</v>
      </c>
    </row>
    <row r="142" spans="1:19" x14ac:dyDescent="0.3">
      <c r="A142">
        <v>284533596</v>
      </c>
      <c r="B142" s="1">
        <v>45380</v>
      </c>
      <c r="C142">
        <v>101</v>
      </c>
      <c r="D142" t="s">
        <v>27</v>
      </c>
      <c r="E142">
        <v>344</v>
      </c>
      <c r="F142" t="s">
        <v>144</v>
      </c>
      <c r="G142" t="s">
        <v>191</v>
      </c>
      <c r="H142" t="s">
        <v>464</v>
      </c>
      <c r="I142" t="s">
        <v>470</v>
      </c>
      <c r="J142">
        <v>113</v>
      </c>
      <c r="K142">
        <v>0</v>
      </c>
      <c r="L142" t="s">
        <v>472</v>
      </c>
      <c r="M142" t="s">
        <v>464</v>
      </c>
      <c r="N142" t="s">
        <v>482</v>
      </c>
      <c r="O142">
        <v>1042520</v>
      </c>
      <c r="P142">
        <v>183154</v>
      </c>
      <c r="Q142">
        <v>40.669201999999999</v>
      </c>
      <c r="R142">
        <v>-73.789945000000003</v>
      </c>
      <c r="S142" t="s">
        <v>607</v>
      </c>
    </row>
    <row r="143" spans="1:19" x14ac:dyDescent="0.3">
      <c r="A143">
        <v>282390814</v>
      </c>
      <c r="B143" s="1">
        <v>45339</v>
      </c>
      <c r="C143">
        <v>511</v>
      </c>
      <c r="D143" t="s">
        <v>46</v>
      </c>
      <c r="E143">
        <v>235</v>
      </c>
      <c r="F143" t="s">
        <v>156</v>
      </c>
      <c r="G143" t="s">
        <v>220</v>
      </c>
      <c r="H143" t="s">
        <v>464</v>
      </c>
      <c r="I143" t="s">
        <v>469</v>
      </c>
      <c r="J143">
        <v>72</v>
      </c>
      <c r="K143">
        <v>0</v>
      </c>
      <c r="L143" t="s">
        <v>472</v>
      </c>
      <c r="M143" t="s">
        <v>464</v>
      </c>
      <c r="N143" t="s">
        <v>482</v>
      </c>
      <c r="O143">
        <v>981620</v>
      </c>
      <c r="P143">
        <v>171462</v>
      </c>
      <c r="Q143">
        <v>40.637301000000001</v>
      </c>
      <c r="R143">
        <v>-74.009473999999997</v>
      </c>
      <c r="S143" t="s">
        <v>608</v>
      </c>
    </row>
    <row r="144" spans="1:19" x14ac:dyDescent="0.3">
      <c r="A144">
        <v>280889874</v>
      </c>
      <c r="B144" s="1">
        <v>45312</v>
      </c>
      <c r="C144">
        <v>441</v>
      </c>
      <c r="D144" t="s">
        <v>72</v>
      </c>
      <c r="E144">
        <v>110</v>
      </c>
      <c r="F144" t="s">
        <v>168</v>
      </c>
      <c r="G144" t="s">
        <v>253</v>
      </c>
      <c r="H144" t="s">
        <v>463</v>
      </c>
      <c r="I144" t="s">
        <v>464</v>
      </c>
      <c r="J144">
        <v>34</v>
      </c>
      <c r="K144">
        <v>0</v>
      </c>
      <c r="L144" t="s">
        <v>472</v>
      </c>
      <c r="M144" t="s">
        <v>464</v>
      </c>
      <c r="N144" t="s">
        <v>480</v>
      </c>
      <c r="O144">
        <v>1002893</v>
      </c>
      <c r="P144">
        <v>248817</v>
      </c>
      <c r="Q144">
        <v>40.849601999999997</v>
      </c>
      <c r="R144">
        <v>-73.932613000000003</v>
      </c>
      <c r="S144" t="s">
        <v>609</v>
      </c>
    </row>
    <row r="145" spans="1:19" x14ac:dyDescent="0.3">
      <c r="A145">
        <v>283858213</v>
      </c>
      <c r="B145" s="1">
        <v>45367</v>
      </c>
      <c r="C145">
        <v>339</v>
      </c>
      <c r="D145" t="s">
        <v>42</v>
      </c>
      <c r="E145">
        <v>341</v>
      </c>
      <c r="F145" t="s">
        <v>153</v>
      </c>
      <c r="G145" t="s">
        <v>216</v>
      </c>
      <c r="H145" t="s">
        <v>464</v>
      </c>
      <c r="I145" t="s">
        <v>464</v>
      </c>
      <c r="J145">
        <v>13</v>
      </c>
      <c r="K145">
        <v>0</v>
      </c>
      <c r="L145" t="s">
        <v>472</v>
      </c>
      <c r="M145" t="s">
        <v>463</v>
      </c>
      <c r="N145" t="s">
        <v>480</v>
      </c>
      <c r="O145">
        <v>985689</v>
      </c>
      <c r="P145">
        <v>208933</v>
      </c>
      <c r="Q145">
        <v>40.740150999999997</v>
      </c>
      <c r="R145">
        <v>-73.994804999999999</v>
      </c>
      <c r="S145" t="s">
        <v>610</v>
      </c>
    </row>
    <row r="146" spans="1:19" x14ac:dyDescent="0.3">
      <c r="A146">
        <v>282177581</v>
      </c>
      <c r="B146" s="1">
        <v>45336</v>
      </c>
      <c r="C146">
        <v>106</v>
      </c>
      <c r="D146" t="s">
        <v>73</v>
      </c>
      <c r="E146">
        <v>106</v>
      </c>
      <c r="F146" t="s">
        <v>141</v>
      </c>
      <c r="G146" t="s">
        <v>254</v>
      </c>
      <c r="H146" t="s">
        <v>463</v>
      </c>
      <c r="I146" t="s">
        <v>469</v>
      </c>
      <c r="J146">
        <v>84</v>
      </c>
      <c r="K146">
        <v>0</v>
      </c>
      <c r="L146" t="s">
        <v>473</v>
      </c>
      <c r="M146" t="s">
        <v>463</v>
      </c>
      <c r="N146" t="s">
        <v>480</v>
      </c>
      <c r="O146">
        <v>986754</v>
      </c>
      <c r="P146">
        <v>191591</v>
      </c>
      <c r="Q146">
        <v>40.692549419999999</v>
      </c>
      <c r="R146">
        <v>-73.990970450000006</v>
      </c>
      <c r="S146" t="s">
        <v>611</v>
      </c>
    </row>
    <row r="147" spans="1:19" x14ac:dyDescent="0.3">
      <c r="A147">
        <v>282784129</v>
      </c>
      <c r="B147" s="1">
        <v>45347</v>
      </c>
      <c r="C147">
        <v>478</v>
      </c>
      <c r="D147" t="s">
        <v>44</v>
      </c>
      <c r="E147">
        <v>343</v>
      </c>
      <c r="F147" t="s">
        <v>155</v>
      </c>
      <c r="G147" t="s">
        <v>218</v>
      </c>
      <c r="H147" t="s">
        <v>464</v>
      </c>
      <c r="I147" t="s">
        <v>464</v>
      </c>
      <c r="J147">
        <v>18</v>
      </c>
      <c r="K147">
        <v>1</v>
      </c>
      <c r="L147" t="s">
        <v>472</v>
      </c>
      <c r="M147" t="s">
        <v>464</v>
      </c>
      <c r="N147" t="s">
        <v>477</v>
      </c>
      <c r="O147">
        <v>989210</v>
      </c>
      <c r="P147">
        <v>219405</v>
      </c>
      <c r="Q147">
        <v>40.768890990000003</v>
      </c>
      <c r="R147">
        <v>-73.982093489999997</v>
      </c>
      <c r="S147" t="s">
        <v>612</v>
      </c>
    </row>
    <row r="148" spans="1:19" x14ac:dyDescent="0.3">
      <c r="A148">
        <v>282658193</v>
      </c>
      <c r="B148" s="1">
        <v>45344</v>
      </c>
      <c r="C148">
        <v>441</v>
      </c>
      <c r="D148" t="s">
        <v>72</v>
      </c>
      <c r="E148">
        <v>110</v>
      </c>
      <c r="F148" t="s">
        <v>168</v>
      </c>
      <c r="G148" t="s">
        <v>253</v>
      </c>
      <c r="H148" t="s">
        <v>463</v>
      </c>
      <c r="I148" t="s">
        <v>469</v>
      </c>
      <c r="J148">
        <v>88</v>
      </c>
      <c r="K148">
        <v>0</v>
      </c>
      <c r="L148" t="s">
        <v>472</v>
      </c>
      <c r="M148" t="s">
        <v>464</v>
      </c>
      <c r="N148" t="s">
        <v>477</v>
      </c>
      <c r="O148">
        <v>993740</v>
      </c>
      <c r="P148">
        <v>193446</v>
      </c>
      <c r="Q148">
        <v>40.697636230000001</v>
      </c>
      <c r="R148">
        <v>-73.965775980000004</v>
      </c>
      <c r="S148" t="s">
        <v>613</v>
      </c>
    </row>
    <row r="149" spans="1:19" x14ac:dyDescent="0.3">
      <c r="A149">
        <v>280710414</v>
      </c>
      <c r="B149" s="1">
        <v>45309</v>
      </c>
      <c r="C149">
        <v>397</v>
      </c>
      <c r="D149" t="s">
        <v>50</v>
      </c>
      <c r="E149">
        <v>105</v>
      </c>
      <c r="F149" t="s">
        <v>159</v>
      </c>
      <c r="G149" t="s">
        <v>255</v>
      </c>
      <c r="H149" t="s">
        <v>463</v>
      </c>
      <c r="I149" t="s">
        <v>470</v>
      </c>
      <c r="J149">
        <v>102</v>
      </c>
      <c r="K149">
        <v>0</v>
      </c>
      <c r="L149" t="s">
        <v>473</v>
      </c>
      <c r="M149" t="s">
        <v>464</v>
      </c>
      <c r="N149" t="s">
        <v>480</v>
      </c>
      <c r="O149">
        <v>1029200</v>
      </c>
      <c r="P149">
        <v>193024</v>
      </c>
      <c r="Q149">
        <v>40.696368870000001</v>
      </c>
      <c r="R149">
        <v>-73.837898719999998</v>
      </c>
      <c r="S149" t="s">
        <v>614</v>
      </c>
    </row>
    <row r="150" spans="1:19" x14ac:dyDescent="0.3">
      <c r="A150">
        <v>280486224</v>
      </c>
      <c r="B150" s="1">
        <v>45305</v>
      </c>
      <c r="C150">
        <v>905</v>
      </c>
      <c r="D150" t="s">
        <v>60</v>
      </c>
      <c r="E150">
        <v>347</v>
      </c>
      <c r="F150" t="s">
        <v>162</v>
      </c>
      <c r="G150" t="s">
        <v>256</v>
      </c>
      <c r="H150" t="s">
        <v>464</v>
      </c>
      <c r="I150" t="s">
        <v>470</v>
      </c>
      <c r="J150">
        <v>113</v>
      </c>
      <c r="K150">
        <v>3</v>
      </c>
      <c r="L150" t="s">
        <v>473</v>
      </c>
      <c r="M150" t="s">
        <v>463</v>
      </c>
      <c r="N150" t="s">
        <v>480</v>
      </c>
      <c r="O150">
        <v>1046315</v>
      </c>
      <c r="P150">
        <v>187088</v>
      </c>
      <c r="Q150">
        <v>40.679980739999998</v>
      </c>
      <c r="R150">
        <v>-73.776233910000002</v>
      </c>
      <c r="S150" t="s">
        <v>511</v>
      </c>
    </row>
    <row r="151" spans="1:19" x14ac:dyDescent="0.3">
      <c r="A151">
        <v>282933186</v>
      </c>
      <c r="B151" s="1">
        <v>45350</v>
      </c>
      <c r="C151">
        <v>779</v>
      </c>
      <c r="D151" t="s">
        <v>63</v>
      </c>
      <c r="E151">
        <v>126</v>
      </c>
      <c r="F151" t="s">
        <v>149</v>
      </c>
      <c r="G151" t="s">
        <v>257</v>
      </c>
      <c r="H151" t="s">
        <v>463</v>
      </c>
      <c r="I151" t="s">
        <v>469</v>
      </c>
      <c r="J151">
        <v>73</v>
      </c>
      <c r="K151">
        <v>2</v>
      </c>
      <c r="L151" t="s">
        <v>472</v>
      </c>
      <c r="M151" t="s">
        <v>463</v>
      </c>
      <c r="N151" t="s">
        <v>477</v>
      </c>
      <c r="O151">
        <v>1009656</v>
      </c>
      <c r="P151">
        <v>181287</v>
      </c>
      <c r="Q151">
        <v>40.664239999999999</v>
      </c>
      <c r="R151">
        <v>-73.908423999999997</v>
      </c>
      <c r="S151" t="s">
        <v>615</v>
      </c>
    </row>
    <row r="152" spans="1:19" x14ac:dyDescent="0.3">
      <c r="A152">
        <v>281312500</v>
      </c>
      <c r="B152" s="1">
        <v>45320</v>
      </c>
      <c r="C152">
        <v>106</v>
      </c>
      <c r="D152" t="s">
        <v>73</v>
      </c>
      <c r="E152">
        <v>106</v>
      </c>
      <c r="F152" t="s">
        <v>141</v>
      </c>
      <c r="G152" t="s">
        <v>254</v>
      </c>
      <c r="H152" t="s">
        <v>463</v>
      </c>
      <c r="I152" t="s">
        <v>464</v>
      </c>
      <c r="J152">
        <v>14</v>
      </c>
      <c r="K152">
        <v>7</v>
      </c>
      <c r="L152" t="s">
        <v>472</v>
      </c>
      <c r="M152" t="s">
        <v>464</v>
      </c>
      <c r="N152" t="s">
        <v>477</v>
      </c>
      <c r="O152">
        <v>986526</v>
      </c>
      <c r="P152">
        <v>212304</v>
      </c>
      <c r="Q152">
        <v>40.749403999999998</v>
      </c>
      <c r="R152">
        <v>-73.991783999999996</v>
      </c>
      <c r="S152" t="s">
        <v>616</v>
      </c>
    </row>
    <row r="153" spans="1:19" x14ac:dyDescent="0.3">
      <c r="A153">
        <v>283736136</v>
      </c>
      <c r="B153" s="1">
        <v>45365</v>
      </c>
      <c r="C153">
        <v>339</v>
      </c>
      <c r="D153" t="s">
        <v>42</v>
      </c>
      <c r="E153">
        <v>341</v>
      </c>
      <c r="F153" t="s">
        <v>153</v>
      </c>
      <c r="G153" t="s">
        <v>216</v>
      </c>
      <c r="H153" t="s">
        <v>464</v>
      </c>
      <c r="I153" t="s">
        <v>464</v>
      </c>
      <c r="J153">
        <v>18</v>
      </c>
      <c r="K153">
        <v>0</v>
      </c>
      <c r="L153" t="s">
        <v>474</v>
      </c>
      <c r="M153" t="s">
        <v>464</v>
      </c>
      <c r="N153" t="s">
        <v>479</v>
      </c>
      <c r="O153">
        <v>989127</v>
      </c>
      <c r="P153">
        <v>219109</v>
      </c>
      <c r="Q153">
        <v>40.768081000000002</v>
      </c>
      <c r="R153">
        <v>-73.982389999999995</v>
      </c>
      <c r="S153" t="s">
        <v>617</v>
      </c>
    </row>
    <row r="154" spans="1:19" x14ac:dyDescent="0.3">
      <c r="A154">
        <v>280961361</v>
      </c>
      <c r="B154" s="1">
        <v>45314</v>
      </c>
      <c r="C154">
        <v>419</v>
      </c>
      <c r="D154" t="s">
        <v>58</v>
      </c>
      <c r="E154">
        <v>109</v>
      </c>
      <c r="F154" t="s">
        <v>148</v>
      </c>
      <c r="G154" t="s">
        <v>235</v>
      </c>
      <c r="H154" t="s">
        <v>463</v>
      </c>
      <c r="I154" t="s">
        <v>464</v>
      </c>
      <c r="J154">
        <v>13</v>
      </c>
      <c r="K154">
        <v>0</v>
      </c>
      <c r="L154" t="s">
        <v>474</v>
      </c>
      <c r="M154" t="s">
        <v>464</v>
      </c>
      <c r="N154" t="s">
        <v>477</v>
      </c>
      <c r="O154">
        <v>987048</v>
      </c>
      <c r="P154">
        <v>206851</v>
      </c>
      <c r="Q154">
        <v>40.734434389999997</v>
      </c>
      <c r="R154">
        <v>-73.989903929999997</v>
      </c>
      <c r="S154" t="s">
        <v>618</v>
      </c>
    </row>
    <row r="155" spans="1:19" x14ac:dyDescent="0.3">
      <c r="A155">
        <v>283837990</v>
      </c>
      <c r="B155" s="1">
        <v>45367</v>
      </c>
      <c r="C155">
        <v>792</v>
      </c>
      <c r="D155" t="s">
        <v>56</v>
      </c>
      <c r="E155">
        <v>118</v>
      </c>
      <c r="F155" t="s">
        <v>158</v>
      </c>
      <c r="G155" t="s">
        <v>241</v>
      </c>
      <c r="H155" t="s">
        <v>463</v>
      </c>
      <c r="I155" t="s">
        <v>468</v>
      </c>
      <c r="J155">
        <v>46</v>
      </c>
      <c r="K155">
        <v>0</v>
      </c>
      <c r="L155" t="s">
        <v>473</v>
      </c>
      <c r="M155" t="s">
        <v>464</v>
      </c>
      <c r="N155" t="s">
        <v>480</v>
      </c>
      <c r="O155">
        <v>1011750</v>
      </c>
      <c r="P155">
        <v>250274</v>
      </c>
      <c r="Q155">
        <v>40.853577999999999</v>
      </c>
      <c r="R155">
        <v>-73.900591000000006</v>
      </c>
      <c r="S155" t="s">
        <v>531</v>
      </c>
    </row>
    <row r="156" spans="1:19" x14ac:dyDescent="0.3">
      <c r="A156">
        <v>282971514</v>
      </c>
      <c r="B156" s="1">
        <v>45351</v>
      </c>
      <c r="C156">
        <v>779</v>
      </c>
      <c r="D156" t="s">
        <v>63</v>
      </c>
      <c r="E156">
        <v>126</v>
      </c>
      <c r="F156" t="s">
        <v>149</v>
      </c>
      <c r="G156" t="s">
        <v>257</v>
      </c>
      <c r="H156" t="s">
        <v>463</v>
      </c>
      <c r="I156" t="s">
        <v>470</v>
      </c>
      <c r="J156">
        <v>102</v>
      </c>
      <c r="K156">
        <v>0</v>
      </c>
      <c r="L156" t="s">
        <v>472</v>
      </c>
      <c r="M156" t="s">
        <v>464</v>
      </c>
      <c r="N156" t="s">
        <v>477</v>
      </c>
      <c r="O156">
        <v>1031076</v>
      </c>
      <c r="P156">
        <v>193778</v>
      </c>
      <c r="Q156">
        <v>40.698430000000002</v>
      </c>
      <c r="R156">
        <v>-73.831128000000007</v>
      </c>
      <c r="S156" t="s">
        <v>619</v>
      </c>
    </row>
    <row r="157" spans="1:19" x14ac:dyDescent="0.3">
      <c r="A157">
        <v>282758727</v>
      </c>
      <c r="B157" s="1">
        <v>45347</v>
      </c>
      <c r="C157">
        <v>764</v>
      </c>
      <c r="D157" t="s">
        <v>74</v>
      </c>
      <c r="E157">
        <v>126</v>
      </c>
      <c r="F157" t="s">
        <v>149</v>
      </c>
      <c r="G157" t="s">
        <v>258</v>
      </c>
      <c r="H157" t="s">
        <v>463</v>
      </c>
      <c r="I157" t="s">
        <v>464</v>
      </c>
      <c r="J157">
        <v>6</v>
      </c>
      <c r="K157">
        <v>1</v>
      </c>
      <c r="L157" t="s">
        <v>472</v>
      </c>
      <c r="M157" t="s">
        <v>463</v>
      </c>
      <c r="N157" t="s">
        <v>477</v>
      </c>
      <c r="O157">
        <v>983985</v>
      </c>
      <c r="P157">
        <v>205857</v>
      </c>
      <c r="Q157">
        <v>40.731706539999998</v>
      </c>
      <c r="R157">
        <v>-74.000956160000001</v>
      </c>
      <c r="S157" t="s">
        <v>620</v>
      </c>
    </row>
    <row r="158" spans="1:19" x14ac:dyDescent="0.3">
      <c r="A158">
        <v>280803147</v>
      </c>
      <c r="B158" s="1">
        <v>45310</v>
      </c>
      <c r="C158">
        <v>639</v>
      </c>
      <c r="D158" t="s">
        <v>65</v>
      </c>
      <c r="E158">
        <v>361</v>
      </c>
      <c r="F158" t="s">
        <v>164</v>
      </c>
      <c r="G158" t="s">
        <v>259</v>
      </c>
      <c r="H158" t="s">
        <v>464</v>
      </c>
      <c r="I158" t="s">
        <v>468</v>
      </c>
      <c r="J158">
        <v>40</v>
      </c>
      <c r="K158">
        <v>0</v>
      </c>
      <c r="L158" t="s">
        <v>472</v>
      </c>
      <c r="M158" t="s">
        <v>464</v>
      </c>
      <c r="N158" t="s">
        <v>480</v>
      </c>
      <c r="O158">
        <v>1005040</v>
      </c>
      <c r="P158">
        <v>234533</v>
      </c>
      <c r="Q158">
        <v>40.810391000000003</v>
      </c>
      <c r="R158">
        <v>-73.924895000000006</v>
      </c>
      <c r="S158" t="s">
        <v>502</v>
      </c>
    </row>
    <row r="159" spans="1:19" x14ac:dyDescent="0.3">
      <c r="A159">
        <v>280848800</v>
      </c>
      <c r="B159" s="1">
        <v>45311</v>
      </c>
      <c r="C159">
        <v>748</v>
      </c>
      <c r="D159" t="s">
        <v>51</v>
      </c>
      <c r="E159">
        <v>359</v>
      </c>
      <c r="F159" t="s">
        <v>151</v>
      </c>
      <c r="G159" t="s">
        <v>227</v>
      </c>
      <c r="H159" t="s">
        <v>464</v>
      </c>
      <c r="I159" t="s">
        <v>464</v>
      </c>
      <c r="J159">
        <v>34</v>
      </c>
      <c r="K159">
        <v>0</v>
      </c>
      <c r="L159" t="s">
        <v>472</v>
      </c>
      <c r="M159" t="s">
        <v>464</v>
      </c>
      <c r="N159" t="s">
        <v>479</v>
      </c>
      <c r="O159">
        <v>1004175</v>
      </c>
      <c r="P159">
        <v>253200</v>
      </c>
      <c r="Q159">
        <v>40.861629999999998</v>
      </c>
      <c r="R159">
        <v>-73.927964000000003</v>
      </c>
      <c r="S159" t="s">
        <v>621</v>
      </c>
    </row>
    <row r="160" spans="1:19" x14ac:dyDescent="0.3">
      <c r="A160">
        <v>282203021</v>
      </c>
      <c r="B160" s="1">
        <v>45336</v>
      </c>
      <c r="C160">
        <v>397</v>
      </c>
      <c r="D160" t="s">
        <v>50</v>
      </c>
      <c r="E160">
        <v>105</v>
      </c>
      <c r="F160" t="s">
        <v>159</v>
      </c>
      <c r="G160" t="s">
        <v>237</v>
      </c>
      <c r="H160" t="s">
        <v>463</v>
      </c>
      <c r="I160" t="s">
        <v>469</v>
      </c>
      <c r="J160">
        <v>70</v>
      </c>
      <c r="K160">
        <v>0</v>
      </c>
      <c r="L160" t="s">
        <v>476</v>
      </c>
      <c r="M160" t="s">
        <v>464</v>
      </c>
      <c r="N160" t="s">
        <v>477</v>
      </c>
      <c r="O160">
        <v>991626</v>
      </c>
      <c r="P160">
        <v>169071</v>
      </c>
      <c r="Q160">
        <v>40.630735999999999</v>
      </c>
      <c r="R160">
        <v>-73.973422999999997</v>
      </c>
      <c r="S160" t="s">
        <v>622</v>
      </c>
    </row>
    <row r="161" spans="1:19" x14ac:dyDescent="0.3">
      <c r="A161">
        <v>283004715</v>
      </c>
      <c r="B161" s="1">
        <v>45351</v>
      </c>
      <c r="C161">
        <v>729</v>
      </c>
      <c r="D161" t="s">
        <v>66</v>
      </c>
      <c r="E161">
        <v>113</v>
      </c>
      <c r="F161" t="s">
        <v>165</v>
      </c>
      <c r="G161" t="s">
        <v>260</v>
      </c>
      <c r="H161" t="s">
        <v>463</v>
      </c>
      <c r="I161" t="s">
        <v>464</v>
      </c>
      <c r="J161">
        <v>14</v>
      </c>
      <c r="K161">
        <v>0</v>
      </c>
      <c r="L161" t="s">
        <v>472</v>
      </c>
      <c r="M161" t="s">
        <v>464</v>
      </c>
      <c r="N161" t="s">
        <v>477</v>
      </c>
      <c r="O161">
        <v>987472</v>
      </c>
      <c r="P161">
        <v>214939</v>
      </c>
      <c r="Q161">
        <v>40.756635000000003</v>
      </c>
      <c r="R161">
        <v>-73.988370000000003</v>
      </c>
      <c r="S161" t="s">
        <v>555</v>
      </c>
    </row>
    <row r="162" spans="1:19" x14ac:dyDescent="0.3">
      <c r="A162">
        <v>282374864</v>
      </c>
      <c r="B162" s="1">
        <v>45339</v>
      </c>
      <c r="C162">
        <v>339</v>
      </c>
      <c r="D162" t="s">
        <v>42</v>
      </c>
      <c r="E162">
        <v>341</v>
      </c>
      <c r="F162" t="s">
        <v>153</v>
      </c>
      <c r="G162" t="s">
        <v>216</v>
      </c>
      <c r="H162" t="s">
        <v>464</v>
      </c>
      <c r="I162" t="s">
        <v>464</v>
      </c>
      <c r="J162">
        <v>1</v>
      </c>
      <c r="K162">
        <v>0</v>
      </c>
      <c r="L162" t="s">
        <v>472</v>
      </c>
      <c r="M162" t="s">
        <v>464</v>
      </c>
      <c r="N162" t="s">
        <v>478</v>
      </c>
      <c r="O162">
        <v>981308</v>
      </c>
      <c r="P162">
        <v>197980</v>
      </c>
      <c r="Q162">
        <v>40.710085999999997</v>
      </c>
      <c r="R162">
        <v>-74.010609000000002</v>
      </c>
      <c r="S162" t="s">
        <v>623</v>
      </c>
    </row>
    <row r="163" spans="1:19" x14ac:dyDescent="0.3">
      <c r="A163">
        <v>283934126</v>
      </c>
      <c r="B163" s="1">
        <v>45369</v>
      </c>
      <c r="C163">
        <v>744</v>
      </c>
      <c r="D163" t="s">
        <v>75</v>
      </c>
      <c r="E163">
        <v>359</v>
      </c>
      <c r="F163" t="s">
        <v>151</v>
      </c>
      <c r="G163" t="s">
        <v>261</v>
      </c>
      <c r="H163" t="s">
        <v>464</v>
      </c>
      <c r="I163" t="s">
        <v>469</v>
      </c>
      <c r="J163">
        <v>62</v>
      </c>
      <c r="K163">
        <v>1</v>
      </c>
      <c r="L163" t="s">
        <v>472</v>
      </c>
      <c r="M163" t="s">
        <v>464</v>
      </c>
      <c r="N163" t="s">
        <v>478</v>
      </c>
      <c r="O163">
        <v>983773</v>
      </c>
      <c r="P163">
        <v>160788</v>
      </c>
      <c r="Q163">
        <v>40.608002220000003</v>
      </c>
      <c r="R163">
        <v>-74.001717909999996</v>
      </c>
      <c r="S163" t="s">
        <v>624</v>
      </c>
    </row>
    <row r="164" spans="1:19" x14ac:dyDescent="0.3">
      <c r="A164">
        <v>281369720</v>
      </c>
      <c r="B164" s="1">
        <v>45321</v>
      </c>
      <c r="C164">
        <v>707</v>
      </c>
      <c r="D164" t="s">
        <v>36</v>
      </c>
      <c r="E164">
        <v>340</v>
      </c>
      <c r="F164" t="s">
        <v>147</v>
      </c>
      <c r="G164" t="s">
        <v>209</v>
      </c>
      <c r="H164" t="s">
        <v>464</v>
      </c>
      <c r="I164" t="s">
        <v>470</v>
      </c>
      <c r="J164">
        <v>114</v>
      </c>
      <c r="K164">
        <v>2</v>
      </c>
      <c r="L164" t="s">
        <v>473</v>
      </c>
      <c r="M164" t="s">
        <v>464</v>
      </c>
      <c r="N164" t="s">
        <v>480</v>
      </c>
      <c r="O164">
        <v>998557</v>
      </c>
      <c r="P164">
        <v>214468</v>
      </c>
      <c r="Q164">
        <v>40.755330000000001</v>
      </c>
      <c r="R164">
        <v>-73.948358999999996</v>
      </c>
      <c r="S164" t="s">
        <v>625</v>
      </c>
    </row>
    <row r="165" spans="1:19" x14ac:dyDescent="0.3">
      <c r="A165">
        <v>282805084</v>
      </c>
      <c r="B165" s="1">
        <v>45348</v>
      </c>
      <c r="C165">
        <v>639</v>
      </c>
      <c r="D165" t="s">
        <v>65</v>
      </c>
      <c r="E165">
        <v>361</v>
      </c>
      <c r="F165" t="s">
        <v>164</v>
      </c>
      <c r="G165" t="s">
        <v>244</v>
      </c>
      <c r="H165" t="s">
        <v>464</v>
      </c>
      <c r="I165" t="s">
        <v>470</v>
      </c>
      <c r="J165">
        <v>102</v>
      </c>
      <c r="K165">
        <v>0</v>
      </c>
      <c r="L165" t="s">
        <v>472</v>
      </c>
      <c r="M165" t="s">
        <v>463</v>
      </c>
      <c r="N165" t="s">
        <v>477</v>
      </c>
      <c r="O165">
        <v>1031076</v>
      </c>
      <c r="P165">
        <v>193778</v>
      </c>
      <c r="Q165">
        <v>40.698430000000002</v>
      </c>
      <c r="R165">
        <v>-73.831128000000007</v>
      </c>
      <c r="S165" t="s">
        <v>619</v>
      </c>
    </row>
    <row r="166" spans="1:19" x14ac:dyDescent="0.3">
      <c r="A166">
        <v>280732518</v>
      </c>
      <c r="B166" s="1">
        <v>45309</v>
      </c>
      <c r="C166">
        <v>109</v>
      </c>
      <c r="D166" t="s">
        <v>35</v>
      </c>
      <c r="E166">
        <v>106</v>
      </c>
      <c r="F166" t="s">
        <v>141</v>
      </c>
      <c r="G166" t="s">
        <v>208</v>
      </c>
      <c r="H166" t="s">
        <v>463</v>
      </c>
      <c r="I166" t="s">
        <v>469</v>
      </c>
      <c r="J166">
        <v>75</v>
      </c>
      <c r="K166">
        <v>0</v>
      </c>
      <c r="L166" t="s">
        <v>472</v>
      </c>
      <c r="M166" t="s">
        <v>463</v>
      </c>
      <c r="N166" t="s">
        <v>477</v>
      </c>
      <c r="O166">
        <v>1017119</v>
      </c>
      <c r="P166">
        <v>183909</v>
      </c>
      <c r="Q166">
        <v>40.671404000000003</v>
      </c>
      <c r="R166">
        <v>-73.881508999999994</v>
      </c>
      <c r="S166" t="s">
        <v>543</v>
      </c>
    </row>
    <row r="167" spans="1:19" x14ac:dyDescent="0.3">
      <c r="A167">
        <v>284373011</v>
      </c>
      <c r="B167" s="1">
        <v>45377</v>
      </c>
      <c r="C167">
        <v>759</v>
      </c>
      <c r="D167" t="s">
        <v>40</v>
      </c>
      <c r="E167">
        <v>359</v>
      </c>
      <c r="F167" t="s">
        <v>151</v>
      </c>
      <c r="G167" t="s">
        <v>213</v>
      </c>
      <c r="H167" t="s">
        <v>464</v>
      </c>
      <c r="I167" t="s">
        <v>468</v>
      </c>
      <c r="J167">
        <v>46</v>
      </c>
      <c r="K167">
        <v>0</v>
      </c>
      <c r="L167" t="s">
        <v>472</v>
      </c>
      <c r="M167" t="s">
        <v>464</v>
      </c>
      <c r="N167" t="s">
        <v>479</v>
      </c>
      <c r="O167">
        <v>1009983</v>
      </c>
      <c r="P167">
        <v>249108</v>
      </c>
      <c r="Q167">
        <v>40.850381380000002</v>
      </c>
      <c r="R167">
        <v>-73.906985340000006</v>
      </c>
      <c r="S167" t="s">
        <v>626</v>
      </c>
    </row>
    <row r="168" spans="1:19" x14ac:dyDescent="0.3">
      <c r="A168">
        <v>283939861</v>
      </c>
      <c r="B168" s="1">
        <v>45369</v>
      </c>
      <c r="C168">
        <v>339</v>
      </c>
      <c r="D168" t="s">
        <v>42</v>
      </c>
      <c r="E168">
        <v>341</v>
      </c>
      <c r="F168" t="s">
        <v>153</v>
      </c>
      <c r="G168" t="s">
        <v>216</v>
      </c>
      <c r="H168" t="s">
        <v>464</v>
      </c>
      <c r="I168" t="s">
        <v>464</v>
      </c>
      <c r="J168">
        <v>24</v>
      </c>
      <c r="K168">
        <v>0</v>
      </c>
      <c r="L168" t="s">
        <v>472</v>
      </c>
      <c r="M168" t="s">
        <v>464</v>
      </c>
      <c r="N168" t="s">
        <v>478</v>
      </c>
      <c r="O168">
        <v>993574</v>
      </c>
      <c r="P168">
        <v>228738</v>
      </c>
      <c r="Q168">
        <v>40.794507000000003</v>
      </c>
      <c r="R168">
        <v>-73.966322000000005</v>
      </c>
      <c r="S168" t="s">
        <v>535</v>
      </c>
    </row>
    <row r="169" spans="1:19" x14ac:dyDescent="0.3">
      <c r="A169">
        <v>284197061</v>
      </c>
      <c r="B169" s="1">
        <v>45373</v>
      </c>
      <c r="C169">
        <v>503</v>
      </c>
      <c r="D169" t="s">
        <v>57</v>
      </c>
      <c r="E169">
        <v>117</v>
      </c>
      <c r="F169" t="s">
        <v>156</v>
      </c>
      <c r="G169" t="s">
        <v>234</v>
      </c>
      <c r="H169" t="s">
        <v>463</v>
      </c>
      <c r="I169" t="s">
        <v>469</v>
      </c>
      <c r="J169">
        <v>73</v>
      </c>
      <c r="K169">
        <v>0</v>
      </c>
      <c r="L169" t="s">
        <v>472</v>
      </c>
      <c r="M169" t="s">
        <v>464</v>
      </c>
      <c r="N169" t="s">
        <v>477</v>
      </c>
      <c r="O169">
        <v>1010049</v>
      </c>
      <c r="P169">
        <v>183477</v>
      </c>
      <c r="Q169">
        <v>40.670241089999998</v>
      </c>
      <c r="R169">
        <v>-73.906998639999998</v>
      </c>
      <c r="S169" t="s">
        <v>627</v>
      </c>
    </row>
    <row r="170" spans="1:19" x14ac:dyDescent="0.3">
      <c r="A170">
        <v>280608541</v>
      </c>
      <c r="B170" s="1">
        <v>45307</v>
      </c>
      <c r="C170">
        <v>101</v>
      </c>
      <c r="D170" t="s">
        <v>27</v>
      </c>
      <c r="E170">
        <v>344</v>
      </c>
      <c r="F170" t="s">
        <v>144</v>
      </c>
      <c r="G170" t="s">
        <v>191</v>
      </c>
      <c r="H170" t="s">
        <v>464</v>
      </c>
      <c r="I170" t="s">
        <v>464</v>
      </c>
      <c r="J170">
        <v>26</v>
      </c>
      <c r="K170">
        <v>0</v>
      </c>
      <c r="L170" t="s">
        <v>472</v>
      </c>
      <c r="M170" t="s">
        <v>464</v>
      </c>
      <c r="N170" t="s">
        <v>477</v>
      </c>
      <c r="O170">
        <v>995058</v>
      </c>
      <c r="P170">
        <v>237522</v>
      </c>
      <c r="Q170">
        <v>40.818612039999998</v>
      </c>
      <c r="R170">
        <v>-73.960951989999998</v>
      </c>
      <c r="S170" t="s">
        <v>628</v>
      </c>
    </row>
    <row r="171" spans="1:19" x14ac:dyDescent="0.3">
      <c r="A171">
        <v>283989892</v>
      </c>
      <c r="B171" s="1">
        <v>45370</v>
      </c>
      <c r="C171">
        <v>105</v>
      </c>
      <c r="D171" t="s">
        <v>20</v>
      </c>
      <c r="E171">
        <v>106</v>
      </c>
      <c r="F171" t="s">
        <v>141</v>
      </c>
      <c r="G171" t="s">
        <v>183</v>
      </c>
      <c r="H171" t="s">
        <v>463</v>
      </c>
      <c r="I171" t="s">
        <v>469</v>
      </c>
      <c r="J171">
        <v>73</v>
      </c>
      <c r="K171">
        <v>2</v>
      </c>
      <c r="L171" t="s">
        <v>473</v>
      </c>
      <c r="M171" t="s">
        <v>464</v>
      </c>
      <c r="N171" t="s">
        <v>480</v>
      </c>
      <c r="O171">
        <v>1009727</v>
      </c>
      <c r="P171">
        <v>182290</v>
      </c>
      <c r="Q171">
        <v>40.666983999999999</v>
      </c>
      <c r="R171">
        <v>-73.908161000000007</v>
      </c>
      <c r="S171" t="s">
        <v>629</v>
      </c>
    </row>
    <row r="172" spans="1:19" x14ac:dyDescent="0.3">
      <c r="A172">
        <v>281224362</v>
      </c>
      <c r="B172" s="1">
        <v>45318</v>
      </c>
      <c r="C172">
        <v>339</v>
      </c>
      <c r="D172" t="s">
        <v>42</v>
      </c>
      <c r="E172">
        <v>341</v>
      </c>
      <c r="F172" t="s">
        <v>153</v>
      </c>
      <c r="G172" t="s">
        <v>216</v>
      </c>
      <c r="H172" t="s">
        <v>464</v>
      </c>
      <c r="I172" t="s">
        <v>464</v>
      </c>
      <c r="J172">
        <v>14</v>
      </c>
      <c r="K172">
        <v>0</v>
      </c>
      <c r="L172" t="s">
        <v>472</v>
      </c>
      <c r="M172" t="s">
        <v>464</v>
      </c>
      <c r="N172" t="s">
        <v>480</v>
      </c>
      <c r="O172">
        <v>987220</v>
      </c>
      <c r="P172">
        <v>212676</v>
      </c>
      <c r="Q172">
        <v>40.750422999999998</v>
      </c>
      <c r="R172">
        <v>-73.989279999999994</v>
      </c>
      <c r="S172" t="s">
        <v>630</v>
      </c>
    </row>
    <row r="173" spans="1:19" x14ac:dyDescent="0.3">
      <c r="A173">
        <v>282617909</v>
      </c>
      <c r="B173" s="1">
        <v>45344</v>
      </c>
      <c r="C173">
        <v>201</v>
      </c>
      <c r="D173" t="s">
        <v>76</v>
      </c>
      <c r="E173">
        <v>678</v>
      </c>
      <c r="F173" t="s">
        <v>149</v>
      </c>
      <c r="G173" t="s">
        <v>262</v>
      </c>
      <c r="H173" t="s">
        <v>466</v>
      </c>
      <c r="I173" t="s">
        <v>469</v>
      </c>
      <c r="J173">
        <v>77</v>
      </c>
      <c r="K173">
        <v>1</v>
      </c>
      <c r="L173" t="s">
        <v>472</v>
      </c>
      <c r="M173" t="s">
        <v>464</v>
      </c>
      <c r="N173" t="s">
        <v>477</v>
      </c>
      <c r="O173">
        <v>1003358</v>
      </c>
      <c r="P173">
        <v>182945</v>
      </c>
      <c r="Q173">
        <v>40.668797840000003</v>
      </c>
      <c r="R173">
        <v>-73.931120149999998</v>
      </c>
      <c r="S173" t="s">
        <v>631</v>
      </c>
    </row>
    <row r="174" spans="1:19" x14ac:dyDescent="0.3">
      <c r="A174">
        <v>281403933</v>
      </c>
      <c r="B174" s="1">
        <v>45322</v>
      </c>
      <c r="C174">
        <v>922</v>
      </c>
      <c r="D174" t="s">
        <v>33</v>
      </c>
      <c r="E174">
        <v>348</v>
      </c>
      <c r="F174" t="s">
        <v>146</v>
      </c>
      <c r="G174" t="s">
        <v>207</v>
      </c>
      <c r="H174" t="s">
        <v>464</v>
      </c>
      <c r="I174" t="s">
        <v>470</v>
      </c>
      <c r="J174">
        <v>113</v>
      </c>
      <c r="K174">
        <v>0</v>
      </c>
      <c r="L174" t="s">
        <v>472</v>
      </c>
      <c r="M174" t="s">
        <v>464</v>
      </c>
      <c r="N174" t="s">
        <v>482</v>
      </c>
      <c r="O174">
        <v>1048112</v>
      </c>
      <c r="P174">
        <v>188482</v>
      </c>
      <c r="Q174">
        <v>40.683785899999997</v>
      </c>
      <c r="R174">
        <v>-73.769740499999997</v>
      </c>
      <c r="S174" t="s">
        <v>632</v>
      </c>
    </row>
    <row r="175" spans="1:19" x14ac:dyDescent="0.3">
      <c r="A175">
        <v>281016315</v>
      </c>
      <c r="B175" s="1">
        <v>45315</v>
      </c>
      <c r="C175">
        <v>439</v>
      </c>
      <c r="D175" t="s">
        <v>37</v>
      </c>
      <c r="E175">
        <v>109</v>
      </c>
      <c r="F175" t="s">
        <v>148</v>
      </c>
      <c r="G175" t="s">
        <v>210</v>
      </c>
      <c r="H175" t="s">
        <v>463</v>
      </c>
      <c r="I175" t="s">
        <v>470</v>
      </c>
      <c r="J175">
        <v>115</v>
      </c>
      <c r="K175">
        <v>0</v>
      </c>
      <c r="L175" t="s">
        <v>474</v>
      </c>
      <c r="M175" t="s">
        <v>463</v>
      </c>
      <c r="N175" t="s">
        <v>482</v>
      </c>
      <c r="O175">
        <v>1018713</v>
      </c>
      <c r="P175">
        <v>214945</v>
      </c>
      <c r="Q175">
        <v>40.756585000000001</v>
      </c>
      <c r="R175">
        <v>-73.875602999999998</v>
      </c>
      <c r="S175" t="s">
        <v>506</v>
      </c>
    </row>
    <row r="176" spans="1:19" x14ac:dyDescent="0.3">
      <c r="A176">
        <v>281400072</v>
      </c>
      <c r="B176" s="1">
        <v>45322</v>
      </c>
      <c r="C176">
        <v>681</v>
      </c>
      <c r="D176" t="s">
        <v>77</v>
      </c>
      <c r="E176">
        <v>233</v>
      </c>
      <c r="F176" t="s">
        <v>140</v>
      </c>
      <c r="G176" t="s">
        <v>263</v>
      </c>
      <c r="H176" t="s">
        <v>464</v>
      </c>
      <c r="I176" t="s">
        <v>470</v>
      </c>
      <c r="J176">
        <v>104</v>
      </c>
      <c r="K176">
        <v>0</v>
      </c>
      <c r="L176" t="s">
        <v>473</v>
      </c>
      <c r="M176" t="s">
        <v>464</v>
      </c>
      <c r="N176" t="s">
        <v>480</v>
      </c>
      <c r="O176">
        <v>1013701</v>
      </c>
      <c r="P176">
        <v>195936</v>
      </c>
      <c r="Q176">
        <v>40.704435029999999</v>
      </c>
      <c r="R176">
        <v>-73.893780710000001</v>
      </c>
      <c r="S176" t="s">
        <v>633</v>
      </c>
    </row>
    <row r="177" spans="1:19" x14ac:dyDescent="0.3">
      <c r="A177">
        <v>284373846</v>
      </c>
      <c r="B177" s="1">
        <v>45377</v>
      </c>
      <c r="C177">
        <v>101</v>
      </c>
      <c r="D177" t="s">
        <v>27</v>
      </c>
      <c r="E177">
        <v>344</v>
      </c>
      <c r="F177" t="s">
        <v>144</v>
      </c>
      <c r="G177" t="s">
        <v>191</v>
      </c>
      <c r="H177" t="s">
        <v>464</v>
      </c>
      <c r="I177" t="s">
        <v>464</v>
      </c>
      <c r="J177">
        <v>34</v>
      </c>
      <c r="K177">
        <v>0</v>
      </c>
      <c r="L177" t="s">
        <v>472</v>
      </c>
      <c r="M177" t="s">
        <v>463</v>
      </c>
      <c r="N177" t="s">
        <v>480</v>
      </c>
      <c r="O177">
        <v>1002765</v>
      </c>
      <c r="P177">
        <v>248133</v>
      </c>
      <c r="Q177">
        <v>40.847724999999997</v>
      </c>
      <c r="R177">
        <v>-73.933077999999995</v>
      </c>
      <c r="S177" t="s">
        <v>634</v>
      </c>
    </row>
    <row r="178" spans="1:19" x14ac:dyDescent="0.3">
      <c r="A178">
        <v>282324167</v>
      </c>
      <c r="B178" s="1">
        <v>45338</v>
      </c>
      <c r="C178">
        <v>244</v>
      </c>
      <c r="D178" t="s">
        <v>48</v>
      </c>
      <c r="E178">
        <v>107</v>
      </c>
      <c r="F178" t="s">
        <v>157</v>
      </c>
      <c r="G178" t="s">
        <v>222</v>
      </c>
      <c r="H178" t="s">
        <v>463</v>
      </c>
      <c r="I178" t="s">
        <v>464</v>
      </c>
      <c r="J178">
        <v>1</v>
      </c>
      <c r="K178">
        <v>0</v>
      </c>
      <c r="L178" t="s">
        <v>474</v>
      </c>
      <c r="M178" t="s">
        <v>464</v>
      </c>
      <c r="N178" t="s">
        <v>479</v>
      </c>
      <c r="O178">
        <v>983731</v>
      </c>
      <c r="P178">
        <v>204170</v>
      </c>
      <c r="Q178">
        <v>40.727077999999999</v>
      </c>
      <c r="R178">
        <v>-74.001869999999997</v>
      </c>
      <c r="S178" t="s">
        <v>635</v>
      </c>
    </row>
    <row r="179" spans="1:19" x14ac:dyDescent="0.3">
      <c r="A179">
        <v>283878902</v>
      </c>
      <c r="B179" s="1">
        <v>45368</v>
      </c>
      <c r="C179">
        <v>729</v>
      </c>
      <c r="D179" t="s">
        <v>66</v>
      </c>
      <c r="E179">
        <v>113</v>
      </c>
      <c r="F179" t="s">
        <v>165</v>
      </c>
      <c r="G179" t="s">
        <v>246</v>
      </c>
      <c r="H179" t="s">
        <v>463</v>
      </c>
      <c r="I179" t="s">
        <v>470</v>
      </c>
      <c r="J179">
        <v>113</v>
      </c>
      <c r="K179">
        <v>3</v>
      </c>
      <c r="L179" t="s">
        <v>474</v>
      </c>
      <c r="M179" t="s">
        <v>464</v>
      </c>
      <c r="N179" t="s">
        <v>482</v>
      </c>
      <c r="O179">
        <v>1046315</v>
      </c>
      <c r="P179">
        <v>187088</v>
      </c>
      <c r="Q179">
        <v>40.679980739999998</v>
      </c>
      <c r="R179">
        <v>-73.776233910000002</v>
      </c>
      <c r="S179" t="s">
        <v>511</v>
      </c>
    </row>
    <row r="180" spans="1:19" x14ac:dyDescent="0.3">
      <c r="A180">
        <v>283934140</v>
      </c>
      <c r="B180" s="1">
        <v>45369</v>
      </c>
      <c r="C180">
        <v>339</v>
      </c>
      <c r="D180" t="s">
        <v>42</v>
      </c>
      <c r="E180">
        <v>341</v>
      </c>
      <c r="F180" t="s">
        <v>153</v>
      </c>
      <c r="G180" t="s">
        <v>216</v>
      </c>
      <c r="H180" t="s">
        <v>464</v>
      </c>
      <c r="I180" t="s">
        <v>464</v>
      </c>
      <c r="J180">
        <v>14</v>
      </c>
      <c r="K180">
        <v>0</v>
      </c>
      <c r="L180" t="s">
        <v>472</v>
      </c>
      <c r="M180" t="s">
        <v>463</v>
      </c>
      <c r="N180" t="s">
        <v>480</v>
      </c>
      <c r="O180">
        <v>987220</v>
      </c>
      <c r="P180">
        <v>212676</v>
      </c>
      <c r="Q180">
        <v>40.750422999999998</v>
      </c>
      <c r="R180">
        <v>-73.989279999999994</v>
      </c>
      <c r="S180" t="s">
        <v>630</v>
      </c>
    </row>
    <row r="181" spans="1:19" x14ac:dyDescent="0.3">
      <c r="A181">
        <v>281448008</v>
      </c>
      <c r="B181" s="1">
        <v>45322</v>
      </c>
      <c r="C181">
        <v>705</v>
      </c>
      <c r="D181" t="s">
        <v>78</v>
      </c>
      <c r="E181">
        <v>358</v>
      </c>
      <c r="F181" t="s">
        <v>169</v>
      </c>
      <c r="G181" t="s">
        <v>264</v>
      </c>
      <c r="H181" t="s">
        <v>464</v>
      </c>
      <c r="I181" t="s">
        <v>470</v>
      </c>
      <c r="J181">
        <v>113</v>
      </c>
      <c r="K181">
        <v>0</v>
      </c>
      <c r="L181" t="s">
        <v>474</v>
      </c>
      <c r="M181" t="s">
        <v>464</v>
      </c>
      <c r="N181" t="s">
        <v>477</v>
      </c>
      <c r="O181">
        <v>1047971</v>
      </c>
      <c r="P181">
        <v>184431</v>
      </c>
      <c r="Q181">
        <v>40.672667869999998</v>
      </c>
      <c r="R181">
        <v>-73.770287179999997</v>
      </c>
      <c r="S181" t="s">
        <v>636</v>
      </c>
    </row>
    <row r="182" spans="1:19" x14ac:dyDescent="0.3">
      <c r="A182">
        <v>283760094</v>
      </c>
      <c r="B182" s="1">
        <v>45365</v>
      </c>
      <c r="C182">
        <v>511</v>
      </c>
      <c r="D182" t="s">
        <v>46</v>
      </c>
      <c r="E182">
        <v>235</v>
      </c>
      <c r="F182" t="s">
        <v>156</v>
      </c>
      <c r="G182" t="s">
        <v>220</v>
      </c>
      <c r="H182" t="s">
        <v>464</v>
      </c>
      <c r="I182" t="s">
        <v>469</v>
      </c>
      <c r="J182">
        <v>72</v>
      </c>
      <c r="K182">
        <v>0</v>
      </c>
      <c r="L182" t="s">
        <v>472</v>
      </c>
      <c r="M182" t="s">
        <v>464</v>
      </c>
      <c r="N182" t="s">
        <v>482</v>
      </c>
      <c r="O182">
        <v>982268</v>
      </c>
      <c r="P182">
        <v>172278</v>
      </c>
      <c r="Q182">
        <v>40.639541000000001</v>
      </c>
      <c r="R182">
        <v>-74.007141000000004</v>
      </c>
      <c r="S182" t="s">
        <v>637</v>
      </c>
    </row>
    <row r="183" spans="1:19" x14ac:dyDescent="0.3">
      <c r="A183">
        <v>281250093</v>
      </c>
      <c r="B183" s="1">
        <v>45319</v>
      </c>
      <c r="C183">
        <v>748</v>
      </c>
      <c r="D183" t="s">
        <v>51</v>
      </c>
      <c r="E183">
        <v>359</v>
      </c>
      <c r="F183" t="s">
        <v>151</v>
      </c>
      <c r="G183" t="s">
        <v>265</v>
      </c>
      <c r="H183" t="s">
        <v>464</v>
      </c>
      <c r="I183" t="s">
        <v>468</v>
      </c>
      <c r="J183">
        <v>47</v>
      </c>
      <c r="K183">
        <v>0</v>
      </c>
      <c r="L183" t="s">
        <v>472</v>
      </c>
      <c r="M183" t="s">
        <v>464</v>
      </c>
      <c r="N183" t="s">
        <v>477</v>
      </c>
      <c r="O183">
        <v>1029337</v>
      </c>
      <c r="P183">
        <v>256368</v>
      </c>
      <c r="Q183">
        <v>40.870230999999997</v>
      </c>
      <c r="R183">
        <v>-73.836978999999999</v>
      </c>
      <c r="S183" t="s">
        <v>638</v>
      </c>
    </row>
    <row r="184" spans="1:19" x14ac:dyDescent="0.3">
      <c r="A184">
        <v>280885489</v>
      </c>
      <c r="B184" s="1">
        <v>45312</v>
      </c>
      <c r="C184">
        <v>969</v>
      </c>
      <c r="D184" t="s">
        <v>53</v>
      </c>
      <c r="E184">
        <v>881</v>
      </c>
      <c r="F184" t="s">
        <v>161</v>
      </c>
      <c r="G184" t="s">
        <v>230</v>
      </c>
      <c r="H184" t="s">
        <v>464</v>
      </c>
      <c r="I184" t="s">
        <v>468</v>
      </c>
      <c r="J184">
        <v>46</v>
      </c>
      <c r="K184">
        <v>0</v>
      </c>
      <c r="L184" t="s">
        <v>472</v>
      </c>
      <c r="M184" t="s">
        <v>464</v>
      </c>
      <c r="N184" t="s">
        <v>480</v>
      </c>
      <c r="O184">
        <v>1007541</v>
      </c>
      <c r="P184">
        <v>249260</v>
      </c>
      <c r="Q184">
        <v>40.850808000000001</v>
      </c>
      <c r="R184">
        <v>-73.915811000000005</v>
      </c>
      <c r="S184" t="s">
        <v>639</v>
      </c>
    </row>
    <row r="185" spans="1:19" x14ac:dyDescent="0.3">
      <c r="A185">
        <v>280970686</v>
      </c>
      <c r="B185" s="1">
        <v>45314</v>
      </c>
      <c r="C185">
        <v>101</v>
      </c>
      <c r="D185" t="s">
        <v>27</v>
      </c>
      <c r="E185">
        <v>344</v>
      </c>
      <c r="F185" t="s">
        <v>144</v>
      </c>
      <c r="G185" t="s">
        <v>191</v>
      </c>
      <c r="H185" t="s">
        <v>464</v>
      </c>
      <c r="I185" t="s">
        <v>468</v>
      </c>
      <c r="J185">
        <v>47</v>
      </c>
      <c r="K185">
        <v>0</v>
      </c>
      <c r="L185" t="s">
        <v>473</v>
      </c>
      <c r="M185" t="s">
        <v>464</v>
      </c>
      <c r="N185" t="s">
        <v>477</v>
      </c>
      <c r="O185">
        <v>1027596</v>
      </c>
      <c r="P185">
        <v>268062</v>
      </c>
      <c r="Q185">
        <v>40.902337000000003</v>
      </c>
      <c r="R185">
        <v>-73.843196000000006</v>
      </c>
      <c r="S185" t="s">
        <v>640</v>
      </c>
    </row>
    <row r="186" spans="1:19" x14ac:dyDescent="0.3">
      <c r="A186">
        <v>280560596</v>
      </c>
      <c r="B186" s="1">
        <v>45306</v>
      </c>
      <c r="C186">
        <v>922</v>
      </c>
      <c r="D186" t="s">
        <v>33</v>
      </c>
      <c r="E186">
        <v>348</v>
      </c>
      <c r="F186" t="s">
        <v>146</v>
      </c>
      <c r="G186" t="s">
        <v>205</v>
      </c>
      <c r="H186" t="s">
        <v>464</v>
      </c>
      <c r="I186" t="s">
        <v>470</v>
      </c>
      <c r="J186">
        <v>115</v>
      </c>
      <c r="K186">
        <v>0</v>
      </c>
      <c r="L186" t="s">
        <v>472</v>
      </c>
      <c r="M186" t="s">
        <v>464</v>
      </c>
      <c r="N186" t="s">
        <v>480</v>
      </c>
      <c r="O186">
        <v>1023382</v>
      </c>
      <c r="P186">
        <v>212815</v>
      </c>
      <c r="Q186">
        <v>40.75071793</v>
      </c>
      <c r="R186">
        <v>-73.858764809999997</v>
      </c>
      <c r="S186" t="s">
        <v>641</v>
      </c>
    </row>
    <row r="187" spans="1:19" x14ac:dyDescent="0.3">
      <c r="A187">
        <v>283011642</v>
      </c>
      <c r="B187" s="1">
        <v>45351</v>
      </c>
      <c r="C187">
        <v>339</v>
      </c>
      <c r="D187" t="s">
        <v>42</v>
      </c>
      <c r="E187">
        <v>341</v>
      </c>
      <c r="F187" t="s">
        <v>153</v>
      </c>
      <c r="G187" t="s">
        <v>216</v>
      </c>
      <c r="H187" t="s">
        <v>464</v>
      </c>
      <c r="I187" t="s">
        <v>468</v>
      </c>
      <c r="J187">
        <v>46</v>
      </c>
      <c r="K187">
        <v>0</v>
      </c>
      <c r="L187" t="s">
        <v>473</v>
      </c>
      <c r="M187" t="s">
        <v>464</v>
      </c>
      <c r="N187" t="s">
        <v>477</v>
      </c>
      <c r="O187">
        <v>1011750</v>
      </c>
      <c r="P187">
        <v>250274</v>
      </c>
      <c r="Q187">
        <v>40.853577999999999</v>
      </c>
      <c r="R187">
        <v>-73.900591000000006</v>
      </c>
      <c r="S187" t="s">
        <v>531</v>
      </c>
    </row>
    <row r="188" spans="1:19" x14ac:dyDescent="0.3">
      <c r="A188">
        <v>282655336</v>
      </c>
      <c r="B188" s="1">
        <v>45344</v>
      </c>
      <c r="C188">
        <v>507</v>
      </c>
      <c r="D188" t="s">
        <v>46</v>
      </c>
      <c r="E188">
        <v>117</v>
      </c>
      <c r="F188" t="s">
        <v>156</v>
      </c>
      <c r="G188" t="s">
        <v>266</v>
      </c>
      <c r="H188" t="s">
        <v>463</v>
      </c>
      <c r="I188" t="s">
        <v>470</v>
      </c>
      <c r="J188">
        <v>100</v>
      </c>
      <c r="K188">
        <v>0</v>
      </c>
      <c r="L188" t="s">
        <v>472</v>
      </c>
      <c r="M188" t="s">
        <v>464</v>
      </c>
      <c r="N188" t="s">
        <v>477</v>
      </c>
      <c r="O188">
        <v>1036674</v>
      </c>
      <c r="P188">
        <v>153399</v>
      </c>
      <c r="Q188">
        <v>40.587565900000001</v>
      </c>
      <c r="R188">
        <v>-73.811253530000002</v>
      </c>
      <c r="S188" t="s">
        <v>642</v>
      </c>
    </row>
    <row r="189" spans="1:19" x14ac:dyDescent="0.3">
      <c r="A189">
        <v>281190834</v>
      </c>
      <c r="B189" s="1">
        <v>45318</v>
      </c>
      <c r="C189">
        <v>101</v>
      </c>
      <c r="D189" t="s">
        <v>27</v>
      </c>
      <c r="E189">
        <v>344</v>
      </c>
      <c r="F189" t="s">
        <v>144</v>
      </c>
      <c r="G189" t="s">
        <v>191</v>
      </c>
      <c r="H189" t="s">
        <v>464</v>
      </c>
      <c r="I189" t="s">
        <v>469</v>
      </c>
      <c r="J189">
        <v>75</v>
      </c>
      <c r="K189">
        <v>0</v>
      </c>
      <c r="L189" t="s">
        <v>473</v>
      </c>
      <c r="M189" t="s">
        <v>463</v>
      </c>
      <c r="N189" t="s">
        <v>480</v>
      </c>
      <c r="O189">
        <v>1015470</v>
      </c>
      <c r="P189">
        <v>184300</v>
      </c>
      <c r="Q189">
        <v>40.672483</v>
      </c>
      <c r="R189">
        <v>-73.887450999999999</v>
      </c>
      <c r="S189" t="s">
        <v>643</v>
      </c>
    </row>
    <row r="190" spans="1:19" x14ac:dyDescent="0.3">
      <c r="A190">
        <v>282884122</v>
      </c>
      <c r="B190" s="1">
        <v>45349</v>
      </c>
      <c r="C190">
        <v>109</v>
      </c>
      <c r="D190" t="s">
        <v>35</v>
      </c>
      <c r="E190">
        <v>106</v>
      </c>
      <c r="F190" t="s">
        <v>141</v>
      </c>
      <c r="G190" t="s">
        <v>208</v>
      </c>
      <c r="H190" t="s">
        <v>463</v>
      </c>
      <c r="I190" t="s">
        <v>470</v>
      </c>
      <c r="J190">
        <v>113</v>
      </c>
      <c r="K190">
        <v>0</v>
      </c>
      <c r="L190" t="s">
        <v>473</v>
      </c>
      <c r="M190" t="s">
        <v>463</v>
      </c>
      <c r="N190" t="s">
        <v>477</v>
      </c>
      <c r="O190">
        <v>1050325</v>
      </c>
      <c r="P190">
        <v>194006</v>
      </c>
      <c r="Q190">
        <v>40.698931999999999</v>
      </c>
      <c r="R190">
        <v>-73.761706000000004</v>
      </c>
      <c r="S190" t="s">
        <v>644</v>
      </c>
    </row>
    <row r="191" spans="1:19" x14ac:dyDescent="0.3">
      <c r="A191">
        <v>283688256</v>
      </c>
      <c r="B191" s="1">
        <v>45364</v>
      </c>
      <c r="C191">
        <v>101</v>
      </c>
      <c r="D191" t="s">
        <v>27</v>
      </c>
      <c r="E191">
        <v>344</v>
      </c>
      <c r="F191" t="s">
        <v>144</v>
      </c>
      <c r="G191" t="s">
        <v>191</v>
      </c>
      <c r="H191" t="s">
        <v>464</v>
      </c>
      <c r="I191" t="s">
        <v>464</v>
      </c>
      <c r="J191">
        <v>13</v>
      </c>
      <c r="K191">
        <v>0</v>
      </c>
      <c r="L191" t="s">
        <v>473</v>
      </c>
      <c r="M191" t="s">
        <v>464</v>
      </c>
      <c r="N191" t="s">
        <v>480</v>
      </c>
      <c r="O191">
        <v>986233</v>
      </c>
      <c r="P191">
        <v>210847</v>
      </c>
      <c r="Q191">
        <v>40.745403000000003</v>
      </c>
      <c r="R191">
        <v>-73.992840999999999</v>
      </c>
      <c r="S191" t="s">
        <v>645</v>
      </c>
    </row>
    <row r="192" spans="1:19" x14ac:dyDescent="0.3">
      <c r="A192">
        <v>280780087</v>
      </c>
      <c r="B192" s="1">
        <v>45310</v>
      </c>
      <c r="C192">
        <v>49</v>
      </c>
      <c r="D192" t="s">
        <v>69</v>
      </c>
      <c r="E192">
        <v>995</v>
      </c>
      <c r="F192" t="s">
        <v>166</v>
      </c>
      <c r="G192" t="s">
        <v>249</v>
      </c>
      <c r="I192" t="s">
        <v>464</v>
      </c>
      <c r="J192">
        <v>5</v>
      </c>
      <c r="K192">
        <v>0</v>
      </c>
      <c r="L192" t="s">
        <v>472</v>
      </c>
      <c r="M192" t="s">
        <v>464</v>
      </c>
      <c r="N192" t="s">
        <v>480</v>
      </c>
      <c r="O192">
        <v>982682</v>
      </c>
      <c r="P192">
        <v>199754</v>
      </c>
      <c r="Q192">
        <v>40.714956999999998</v>
      </c>
      <c r="R192">
        <v>-74.005654000000007</v>
      </c>
      <c r="S192" t="s">
        <v>646</v>
      </c>
    </row>
    <row r="193" spans="1:19" x14ac:dyDescent="0.3">
      <c r="A193">
        <v>280662931</v>
      </c>
      <c r="B193" s="1">
        <v>45308</v>
      </c>
      <c r="C193">
        <v>397</v>
      </c>
      <c r="D193" t="s">
        <v>50</v>
      </c>
      <c r="E193">
        <v>105</v>
      </c>
      <c r="F193" t="s">
        <v>159</v>
      </c>
      <c r="G193" t="s">
        <v>267</v>
      </c>
      <c r="H193" t="s">
        <v>463</v>
      </c>
      <c r="I193" t="s">
        <v>468</v>
      </c>
      <c r="J193">
        <v>40</v>
      </c>
      <c r="K193">
        <v>0</v>
      </c>
      <c r="L193" t="s">
        <v>472</v>
      </c>
      <c r="M193" t="s">
        <v>464</v>
      </c>
      <c r="N193" t="s">
        <v>479</v>
      </c>
      <c r="O193">
        <v>1005040</v>
      </c>
      <c r="P193">
        <v>234533</v>
      </c>
      <c r="Q193">
        <v>40.810391000000003</v>
      </c>
      <c r="R193">
        <v>-73.924895000000006</v>
      </c>
      <c r="S193" t="s">
        <v>502</v>
      </c>
    </row>
    <row r="194" spans="1:19" x14ac:dyDescent="0.3">
      <c r="A194">
        <v>285508605</v>
      </c>
      <c r="B194" s="1">
        <v>45399</v>
      </c>
      <c r="C194">
        <v>439</v>
      </c>
      <c r="D194" t="s">
        <v>37</v>
      </c>
      <c r="E194">
        <v>109</v>
      </c>
      <c r="F194" t="s">
        <v>148</v>
      </c>
      <c r="G194" t="s">
        <v>268</v>
      </c>
      <c r="H194" t="s">
        <v>463</v>
      </c>
      <c r="I194" t="s">
        <v>468</v>
      </c>
      <c r="J194">
        <v>42</v>
      </c>
      <c r="K194">
        <v>0</v>
      </c>
      <c r="L194" t="s">
        <v>476</v>
      </c>
      <c r="M194" t="s">
        <v>463</v>
      </c>
      <c r="N194" t="s">
        <v>477</v>
      </c>
      <c r="O194">
        <v>1011488</v>
      </c>
      <c r="P194">
        <v>239284</v>
      </c>
      <c r="Q194">
        <v>40.823414999999997</v>
      </c>
      <c r="R194">
        <v>-73.901582000000005</v>
      </c>
      <c r="S194" t="s">
        <v>647</v>
      </c>
    </row>
    <row r="195" spans="1:19" x14ac:dyDescent="0.3">
      <c r="A195">
        <v>284524853</v>
      </c>
      <c r="B195" s="1">
        <v>45380</v>
      </c>
      <c r="C195">
        <v>511</v>
      </c>
      <c r="D195" t="s">
        <v>46</v>
      </c>
      <c r="E195">
        <v>235</v>
      </c>
      <c r="F195" t="s">
        <v>156</v>
      </c>
      <c r="G195" t="s">
        <v>220</v>
      </c>
      <c r="H195" t="s">
        <v>464</v>
      </c>
      <c r="I195" t="s">
        <v>468</v>
      </c>
      <c r="J195">
        <v>40</v>
      </c>
      <c r="K195">
        <v>1</v>
      </c>
      <c r="L195" t="s">
        <v>472</v>
      </c>
      <c r="M195" t="s">
        <v>464</v>
      </c>
      <c r="N195" t="s">
        <v>478</v>
      </c>
      <c r="O195">
        <v>1004368</v>
      </c>
      <c r="P195">
        <v>237509</v>
      </c>
      <c r="Q195">
        <v>40.818560060000003</v>
      </c>
      <c r="R195">
        <v>-73.927316129999994</v>
      </c>
      <c r="S195" t="s">
        <v>562</v>
      </c>
    </row>
    <row r="196" spans="1:19" x14ac:dyDescent="0.3">
      <c r="A196">
        <v>284002714</v>
      </c>
      <c r="B196" s="1">
        <v>45370</v>
      </c>
      <c r="C196">
        <v>759</v>
      </c>
      <c r="D196" t="s">
        <v>40</v>
      </c>
      <c r="E196">
        <v>359</v>
      </c>
      <c r="F196" t="s">
        <v>151</v>
      </c>
      <c r="G196" t="s">
        <v>213</v>
      </c>
      <c r="H196" t="s">
        <v>464</v>
      </c>
      <c r="I196" t="s">
        <v>464</v>
      </c>
      <c r="J196">
        <v>18</v>
      </c>
      <c r="K196">
        <v>0</v>
      </c>
      <c r="L196" t="s">
        <v>472</v>
      </c>
      <c r="M196" t="s">
        <v>464</v>
      </c>
      <c r="N196" t="s">
        <v>477</v>
      </c>
      <c r="O196">
        <v>990504</v>
      </c>
      <c r="P196">
        <v>214176</v>
      </c>
      <c r="Q196">
        <v>40.754539000000001</v>
      </c>
      <c r="R196">
        <v>-73.977423999999999</v>
      </c>
      <c r="S196" t="s">
        <v>648</v>
      </c>
    </row>
    <row r="197" spans="1:19" x14ac:dyDescent="0.3">
      <c r="A197">
        <v>283700098</v>
      </c>
      <c r="B197" s="1">
        <v>45364</v>
      </c>
      <c r="C197">
        <v>258</v>
      </c>
      <c r="D197" t="s">
        <v>41</v>
      </c>
      <c r="E197">
        <v>351</v>
      </c>
      <c r="F197" t="s">
        <v>152</v>
      </c>
      <c r="G197" t="s">
        <v>215</v>
      </c>
      <c r="H197" t="s">
        <v>464</v>
      </c>
      <c r="I197" t="s">
        <v>469</v>
      </c>
      <c r="J197">
        <v>72</v>
      </c>
      <c r="K197">
        <v>0</v>
      </c>
      <c r="L197" t="s">
        <v>473</v>
      </c>
      <c r="M197" t="s">
        <v>463</v>
      </c>
      <c r="N197" t="s">
        <v>478</v>
      </c>
      <c r="O197">
        <v>984074</v>
      </c>
      <c r="P197">
        <v>178984</v>
      </c>
      <c r="Q197">
        <v>40.657949000000002</v>
      </c>
      <c r="R197">
        <v>-74.000634000000005</v>
      </c>
      <c r="S197" t="s">
        <v>649</v>
      </c>
    </row>
    <row r="198" spans="1:19" x14ac:dyDescent="0.3">
      <c r="A198">
        <v>282167207</v>
      </c>
      <c r="B198" s="1">
        <v>45335</v>
      </c>
      <c r="C198">
        <v>705</v>
      </c>
      <c r="D198" t="s">
        <v>78</v>
      </c>
      <c r="E198">
        <v>358</v>
      </c>
      <c r="F198" t="s">
        <v>169</v>
      </c>
      <c r="G198" t="s">
        <v>264</v>
      </c>
      <c r="H198" t="s">
        <v>464</v>
      </c>
      <c r="I198" t="s">
        <v>470</v>
      </c>
      <c r="J198">
        <v>113</v>
      </c>
      <c r="K198">
        <v>0</v>
      </c>
      <c r="L198" t="s">
        <v>472</v>
      </c>
      <c r="M198" t="s">
        <v>464</v>
      </c>
      <c r="N198" t="s">
        <v>479</v>
      </c>
      <c r="O198">
        <v>1044070</v>
      </c>
      <c r="P198">
        <v>185160</v>
      </c>
      <c r="Q198">
        <v>40.67469603</v>
      </c>
      <c r="R198">
        <v>-73.784343680000006</v>
      </c>
      <c r="S198" t="s">
        <v>650</v>
      </c>
    </row>
    <row r="199" spans="1:19" x14ac:dyDescent="0.3">
      <c r="A199">
        <v>281417269</v>
      </c>
      <c r="B199" s="1">
        <v>45322</v>
      </c>
      <c r="C199">
        <v>439</v>
      </c>
      <c r="D199" t="s">
        <v>37</v>
      </c>
      <c r="E199">
        <v>109</v>
      </c>
      <c r="F199" t="s">
        <v>148</v>
      </c>
      <c r="G199" t="s">
        <v>224</v>
      </c>
      <c r="H199" t="s">
        <v>463</v>
      </c>
      <c r="I199" t="s">
        <v>470</v>
      </c>
      <c r="J199">
        <v>110</v>
      </c>
      <c r="K199">
        <v>0</v>
      </c>
      <c r="L199" t="s">
        <v>472</v>
      </c>
      <c r="M199" t="s">
        <v>464</v>
      </c>
      <c r="N199" t="s">
        <v>480</v>
      </c>
      <c r="O199">
        <v>1020232</v>
      </c>
      <c r="P199">
        <v>210719</v>
      </c>
      <c r="Q199">
        <v>40.744981000000003</v>
      </c>
      <c r="R199">
        <v>-73.870143999999996</v>
      </c>
      <c r="S199" t="s">
        <v>651</v>
      </c>
    </row>
    <row r="200" spans="1:19" x14ac:dyDescent="0.3">
      <c r="A200">
        <v>281150852</v>
      </c>
      <c r="B200" s="1">
        <v>45317</v>
      </c>
      <c r="C200">
        <v>511</v>
      </c>
      <c r="D200" t="s">
        <v>46</v>
      </c>
      <c r="E200">
        <v>235</v>
      </c>
      <c r="F200" t="s">
        <v>156</v>
      </c>
      <c r="G200" t="s">
        <v>220</v>
      </c>
      <c r="H200" t="s">
        <v>464</v>
      </c>
      <c r="I200" t="s">
        <v>464</v>
      </c>
      <c r="J200">
        <v>23</v>
      </c>
      <c r="K200">
        <v>1</v>
      </c>
      <c r="L200" t="s">
        <v>472</v>
      </c>
      <c r="M200" t="s">
        <v>464</v>
      </c>
      <c r="N200" t="s">
        <v>477</v>
      </c>
      <c r="O200">
        <v>998751</v>
      </c>
      <c r="P200">
        <v>226901</v>
      </c>
      <c r="Q200">
        <v>40.789463300000001</v>
      </c>
      <c r="R200">
        <v>-73.947633999999994</v>
      </c>
      <c r="S200" t="s">
        <v>652</v>
      </c>
    </row>
    <row r="201" spans="1:19" x14ac:dyDescent="0.3">
      <c r="A201">
        <v>282658198</v>
      </c>
      <c r="B201" s="1">
        <v>45344</v>
      </c>
      <c r="C201">
        <v>905</v>
      </c>
      <c r="D201" t="s">
        <v>60</v>
      </c>
      <c r="E201">
        <v>347</v>
      </c>
      <c r="F201" t="s">
        <v>162</v>
      </c>
      <c r="G201" t="s">
        <v>256</v>
      </c>
      <c r="H201" t="s">
        <v>464</v>
      </c>
      <c r="I201" t="s">
        <v>469</v>
      </c>
      <c r="J201">
        <v>78</v>
      </c>
      <c r="K201">
        <v>0</v>
      </c>
      <c r="L201" t="s">
        <v>474</v>
      </c>
      <c r="M201" t="s">
        <v>464</v>
      </c>
      <c r="N201" t="s">
        <v>480</v>
      </c>
      <c r="O201">
        <v>990431</v>
      </c>
      <c r="P201">
        <v>188246</v>
      </c>
      <c r="Q201">
        <v>40.683368999999999</v>
      </c>
      <c r="R201">
        <v>-73.977712999999994</v>
      </c>
      <c r="S201" t="s">
        <v>653</v>
      </c>
    </row>
    <row r="202" spans="1:19" x14ac:dyDescent="0.3">
      <c r="A202">
        <v>281169683</v>
      </c>
      <c r="B202" s="1">
        <v>45317</v>
      </c>
      <c r="C202">
        <v>397</v>
      </c>
      <c r="D202" t="s">
        <v>50</v>
      </c>
      <c r="E202">
        <v>105</v>
      </c>
      <c r="F202" t="s">
        <v>159</v>
      </c>
      <c r="G202" t="s">
        <v>269</v>
      </c>
      <c r="H202" t="s">
        <v>463</v>
      </c>
      <c r="I202" t="s">
        <v>469</v>
      </c>
      <c r="J202">
        <v>72</v>
      </c>
      <c r="K202">
        <v>0</v>
      </c>
      <c r="L202" t="s">
        <v>473</v>
      </c>
      <c r="M202" t="s">
        <v>464</v>
      </c>
      <c r="N202" t="s">
        <v>482</v>
      </c>
      <c r="O202">
        <v>979913</v>
      </c>
      <c r="P202">
        <v>177467</v>
      </c>
      <c r="Q202">
        <v>40.653781500000001</v>
      </c>
      <c r="R202">
        <v>-74.015630349999995</v>
      </c>
      <c r="S202" t="s">
        <v>654</v>
      </c>
    </row>
    <row r="203" spans="1:19" x14ac:dyDescent="0.3">
      <c r="A203">
        <v>283919883</v>
      </c>
      <c r="B203" s="1">
        <v>45369</v>
      </c>
      <c r="C203">
        <v>779</v>
      </c>
      <c r="D203" t="s">
        <v>63</v>
      </c>
      <c r="E203">
        <v>126</v>
      </c>
      <c r="F203" t="s">
        <v>149</v>
      </c>
      <c r="G203" t="s">
        <v>242</v>
      </c>
      <c r="H203" t="s">
        <v>463</v>
      </c>
      <c r="I203" t="s">
        <v>469</v>
      </c>
      <c r="J203">
        <v>68</v>
      </c>
      <c r="K203">
        <v>0</v>
      </c>
      <c r="L203" t="s">
        <v>472</v>
      </c>
      <c r="M203" t="s">
        <v>464</v>
      </c>
      <c r="N203" t="s">
        <v>479</v>
      </c>
      <c r="O203">
        <v>976755</v>
      </c>
      <c r="P203">
        <v>165373</v>
      </c>
      <c r="Q203">
        <v>40.620584000000001</v>
      </c>
      <c r="R203">
        <v>-74.026994999999999</v>
      </c>
      <c r="S203" t="s">
        <v>655</v>
      </c>
    </row>
    <row r="204" spans="1:19" x14ac:dyDescent="0.3">
      <c r="A204">
        <v>284522368</v>
      </c>
      <c r="B204" s="1">
        <v>45380</v>
      </c>
      <c r="C204">
        <v>705</v>
      </c>
      <c r="D204" t="s">
        <v>78</v>
      </c>
      <c r="E204">
        <v>358</v>
      </c>
      <c r="F204" t="s">
        <v>169</v>
      </c>
      <c r="G204" t="s">
        <v>270</v>
      </c>
      <c r="H204" t="s">
        <v>464</v>
      </c>
      <c r="I204" t="s">
        <v>469</v>
      </c>
      <c r="J204">
        <v>71</v>
      </c>
      <c r="K204">
        <v>0</v>
      </c>
      <c r="L204" t="s">
        <v>472</v>
      </c>
      <c r="M204" t="s">
        <v>464</v>
      </c>
      <c r="N204" t="s">
        <v>477</v>
      </c>
      <c r="O204">
        <v>995138</v>
      </c>
      <c r="P204">
        <v>180004</v>
      </c>
      <c r="Q204">
        <v>40.660741999999999</v>
      </c>
      <c r="R204">
        <v>-73.960753999999994</v>
      </c>
      <c r="S204" t="s">
        <v>656</v>
      </c>
    </row>
    <row r="205" spans="1:19" x14ac:dyDescent="0.3">
      <c r="A205">
        <v>283895306</v>
      </c>
      <c r="B205" s="1">
        <v>45368</v>
      </c>
      <c r="C205">
        <v>339</v>
      </c>
      <c r="D205" t="s">
        <v>42</v>
      </c>
      <c r="E205">
        <v>341</v>
      </c>
      <c r="F205" t="s">
        <v>153</v>
      </c>
      <c r="G205" t="s">
        <v>216</v>
      </c>
      <c r="H205" t="s">
        <v>464</v>
      </c>
      <c r="I205" t="s">
        <v>464</v>
      </c>
      <c r="J205">
        <v>32</v>
      </c>
      <c r="K205">
        <v>2</v>
      </c>
      <c r="L205" t="s">
        <v>476</v>
      </c>
      <c r="M205" t="s">
        <v>463</v>
      </c>
      <c r="N205" t="s">
        <v>480</v>
      </c>
      <c r="O205">
        <v>998674</v>
      </c>
      <c r="P205">
        <v>235156</v>
      </c>
      <c r="Q205">
        <v>40.812114000000001</v>
      </c>
      <c r="R205">
        <v>-73.947890999999998</v>
      </c>
      <c r="S205" t="s">
        <v>657</v>
      </c>
    </row>
    <row r="206" spans="1:19" x14ac:dyDescent="0.3">
      <c r="A206">
        <v>283767574</v>
      </c>
      <c r="B206" s="1">
        <v>45365</v>
      </c>
      <c r="C206">
        <v>105</v>
      </c>
      <c r="D206" t="s">
        <v>20</v>
      </c>
      <c r="E206">
        <v>106</v>
      </c>
      <c r="F206" t="s">
        <v>141</v>
      </c>
      <c r="G206" t="s">
        <v>183</v>
      </c>
      <c r="H206" t="s">
        <v>463</v>
      </c>
      <c r="I206" t="s">
        <v>470</v>
      </c>
      <c r="J206">
        <v>103</v>
      </c>
      <c r="K206">
        <v>0</v>
      </c>
      <c r="L206" t="s">
        <v>474</v>
      </c>
      <c r="M206" t="s">
        <v>464</v>
      </c>
      <c r="N206" t="s">
        <v>482</v>
      </c>
      <c r="O206">
        <v>1040796</v>
      </c>
      <c r="P206">
        <v>192752</v>
      </c>
      <c r="Q206">
        <v>40.695557000000001</v>
      </c>
      <c r="R206">
        <v>-73.796081999999998</v>
      </c>
      <c r="S206" t="s">
        <v>658</v>
      </c>
    </row>
    <row r="207" spans="1:19" x14ac:dyDescent="0.3">
      <c r="A207">
        <v>284565906</v>
      </c>
      <c r="B207" s="1">
        <v>45382</v>
      </c>
      <c r="C207">
        <v>109</v>
      </c>
      <c r="D207" t="s">
        <v>35</v>
      </c>
      <c r="E207">
        <v>106</v>
      </c>
      <c r="F207" t="s">
        <v>141</v>
      </c>
      <c r="G207" t="s">
        <v>208</v>
      </c>
      <c r="H207" t="s">
        <v>463</v>
      </c>
      <c r="I207" t="s">
        <v>464</v>
      </c>
      <c r="J207">
        <v>34</v>
      </c>
      <c r="K207">
        <v>0</v>
      </c>
      <c r="L207" t="s">
        <v>472</v>
      </c>
      <c r="M207" t="s">
        <v>463</v>
      </c>
      <c r="N207" t="s">
        <v>480</v>
      </c>
      <c r="O207">
        <v>1006038</v>
      </c>
      <c r="P207">
        <v>253086</v>
      </c>
      <c r="Q207">
        <v>40.861310410000002</v>
      </c>
      <c r="R207">
        <v>-73.921232020000005</v>
      </c>
      <c r="S207" t="s">
        <v>659</v>
      </c>
    </row>
    <row r="208" spans="1:19" x14ac:dyDescent="0.3">
      <c r="A208">
        <v>280441036</v>
      </c>
      <c r="B208" s="1">
        <v>45304</v>
      </c>
      <c r="C208">
        <v>101</v>
      </c>
      <c r="D208" t="s">
        <v>27</v>
      </c>
      <c r="E208">
        <v>344</v>
      </c>
      <c r="F208" t="s">
        <v>144</v>
      </c>
      <c r="G208" t="s">
        <v>191</v>
      </c>
      <c r="H208" t="s">
        <v>464</v>
      </c>
      <c r="I208" t="s">
        <v>464</v>
      </c>
      <c r="J208">
        <v>20</v>
      </c>
      <c r="K208">
        <v>0</v>
      </c>
      <c r="L208" t="s">
        <v>474</v>
      </c>
      <c r="M208" t="s">
        <v>463</v>
      </c>
      <c r="N208" t="s">
        <v>477</v>
      </c>
      <c r="O208">
        <v>987462</v>
      </c>
      <c r="P208">
        <v>221421</v>
      </c>
      <c r="Q208">
        <v>40.774425000000001</v>
      </c>
      <c r="R208">
        <v>-73.988401999999994</v>
      </c>
      <c r="S208" t="s">
        <v>660</v>
      </c>
    </row>
    <row r="209" spans="1:19" x14ac:dyDescent="0.3">
      <c r="A209">
        <v>284100131</v>
      </c>
      <c r="B209" s="1">
        <v>45372</v>
      </c>
      <c r="C209">
        <v>639</v>
      </c>
      <c r="D209" t="s">
        <v>65</v>
      </c>
      <c r="E209">
        <v>361</v>
      </c>
      <c r="F209" t="s">
        <v>164</v>
      </c>
      <c r="G209" t="s">
        <v>259</v>
      </c>
      <c r="H209" t="s">
        <v>464</v>
      </c>
      <c r="I209" t="s">
        <v>468</v>
      </c>
      <c r="J209">
        <v>42</v>
      </c>
      <c r="K209">
        <v>2</v>
      </c>
      <c r="L209" t="s">
        <v>472</v>
      </c>
      <c r="M209" t="s">
        <v>464</v>
      </c>
      <c r="N209" t="s">
        <v>477</v>
      </c>
      <c r="O209">
        <v>1010462</v>
      </c>
      <c r="P209">
        <v>243211</v>
      </c>
      <c r="Q209">
        <v>40.834195999999999</v>
      </c>
      <c r="R209">
        <v>-73.905274000000006</v>
      </c>
      <c r="S209" t="s">
        <v>661</v>
      </c>
    </row>
    <row r="210" spans="1:19" x14ac:dyDescent="0.3">
      <c r="A210">
        <v>283938021</v>
      </c>
      <c r="B210" s="1">
        <v>45369</v>
      </c>
      <c r="C210">
        <v>101</v>
      </c>
      <c r="D210" t="s">
        <v>27</v>
      </c>
      <c r="E210">
        <v>344</v>
      </c>
      <c r="F210" t="s">
        <v>144</v>
      </c>
      <c r="G210" t="s">
        <v>191</v>
      </c>
      <c r="H210" t="s">
        <v>464</v>
      </c>
      <c r="I210" t="s">
        <v>468</v>
      </c>
      <c r="J210">
        <v>52</v>
      </c>
      <c r="K210">
        <v>0</v>
      </c>
      <c r="L210" t="s">
        <v>473</v>
      </c>
      <c r="M210" t="s">
        <v>464</v>
      </c>
      <c r="N210" t="s">
        <v>477</v>
      </c>
      <c r="O210">
        <v>1015831</v>
      </c>
      <c r="P210">
        <v>259793</v>
      </c>
      <c r="Q210">
        <v>40.879691000000001</v>
      </c>
      <c r="R210">
        <v>-73.885795999999999</v>
      </c>
      <c r="S210" t="s">
        <v>662</v>
      </c>
    </row>
    <row r="211" spans="1:19" x14ac:dyDescent="0.3">
      <c r="A211">
        <v>284367992</v>
      </c>
      <c r="B211" s="1">
        <v>45377</v>
      </c>
      <c r="C211">
        <v>339</v>
      </c>
      <c r="D211" t="s">
        <v>42</v>
      </c>
      <c r="E211">
        <v>341</v>
      </c>
      <c r="F211" t="s">
        <v>153</v>
      </c>
      <c r="G211" t="s">
        <v>216</v>
      </c>
      <c r="H211" t="s">
        <v>464</v>
      </c>
      <c r="I211" t="s">
        <v>469</v>
      </c>
      <c r="J211">
        <v>70</v>
      </c>
      <c r="K211">
        <v>0</v>
      </c>
      <c r="L211" t="s">
        <v>472</v>
      </c>
      <c r="M211" t="s">
        <v>463</v>
      </c>
      <c r="N211" t="s">
        <v>477</v>
      </c>
      <c r="O211">
        <v>991626</v>
      </c>
      <c r="P211">
        <v>169071</v>
      </c>
      <c r="Q211">
        <v>40.630735999999999</v>
      </c>
      <c r="R211">
        <v>-73.973422999999997</v>
      </c>
      <c r="S211" t="s">
        <v>622</v>
      </c>
    </row>
    <row r="212" spans="1:19" x14ac:dyDescent="0.3">
      <c r="A212">
        <v>280654629</v>
      </c>
      <c r="B212" s="1">
        <v>45308</v>
      </c>
      <c r="C212">
        <v>515</v>
      </c>
      <c r="D212" t="s">
        <v>70</v>
      </c>
      <c r="E212">
        <v>117</v>
      </c>
      <c r="F212" t="s">
        <v>156</v>
      </c>
      <c r="G212" t="s">
        <v>251</v>
      </c>
      <c r="H212" t="s">
        <v>463</v>
      </c>
      <c r="I212" t="s">
        <v>464</v>
      </c>
      <c r="J212">
        <v>5</v>
      </c>
      <c r="K212">
        <v>0</v>
      </c>
      <c r="L212" t="s">
        <v>472</v>
      </c>
      <c r="M212" t="s">
        <v>464</v>
      </c>
      <c r="N212" t="s">
        <v>477</v>
      </c>
      <c r="O212">
        <v>983907</v>
      </c>
      <c r="P212">
        <v>199958</v>
      </c>
      <c r="Q212">
        <v>40.715518000000003</v>
      </c>
      <c r="R212">
        <v>-74.001236000000006</v>
      </c>
      <c r="S212" t="s">
        <v>663</v>
      </c>
    </row>
    <row r="213" spans="1:19" x14ac:dyDescent="0.3">
      <c r="A213">
        <v>280703496</v>
      </c>
      <c r="B213" s="1">
        <v>45309</v>
      </c>
      <c r="C213">
        <v>792</v>
      </c>
      <c r="D213" t="s">
        <v>56</v>
      </c>
      <c r="E213">
        <v>118</v>
      </c>
      <c r="F213" t="s">
        <v>158</v>
      </c>
      <c r="G213" t="s">
        <v>241</v>
      </c>
      <c r="H213" t="s">
        <v>463</v>
      </c>
      <c r="I213" t="s">
        <v>464</v>
      </c>
      <c r="J213">
        <v>34</v>
      </c>
      <c r="K213">
        <v>0</v>
      </c>
      <c r="L213" t="s">
        <v>473</v>
      </c>
      <c r="M213" t="s">
        <v>463</v>
      </c>
      <c r="N213" t="s">
        <v>480</v>
      </c>
      <c r="O213">
        <v>1005425</v>
      </c>
      <c r="P213">
        <v>254690</v>
      </c>
      <c r="Q213">
        <v>40.865713999999997</v>
      </c>
      <c r="R213">
        <v>-73.923440999999997</v>
      </c>
      <c r="S213" t="s">
        <v>664</v>
      </c>
    </row>
    <row r="214" spans="1:19" x14ac:dyDescent="0.3">
      <c r="A214">
        <v>282384036</v>
      </c>
      <c r="B214" s="1">
        <v>45339</v>
      </c>
      <c r="C214">
        <v>705</v>
      </c>
      <c r="D214" t="s">
        <v>78</v>
      </c>
      <c r="E214">
        <v>358</v>
      </c>
      <c r="F214" t="s">
        <v>169</v>
      </c>
      <c r="G214" t="s">
        <v>270</v>
      </c>
      <c r="H214" t="s">
        <v>464</v>
      </c>
      <c r="I214" t="s">
        <v>469</v>
      </c>
      <c r="J214">
        <v>88</v>
      </c>
      <c r="K214">
        <v>0</v>
      </c>
      <c r="L214" t="s">
        <v>473</v>
      </c>
      <c r="M214" t="s">
        <v>464</v>
      </c>
      <c r="N214" t="s">
        <v>477</v>
      </c>
      <c r="O214">
        <v>992616</v>
      </c>
      <c r="P214">
        <v>191805</v>
      </c>
      <c r="Q214">
        <v>40.693133199999998</v>
      </c>
      <c r="R214">
        <v>-73.969831529999993</v>
      </c>
      <c r="S214" t="s">
        <v>665</v>
      </c>
    </row>
    <row r="215" spans="1:19" x14ac:dyDescent="0.3">
      <c r="A215">
        <v>281347647</v>
      </c>
      <c r="B215" s="1">
        <v>45321</v>
      </c>
      <c r="C215">
        <v>940</v>
      </c>
      <c r="D215" t="s">
        <v>79</v>
      </c>
      <c r="E215">
        <v>881</v>
      </c>
      <c r="F215" t="s">
        <v>161</v>
      </c>
      <c r="G215" t="s">
        <v>271</v>
      </c>
      <c r="H215" t="s">
        <v>464</v>
      </c>
      <c r="I215" t="s">
        <v>469</v>
      </c>
      <c r="J215">
        <v>71</v>
      </c>
      <c r="K215">
        <v>0</v>
      </c>
      <c r="L215" t="s">
        <v>474</v>
      </c>
      <c r="M215" t="s">
        <v>464</v>
      </c>
      <c r="N215" t="s">
        <v>477</v>
      </c>
      <c r="O215">
        <v>1003836</v>
      </c>
      <c r="P215">
        <v>181270</v>
      </c>
      <c r="Q215">
        <v>40.6641993</v>
      </c>
      <c r="R215">
        <v>-73.929401929999997</v>
      </c>
      <c r="S215" t="s">
        <v>666</v>
      </c>
    </row>
    <row r="216" spans="1:19" x14ac:dyDescent="0.3">
      <c r="A216">
        <v>282279500</v>
      </c>
      <c r="B216" s="1">
        <v>45337</v>
      </c>
      <c r="C216">
        <v>339</v>
      </c>
      <c r="D216" t="s">
        <v>42</v>
      </c>
      <c r="E216">
        <v>341</v>
      </c>
      <c r="F216" t="s">
        <v>153</v>
      </c>
      <c r="G216" t="s">
        <v>216</v>
      </c>
      <c r="H216" t="s">
        <v>464</v>
      </c>
      <c r="I216" t="s">
        <v>469</v>
      </c>
      <c r="J216">
        <v>67</v>
      </c>
      <c r="K216">
        <v>0</v>
      </c>
      <c r="L216" t="s">
        <v>472</v>
      </c>
      <c r="M216" t="s">
        <v>464</v>
      </c>
      <c r="N216" t="s">
        <v>480</v>
      </c>
      <c r="O216">
        <v>1003705</v>
      </c>
      <c r="P216">
        <v>176765</v>
      </c>
      <c r="Q216">
        <v>40.651837</v>
      </c>
      <c r="R216">
        <v>-73.929886999999994</v>
      </c>
      <c r="S216" t="s">
        <v>667</v>
      </c>
    </row>
    <row r="217" spans="1:19" x14ac:dyDescent="0.3">
      <c r="A217">
        <v>283739762</v>
      </c>
      <c r="B217" s="1">
        <v>45365</v>
      </c>
      <c r="C217">
        <v>625</v>
      </c>
      <c r="D217" t="s">
        <v>80</v>
      </c>
      <c r="E217">
        <v>572</v>
      </c>
      <c r="F217" t="s">
        <v>80</v>
      </c>
      <c r="G217" t="s">
        <v>272</v>
      </c>
      <c r="H217" t="s">
        <v>466</v>
      </c>
      <c r="I217" t="s">
        <v>464</v>
      </c>
      <c r="J217">
        <v>14</v>
      </c>
      <c r="K217">
        <v>0</v>
      </c>
      <c r="L217" t="s">
        <v>472</v>
      </c>
      <c r="M217" t="s">
        <v>463</v>
      </c>
      <c r="N217" t="s">
        <v>478</v>
      </c>
      <c r="O217">
        <v>986881</v>
      </c>
      <c r="P217">
        <v>214802</v>
      </c>
      <c r="Q217">
        <v>40.756259</v>
      </c>
      <c r="R217">
        <v>-73.990500999999995</v>
      </c>
      <c r="S217" t="s">
        <v>668</v>
      </c>
    </row>
    <row r="218" spans="1:19" x14ac:dyDescent="0.3">
      <c r="A218">
        <v>282658217</v>
      </c>
      <c r="B218" s="1">
        <v>45344</v>
      </c>
      <c r="C218">
        <v>750</v>
      </c>
      <c r="D218" t="s">
        <v>45</v>
      </c>
      <c r="E218">
        <v>359</v>
      </c>
      <c r="F218" t="s">
        <v>151</v>
      </c>
      <c r="G218" t="s">
        <v>219</v>
      </c>
      <c r="H218" t="s">
        <v>464</v>
      </c>
      <c r="I218" t="s">
        <v>470</v>
      </c>
      <c r="J218">
        <v>115</v>
      </c>
      <c r="K218">
        <v>0</v>
      </c>
      <c r="L218" t="s">
        <v>472</v>
      </c>
      <c r="M218" t="s">
        <v>464</v>
      </c>
      <c r="N218" t="s">
        <v>480</v>
      </c>
      <c r="O218">
        <v>1019253</v>
      </c>
      <c r="P218">
        <v>215026</v>
      </c>
      <c r="Q218">
        <v>40.756803869999999</v>
      </c>
      <c r="R218">
        <v>-73.873655659999997</v>
      </c>
      <c r="S218" t="s">
        <v>669</v>
      </c>
    </row>
    <row r="219" spans="1:19" x14ac:dyDescent="0.3">
      <c r="A219">
        <v>282534028</v>
      </c>
      <c r="B219" s="1">
        <v>45342</v>
      </c>
      <c r="C219">
        <v>503</v>
      </c>
      <c r="D219" t="s">
        <v>57</v>
      </c>
      <c r="E219">
        <v>117</v>
      </c>
      <c r="F219" t="s">
        <v>156</v>
      </c>
      <c r="G219" t="s">
        <v>234</v>
      </c>
      <c r="H219" t="s">
        <v>463</v>
      </c>
      <c r="I219" t="s">
        <v>469</v>
      </c>
      <c r="J219">
        <v>72</v>
      </c>
      <c r="K219">
        <v>0</v>
      </c>
      <c r="L219" t="s">
        <v>472</v>
      </c>
      <c r="M219" t="s">
        <v>464</v>
      </c>
      <c r="N219" t="s">
        <v>477</v>
      </c>
      <c r="O219">
        <v>986256</v>
      </c>
      <c r="P219">
        <v>181739</v>
      </c>
      <c r="Q219">
        <v>40.665508029999998</v>
      </c>
      <c r="R219">
        <v>-73.992769199999998</v>
      </c>
      <c r="S219" t="s">
        <v>670</v>
      </c>
    </row>
    <row r="220" spans="1:19" x14ac:dyDescent="0.3">
      <c r="A220">
        <v>282814056</v>
      </c>
      <c r="B220" s="1">
        <v>45348</v>
      </c>
      <c r="C220">
        <v>515</v>
      </c>
      <c r="D220" t="s">
        <v>70</v>
      </c>
      <c r="E220">
        <v>117</v>
      </c>
      <c r="F220" t="s">
        <v>156</v>
      </c>
      <c r="G220" t="s">
        <v>251</v>
      </c>
      <c r="H220" t="s">
        <v>463</v>
      </c>
      <c r="I220" t="s">
        <v>464</v>
      </c>
      <c r="J220">
        <v>24</v>
      </c>
      <c r="K220">
        <v>0</v>
      </c>
      <c r="L220" t="s">
        <v>472</v>
      </c>
      <c r="M220" t="s">
        <v>464</v>
      </c>
      <c r="N220" t="s">
        <v>477</v>
      </c>
      <c r="O220">
        <v>993290</v>
      </c>
      <c r="P220">
        <v>230079</v>
      </c>
      <c r="Q220">
        <v>40.798184999999997</v>
      </c>
      <c r="R220">
        <v>-73.967348000000001</v>
      </c>
      <c r="S220" t="s">
        <v>671</v>
      </c>
    </row>
    <row r="221" spans="1:19" x14ac:dyDescent="0.3">
      <c r="A221">
        <v>284502603</v>
      </c>
      <c r="B221" s="1">
        <v>45380</v>
      </c>
      <c r="C221">
        <v>515</v>
      </c>
      <c r="D221" t="s">
        <v>70</v>
      </c>
      <c r="E221">
        <v>117</v>
      </c>
      <c r="F221" t="s">
        <v>156</v>
      </c>
      <c r="G221" t="s">
        <v>251</v>
      </c>
      <c r="H221" t="s">
        <v>463</v>
      </c>
      <c r="I221" t="s">
        <v>468</v>
      </c>
      <c r="J221">
        <v>43</v>
      </c>
      <c r="K221">
        <v>0</v>
      </c>
      <c r="L221" t="s">
        <v>474</v>
      </c>
      <c r="M221" t="s">
        <v>464</v>
      </c>
      <c r="N221" t="s">
        <v>480</v>
      </c>
      <c r="O221">
        <v>1017771</v>
      </c>
      <c r="P221">
        <v>240710</v>
      </c>
      <c r="Q221">
        <v>40.827306</v>
      </c>
      <c r="R221">
        <v>-73.878873999999996</v>
      </c>
      <c r="S221" t="s">
        <v>672</v>
      </c>
    </row>
    <row r="222" spans="1:19" x14ac:dyDescent="0.3">
      <c r="A222">
        <v>284232677</v>
      </c>
      <c r="B222" s="1">
        <v>45374</v>
      </c>
      <c r="C222">
        <v>114</v>
      </c>
      <c r="D222" t="s">
        <v>34</v>
      </c>
      <c r="E222">
        <v>344</v>
      </c>
      <c r="F222" t="s">
        <v>144</v>
      </c>
      <c r="G222" t="s">
        <v>206</v>
      </c>
      <c r="H222" t="s">
        <v>464</v>
      </c>
      <c r="I222" t="s">
        <v>469</v>
      </c>
      <c r="J222">
        <v>79</v>
      </c>
      <c r="K222">
        <v>0</v>
      </c>
      <c r="L222" t="s">
        <v>476</v>
      </c>
      <c r="M222" t="s">
        <v>464</v>
      </c>
      <c r="N222" t="s">
        <v>477</v>
      </c>
      <c r="O222">
        <v>995727</v>
      </c>
      <c r="P222">
        <v>190315</v>
      </c>
      <c r="Q222">
        <v>40.689041000000003</v>
      </c>
      <c r="R222">
        <v>-73.958613999999997</v>
      </c>
      <c r="S222" t="s">
        <v>673</v>
      </c>
    </row>
    <row r="223" spans="1:19" x14ac:dyDescent="0.3">
      <c r="A223">
        <v>281157465</v>
      </c>
      <c r="B223" s="1">
        <v>45317</v>
      </c>
      <c r="C223">
        <v>244</v>
      </c>
      <c r="D223" t="s">
        <v>48</v>
      </c>
      <c r="E223">
        <v>107</v>
      </c>
      <c r="F223" t="s">
        <v>157</v>
      </c>
      <c r="G223" t="s">
        <v>222</v>
      </c>
      <c r="H223" t="s">
        <v>463</v>
      </c>
      <c r="I223" t="s">
        <v>468</v>
      </c>
      <c r="J223">
        <v>44</v>
      </c>
      <c r="K223">
        <v>0</v>
      </c>
      <c r="L223" t="s">
        <v>472</v>
      </c>
      <c r="M223" t="s">
        <v>464</v>
      </c>
      <c r="N223" t="s">
        <v>477</v>
      </c>
      <c r="O223">
        <v>1003363</v>
      </c>
      <c r="P223">
        <v>238988</v>
      </c>
      <c r="Q223">
        <v>40.822622000000003</v>
      </c>
      <c r="R223">
        <v>-73.930942000000002</v>
      </c>
      <c r="S223" t="s">
        <v>575</v>
      </c>
    </row>
    <row r="224" spans="1:19" x14ac:dyDescent="0.3">
      <c r="A224">
        <v>280594775</v>
      </c>
      <c r="B224" s="1">
        <v>45307</v>
      </c>
      <c r="C224">
        <v>203</v>
      </c>
      <c r="D224" t="s">
        <v>81</v>
      </c>
      <c r="E224">
        <v>352</v>
      </c>
      <c r="F224" t="s">
        <v>154</v>
      </c>
      <c r="G224" t="s">
        <v>273</v>
      </c>
      <c r="H224" t="s">
        <v>464</v>
      </c>
      <c r="I224" t="s">
        <v>468</v>
      </c>
      <c r="J224">
        <v>48</v>
      </c>
      <c r="K224">
        <v>0</v>
      </c>
      <c r="L224" t="s">
        <v>472</v>
      </c>
      <c r="M224" t="s">
        <v>464</v>
      </c>
      <c r="N224" t="s">
        <v>480</v>
      </c>
      <c r="O224">
        <v>1016358</v>
      </c>
      <c r="P224">
        <v>251932</v>
      </c>
      <c r="Q224">
        <v>40.858111999999998</v>
      </c>
      <c r="R224">
        <v>-73.883927999999997</v>
      </c>
      <c r="S224" t="s">
        <v>674</v>
      </c>
    </row>
    <row r="225" spans="1:19" x14ac:dyDescent="0.3">
      <c r="A225">
        <v>284146230</v>
      </c>
      <c r="B225" s="1">
        <v>45372</v>
      </c>
      <c r="C225">
        <v>101</v>
      </c>
      <c r="D225" t="s">
        <v>27</v>
      </c>
      <c r="E225">
        <v>344</v>
      </c>
      <c r="F225" t="s">
        <v>144</v>
      </c>
      <c r="G225" t="s">
        <v>191</v>
      </c>
      <c r="H225" t="s">
        <v>464</v>
      </c>
      <c r="I225" t="s">
        <v>470</v>
      </c>
      <c r="J225">
        <v>107</v>
      </c>
      <c r="K225">
        <v>1</v>
      </c>
      <c r="L225" t="s">
        <v>474</v>
      </c>
      <c r="M225" t="s">
        <v>464</v>
      </c>
      <c r="N225" t="s">
        <v>482</v>
      </c>
      <c r="O225">
        <v>1039593</v>
      </c>
      <c r="P225">
        <v>206697</v>
      </c>
      <c r="Q225">
        <v>40.733840999999998</v>
      </c>
      <c r="R225">
        <v>-73.800304999999994</v>
      </c>
      <c r="S225" t="s">
        <v>675</v>
      </c>
    </row>
    <row r="226" spans="1:19" x14ac:dyDescent="0.3">
      <c r="A226">
        <v>280861184</v>
      </c>
      <c r="B226" s="1">
        <v>45312</v>
      </c>
      <c r="C226">
        <v>101</v>
      </c>
      <c r="D226" t="s">
        <v>27</v>
      </c>
      <c r="E226">
        <v>344</v>
      </c>
      <c r="F226" t="s">
        <v>144</v>
      </c>
      <c r="G226" t="s">
        <v>191</v>
      </c>
      <c r="H226" t="s">
        <v>464</v>
      </c>
      <c r="I226" t="s">
        <v>470</v>
      </c>
      <c r="J226">
        <v>105</v>
      </c>
      <c r="K226">
        <v>0</v>
      </c>
      <c r="L226" t="s">
        <v>474</v>
      </c>
      <c r="M226" t="s">
        <v>464</v>
      </c>
      <c r="N226" t="s">
        <v>477</v>
      </c>
      <c r="O226">
        <v>1057766</v>
      </c>
      <c r="P226">
        <v>203992</v>
      </c>
      <c r="Q226">
        <v>40.726284</v>
      </c>
      <c r="R226">
        <v>-73.734759999999994</v>
      </c>
      <c r="S226" t="s">
        <v>676</v>
      </c>
    </row>
    <row r="227" spans="1:19" x14ac:dyDescent="0.3">
      <c r="A227">
        <v>282384031</v>
      </c>
      <c r="B227" s="1">
        <v>45339</v>
      </c>
      <c r="C227">
        <v>849</v>
      </c>
      <c r="D227" t="s">
        <v>30</v>
      </c>
      <c r="E227">
        <v>677</v>
      </c>
      <c r="F227" t="s">
        <v>145</v>
      </c>
      <c r="G227" t="s">
        <v>274</v>
      </c>
      <c r="H227" t="s">
        <v>466</v>
      </c>
      <c r="I227" t="s">
        <v>469</v>
      </c>
      <c r="J227">
        <v>73</v>
      </c>
      <c r="K227">
        <v>1</v>
      </c>
      <c r="L227" t="s">
        <v>474</v>
      </c>
      <c r="M227" t="s">
        <v>464</v>
      </c>
      <c r="N227" t="s">
        <v>477</v>
      </c>
      <c r="O227">
        <v>1005561</v>
      </c>
      <c r="P227">
        <v>181646</v>
      </c>
      <c r="Q227">
        <v>40.665227350000002</v>
      </c>
      <c r="R227">
        <v>-73.923182960000005</v>
      </c>
      <c r="S227" t="s">
        <v>677</v>
      </c>
    </row>
    <row r="228" spans="1:19" x14ac:dyDescent="0.3">
      <c r="A228">
        <v>283831458</v>
      </c>
      <c r="B228" s="1">
        <v>45367</v>
      </c>
      <c r="C228">
        <v>109</v>
      </c>
      <c r="D228" t="s">
        <v>35</v>
      </c>
      <c r="E228">
        <v>106</v>
      </c>
      <c r="F228" t="s">
        <v>141</v>
      </c>
      <c r="G228" t="s">
        <v>275</v>
      </c>
      <c r="H228" t="s">
        <v>463</v>
      </c>
      <c r="I228" t="s">
        <v>464</v>
      </c>
      <c r="J228">
        <v>32</v>
      </c>
      <c r="K228">
        <v>0</v>
      </c>
      <c r="L228" t="s">
        <v>472</v>
      </c>
      <c r="M228" t="s">
        <v>464</v>
      </c>
      <c r="N228" t="s">
        <v>477</v>
      </c>
      <c r="O228">
        <v>1000552</v>
      </c>
      <c r="P228">
        <v>234711</v>
      </c>
      <c r="Q228">
        <v>40.810887999999998</v>
      </c>
      <c r="R228">
        <v>-73.941107000000002</v>
      </c>
      <c r="S228" t="s">
        <v>678</v>
      </c>
    </row>
    <row r="229" spans="1:19" x14ac:dyDescent="0.3">
      <c r="A229">
        <v>282471262</v>
      </c>
      <c r="B229" s="1">
        <v>45341</v>
      </c>
      <c r="C229">
        <v>439</v>
      </c>
      <c r="D229" t="s">
        <v>37</v>
      </c>
      <c r="E229">
        <v>109</v>
      </c>
      <c r="F229" t="s">
        <v>148</v>
      </c>
      <c r="G229" t="s">
        <v>224</v>
      </c>
      <c r="H229" t="s">
        <v>463</v>
      </c>
      <c r="I229" t="s">
        <v>469</v>
      </c>
      <c r="J229">
        <v>70</v>
      </c>
      <c r="K229">
        <v>0</v>
      </c>
      <c r="L229" t="s">
        <v>472</v>
      </c>
      <c r="M229" t="s">
        <v>464</v>
      </c>
      <c r="N229" t="s">
        <v>482</v>
      </c>
      <c r="O229">
        <v>991626</v>
      </c>
      <c r="P229">
        <v>169071</v>
      </c>
      <c r="Q229">
        <v>40.630735999999999</v>
      </c>
      <c r="R229">
        <v>-73.973422999999997</v>
      </c>
      <c r="S229" t="s">
        <v>622</v>
      </c>
    </row>
    <row r="230" spans="1:19" x14ac:dyDescent="0.3">
      <c r="A230">
        <v>282392839</v>
      </c>
      <c r="B230" s="1">
        <v>45339</v>
      </c>
      <c r="C230">
        <v>339</v>
      </c>
      <c r="D230" t="s">
        <v>42</v>
      </c>
      <c r="E230">
        <v>341</v>
      </c>
      <c r="F230" t="s">
        <v>153</v>
      </c>
      <c r="G230" t="s">
        <v>216</v>
      </c>
      <c r="H230" t="s">
        <v>464</v>
      </c>
      <c r="I230" t="s">
        <v>468</v>
      </c>
      <c r="J230">
        <v>49</v>
      </c>
      <c r="K230">
        <v>0</v>
      </c>
      <c r="L230" t="s">
        <v>472</v>
      </c>
      <c r="M230" t="s">
        <v>464</v>
      </c>
      <c r="N230" t="s">
        <v>477</v>
      </c>
      <c r="O230">
        <v>1031086</v>
      </c>
      <c r="P230">
        <v>253403</v>
      </c>
      <c r="Q230">
        <v>40.862085</v>
      </c>
      <c r="R230">
        <v>-73.830674999999999</v>
      </c>
      <c r="S230" t="s">
        <v>679</v>
      </c>
    </row>
    <row r="231" spans="1:19" x14ac:dyDescent="0.3">
      <c r="A231">
        <v>282231470</v>
      </c>
      <c r="B231" s="1">
        <v>45336</v>
      </c>
      <c r="C231">
        <v>639</v>
      </c>
      <c r="D231" t="s">
        <v>65</v>
      </c>
      <c r="E231">
        <v>361</v>
      </c>
      <c r="F231" t="s">
        <v>164</v>
      </c>
      <c r="G231" t="s">
        <v>259</v>
      </c>
      <c r="H231" t="s">
        <v>464</v>
      </c>
      <c r="I231" t="s">
        <v>469</v>
      </c>
      <c r="J231">
        <v>79</v>
      </c>
      <c r="K231">
        <v>2</v>
      </c>
      <c r="L231" t="s">
        <v>473</v>
      </c>
      <c r="M231" t="s">
        <v>464</v>
      </c>
      <c r="N231" t="s">
        <v>480</v>
      </c>
      <c r="O231">
        <v>998109</v>
      </c>
      <c r="P231">
        <v>194097</v>
      </c>
      <c r="Q231">
        <v>40.699418999999999</v>
      </c>
      <c r="R231">
        <v>-73.950017000000003</v>
      </c>
      <c r="S231" t="s">
        <v>680</v>
      </c>
    </row>
    <row r="232" spans="1:19" x14ac:dyDescent="0.3">
      <c r="A232">
        <v>282299393</v>
      </c>
      <c r="B232" s="1">
        <v>45338</v>
      </c>
      <c r="C232">
        <v>175</v>
      </c>
      <c r="D232" t="s">
        <v>31</v>
      </c>
      <c r="E232">
        <v>233</v>
      </c>
      <c r="F232" t="s">
        <v>140</v>
      </c>
      <c r="G232" t="s">
        <v>276</v>
      </c>
      <c r="H232" t="s">
        <v>464</v>
      </c>
      <c r="I232" t="s">
        <v>464</v>
      </c>
      <c r="J232">
        <v>13</v>
      </c>
      <c r="K232">
        <v>1</v>
      </c>
      <c r="L232" t="s">
        <v>472</v>
      </c>
      <c r="M232" t="s">
        <v>464</v>
      </c>
      <c r="N232" t="s">
        <v>477</v>
      </c>
      <c r="O232">
        <v>988886</v>
      </c>
      <c r="P232">
        <v>207857</v>
      </c>
      <c r="Q232">
        <v>40.737203100000002</v>
      </c>
      <c r="R232">
        <v>-73.983272600000006</v>
      </c>
      <c r="S232" t="s">
        <v>681</v>
      </c>
    </row>
    <row r="233" spans="1:19" x14ac:dyDescent="0.3">
      <c r="A233">
        <v>284309585</v>
      </c>
      <c r="B233" s="1">
        <v>45376</v>
      </c>
      <c r="C233">
        <v>922</v>
      </c>
      <c r="D233" t="s">
        <v>33</v>
      </c>
      <c r="E233">
        <v>348</v>
      </c>
      <c r="F233" t="s">
        <v>146</v>
      </c>
      <c r="G233" t="s">
        <v>207</v>
      </c>
      <c r="H233" t="s">
        <v>464</v>
      </c>
      <c r="I233" t="s">
        <v>470</v>
      </c>
      <c r="J233">
        <v>108</v>
      </c>
      <c r="K233">
        <v>0</v>
      </c>
      <c r="L233" t="s">
        <v>473</v>
      </c>
      <c r="M233" t="s">
        <v>464</v>
      </c>
      <c r="N233" t="s">
        <v>480</v>
      </c>
      <c r="O233">
        <v>997584</v>
      </c>
      <c r="P233">
        <v>209393</v>
      </c>
      <c r="Q233">
        <v>40.741401940000003</v>
      </c>
      <c r="R233">
        <v>-73.95188168</v>
      </c>
      <c r="S233" t="s">
        <v>682</v>
      </c>
    </row>
    <row r="234" spans="1:19" x14ac:dyDescent="0.3">
      <c r="A234">
        <v>282117270</v>
      </c>
      <c r="B234" s="1">
        <v>45335</v>
      </c>
      <c r="C234">
        <v>782</v>
      </c>
      <c r="D234" t="s">
        <v>49</v>
      </c>
      <c r="E234">
        <v>236</v>
      </c>
      <c r="F234" t="s">
        <v>158</v>
      </c>
      <c r="G234" t="s">
        <v>223</v>
      </c>
      <c r="H234" t="s">
        <v>464</v>
      </c>
      <c r="I234" t="s">
        <v>470</v>
      </c>
      <c r="J234">
        <v>113</v>
      </c>
      <c r="K234">
        <v>3</v>
      </c>
      <c r="L234" t="s">
        <v>472</v>
      </c>
      <c r="M234" t="s">
        <v>464</v>
      </c>
      <c r="N234" t="s">
        <v>479</v>
      </c>
      <c r="O234">
        <v>1046315</v>
      </c>
      <c r="P234">
        <v>187088</v>
      </c>
      <c r="Q234">
        <v>40.679980739999998</v>
      </c>
      <c r="R234">
        <v>-73.776233910000002</v>
      </c>
      <c r="S234" t="s">
        <v>511</v>
      </c>
    </row>
    <row r="235" spans="1:19" x14ac:dyDescent="0.3">
      <c r="A235">
        <v>282576699</v>
      </c>
      <c r="B235" s="1">
        <v>45343</v>
      </c>
      <c r="C235">
        <v>397</v>
      </c>
      <c r="D235" t="s">
        <v>50</v>
      </c>
      <c r="E235">
        <v>105</v>
      </c>
      <c r="F235" t="s">
        <v>159</v>
      </c>
      <c r="G235" t="s">
        <v>237</v>
      </c>
      <c r="H235" t="s">
        <v>463</v>
      </c>
      <c r="I235" t="s">
        <v>469</v>
      </c>
      <c r="J235">
        <v>67</v>
      </c>
      <c r="K235">
        <v>0</v>
      </c>
      <c r="L235" t="s">
        <v>474</v>
      </c>
      <c r="M235" t="s">
        <v>464</v>
      </c>
      <c r="N235" t="s">
        <v>477</v>
      </c>
      <c r="O235">
        <v>997897</v>
      </c>
      <c r="P235">
        <v>175676</v>
      </c>
      <c r="Q235">
        <v>40.648859000000002</v>
      </c>
      <c r="R235">
        <v>-73.950819999999993</v>
      </c>
      <c r="S235" t="s">
        <v>493</v>
      </c>
    </row>
    <row r="236" spans="1:19" x14ac:dyDescent="0.3">
      <c r="A236">
        <v>280679955</v>
      </c>
      <c r="B236" s="1">
        <v>45308</v>
      </c>
      <c r="C236">
        <v>662</v>
      </c>
      <c r="D236" t="s">
        <v>68</v>
      </c>
      <c r="E236">
        <v>361</v>
      </c>
      <c r="F236" t="s">
        <v>164</v>
      </c>
      <c r="G236" t="s">
        <v>277</v>
      </c>
      <c r="H236" t="s">
        <v>464</v>
      </c>
      <c r="I236" t="s">
        <v>469</v>
      </c>
      <c r="J236">
        <v>62</v>
      </c>
      <c r="K236">
        <v>0</v>
      </c>
      <c r="L236" t="s">
        <v>472</v>
      </c>
      <c r="M236" t="s">
        <v>464</v>
      </c>
      <c r="N236" t="s">
        <v>478</v>
      </c>
      <c r="O236">
        <v>983289</v>
      </c>
      <c r="P236">
        <v>158770</v>
      </c>
      <c r="Q236">
        <v>40.602463999999998</v>
      </c>
      <c r="R236">
        <v>-74.003460000000004</v>
      </c>
      <c r="S236" t="s">
        <v>683</v>
      </c>
    </row>
    <row r="237" spans="1:19" x14ac:dyDescent="0.3">
      <c r="A237">
        <v>283795668</v>
      </c>
      <c r="B237" s="1">
        <v>45366</v>
      </c>
      <c r="C237">
        <v>244</v>
      </c>
      <c r="D237" t="s">
        <v>48</v>
      </c>
      <c r="E237">
        <v>107</v>
      </c>
      <c r="F237" t="s">
        <v>157</v>
      </c>
      <c r="G237" t="s">
        <v>278</v>
      </c>
      <c r="H237" t="s">
        <v>463</v>
      </c>
      <c r="I237" t="s">
        <v>464</v>
      </c>
      <c r="J237">
        <v>19</v>
      </c>
      <c r="K237">
        <v>0</v>
      </c>
      <c r="L237" t="s">
        <v>472</v>
      </c>
      <c r="M237" t="s">
        <v>464</v>
      </c>
      <c r="N237" t="s">
        <v>479</v>
      </c>
      <c r="O237">
        <v>994296</v>
      </c>
      <c r="P237">
        <v>218679</v>
      </c>
      <c r="Q237">
        <v>40.766896000000003</v>
      </c>
      <c r="R237">
        <v>-73.963729999999998</v>
      </c>
      <c r="S237" t="s">
        <v>684</v>
      </c>
    </row>
    <row r="238" spans="1:19" x14ac:dyDescent="0.3">
      <c r="A238">
        <v>281313881</v>
      </c>
      <c r="B238" s="1">
        <v>45320</v>
      </c>
      <c r="C238">
        <v>397</v>
      </c>
      <c r="D238" t="s">
        <v>50</v>
      </c>
      <c r="E238">
        <v>105</v>
      </c>
      <c r="F238" t="s">
        <v>159</v>
      </c>
      <c r="G238" t="s">
        <v>255</v>
      </c>
      <c r="H238" t="s">
        <v>463</v>
      </c>
      <c r="I238" t="s">
        <v>470</v>
      </c>
      <c r="J238">
        <v>101</v>
      </c>
      <c r="K238">
        <v>1</v>
      </c>
      <c r="L238" t="s">
        <v>476</v>
      </c>
      <c r="M238" t="s">
        <v>464</v>
      </c>
      <c r="N238" t="s">
        <v>477</v>
      </c>
      <c r="O238">
        <v>1052322</v>
      </c>
      <c r="P238">
        <v>159846</v>
      </c>
      <c r="Q238">
        <v>40.605156000000001</v>
      </c>
      <c r="R238">
        <v>-73.754846000000001</v>
      </c>
      <c r="S238" t="s">
        <v>685</v>
      </c>
    </row>
    <row r="239" spans="1:19" x14ac:dyDescent="0.3">
      <c r="A239">
        <v>282141628</v>
      </c>
      <c r="B239" s="1">
        <v>45335</v>
      </c>
      <c r="C239">
        <v>439</v>
      </c>
      <c r="D239" t="s">
        <v>37</v>
      </c>
      <c r="E239">
        <v>109</v>
      </c>
      <c r="F239" t="s">
        <v>148</v>
      </c>
      <c r="G239" t="s">
        <v>224</v>
      </c>
      <c r="H239" t="s">
        <v>463</v>
      </c>
      <c r="I239" t="s">
        <v>469</v>
      </c>
      <c r="J239">
        <v>83</v>
      </c>
      <c r="K239">
        <v>0</v>
      </c>
      <c r="L239" t="s">
        <v>473</v>
      </c>
      <c r="M239" t="s">
        <v>463</v>
      </c>
      <c r="N239" t="s">
        <v>477</v>
      </c>
      <c r="O239">
        <v>1005968</v>
      </c>
      <c r="P239">
        <v>197689</v>
      </c>
      <c r="Q239">
        <v>40.709271000000001</v>
      </c>
      <c r="R239">
        <v>-73.921665000000004</v>
      </c>
      <c r="S239" t="s">
        <v>686</v>
      </c>
    </row>
    <row r="240" spans="1:19" x14ac:dyDescent="0.3">
      <c r="A240">
        <v>281060893</v>
      </c>
      <c r="B240" s="1">
        <v>45315</v>
      </c>
      <c r="C240">
        <v>750</v>
      </c>
      <c r="D240" t="s">
        <v>45</v>
      </c>
      <c r="E240">
        <v>359</v>
      </c>
      <c r="F240" t="s">
        <v>151</v>
      </c>
      <c r="G240" t="s">
        <v>219</v>
      </c>
      <c r="H240" t="s">
        <v>464</v>
      </c>
      <c r="I240" t="s">
        <v>464</v>
      </c>
      <c r="J240">
        <v>14</v>
      </c>
      <c r="K240">
        <v>0</v>
      </c>
      <c r="L240" t="s">
        <v>472</v>
      </c>
      <c r="M240" t="s">
        <v>464</v>
      </c>
      <c r="N240" t="s">
        <v>480</v>
      </c>
      <c r="O240">
        <v>988688</v>
      </c>
      <c r="P240">
        <v>210664</v>
      </c>
      <c r="Q240">
        <v>40.744902000000003</v>
      </c>
      <c r="R240">
        <v>-73.983984000000007</v>
      </c>
      <c r="S240" t="s">
        <v>687</v>
      </c>
    </row>
    <row r="241" spans="1:19" x14ac:dyDescent="0.3">
      <c r="A241">
        <v>283721337</v>
      </c>
      <c r="B241" s="1">
        <v>45365</v>
      </c>
      <c r="C241">
        <v>793</v>
      </c>
      <c r="D241" t="s">
        <v>82</v>
      </c>
      <c r="E241">
        <v>118</v>
      </c>
      <c r="F241" t="s">
        <v>158</v>
      </c>
      <c r="G241" t="s">
        <v>279</v>
      </c>
      <c r="H241" t="s">
        <v>463</v>
      </c>
      <c r="I241" t="s">
        <v>468</v>
      </c>
      <c r="J241">
        <v>40</v>
      </c>
      <c r="K241">
        <v>0</v>
      </c>
      <c r="L241" t="s">
        <v>474</v>
      </c>
      <c r="M241" t="s">
        <v>464</v>
      </c>
      <c r="N241" t="s">
        <v>480</v>
      </c>
      <c r="O241">
        <v>1010564</v>
      </c>
      <c r="P241">
        <v>235262</v>
      </c>
      <c r="Q241">
        <v>40.812379</v>
      </c>
      <c r="R241">
        <v>-73.904939999999996</v>
      </c>
      <c r="S241" t="s">
        <v>688</v>
      </c>
    </row>
    <row r="242" spans="1:19" x14ac:dyDescent="0.3">
      <c r="A242">
        <v>282731434</v>
      </c>
      <c r="B242" s="1">
        <v>45346</v>
      </c>
      <c r="C242">
        <v>922</v>
      </c>
      <c r="D242" t="s">
        <v>33</v>
      </c>
      <c r="E242">
        <v>348</v>
      </c>
      <c r="F242" t="s">
        <v>146</v>
      </c>
      <c r="G242" t="s">
        <v>280</v>
      </c>
      <c r="H242" t="s">
        <v>464</v>
      </c>
      <c r="I242" t="s">
        <v>469</v>
      </c>
      <c r="J242">
        <v>67</v>
      </c>
      <c r="K242">
        <v>0</v>
      </c>
      <c r="L242" t="s">
        <v>473</v>
      </c>
      <c r="M242" t="s">
        <v>464</v>
      </c>
      <c r="N242" t="s">
        <v>477</v>
      </c>
      <c r="O242">
        <v>998891</v>
      </c>
      <c r="P242">
        <v>174987</v>
      </c>
      <c r="Q242">
        <v>40.646963399999997</v>
      </c>
      <c r="R242">
        <v>-73.947239909999993</v>
      </c>
      <c r="S242" t="s">
        <v>689</v>
      </c>
    </row>
    <row r="243" spans="1:19" x14ac:dyDescent="0.3">
      <c r="A243">
        <v>280729932</v>
      </c>
      <c r="B243" s="1">
        <v>45309</v>
      </c>
      <c r="C243">
        <v>779</v>
      </c>
      <c r="D243" t="s">
        <v>63</v>
      </c>
      <c r="E243">
        <v>126</v>
      </c>
      <c r="F243" t="s">
        <v>149</v>
      </c>
      <c r="G243" t="s">
        <v>242</v>
      </c>
      <c r="H243" t="s">
        <v>463</v>
      </c>
      <c r="I243" t="s">
        <v>470</v>
      </c>
      <c r="J243">
        <v>105</v>
      </c>
      <c r="K243">
        <v>0</v>
      </c>
      <c r="L243" t="s">
        <v>474</v>
      </c>
      <c r="M243" t="s">
        <v>464</v>
      </c>
      <c r="N243" t="s">
        <v>477</v>
      </c>
      <c r="O243">
        <v>1057766</v>
      </c>
      <c r="P243">
        <v>203992</v>
      </c>
      <c r="Q243">
        <v>40.726284</v>
      </c>
      <c r="R243">
        <v>-73.734759999999994</v>
      </c>
      <c r="S243" t="s">
        <v>676</v>
      </c>
    </row>
    <row r="244" spans="1:19" x14ac:dyDescent="0.3">
      <c r="A244">
        <v>282712756</v>
      </c>
      <c r="B244" s="1">
        <v>45346</v>
      </c>
      <c r="C244">
        <v>922</v>
      </c>
      <c r="D244" t="s">
        <v>33</v>
      </c>
      <c r="E244">
        <v>348</v>
      </c>
      <c r="F244" t="s">
        <v>146</v>
      </c>
      <c r="G244" t="s">
        <v>207</v>
      </c>
      <c r="H244" t="s">
        <v>464</v>
      </c>
      <c r="I244" t="s">
        <v>469</v>
      </c>
      <c r="J244">
        <v>77</v>
      </c>
      <c r="K244">
        <v>0</v>
      </c>
      <c r="L244" t="s">
        <v>472</v>
      </c>
      <c r="M244" t="s">
        <v>464</v>
      </c>
      <c r="N244" t="s">
        <v>482</v>
      </c>
      <c r="O244">
        <v>1002660</v>
      </c>
      <c r="P244">
        <v>183975</v>
      </c>
      <c r="Q244">
        <v>40.671626439999997</v>
      </c>
      <c r="R244">
        <v>-73.933633459999996</v>
      </c>
      <c r="S244" t="s">
        <v>690</v>
      </c>
    </row>
    <row r="245" spans="1:19" x14ac:dyDescent="0.3">
      <c r="A245">
        <v>284134147</v>
      </c>
      <c r="B245" s="1">
        <v>45372</v>
      </c>
      <c r="C245">
        <v>339</v>
      </c>
      <c r="D245" t="s">
        <v>42</v>
      </c>
      <c r="E245">
        <v>341</v>
      </c>
      <c r="F245" t="s">
        <v>153</v>
      </c>
      <c r="G245" t="s">
        <v>216</v>
      </c>
      <c r="H245" t="s">
        <v>464</v>
      </c>
      <c r="I245" t="s">
        <v>468</v>
      </c>
      <c r="J245">
        <v>45</v>
      </c>
      <c r="K245">
        <v>0</v>
      </c>
      <c r="L245" t="s">
        <v>473</v>
      </c>
      <c r="M245" t="s">
        <v>464</v>
      </c>
      <c r="N245" t="s">
        <v>480</v>
      </c>
      <c r="O245">
        <v>1031351</v>
      </c>
      <c r="P245">
        <v>254245</v>
      </c>
      <c r="Q245">
        <v>40.864393</v>
      </c>
      <c r="R245">
        <v>-73.829708999999994</v>
      </c>
      <c r="S245" t="s">
        <v>605</v>
      </c>
    </row>
    <row r="246" spans="1:19" x14ac:dyDescent="0.3">
      <c r="A246">
        <v>283855078</v>
      </c>
      <c r="B246" s="1">
        <v>45367</v>
      </c>
      <c r="C246">
        <v>503</v>
      </c>
      <c r="D246" t="s">
        <v>57</v>
      </c>
      <c r="E246">
        <v>117</v>
      </c>
      <c r="F246" t="s">
        <v>156</v>
      </c>
      <c r="G246" t="s">
        <v>234</v>
      </c>
      <c r="H246" t="s">
        <v>463</v>
      </c>
      <c r="I246" t="s">
        <v>471</v>
      </c>
      <c r="J246">
        <v>120</v>
      </c>
      <c r="K246">
        <v>0</v>
      </c>
      <c r="L246" t="s">
        <v>472</v>
      </c>
      <c r="M246" t="s">
        <v>464</v>
      </c>
      <c r="N246" t="s">
        <v>478</v>
      </c>
      <c r="O246">
        <v>962808</v>
      </c>
      <c r="P246">
        <v>174275</v>
      </c>
      <c r="Q246">
        <v>40.644995999999999</v>
      </c>
      <c r="R246">
        <v>-74.077263000000002</v>
      </c>
      <c r="S246" t="s">
        <v>691</v>
      </c>
    </row>
    <row r="247" spans="1:19" x14ac:dyDescent="0.3">
      <c r="A247">
        <v>282650700</v>
      </c>
      <c r="B247" s="1">
        <v>45344</v>
      </c>
      <c r="C247">
        <v>729</v>
      </c>
      <c r="D247" t="s">
        <v>66</v>
      </c>
      <c r="E247">
        <v>113</v>
      </c>
      <c r="F247" t="s">
        <v>165</v>
      </c>
      <c r="G247" t="s">
        <v>246</v>
      </c>
      <c r="H247" t="s">
        <v>463</v>
      </c>
      <c r="I247" t="s">
        <v>469</v>
      </c>
      <c r="J247">
        <v>71</v>
      </c>
      <c r="K247">
        <v>0</v>
      </c>
      <c r="L247" t="s">
        <v>472</v>
      </c>
      <c r="M247" t="s">
        <v>464</v>
      </c>
      <c r="N247" t="s">
        <v>477</v>
      </c>
      <c r="O247">
        <v>1002563</v>
      </c>
      <c r="P247">
        <v>179054</v>
      </c>
      <c r="Q247">
        <v>40.658119589999998</v>
      </c>
      <c r="R247">
        <v>-73.933996500000006</v>
      </c>
      <c r="S247" t="s">
        <v>692</v>
      </c>
    </row>
    <row r="248" spans="1:19" x14ac:dyDescent="0.3">
      <c r="A248">
        <v>281297203</v>
      </c>
      <c r="B248" s="1">
        <v>45320</v>
      </c>
      <c r="C248">
        <v>478</v>
      </c>
      <c r="D248" t="s">
        <v>44</v>
      </c>
      <c r="E248">
        <v>343</v>
      </c>
      <c r="F248" t="s">
        <v>155</v>
      </c>
      <c r="G248" t="s">
        <v>218</v>
      </c>
      <c r="H248" t="s">
        <v>464</v>
      </c>
      <c r="I248" t="s">
        <v>468</v>
      </c>
      <c r="J248">
        <v>44</v>
      </c>
      <c r="K248">
        <v>1</v>
      </c>
      <c r="L248" t="s">
        <v>472</v>
      </c>
      <c r="M248" t="s">
        <v>464</v>
      </c>
      <c r="N248" t="s">
        <v>477</v>
      </c>
      <c r="O248">
        <v>1004749</v>
      </c>
      <c r="P248">
        <v>240880</v>
      </c>
      <c r="Q248">
        <v>40.827811619999999</v>
      </c>
      <c r="R248">
        <v>-73.925929330000002</v>
      </c>
      <c r="S248" t="s">
        <v>693</v>
      </c>
    </row>
    <row r="249" spans="1:19" x14ac:dyDescent="0.3">
      <c r="A249">
        <v>282271004</v>
      </c>
      <c r="B249" s="1">
        <v>45337</v>
      </c>
      <c r="C249">
        <v>478</v>
      </c>
      <c r="D249" t="s">
        <v>44</v>
      </c>
      <c r="E249">
        <v>343</v>
      </c>
      <c r="F249" t="s">
        <v>155</v>
      </c>
      <c r="G249" t="s">
        <v>218</v>
      </c>
      <c r="H249" t="s">
        <v>464</v>
      </c>
      <c r="I249" t="s">
        <v>469</v>
      </c>
      <c r="J249">
        <v>75</v>
      </c>
      <c r="K249">
        <v>1</v>
      </c>
      <c r="L249" t="s">
        <v>472</v>
      </c>
      <c r="M249" t="s">
        <v>464</v>
      </c>
      <c r="N249" t="s">
        <v>479</v>
      </c>
      <c r="O249">
        <v>1015292</v>
      </c>
      <c r="P249">
        <v>181227</v>
      </c>
      <c r="Q249">
        <v>40.664048520000001</v>
      </c>
      <c r="R249">
        <v>-73.888108819999999</v>
      </c>
      <c r="S249" t="s">
        <v>694</v>
      </c>
    </row>
    <row r="250" spans="1:19" x14ac:dyDescent="0.3">
      <c r="A250">
        <v>284451366</v>
      </c>
      <c r="B250" s="1">
        <v>45379</v>
      </c>
      <c r="C250">
        <v>779</v>
      </c>
      <c r="D250" t="s">
        <v>63</v>
      </c>
      <c r="E250">
        <v>126</v>
      </c>
      <c r="F250" t="s">
        <v>149</v>
      </c>
      <c r="G250" t="s">
        <v>242</v>
      </c>
      <c r="H250" t="s">
        <v>463</v>
      </c>
      <c r="I250" t="s">
        <v>470</v>
      </c>
      <c r="J250">
        <v>108</v>
      </c>
      <c r="K250">
        <v>0</v>
      </c>
      <c r="L250" t="s">
        <v>472</v>
      </c>
      <c r="M250" t="s">
        <v>463</v>
      </c>
      <c r="N250" t="s">
        <v>480</v>
      </c>
      <c r="O250">
        <v>1005378</v>
      </c>
      <c r="P250">
        <v>207736</v>
      </c>
      <c r="Q250">
        <v>40.736839000000003</v>
      </c>
      <c r="R250">
        <v>-73.923759000000004</v>
      </c>
      <c r="S250" t="s">
        <v>695</v>
      </c>
    </row>
    <row r="251" spans="1:19" x14ac:dyDescent="0.3">
      <c r="A251">
        <v>285606873</v>
      </c>
      <c r="B251" s="1">
        <v>45401</v>
      </c>
      <c r="C251">
        <v>101</v>
      </c>
      <c r="D251" t="s">
        <v>27</v>
      </c>
      <c r="E251">
        <v>344</v>
      </c>
      <c r="F251" t="s">
        <v>144</v>
      </c>
      <c r="G251" t="s">
        <v>191</v>
      </c>
      <c r="H251" t="s">
        <v>464</v>
      </c>
      <c r="I251" t="s">
        <v>470</v>
      </c>
      <c r="J251">
        <v>103</v>
      </c>
      <c r="K251">
        <v>0</v>
      </c>
      <c r="L251" t="s">
        <v>472</v>
      </c>
      <c r="M251" t="s">
        <v>463</v>
      </c>
      <c r="N251" t="s">
        <v>477</v>
      </c>
      <c r="O251">
        <v>1036887</v>
      </c>
      <c r="P251">
        <v>194262</v>
      </c>
      <c r="Q251">
        <v>40.699725999999998</v>
      </c>
      <c r="R251">
        <v>-73.810165999999995</v>
      </c>
      <c r="S251" t="s">
        <v>696</v>
      </c>
    </row>
    <row r="252" spans="1:19" x14ac:dyDescent="0.3">
      <c r="A252">
        <v>280474444</v>
      </c>
      <c r="B252" s="1">
        <v>45305</v>
      </c>
      <c r="C252">
        <v>439</v>
      </c>
      <c r="D252" t="s">
        <v>37</v>
      </c>
      <c r="E252">
        <v>109</v>
      </c>
      <c r="F252" t="s">
        <v>148</v>
      </c>
      <c r="G252" t="s">
        <v>210</v>
      </c>
      <c r="H252" t="s">
        <v>463</v>
      </c>
      <c r="I252" t="s">
        <v>464</v>
      </c>
      <c r="J252">
        <v>18</v>
      </c>
      <c r="K252">
        <v>0</v>
      </c>
      <c r="L252" t="s">
        <v>474</v>
      </c>
      <c r="M252" t="s">
        <v>463</v>
      </c>
      <c r="N252" t="s">
        <v>477</v>
      </c>
      <c r="O252">
        <v>988210</v>
      </c>
      <c r="P252">
        <v>218129</v>
      </c>
      <c r="Q252">
        <v>40.765389999999996</v>
      </c>
      <c r="R252">
        <v>-73.985702000000003</v>
      </c>
      <c r="S252" t="s">
        <v>528</v>
      </c>
    </row>
    <row r="253" spans="1:19" x14ac:dyDescent="0.3">
      <c r="A253">
        <v>284528658</v>
      </c>
      <c r="B253" s="1">
        <v>45380</v>
      </c>
      <c r="C253">
        <v>113</v>
      </c>
      <c r="D253" t="s">
        <v>59</v>
      </c>
      <c r="E253">
        <v>344</v>
      </c>
      <c r="F253" t="s">
        <v>144</v>
      </c>
      <c r="G253" t="s">
        <v>236</v>
      </c>
      <c r="H253" t="s">
        <v>464</v>
      </c>
      <c r="I253" t="s">
        <v>468</v>
      </c>
      <c r="J253">
        <v>44</v>
      </c>
      <c r="K253">
        <v>0</v>
      </c>
      <c r="L253" t="s">
        <v>473</v>
      </c>
      <c r="M253" t="s">
        <v>464</v>
      </c>
      <c r="N253" t="s">
        <v>480</v>
      </c>
      <c r="O253">
        <v>1008045</v>
      </c>
      <c r="P253">
        <v>244746</v>
      </c>
      <c r="Q253">
        <v>40.838414999999998</v>
      </c>
      <c r="R253">
        <v>-73.914002999999994</v>
      </c>
      <c r="S253" t="s">
        <v>697</v>
      </c>
    </row>
    <row r="254" spans="1:19" x14ac:dyDescent="0.3">
      <c r="A254">
        <v>283820105</v>
      </c>
      <c r="B254" s="1">
        <v>45366</v>
      </c>
      <c r="C254">
        <v>49</v>
      </c>
      <c r="D254" t="s">
        <v>69</v>
      </c>
      <c r="E254">
        <v>995</v>
      </c>
      <c r="F254" t="s">
        <v>166</v>
      </c>
      <c r="G254" t="s">
        <v>249</v>
      </c>
      <c r="I254" t="s">
        <v>468</v>
      </c>
      <c r="J254">
        <v>41</v>
      </c>
      <c r="K254">
        <v>0</v>
      </c>
      <c r="L254" t="s">
        <v>472</v>
      </c>
      <c r="M254" t="s">
        <v>464</v>
      </c>
      <c r="N254" t="s">
        <v>477</v>
      </c>
      <c r="O254">
        <v>1012345</v>
      </c>
      <c r="P254">
        <v>236786</v>
      </c>
      <c r="Q254">
        <v>40.816555999999999</v>
      </c>
      <c r="R254">
        <v>-73.898497000000006</v>
      </c>
      <c r="S254" t="s">
        <v>698</v>
      </c>
    </row>
    <row r="255" spans="1:19" x14ac:dyDescent="0.3">
      <c r="A255">
        <v>284268810</v>
      </c>
      <c r="B255" s="1">
        <v>45375</v>
      </c>
      <c r="C255">
        <v>101</v>
      </c>
      <c r="D255" t="s">
        <v>27</v>
      </c>
      <c r="E255">
        <v>344</v>
      </c>
      <c r="F255" t="s">
        <v>144</v>
      </c>
      <c r="G255" t="s">
        <v>191</v>
      </c>
      <c r="H255" t="s">
        <v>464</v>
      </c>
      <c r="I255" t="s">
        <v>471</v>
      </c>
      <c r="J255">
        <v>121</v>
      </c>
      <c r="K255">
        <v>0</v>
      </c>
      <c r="L255" t="s">
        <v>472</v>
      </c>
      <c r="M255" t="s">
        <v>464</v>
      </c>
      <c r="N255" t="s">
        <v>477</v>
      </c>
      <c r="O255">
        <v>937791</v>
      </c>
      <c r="P255">
        <v>172099</v>
      </c>
      <c r="Q255">
        <v>40.638927000000002</v>
      </c>
      <c r="R255">
        <v>-74.167395999999997</v>
      </c>
      <c r="S255" t="s">
        <v>699</v>
      </c>
    </row>
    <row r="256" spans="1:19" x14ac:dyDescent="0.3">
      <c r="A256">
        <v>282517300</v>
      </c>
      <c r="B256" s="1">
        <v>45342</v>
      </c>
      <c r="C256">
        <v>511</v>
      </c>
      <c r="D256" t="s">
        <v>46</v>
      </c>
      <c r="E256">
        <v>235</v>
      </c>
      <c r="F256" t="s">
        <v>156</v>
      </c>
      <c r="G256" t="s">
        <v>220</v>
      </c>
      <c r="H256" t="s">
        <v>464</v>
      </c>
      <c r="I256" t="s">
        <v>464</v>
      </c>
      <c r="J256">
        <v>23</v>
      </c>
      <c r="K256">
        <v>1</v>
      </c>
      <c r="L256" t="s">
        <v>474</v>
      </c>
      <c r="M256" t="s">
        <v>464</v>
      </c>
      <c r="N256" t="s">
        <v>477</v>
      </c>
      <c r="O256">
        <v>999643</v>
      </c>
      <c r="P256">
        <v>228852</v>
      </c>
      <c r="Q256">
        <v>40.794808490000001</v>
      </c>
      <c r="R256">
        <v>-73.944406819999998</v>
      </c>
      <c r="S256" t="s">
        <v>700</v>
      </c>
    </row>
    <row r="257" spans="1:19" x14ac:dyDescent="0.3">
      <c r="A257">
        <v>283968733</v>
      </c>
      <c r="B257" s="1">
        <v>45370</v>
      </c>
      <c r="C257">
        <v>105</v>
      </c>
      <c r="D257" t="s">
        <v>20</v>
      </c>
      <c r="E257">
        <v>106</v>
      </c>
      <c r="F257" t="s">
        <v>141</v>
      </c>
      <c r="G257" t="s">
        <v>189</v>
      </c>
      <c r="H257" t="s">
        <v>463</v>
      </c>
      <c r="I257" t="s">
        <v>468</v>
      </c>
      <c r="J257">
        <v>44</v>
      </c>
      <c r="K257">
        <v>0</v>
      </c>
      <c r="L257" t="s">
        <v>474</v>
      </c>
      <c r="M257" t="s">
        <v>464</v>
      </c>
      <c r="N257" t="s">
        <v>479</v>
      </c>
      <c r="O257">
        <v>1005285</v>
      </c>
      <c r="P257">
        <v>238781</v>
      </c>
      <c r="Q257">
        <v>40.822051000000002</v>
      </c>
      <c r="R257">
        <v>-73.923996000000002</v>
      </c>
      <c r="S257" t="s">
        <v>701</v>
      </c>
    </row>
    <row r="258" spans="1:19" x14ac:dyDescent="0.3">
      <c r="A258">
        <v>283820021</v>
      </c>
      <c r="B258" s="1">
        <v>45366</v>
      </c>
      <c r="C258">
        <v>478</v>
      </c>
      <c r="D258" t="s">
        <v>44</v>
      </c>
      <c r="E258">
        <v>343</v>
      </c>
      <c r="F258" t="s">
        <v>155</v>
      </c>
      <c r="G258" t="s">
        <v>218</v>
      </c>
      <c r="H258" t="s">
        <v>464</v>
      </c>
      <c r="I258" t="s">
        <v>469</v>
      </c>
      <c r="J258">
        <v>75</v>
      </c>
      <c r="K258">
        <v>1</v>
      </c>
      <c r="L258" t="s">
        <v>473</v>
      </c>
      <c r="M258" t="s">
        <v>464</v>
      </c>
      <c r="N258" t="s">
        <v>477</v>
      </c>
      <c r="O258">
        <v>1014676</v>
      </c>
      <c r="P258">
        <v>184384</v>
      </c>
      <c r="Q258">
        <v>40.672715910000001</v>
      </c>
      <c r="R258">
        <v>-73.890314950000004</v>
      </c>
      <c r="S258" t="s">
        <v>702</v>
      </c>
    </row>
    <row r="259" spans="1:19" x14ac:dyDescent="0.3">
      <c r="A259">
        <v>280751775</v>
      </c>
      <c r="B259" s="1">
        <v>45309</v>
      </c>
      <c r="C259">
        <v>729</v>
      </c>
      <c r="D259" t="s">
        <v>66</v>
      </c>
      <c r="E259">
        <v>113</v>
      </c>
      <c r="F259" t="s">
        <v>165</v>
      </c>
      <c r="G259" t="s">
        <v>281</v>
      </c>
      <c r="H259" t="s">
        <v>463</v>
      </c>
      <c r="I259" t="s">
        <v>464</v>
      </c>
      <c r="J259">
        <v>14</v>
      </c>
      <c r="K259">
        <v>0</v>
      </c>
      <c r="L259" t="s">
        <v>473</v>
      </c>
      <c r="M259" t="s">
        <v>464</v>
      </c>
      <c r="N259" t="s">
        <v>477</v>
      </c>
      <c r="O259">
        <v>986713</v>
      </c>
      <c r="P259">
        <v>212638</v>
      </c>
      <c r="Q259">
        <v>40.750318360000001</v>
      </c>
      <c r="R259">
        <v>-73.991110599999999</v>
      </c>
      <c r="S259" t="s">
        <v>703</v>
      </c>
    </row>
    <row r="260" spans="1:19" x14ac:dyDescent="0.3">
      <c r="A260">
        <v>281409901</v>
      </c>
      <c r="B260" s="1">
        <v>45322</v>
      </c>
      <c r="C260">
        <v>681</v>
      </c>
      <c r="D260" t="s">
        <v>77</v>
      </c>
      <c r="E260">
        <v>233</v>
      </c>
      <c r="F260" t="s">
        <v>140</v>
      </c>
      <c r="G260" t="s">
        <v>263</v>
      </c>
      <c r="H260" t="s">
        <v>464</v>
      </c>
      <c r="I260" t="s">
        <v>469</v>
      </c>
      <c r="J260">
        <v>84</v>
      </c>
      <c r="K260">
        <v>0</v>
      </c>
      <c r="L260" t="s">
        <v>474</v>
      </c>
      <c r="M260" t="s">
        <v>463</v>
      </c>
      <c r="N260" t="s">
        <v>478</v>
      </c>
      <c r="O260">
        <v>988902</v>
      </c>
      <c r="P260">
        <v>192641</v>
      </c>
      <c r="Q260">
        <v>40.695438809999999</v>
      </c>
      <c r="R260">
        <v>-73.983225379999993</v>
      </c>
      <c r="S260" t="s">
        <v>704</v>
      </c>
    </row>
    <row r="261" spans="1:19" x14ac:dyDescent="0.3">
      <c r="A261">
        <v>282531001</v>
      </c>
      <c r="B261" s="1">
        <v>45342</v>
      </c>
      <c r="C261">
        <v>779</v>
      </c>
      <c r="D261" t="s">
        <v>63</v>
      </c>
      <c r="E261">
        <v>126</v>
      </c>
      <c r="F261" t="s">
        <v>149</v>
      </c>
      <c r="G261" t="s">
        <v>242</v>
      </c>
      <c r="H261" t="s">
        <v>463</v>
      </c>
      <c r="I261" t="s">
        <v>469</v>
      </c>
      <c r="J261">
        <v>60</v>
      </c>
      <c r="K261">
        <v>0</v>
      </c>
      <c r="L261" t="s">
        <v>472</v>
      </c>
      <c r="M261" t="s">
        <v>464</v>
      </c>
      <c r="N261" t="s">
        <v>478</v>
      </c>
      <c r="O261">
        <v>992171</v>
      </c>
      <c r="P261">
        <v>150919</v>
      </c>
      <c r="Q261">
        <v>40.580911999999998</v>
      </c>
      <c r="R261">
        <v>-73.971484000000004</v>
      </c>
      <c r="S261" t="s">
        <v>705</v>
      </c>
    </row>
    <row r="262" spans="1:19" x14ac:dyDescent="0.3">
      <c r="A262">
        <v>282391240</v>
      </c>
      <c r="B262" s="1">
        <v>45339</v>
      </c>
      <c r="C262">
        <v>101</v>
      </c>
      <c r="D262" t="s">
        <v>27</v>
      </c>
      <c r="E262">
        <v>344</v>
      </c>
      <c r="F262" t="s">
        <v>144</v>
      </c>
      <c r="G262" t="s">
        <v>191</v>
      </c>
      <c r="H262" t="s">
        <v>464</v>
      </c>
      <c r="I262" t="s">
        <v>469</v>
      </c>
      <c r="J262">
        <v>72</v>
      </c>
      <c r="K262">
        <v>0</v>
      </c>
      <c r="L262" t="s">
        <v>474</v>
      </c>
      <c r="M262" t="s">
        <v>464</v>
      </c>
      <c r="N262" t="s">
        <v>478</v>
      </c>
      <c r="O262">
        <v>991433</v>
      </c>
      <c r="P262">
        <v>175791</v>
      </c>
      <c r="Q262">
        <v>40.649180999999999</v>
      </c>
      <c r="R262">
        <v>-73.974110999999994</v>
      </c>
      <c r="S262" t="s">
        <v>706</v>
      </c>
    </row>
    <row r="263" spans="1:19" x14ac:dyDescent="0.3">
      <c r="A263">
        <v>284212759</v>
      </c>
      <c r="B263" s="1">
        <v>45374</v>
      </c>
      <c r="C263">
        <v>639</v>
      </c>
      <c r="D263" t="s">
        <v>65</v>
      </c>
      <c r="E263">
        <v>361</v>
      </c>
      <c r="F263" t="s">
        <v>164</v>
      </c>
      <c r="G263" t="s">
        <v>244</v>
      </c>
      <c r="H263" t="s">
        <v>464</v>
      </c>
      <c r="I263" t="s">
        <v>469</v>
      </c>
      <c r="J263">
        <v>75</v>
      </c>
      <c r="K263">
        <v>0</v>
      </c>
      <c r="L263" t="s">
        <v>474</v>
      </c>
      <c r="M263" t="s">
        <v>464</v>
      </c>
      <c r="N263" t="s">
        <v>482</v>
      </c>
      <c r="O263">
        <v>1015131</v>
      </c>
      <c r="P263">
        <v>179863</v>
      </c>
      <c r="Q263">
        <v>40.660305999999999</v>
      </c>
      <c r="R263">
        <v>-73.888694000000001</v>
      </c>
      <c r="S263" t="s">
        <v>707</v>
      </c>
    </row>
    <row r="264" spans="1:19" x14ac:dyDescent="0.3">
      <c r="A264">
        <v>280809231</v>
      </c>
      <c r="B264" s="1">
        <v>45310</v>
      </c>
      <c r="C264">
        <v>578</v>
      </c>
      <c r="D264" t="s">
        <v>83</v>
      </c>
      <c r="E264">
        <v>250</v>
      </c>
      <c r="F264" t="s">
        <v>170</v>
      </c>
      <c r="G264" t="s">
        <v>282</v>
      </c>
      <c r="H264" t="s">
        <v>464</v>
      </c>
      <c r="I264" t="s">
        <v>470</v>
      </c>
      <c r="J264">
        <v>102</v>
      </c>
      <c r="K264">
        <v>0</v>
      </c>
      <c r="L264" t="s">
        <v>472</v>
      </c>
      <c r="M264" t="s">
        <v>464</v>
      </c>
      <c r="N264" t="s">
        <v>480</v>
      </c>
      <c r="O264">
        <v>1027122</v>
      </c>
      <c r="P264">
        <v>192579</v>
      </c>
      <c r="Q264">
        <v>40.695157760000001</v>
      </c>
      <c r="R264">
        <v>-73.845395339999996</v>
      </c>
      <c r="S264" t="s">
        <v>708</v>
      </c>
    </row>
    <row r="265" spans="1:19" x14ac:dyDescent="0.3">
      <c r="A265">
        <v>282216003</v>
      </c>
      <c r="B265" s="1">
        <v>45336</v>
      </c>
      <c r="C265">
        <v>101</v>
      </c>
      <c r="D265" t="s">
        <v>27</v>
      </c>
      <c r="E265">
        <v>344</v>
      </c>
      <c r="F265" t="s">
        <v>144</v>
      </c>
      <c r="G265" t="s">
        <v>191</v>
      </c>
      <c r="H265" t="s">
        <v>464</v>
      </c>
      <c r="I265" t="s">
        <v>470</v>
      </c>
      <c r="J265">
        <v>108</v>
      </c>
      <c r="K265">
        <v>0</v>
      </c>
      <c r="L265" t="s">
        <v>475</v>
      </c>
      <c r="M265" t="s">
        <v>464</v>
      </c>
      <c r="N265" t="s">
        <v>478</v>
      </c>
      <c r="O265">
        <v>1009696</v>
      </c>
      <c r="P265">
        <v>209857</v>
      </c>
      <c r="Q265">
        <v>40.742649</v>
      </c>
      <c r="R265">
        <v>-73.908169999999998</v>
      </c>
      <c r="S265" t="s">
        <v>709</v>
      </c>
    </row>
    <row r="266" spans="1:19" x14ac:dyDescent="0.3">
      <c r="A266">
        <v>282390522</v>
      </c>
      <c r="B266" s="1">
        <v>45339</v>
      </c>
      <c r="C266">
        <v>339</v>
      </c>
      <c r="D266" t="s">
        <v>42</v>
      </c>
      <c r="E266">
        <v>341</v>
      </c>
      <c r="F266" t="s">
        <v>153</v>
      </c>
      <c r="G266" t="s">
        <v>216</v>
      </c>
      <c r="H266" t="s">
        <v>464</v>
      </c>
      <c r="I266" t="s">
        <v>470</v>
      </c>
      <c r="J266">
        <v>109</v>
      </c>
      <c r="K266">
        <v>0</v>
      </c>
      <c r="L266" t="s">
        <v>472</v>
      </c>
      <c r="M266" t="s">
        <v>464</v>
      </c>
      <c r="N266" t="s">
        <v>480</v>
      </c>
      <c r="O266">
        <v>1031631</v>
      </c>
      <c r="P266">
        <v>216160</v>
      </c>
      <c r="Q266">
        <v>40.759861000000001</v>
      </c>
      <c r="R266">
        <v>-73.828967000000006</v>
      </c>
      <c r="S266" t="s">
        <v>710</v>
      </c>
    </row>
    <row r="267" spans="1:19" x14ac:dyDescent="0.3">
      <c r="A267">
        <v>283856706</v>
      </c>
      <c r="B267" s="1">
        <v>45367</v>
      </c>
      <c r="C267">
        <v>339</v>
      </c>
      <c r="D267" t="s">
        <v>42</v>
      </c>
      <c r="E267">
        <v>341</v>
      </c>
      <c r="F267" t="s">
        <v>153</v>
      </c>
      <c r="G267" t="s">
        <v>216</v>
      </c>
      <c r="H267" t="s">
        <v>464</v>
      </c>
      <c r="I267" t="s">
        <v>470</v>
      </c>
      <c r="J267">
        <v>110</v>
      </c>
      <c r="K267">
        <v>0</v>
      </c>
      <c r="L267" t="s">
        <v>472</v>
      </c>
      <c r="M267" t="s">
        <v>464</v>
      </c>
      <c r="N267" t="s">
        <v>480</v>
      </c>
      <c r="O267">
        <v>1020232</v>
      </c>
      <c r="P267">
        <v>210719</v>
      </c>
      <c r="Q267">
        <v>40.744981000000003</v>
      </c>
      <c r="R267">
        <v>-73.870143999999996</v>
      </c>
      <c r="S267" t="s">
        <v>651</v>
      </c>
    </row>
    <row r="268" spans="1:19" x14ac:dyDescent="0.3">
      <c r="A268">
        <v>284080420</v>
      </c>
      <c r="B268" s="1">
        <v>45371</v>
      </c>
      <c r="C268">
        <v>101</v>
      </c>
      <c r="D268" t="s">
        <v>27</v>
      </c>
      <c r="E268">
        <v>344</v>
      </c>
      <c r="F268" t="s">
        <v>144</v>
      </c>
      <c r="G268" t="s">
        <v>191</v>
      </c>
      <c r="H268" t="s">
        <v>464</v>
      </c>
      <c r="I268" t="s">
        <v>468</v>
      </c>
      <c r="J268">
        <v>47</v>
      </c>
      <c r="K268">
        <v>0</v>
      </c>
      <c r="L268" t="s">
        <v>472</v>
      </c>
      <c r="M268" t="s">
        <v>464</v>
      </c>
      <c r="N268" t="s">
        <v>477</v>
      </c>
      <c r="O268">
        <v>1026071</v>
      </c>
      <c r="P268">
        <v>263801</v>
      </c>
      <c r="Q268">
        <v>40.890647559999998</v>
      </c>
      <c r="R268">
        <v>-73.848741939999996</v>
      </c>
      <c r="S268" t="s">
        <v>711</v>
      </c>
    </row>
    <row r="269" spans="1:19" x14ac:dyDescent="0.3">
      <c r="A269">
        <v>280795742</v>
      </c>
      <c r="B269" s="1">
        <v>45310</v>
      </c>
      <c r="C269">
        <v>759</v>
      </c>
      <c r="D269" t="s">
        <v>40</v>
      </c>
      <c r="E269">
        <v>359</v>
      </c>
      <c r="F269" t="s">
        <v>151</v>
      </c>
      <c r="G269" t="s">
        <v>213</v>
      </c>
      <c r="H269" t="s">
        <v>464</v>
      </c>
      <c r="I269" t="s">
        <v>464</v>
      </c>
      <c r="J269">
        <v>14</v>
      </c>
      <c r="K269">
        <v>1</v>
      </c>
      <c r="L269" t="s">
        <v>473</v>
      </c>
      <c r="M269" t="s">
        <v>464</v>
      </c>
      <c r="N269" t="s">
        <v>479</v>
      </c>
      <c r="O269">
        <v>986848</v>
      </c>
      <c r="P269">
        <v>212883</v>
      </c>
      <c r="Q269">
        <v>40.750990780000002</v>
      </c>
      <c r="R269">
        <v>-73.99062327</v>
      </c>
      <c r="S269" t="s">
        <v>712</v>
      </c>
    </row>
    <row r="270" spans="1:19" x14ac:dyDescent="0.3">
      <c r="A270">
        <v>284249918</v>
      </c>
      <c r="B270" s="1">
        <v>45375</v>
      </c>
      <c r="C270">
        <v>101</v>
      </c>
      <c r="D270" t="s">
        <v>27</v>
      </c>
      <c r="E270">
        <v>344</v>
      </c>
      <c r="F270" t="s">
        <v>144</v>
      </c>
      <c r="G270" t="s">
        <v>191</v>
      </c>
      <c r="H270" t="s">
        <v>464</v>
      </c>
      <c r="I270" t="s">
        <v>470</v>
      </c>
      <c r="J270">
        <v>108</v>
      </c>
      <c r="K270">
        <v>0</v>
      </c>
      <c r="L270" t="s">
        <v>475</v>
      </c>
      <c r="M270" t="s">
        <v>464</v>
      </c>
      <c r="N270" t="s">
        <v>477</v>
      </c>
      <c r="O270">
        <v>994974</v>
      </c>
      <c r="P270">
        <v>208807</v>
      </c>
      <c r="Q270">
        <v>40.739797060000001</v>
      </c>
      <c r="R270">
        <v>-73.961301309999996</v>
      </c>
      <c r="S270" t="s">
        <v>713</v>
      </c>
    </row>
    <row r="271" spans="1:19" x14ac:dyDescent="0.3">
      <c r="A271">
        <v>284363042</v>
      </c>
      <c r="B271" s="1">
        <v>45377</v>
      </c>
      <c r="C271">
        <v>729</v>
      </c>
      <c r="D271" t="s">
        <v>66</v>
      </c>
      <c r="E271">
        <v>113</v>
      </c>
      <c r="F271" t="s">
        <v>165</v>
      </c>
      <c r="G271" t="s">
        <v>281</v>
      </c>
      <c r="H271" t="s">
        <v>463</v>
      </c>
      <c r="I271" t="s">
        <v>468</v>
      </c>
      <c r="J271">
        <v>52</v>
      </c>
      <c r="K271">
        <v>0</v>
      </c>
      <c r="L271" t="s">
        <v>472</v>
      </c>
      <c r="M271" t="s">
        <v>464</v>
      </c>
      <c r="N271" t="s">
        <v>477</v>
      </c>
      <c r="O271">
        <v>1012876</v>
      </c>
      <c r="P271">
        <v>253478</v>
      </c>
      <c r="Q271">
        <v>40.862367999999996</v>
      </c>
      <c r="R271">
        <v>-73.896508999999995</v>
      </c>
      <c r="S271" t="s">
        <v>714</v>
      </c>
    </row>
    <row r="272" spans="1:19" x14ac:dyDescent="0.3">
      <c r="A272">
        <v>284142779</v>
      </c>
      <c r="B272" s="1">
        <v>45372</v>
      </c>
      <c r="C272">
        <v>729</v>
      </c>
      <c r="D272" t="s">
        <v>66</v>
      </c>
      <c r="E272">
        <v>113</v>
      </c>
      <c r="F272" t="s">
        <v>165</v>
      </c>
      <c r="G272" t="s">
        <v>283</v>
      </c>
      <c r="H272" t="s">
        <v>463</v>
      </c>
      <c r="I272" t="s">
        <v>469</v>
      </c>
      <c r="J272">
        <v>94</v>
      </c>
      <c r="K272">
        <v>0</v>
      </c>
      <c r="L272" t="s">
        <v>472</v>
      </c>
      <c r="M272" t="s">
        <v>464</v>
      </c>
      <c r="N272" t="s">
        <v>478</v>
      </c>
      <c r="O272">
        <v>995523</v>
      </c>
      <c r="P272">
        <v>207360</v>
      </c>
      <c r="Q272">
        <v>40.735824999999998</v>
      </c>
      <c r="R272">
        <v>-73.959320000000005</v>
      </c>
      <c r="S272" t="s">
        <v>715</v>
      </c>
    </row>
    <row r="273" spans="1:19" x14ac:dyDescent="0.3">
      <c r="A273">
        <v>282406725</v>
      </c>
      <c r="B273" s="1">
        <v>45340</v>
      </c>
      <c r="C273">
        <v>259</v>
      </c>
      <c r="D273" t="s">
        <v>54</v>
      </c>
      <c r="E273">
        <v>351</v>
      </c>
      <c r="F273" t="s">
        <v>152</v>
      </c>
      <c r="G273" t="s">
        <v>231</v>
      </c>
      <c r="H273" t="s">
        <v>464</v>
      </c>
      <c r="I273" t="s">
        <v>469</v>
      </c>
      <c r="J273">
        <v>79</v>
      </c>
      <c r="K273">
        <v>0</v>
      </c>
      <c r="L273" t="s">
        <v>474</v>
      </c>
      <c r="M273" t="s">
        <v>463</v>
      </c>
      <c r="N273" t="s">
        <v>477</v>
      </c>
      <c r="O273">
        <v>999085</v>
      </c>
      <c r="P273">
        <v>187105</v>
      </c>
      <c r="Q273">
        <v>40.680225999999998</v>
      </c>
      <c r="R273">
        <v>-73.946511999999998</v>
      </c>
      <c r="S273" t="s">
        <v>716</v>
      </c>
    </row>
    <row r="274" spans="1:19" x14ac:dyDescent="0.3">
      <c r="A274">
        <v>284401384</v>
      </c>
      <c r="B274" s="1">
        <v>45378</v>
      </c>
      <c r="C274">
        <v>101</v>
      </c>
      <c r="D274" t="s">
        <v>27</v>
      </c>
      <c r="E274">
        <v>344</v>
      </c>
      <c r="F274" t="s">
        <v>144</v>
      </c>
      <c r="G274" t="s">
        <v>191</v>
      </c>
      <c r="H274" t="s">
        <v>464</v>
      </c>
      <c r="I274" t="s">
        <v>468</v>
      </c>
      <c r="J274">
        <v>44</v>
      </c>
      <c r="K274">
        <v>0</v>
      </c>
      <c r="L274" t="s">
        <v>473</v>
      </c>
      <c r="M274" t="s">
        <v>464</v>
      </c>
      <c r="N274" t="s">
        <v>479</v>
      </c>
      <c r="O274">
        <v>1006537</v>
      </c>
      <c r="P274">
        <v>244511</v>
      </c>
      <c r="Q274">
        <v>40.837774000000003</v>
      </c>
      <c r="R274">
        <v>-73.919454999999999</v>
      </c>
      <c r="S274" t="s">
        <v>553</v>
      </c>
    </row>
    <row r="275" spans="1:19" x14ac:dyDescent="0.3">
      <c r="A275">
        <v>281287981</v>
      </c>
      <c r="B275" s="1">
        <v>45320</v>
      </c>
      <c r="C275">
        <v>101</v>
      </c>
      <c r="D275" t="s">
        <v>27</v>
      </c>
      <c r="E275">
        <v>344</v>
      </c>
      <c r="F275" t="s">
        <v>144</v>
      </c>
      <c r="G275" t="s">
        <v>191</v>
      </c>
      <c r="H275" t="s">
        <v>464</v>
      </c>
      <c r="I275" t="s">
        <v>464</v>
      </c>
      <c r="J275">
        <v>33</v>
      </c>
      <c r="K275">
        <v>0</v>
      </c>
      <c r="L275" t="s">
        <v>473</v>
      </c>
      <c r="M275" t="s">
        <v>464</v>
      </c>
      <c r="N275" t="s">
        <v>477</v>
      </c>
      <c r="O275">
        <v>1000568</v>
      </c>
      <c r="P275">
        <v>245906</v>
      </c>
      <c r="Q275">
        <v>40.841616000000002</v>
      </c>
      <c r="R275">
        <v>-73.941022000000004</v>
      </c>
      <c r="S275" t="s">
        <v>503</v>
      </c>
    </row>
    <row r="276" spans="1:19" x14ac:dyDescent="0.3">
      <c r="A276">
        <v>284365494</v>
      </c>
      <c r="B276" s="1">
        <v>45377</v>
      </c>
      <c r="C276">
        <v>397</v>
      </c>
      <c r="D276" t="s">
        <v>50</v>
      </c>
      <c r="E276">
        <v>105</v>
      </c>
      <c r="F276" t="s">
        <v>159</v>
      </c>
      <c r="G276" t="s">
        <v>226</v>
      </c>
      <c r="H276" t="s">
        <v>463</v>
      </c>
      <c r="I276" t="s">
        <v>470</v>
      </c>
      <c r="J276">
        <v>109</v>
      </c>
      <c r="K276">
        <v>0</v>
      </c>
      <c r="L276" t="s">
        <v>476</v>
      </c>
      <c r="M276" t="s">
        <v>464</v>
      </c>
      <c r="N276" t="s">
        <v>477</v>
      </c>
      <c r="O276">
        <v>1032084</v>
      </c>
      <c r="P276">
        <v>216954</v>
      </c>
      <c r="Q276">
        <v>40.762036999999999</v>
      </c>
      <c r="R276">
        <v>-73.827327999999994</v>
      </c>
      <c r="S276" t="s">
        <v>717</v>
      </c>
    </row>
    <row r="277" spans="1:19" x14ac:dyDescent="0.3">
      <c r="A277">
        <v>281045038</v>
      </c>
      <c r="B277" s="1">
        <v>45315</v>
      </c>
      <c r="C277">
        <v>439</v>
      </c>
      <c r="D277" t="s">
        <v>37</v>
      </c>
      <c r="E277">
        <v>109</v>
      </c>
      <c r="F277" t="s">
        <v>148</v>
      </c>
      <c r="G277" t="s">
        <v>268</v>
      </c>
      <c r="H277" t="s">
        <v>463</v>
      </c>
      <c r="I277" t="s">
        <v>468</v>
      </c>
      <c r="J277">
        <v>41</v>
      </c>
      <c r="K277">
        <v>0</v>
      </c>
      <c r="L277" t="s">
        <v>473</v>
      </c>
      <c r="M277" t="s">
        <v>464</v>
      </c>
      <c r="N277" t="s">
        <v>480</v>
      </c>
      <c r="O277">
        <v>1013096</v>
      </c>
      <c r="P277">
        <v>236605</v>
      </c>
      <c r="Q277">
        <v>40.816057000000001</v>
      </c>
      <c r="R277">
        <v>-73.895785000000004</v>
      </c>
      <c r="S277" t="s">
        <v>718</v>
      </c>
    </row>
    <row r="278" spans="1:19" x14ac:dyDescent="0.3">
      <c r="A278">
        <v>284128599</v>
      </c>
      <c r="B278" s="1">
        <v>45372</v>
      </c>
      <c r="C278">
        <v>793</v>
      </c>
      <c r="D278" t="s">
        <v>82</v>
      </c>
      <c r="E278">
        <v>118</v>
      </c>
      <c r="F278" t="s">
        <v>158</v>
      </c>
      <c r="G278" t="s">
        <v>279</v>
      </c>
      <c r="H278" t="s">
        <v>463</v>
      </c>
      <c r="I278" t="s">
        <v>469</v>
      </c>
      <c r="J278">
        <v>67</v>
      </c>
      <c r="K278">
        <v>0</v>
      </c>
      <c r="L278" t="s">
        <v>472</v>
      </c>
      <c r="M278" t="s">
        <v>464</v>
      </c>
      <c r="N278" t="s">
        <v>477</v>
      </c>
      <c r="O278">
        <v>999888</v>
      </c>
      <c r="P278">
        <v>169499</v>
      </c>
      <c r="Q278">
        <v>40.631898309999997</v>
      </c>
      <c r="R278">
        <v>-73.943659850000003</v>
      </c>
      <c r="S278" t="s">
        <v>719</v>
      </c>
    </row>
    <row r="279" spans="1:19" x14ac:dyDescent="0.3">
      <c r="A279">
        <v>284184702</v>
      </c>
      <c r="B279" s="1">
        <v>45373</v>
      </c>
      <c r="C279">
        <v>681</v>
      </c>
      <c r="D279" t="s">
        <v>77</v>
      </c>
      <c r="E279">
        <v>233</v>
      </c>
      <c r="F279" t="s">
        <v>140</v>
      </c>
      <c r="G279" t="s">
        <v>263</v>
      </c>
      <c r="H279" t="s">
        <v>464</v>
      </c>
      <c r="I279" t="s">
        <v>469</v>
      </c>
      <c r="J279">
        <v>67</v>
      </c>
      <c r="K279">
        <v>0</v>
      </c>
      <c r="L279" t="s">
        <v>474</v>
      </c>
      <c r="M279" t="s">
        <v>463</v>
      </c>
      <c r="N279" t="s">
        <v>477</v>
      </c>
      <c r="O279">
        <v>997843</v>
      </c>
      <c r="P279">
        <v>175671</v>
      </c>
      <c r="Q279">
        <v>40.648850750000001</v>
      </c>
      <c r="R279">
        <v>-73.951016510000002</v>
      </c>
      <c r="S279" t="s">
        <v>507</v>
      </c>
    </row>
    <row r="280" spans="1:19" x14ac:dyDescent="0.3">
      <c r="A280">
        <v>284249897</v>
      </c>
      <c r="B280" s="1">
        <v>45375</v>
      </c>
      <c r="C280">
        <v>339</v>
      </c>
      <c r="D280" t="s">
        <v>42</v>
      </c>
      <c r="E280">
        <v>341</v>
      </c>
      <c r="F280" t="s">
        <v>153</v>
      </c>
      <c r="G280" t="s">
        <v>216</v>
      </c>
      <c r="H280" t="s">
        <v>464</v>
      </c>
      <c r="I280" t="s">
        <v>464</v>
      </c>
      <c r="J280">
        <v>7</v>
      </c>
      <c r="K280">
        <v>0</v>
      </c>
      <c r="L280" t="s">
        <v>472</v>
      </c>
      <c r="M280" t="s">
        <v>464</v>
      </c>
      <c r="N280" t="s">
        <v>479</v>
      </c>
      <c r="O280">
        <v>988848</v>
      </c>
      <c r="P280">
        <v>200323</v>
      </c>
      <c r="Q280">
        <v>40.716517000000003</v>
      </c>
      <c r="R280">
        <v>-73.983411000000004</v>
      </c>
      <c r="S280" t="s">
        <v>527</v>
      </c>
    </row>
    <row r="281" spans="1:19" x14ac:dyDescent="0.3">
      <c r="A281">
        <v>281100515</v>
      </c>
      <c r="B281" s="1">
        <v>45316</v>
      </c>
      <c r="C281">
        <v>109</v>
      </c>
      <c r="D281" t="s">
        <v>35</v>
      </c>
      <c r="E281">
        <v>106</v>
      </c>
      <c r="F281" t="s">
        <v>141</v>
      </c>
      <c r="G281" t="s">
        <v>275</v>
      </c>
      <c r="H281" t="s">
        <v>463</v>
      </c>
      <c r="I281" t="s">
        <v>468</v>
      </c>
      <c r="J281">
        <v>42</v>
      </c>
      <c r="K281">
        <v>2</v>
      </c>
      <c r="L281" t="s">
        <v>472</v>
      </c>
      <c r="M281" t="s">
        <v>464</v>
      </c>
      <c r="N281" t="s">
        <v>479</v>
      </c>
      <c r="O281">
        <v>1009695</v>
      </c>
      <c r="P281">
        <v>243534</v>
      </c>
      <c r="Q281">
        <v>40.835084999999999</v>
      </c>
      <c r="R281">
        <v>-73.908046999999996</v>
      </c>
      <c r="S281" t="s">
        <v>720</v>
      </c>
    </row>
    <row r="282" spans="1:19" x14ac:dyDescent="0.3">
      <c r="A282">
        <v>281409922</v>
      </c>
      <c r="B282" s="1">
        <v>45322</v>
      </c>
      <c r="C282">
        <v>397</v>
      </c>
      <c r="D282" t="s">
        <v>50</v>
      </c>
      <c r="E282">
        <v>105</v>
      </c>
      <c r="F282" t="s">
        <v>159</v>
      </c>
      <c r="G282" t="s">
        <v>226</v>
      </c>
      <c r="H282" t="s">
        <v>463</v>
      </c>
      <c r="I282" t="s">
        <v>470</v>
      </c>
      <c r="J282">
        <v>110</v>
      </c>
      <c r="K282">
        <v>0</v>
      </c>
      <c r="L282" t="s">
        <v>474</v>
      </c>
      <c r="M282" t="s">
        <v>464</v>
      </c>
      <c r="N282" t="s">
        <v>480</v>
      </c>
      <c r="O282">
        <v>1017566</v>
      </c>
      <c r="P282">
        <v>210649</v>
      </c>
      <c r="Q282">
        <v>40.744796999999998</v>
      </c>
      <c r="R282">
        <v>-73.879766000000004</v>
      </c>
      <c r="S282" t="s">
        <v>721</v>
      </c>
    </row>
    <row r="283" spans="1:19" x14ac:dyDescent="0.3">
      <c r="A283">
        <v>282256822</v>
      </c>
      <c r="B283" s="1">
        <v>45337</v>
      </c>
      <c r="C283">
        <v>101</v>
      </c>
      <c r="D283" t="s">
        <v>27</v>
      </c>
      <c r="E283">
        <v>344</v>
      </c>
      <c r="F283" t="s">
        <v>144</v>
      </c>
      <c r="G283" t="s">
        <v>191</v>
      </c>
      <c r="H283" t="s">
        <v>464</v>
      </c>
      <c r="I283" t="s">
        <v>464</v>
      </c>
      <c r="J283">
        <v>23</v>
      </c>
      <c r="K283">
        <v>0</v>
      </c>
      <c r="L283" t="s">
        <v>472</v>
      </c>
      <c r="M283" t="s">
        <v>463</v>
      </c>
      <c r="N283" t="s">
        <v>477</v>
      </c>
      <c r="O283">
        <v>998828</v>
      </c>
      <c r="P283">
        <v>226859</v>
      </c>
      <c r="Q283">
        <v>40.789341</v>
      </c>
      <c r="R283">
        <v>-73.947350999999998</v>
      </c>
      <c r="S283" t="s">
        <v>722</v>
      </c>
    </row>
    <row r="284" spans="1:19" x14ac:dyDescent="0.3">
      <c r="A284">
        <v>281343238</v>
      </c>
      <c r="B284" s="1">
        <v>45321</v>
      </c>
      <c r="C284">
        <v>922</v>
      </c>
      <c r="D284" t="s">
        <v>33</v>
      </c>
      <c r="E284">
        <v>348</v>
      </c>
      <c r="F284" t="s">
        <v>146</v>
      </c>
      <c r="G284" t="s">
        <v>207</v>
      </c>
      <c r="H284" t="s">
        <v>464</v>
      </c>
      <c r="I284" t="s">
        <v>464</v>
      </c>
      <c r="J284">
        <v>7</v>
      </c>
      <c r="K284">
        <v>0</v>
      </c>
      <c r="L284" t="s">
        <v>474</v>
      </c>
      <c r="M284" t="s">
        <v>464</v>
      </c>
      <c r="N284" t="s">
        <v>477</v>
      </c>
      <c r="O284">
        <v>990464</v>
      </c>
      <c r="P284">
        <v>199135</v>
      </c>
      <c r="Q284">
        <v>40.7132541</v>
      </c>
      <c r="R284">
        <v>-73.977585050000002</v>
      </c>
      <c r="S284" t="s">
        <v>723</v>
      </c>
    </row>
    <row r="285" spans="1:19" x14ac:dyDescent="0.3">
      <c r="A285">
        <v>282259881</v>
      </c>
      <c r="B285" s="1">
        <v>45337</v>
      </c>
      <c r="C285">
        <v>268</v>
      </c>
      <c r="D285" t="s">
        <v>47</v>
      </c>
      <c r="E285">
        <v>121</v>
      </c>
      <c r="F285" t="s">
        <v>152</v>
      </c>
      <c r="G285" t="s">
        <v>221</v>
      </c>
      <c r="H285" t="s">
        <v>463</v>
      </c>
      <c r="I285" t="s">
        <v>464</v>
      </c>
      <c r="J285">
        <v>9</v>
      </c>
      <c r="K285">
        <v>0</v>
      </c>
      <c r="L285" t="s">
        <v>472</v>
      </c>
      <c r="M285" t="s">
        <v>463</v>
      </c>
      <c r="N285" t="s">
        <v>478</v>
      </c>
      <c r="O285">
        <v>990660</v>
      </c>
      <c r="P285">
        <v>203633</v>
      </c>
      <c r="Q285">
        <v>40.725600999999997</v>
      </c>
      <c r="R285">
        <v>-73.976872999999998</v>
      </c>
      <c r="S285" t="s">
        <v>724</v>
      </c>
    </row>
    <row r="286" spans="1:19" x14ac:dyDescent="0.3">
      <c r="A286">
        <v>284549665</v>
      </c>
      <c r="B286" s="1">
        <v>45381</v>
      </c>
      <c r="C286">
        <v>339</v>
      </c>
      <c r="D286" t="s">
        <v>42</v>
      </c>
      <c r="E286">
        <v>341</v>
      </c>
      <c r="F286" t="s">
        <v>153</v>
      </c>
      <c r="G286" t="s">
        <v>216</v>
      </c>
      <c r="H286" t="s">
        <v>464</v>
      </c>
      <c r="I286" t="s">
        <v>468</v>
      </c>
      <c r="J286">
        <v>44</v>
      </c>
      <c r="K286">
        <v>0</v>
      </c>
      <c r="L286" t="s">
        <v>472</v>
      </c>
      <c r="M286" t="s">
        <v>464</v>
      </c>
      <c r="N286" t="s">
        <v>477</v>
      </c>
      <c r="O286">
        <v>1003363</v>
      </c>
      <c r="P286">
        <v>238988</v>
      </c>
      <c r="Q286">
        <v>40.822622000000003</v>
      </c>
      <c r="R286">
        <v>-73.930942000000002</v>
      </c>
      <c r="S286" t="s">
        <v>575</v>
      </c>
    </row>
    <row r="287" spans="1:19" x14ac:dyDescent="0.3">
      <c r="A287">
        <v>282267146</v>
      </c>
      <c r="B287" s="1">
        <v>45337</v>
      </c>
      <c r="C287">
        <v>109</v>
      </c>
      <c r="D287" t="s">
        <v>35</v>
      </c>
      <c r="E287">
        <v>106</v>
      </c>
      <c r="F287" t="s">
        <v>141</v>
      </c>
      <c r="G287" t="s">
        <v>208</v>
      </c>
      <c r="H287" t="s">
        <v>463</v>
      </c>
      <c r="I287" t="s">
        <v>469</v>
      </c>
      <c r="J287">
        <v>75</v>
      </c>
      <c r="K287">
        <v>0</v>
      </c>
      <c r="L287" t="s">
        <v>476</v>
      </c>
      <c r="M287" t="s">
        <v>464</v>
      </c>
      <c r="N287" t="s">
        <v>477</v>
      </c>
      <c r="O287">
        <v>1017119</v>
      </c>
      <c r="P287">
        <v>183909</v>
      </c>
      <c r="Q287">
        <v>40.671404000000003</v>
      </c>
      <c r="R287">
        <v>-73.881508999999994</v>
      </c>
      <c r="S287" t="s">
        <v>543</v>
      </c>
    </row>
    <row r="288" spans="1:19" x14ac:dyDescent="0.3">
      <c r="A288">
        <v>284406698</v>
      </c>
      <c r="B288" s="1">
        <v>45378</v>
      </c>
      <c r="C288">
        <v>101</v>
      </c>
      <c r="D288" t="s">
        <v>27</v>
      </c>
      <c r="E288">
        <v>344</v>
      </c>
      <c r="F288" t="s">
        <v>144</v>
      </c>
      <c r="G288" t="s">
        <v>191</v>
      </c>
      <c r="H288" t="s">
        <v>464</v>
      </c>
      <c r="I288" t="s">
        <v>468</v>
      </c>
      <c r="J288">
        <v>47</v>
      </c>
      <c r="K288">
        <v>1</v>
      </c>
      <c r="L288" t="s">
        <v>472</v>
      </c>
      <c r="M288" t="s">
        <v>463</v>
      </c>
      <c r="N288" t="s">
        <v>477</v>
      </c>
      <c r="O288">
        <v>1026486</v>
      </c>
      <c r="P288">
        <v>262591</v>
      </c>
      <c r="Q288">
        <v>40.887324999999997</v>
      </c>
      <c r="R288">
        <v>-73.847246999999996</v>
      </c>
      <c r="S288" t="s">
        <v>725</v>
      </c>
    </row>
    <row r="289" spans="1:19" x14ac:dyDescent="0.3">
      <c r="A289">
        <v>282626159</v>
      </c>
      <c r="B289" s="1">
        <v>45344</v>
      </c>
      <c r="C289">
        <v>139</v>
      </c>
      <c r="D289" t="s">
        <v>52</v>
      </c>
      <c r="E289">
        <v>101</v>
      </c>
      <c r="F289" t="s">
        <v>160</v>
      </c>
      <c r="G289" t="s">
        <v>228</v>
      </c>
      <c r="H289" t="s">
        <v>463</v>
      </c>
      <c r="I289" t="s">
        <v>469</v>
      </c>
      <c r="J289">
        <v>63</v>
      </c>
      <c r="K289">
        <v>0</v>
      </c>
      <c r="L289" t="s">
        <v>473</v>
      </c>
      <c r="M289" t="s">
        <v>464</v>
      </c>
      <c r="N289" t="s">
        <v>479</v>
      </c>
      <c r="O289">
        <v>1000520</v>
      </c>
      <c r="P289">
        <v>168264</v>
      </c>
      <c r="Q289">
        <v>40.628507999999997</v>
      </c>
      <c r="R289">
        <v>-73.941383999999999</v>
      </c>
      <c r="S289" t="s">
        <v>726</v>
      </c>
    </row>
    <row r="290" spans="1:19" x14ac:dyDescent="0.3">
      <c r="A290">
        <v>282761695</v>
      </c>
      <c r="B290" s="1">
        <v>45347</v>
      </c>
      <c r="C290">
        <v>109</v>
      </c>
      <c r="D290" t="s">
        <v>35</v>
      </c>
      <c r="E290">
        <v>106</v>
      </c>
      <c r="F290" t="s">
        <v>141</v>
      </c>
      <c r="G290" t="s">
        <v>214</v>
      </c>
      <c r="H290" t="s">
        <v>463</v>
      </c>
      <c r="I290" t="s">
        <v>468</v>
      </c>
      <c r="J290">
        <v>42</v>
      </c>
      <c r="K290">
        <v>0</v>
      </c>
      <c r="L290" t="s">
        <v>474</v>
      </c>
      <c r="M290" t="s">
        <v>463</v>
      </c>
      <c r="N290" t="s">
        <v>477</v>
      </c>
      <c r="O290">
        <v>1012325</v>
      </c>
      <c r="P290">
        <v>242540</v>
      </c>
      <c r="Q290">
        <v>40.832346999999999</v>
      </c>
      <c r="R290">
        <v>-73.898544000000001</v>
      </c>
      <c r="S290" t="s">
        <v>727</v>
      </c>
    </row>
    <row r="291" spans="1:19" x14ac:dyDescent="0.3">
      <c r="A291">
        <v>283666000</v>
      </c>
      <c r="B291" s="1">
        <v>45364</v>
      </c>
      <c r="C291">
        <v>439</v>
      </c>
      <c r="D291" t="s">
        <v>37</v>
      </c>
      <c r="E291">
        <v>109</v>
      </c>
      <c r="F291" t="s">
        <v>148</v>
      </c>
      <c r="G291" t="s">
        <v>224</v>
      </c>
      <c r="H291" t="s">
        <v>463</v>
      </c>
      <c r="I291" t="s">
        <v>464</v>
      </c>
      <c r="J291">
        <v>19</v>
      </c>
      <c r="K291">
        <v>0</v>
      </c>
      <c r="L291" t="s">
        <v>472</v>
      </c>
      <c r="M291" t="s">
        <v>463</v>
      </c>
      <c r="N291" t="s">
        <v>477</v>
      </c>
      <c r="O291">
        <v>994296</v>
      </c>
      <c r="P291">
        <v>218679</v>
      </c>
      <c r="Q291">
        <v>40.766896000000003</v>
      </c>
      <c r="R291">
        <v>-73.963729999999998</v>
      </c>
      <c r="S291" t="s">
        <v>684</v>
      </c>
    </row>
    <row r="292" spans="1:19" x14ac:dyDescent="0.3">
      <c r="A292">
        <v>284561638</v>
      </c>
      <c r="B292" s="1">
        <v>45381</v>
      </c>
      <c r="C292">
        <v>101</v>
      </c>
      <c r="D292" t="s">
        <v>27</v>
      </c>
      <c r="E292">
        <v>344</v>
      </c>
      <c r="F292" t="s">
        <v>144</v>
      </c>
      <c r="G292" t="s">
        <v>191</v>
      </c>
      <c r="H292" t="s">
        <v>464</v>
      </c>
      <c r="I292" t="s">
        <v>469</v>
      </c>
      <c r="J292">
        <v>73</v>
      </c>
      <c r="K292">
        <v>2</v>
      </c>
      <c r="L292" t="s">
        <v>474</v>
      </c>
      <c r="M292" t="s">
        <v>463</v>
      </c>
      <c r="N292" t="s">
        <v>480</v>
      </c>
      <c r="O292">
        <v>1010534</v>
      </c>
      <c r="P292">
        <v>183092</v>
      </c>
      <c r="Q292">
        <v>40.669184999999999</v>
      </c>
      <c r="R292">
        <v>-73.905248999999998</v>
      </c>
      <c r="S292" t="s">
        <v>728</v>
      </c>
    </row>
    <row r="293" spans="1:19" x14ac:dyDescent="0.3">
      <c r="A293">
        <v>282947619</v>
      </c>
      <c r="B293" s="1">
        <v>45350</v>
      </c>
      <c r="C293">
        <v>339</v>
      </c>
      <c r="D293" t="s">
        <v>42</v>
      </c>
      <c r="E293">
        <v>341</v>
      </c>
      <c r="F293" t="s">
        <v>153</v>
      </c>
      <c r="G293" t="s">
        <v>216</v>
      </c>
      <c r="H293" t="s">
        <v>464</v>
      </c>
      <c r="I293" t="s">
        <v>471</v>
      </c>
      <c r="J293">
        <v>121</v>
      </c>
      <c r="K293">
        <v>0</v>
      </c>
      <c r="L293" t="s">
        <v>472</v>
      </c>
      <c r="M293" t="s">
        <v>464</v>
      </c>
      <c r="N293" t="s">
        <v>477</v>
      </c>
      <c r="O293">
        <v>937288</v>
      </c>
      <c r="P293">
        <v>151471</v>
      </c>
      <c r="Q293">
        <v>40.582304999999998</v>
      </c>
      <c r="R293">
        <v>-74.169066999999998</v>
      </c>
      <c r="S293" t="s">
        <v>729</v>
      </c>
    </row>
    <row r="294" spans="1:19" x14ac:dyDescent="0.3">
      <c r="A294">
        <v>280721527</v>
      </c>
      <c r="B294" s="1">
        <v>45309</v>
      </c>
      <c r="C294">
        <v>782</v>
      </c>
      <c r="D294" t="s">
        <v>49</v>
      </c>
      <c r="E294">
        <v>236</v>
      </c>
      <c r="F294" t="s">
        <v>158</v>
      </c>
      <c r="G294" t="s">
        <v>223</v>
      </c>
      <c r="H294" t="s">
        <v>464</v>
      </c>
      <c r="I294" t="s">
        <v>469</v>
      </c>
      <c r="J294">
        <v>66</v>
      </c>
      <c r="K294">
        <v>0</v>
      </c>
      <c r="L294" t="s">
        <v>474</v>
      </c>
      <c r="M294" t="s">
        <v>464</v>
      </c>
      <c r="N294" t="s">
        <v>478</v>
      </c>
      <c r="O294">
        <v>983041</v>
      </c>
      <c r="P294">
        <v>171997</v>
      </c>
      <c r="Q294">
        <v>40.638770000000001</v>
      </c>
      <c r="R294">
        <v>-74.004355000000004</v>
      </c>
      <c r="S294" t="s">
        <v>730</v>
      </c>
    </row>
    <row r="295" spans="1:19" x14ac:dyDescent="0.3">
      <c r="A295">
        <v>283895112</v>
      </c>
      <c r="B295" s="1">
        <v>45368</v>
      </c>
      <c r="C295">
        <v>244</v>
      </c>
      <c r="D295" t="s">
        <v>48</v>
      </c>
      <c r="E295">
        <v>107</v>
      </c>
      <c r="F295" t="s">
        <v>157</v>
      </c>
      <c r="G295" t="s">
        <v>278</v>
      </c>
      <c r="H295" t="s">
        <v>463</v>
      </c>
      <c r="I295" t="s">
        <v>468</v>
      </c>
      <c r="J295">
        <v>47</v>
      </c>
      <c r="K295">
        <v>0</v>
      </c>
      <c r="L295" t="s">
        <v>472</v>
      </c>
      <c r="M295" t="s">
        <v>464</v>
      </c>
      <c r="N295" t="s">
        <v>480</v>
      </c>
      <c r="O295">
        <v>1022513</v>
      </c>
      <c r="P295">
        <v>259150</v>
      </c>
      <c r="Q295">
        <v>40.877899999999997</v>
      </c>
      <c r="R295">
        <v>-73.861636000000004</v>
      </c>
      <c r="S295" t="s">
        <v>731</v>
      </c>
    </row>
    <row r="296" spans="1:19" x14ac:dyDescent="0.3">
      <c r="A296">
        <v>283965539</v>
      </c>
      <c r="B296" s="1">
        <v>45370</v>
      </c>
      <c r="C296">
        <v>744</v>
      </c>
      <c r="D296" t="s">
        <v>75</v>
      </c>
      <c r="E296">
        <v>359</v>
      </c>
      <c r="F296" t="s">
        <v>151</v>
      </c>
      <c r="G296" t="s">
        <v>261</v>
      </c>
      <c r="H296" t="s">
        <v>464</v>
      </c>
      <c r="I296" t="s">
        <v>470</v>
      </c>
      <c r="J296">
        <v>102</v>
      </c>
      <c r="K296">
        <v>0</v>
      </c>
      <c r="L296" t="s">
        <v>472</v>
      </c>
      <c r="M296" t="s">
        <v>464</v>
      </c>
      <c r="N296" t="s">
        <v>482</v>
      </c>
      <c r="O296">
        <v>1032501</v>
      </c>
      <c r="P296">
        <v>198800</v>
      </c>
      <c r="Q296">
        <v>40.712206000000002</v>
      </c>
      <c r="R296">
        <v>-73.825952000000001</v>
      </c>
      <c r="S296" t="s">
        <v>732</v>
      </c>
    </row>
    <row r="297" spans="1:19" x14ac:dyDescent="0.3">
      <c r="A297">
        <v>282504581</v>
      </c>
      <c r="B297" s="1">
        <v>45342</v>
      </c>
      <c r="C297">
        <v>101</v>
      </c>
      <c r="D297" t="s">
        <v>27</v>
      </c>
      <c r="E297">
        <v>344</v>
      </c>
      <c r="F297" t="s">
        <v>144</v>
      </c>
      <c r="G297" t="s">
        <v>191</v>
      </c>
      <c r="H297" t="s">
        <v>464</v>
      </c>
      <c r="I297" t="s">
        <v>469</v>
      </c>
      <c r="J297">
        <v>73</v>
      </c>
      <c r="K297">
        <v>0</v>
      </c>
      <c r="L297" t="s">
        <v>472</v>
      </c>
      <c r="M297" t="s">
        <v>464</v>
      </c>
      <c r="N297" t="s">
        <v>480</v>
      </c>
      <c r="O297">
        <v>1008227</v>
      </c>
      <c r="P297">
        <v>183789</v>
      </c>
      <c r="Q297">
        <v>40.671104</v>
      </c>
      <c r="R297">
        <v>-73.913561999999999</v>
      </c>
      <c r="S297" t="s">
        <v>733</v>
      </c>
    </row>
    <row r="298" spans="1:19" x14ac:dyDescent="0.3">
      <c r="A298">
        <v>281128577</v>
      </c>
      <c r="B298" s="1">
        <v>45316</v>
      </c>
      <c r="C298">
        <v>922</v>
      </c>
      <c r="D298" t="s">
        <v>33</v>
      </c>
      <c r="E298">
        <v>348</v>
      </c>
      <c r="F298" t="s">
        <v>146</v>
      </c>
      <c r="G298" t="s">
        <v>205</v>
      </c>
      <c r="H298" t="s">
        <v>464</v>
      </c>
      <c r="I298" t="s">
        <v>468</v>
      </c>
      <c r="J298">
        <v>42</v>
      </c>
      <c r="K298">
        <v>2</v>
      </c>
      <c r="L298" t="s">
        <v>472</v>
      </c>
      <c r="M298" t="s">
        <v>463</v>
      </c>
      <c r="N298" t="s">
        <v>480</v>
      </c>
      <c r="O298">
        <v>1012477</v>
      </c>
      <c r="P298">
        <v>246450</v>
      </c>
      <c r="Q298">
        <v>40.843079000000003</v>
      </c>
      <c r="R298">
        <v>-73.897981000000001</v>
      </c>
      <c r="S298" t="s">
        <v>734</v>
      </c>
    </row>
    <row r="299" spans="1:19" x14ac:dyDescent="0.3">
      <c r="A299">
        <v>280989682</v>
      </c>
      <c r="B299" s="1">
        <v>45314</v>
      </c>
      <c r="C299">
        <v>101</v>
      </c>
      <c r="D299" t="s">
        <v>27</v>
      </c>
      <c r="E299">
        <v>344</v>
      </c>
      <c r="F299" t="s">
        <v>144</v>
      </c>
      <c r="G299" t="s">
        <v>191</v>
      </c>
      <c r="H299" t="s">
        <v>464</v>
      </c>
      <c r="I299" t="s">
        <v>470</v>
      </c>
      <c r="J299">
        <v>114</v>
      </c>
      <c r="K299">
        <v>0</v>
      </c>
      <c r="L299" t="s">
        <v>472</v>
      </c>
      <c r="M299" t="s">
        <v>463</v>
      </c>
      <c r="N299" t="s">
        <v>480</v>
      </c>
      <c r="O299">
        <v>1001448</v>
      </c>
      <c r="P299">
        <v>214480</v>
      </c>
      <c r="Q299">
        <v>40.755358999999999</v>
      </c>
      <c r="R299">
        <v>-73.937922</v>
      </c>
      <c r="S299" t="s">
        <v>735</v>
      </c>
    </row>
    <row r="300" spans="1:19" x14ac:dyDescent="0.3">
      <c r="A300">
        <v>284559982</v>
      </c>
      <c r="B300" s="1">
        <v>45381</v>
      </c>
      <c r="C300">
        <v>793</v>
      </c>
      <c r="D300" t="s">
        <v>82</v>
      </c>
      <c r="E300">
        <v>118</v>
      </c>
      <c r="F300" t="s">
        <v>158</v>
      </c>
      <c r="G300" t="s">
        <v>284</v>
      </c>
      <c r="H300" t="s">
        <v>463</v>
      </c>
      <c r="I300" t="s">
        <v>464</v>
      </c>
      <c r="J300">
        <v>10</v>
      </c>
      <c r="K300">
        <v>0</v>
      </c>
      <c r="L300" t="s">
        <v>473</v>
      </c>
      <c r="M300" t="s">
        <v>464</v>
      </c>
      <c r="N300" t="s">
        <v>480</v>
      </c>
      <c r="O300">
        <v>984161</v>
      </c>
      <c r="P300">
        <v>214055</v>
      </c>
      <c r="Q300">
        <v>40.754207999999998</v>
      </c>
      <c r="R300">
        <v>-74.000320000000002</v>
      </c>
      <c r="S300" t="s">
        <v>736</v>
      </c>
    </row>
    <row r="301" spans="1:19" x14ac:dyDescent="0.3">
      <c r="A301">
        <v>284533138</v>
      </c>
      <c r="B301" s="1">
        <v>45380</v>
      </c>
      <c r="C301">
        <v>922</v>
      </c>
      <c r="D301" t="s">
        <v>33</v>
      </c>
      <c r="E301">
        <v>348</v>
      </c>
      <c r="F301" t="s">
        <v>146</v>
      </c>
      <c r="G301" t="s">
        <v>207</v>
      </c>
      <c r="H301" t="s">
        <v>464</v>
      </c>
      <c r="I301" t="s">
        <v>469</v>
      </c>
      <c r="J301">
        <v>79</v>
      </c>
      <c r="K301">
        <v>2</v>
      </c>
      <c r="L301" t="s">
        <v>474</v>
      </c>
      <c r="M301" t="s">
        <v>464</v>
      </c>
      <c r="N301" t="s">
        <v>477</v>
      </c>
      <c r="O301">
        <v>1000630</v>
      </c>
      <c r="P301">
        <v>193380</v>
      </c>
      <c r="Q301">
        <v>40.697446999999997</v>
      </c>
      <c r="R301">
        <v>-73.940928</v>
      </c>
      <c r="S301" t="s">
        <v>737</v>
      </c>
    </row>
    <row r="302" spans="1:19" x14ac:dyDescent="0.3">
      <c r="A302">
        <v>280552174</v>
      </c>
      <c r="B302" s="1">
        <v>45306</v>
      </c>
      <c r="C302">
        <v>101</v>
      </c>
      <c r="D302" t="s">
        <v>27</v>
      </c>
      <c r="E302">
        <v>344</v>
      </c>
      <c r="F302" t="s">
        <v>144</v>
      </c>
      <c r="G302" t="s">
        <v>191</v>
      </c>
      <c r="H302" t="s">
        <v>464</v>
      </c>
      <c r="I302" t="s">
        <v>469</v>
      </c>
      <c r="J302">
        <v>81</v>
      </c>
      <c r="K302">
        <v>0</v>
      </c>
      <c r="L302" t="s">
        <v>472</v>
      </c>
      <c r="M302" t="s">
        <v>464</v>
      </c>
      <c r="N302" t="s">
        <v>477</v>
      </c>
      <c r="O302">
        <v>1006896</v>
      </c>
      <c r="P302">
        <v>187640</v>
      </c>
      <c r="Q302">
        <v>40.681677000000001</v>
      </c>
      <c r="R302">
        <v>-73.918347999999995</v>
      </c>
      <c r="S302" t="s">
        <v>738</v>
      </c>
    </row>
    <row r="303" spans="1:19" x14ac:dyDescent="0.3">
      <c r="A303">
        <v>281448508</v>
      </c>
      <c r="B303" s="1">
        <v>45322</v>
      </c>
      <c r="C303">
        <v>259</v>
      </c>
      <c r="D303" t="s">
        <v>54</v>
      </c>
      <c r="E303">
        <v>351</v>
      </c>
      <c r="F303" t="s">
        <v>152</v>
      </c>
      <c r="G303" t="s">
        <v>231</v>
      </c>
      <c r="H303" t="s">
        <v>464</v>
      </c>
      <c r="I303" t="s">
        <v>469</v>
      </c>
      <c r="J303">
        <v>94</v>
      </c>
      <c r="K303">
        <v>1</v>
      </c>
      <c r="L303" t="s">
        <v>473</v>
      </c>
      <c r="M303" t="s">
        <v>464</v>
      </c>
      <c r="N303" t="s">
        <v>478</v>
      </c>
      <c r="O303">
        <v>996303</v>
      </c>
      <c r="P303">
        <v>206543</v>
      </c>
      <c r="Q303">
        <v>40.733583000000003</v>
      </c>
      <c r="R303">
        <v>-73.956508999999997</v>
      </c>
      <c r="S303" t="s">
        <v>739</v>
      </c>
    </row>
    <row r="304" spans="1:19" x14ac:dyDescent="0.3">
      <c r="A304">
        <v>284050807</v>
      </c>
      <c r="B304" s="1">
        <v>45371</v>
      </c>
      <c r="C304">
        <v>729</v>
      </c>
      <c r="D304" t="s">
        <v>66</v>
      </c>
      <c r="E304">
        <v>113</v>
      </c>
      <c r="F304" t="s">
        <v>165</v>
      </c>
      <c r="G304" t="s">
        <v>260</v>
      </c>
      <c r="H304" t="s">
        <v>463</v>
      </c>
      <c r="I304" t="s">
        <v>468</v>
      </c>
      <c r="J304">
        <v>48</v>
      </c>
      <c r="K304">
        <v>0</v>
      </c>
      <c r="L304" t="s">
        <v>472</v>
      </c>
      <c r="M304" t="s">
        <v>464</v>
      </c>
      <c r="N304" t="s">
        <v>479</v>
      </c>
      <c r="O304">
        <v>1011148</v>
      </c>
      <c r="P304">
        <v>246936</v>
      </c>
      <c r="Q304">
        <v>40.844416410000001</v>
      </c>
      <c r="R304">
        <v>-73.902783040000003</v>
      </c>
      <c r="S304" t="s">
        <v>740</v>
      </c>
    </row>
    <row r="305" spans="1:19" x14ac:dyDescent="0.3">
      <c r="A305">
        <v>284422961</v>
      </c>
      <c r="B305" s="1">
        <v>45378</v>
      </c>
      <c r="C305">
        <v>515</v>
      </c>
      <c r="D305" t="s">
        <v>70</v>
      </c>
      <c r="E305">
        <v>117</v>
      </c>
      <c r="F305" t="s">
        <v>156</v>
      </c>
      <c r="G305" t="s">
        <v>251</v>
      </c>
      <c r="H305" t="s">
        <v>463</v>
      </c>
      <c r="I305" t="s">
        <v>464</v>
      </c>
      <c r="J305">
        <v>28</v>
      </c>
      <c r="K305">
        <v>1</v>
      </c>
      <c r="L305" t="s">
        <v>473</v>
      </c>
      <c r="M305" t="s">
        <v>464</v>
      </c>
      <c r="N305" t="s">
        <v>477</v>
      </c>
      <c r="O305">
        <v>997412</v>
      </c>
      <c r="P305">
        <v>230102</v>
      </c>
      <c r="Q305">
        <v>40.798242999999999</v>
      </c>
      <c r="R305">
        <v>-73.952461819999996</v>
      </c>
      <c r="S305" t="s">
        <v>741</v>
      </c>
    </row>
    <row r="306" spans="1:19" x14ac:dyDescent="0.3">
      <c r="A306">
        <v>280554543</v>
      </c>
      <c r="B306" s="1">
        <v>45306</v>
      </c>
      <c r="C306">
        <v>339</v>
      </c>
      <c r="D306" t="s">
        <v>42</v>
      </c>
      <c r="E306">
        <v>341</v>
      </c>
      <c r="F306" t="s">
        <v>153</v>
      </c>
      <c r="G306" t="s">
        <v>216</v>
      </c>
      <c r="H306" t="s">
        <v>464</v>
      </c>
      <c r="I306" t="s">
        <v>469</v>
      </c>
      <c r="J306">
        <v>78</v>
      </c>
      <c r="K306">
        <v>0</v>
      </c>
      <c r="L306" t="s">
        <v>472</v>
      </c>
      <c r="M306" t="s">
        <v>464</v>
      </c>
      <c r="N306" t="s">
        <v>480</v>
      </c>
      <c r="O306">
        <v>991360</v>
      </c>
      <c r="P306">
        <v>187427</v>
      </c>
      <c r="Q306">
        <v>40.681119000000002</v>
      </c>
      <c r="R306">
        <v>-73.974365000000006</v>
      </c>
      <c r="S306" t="s">
        <v>742</v>
      </c>
    </row>
    <row r="307" spans="1:19" x14ac:dyDescent="0.3">
      <c r="A307">
        <v>280832266</v>
      </c>
      <c r="B307" s="1">
        <v>45311</v>
      </c>
      <c r="C307">
        <v>681</v>
      </c>
      <c r="D307" t="s">
        <v>77</v>
      </c>
      <c r="E307">
        <v>233</v>
      </c>
      <c r="F307" t="s">
        <v>140</v>
      </c>
      <c r="G307" t="s">
        <v>263</v>
      </c>
      <c r="H307" t="s">
        <v>464</v>
      </c>
      <c r="I307" t="s">
        <v>464</v>
      </c>
      <c r="J307">
        <v>18</v>
      </c>
      <c r="K307">
        <v>0</v>
      </c>
      <c r="L307" t="s">
        <v>472</v>
      </c>
      <c r="M307" t="s">
        <v>463</v>
      </c>
      <c r="N307" t="s">
        <v>479</v>
      </c>
      <c r="O307">
        <v>988451</v>
      </c>
      <c r="P307">
        <v>217993</v>
      </c>
      <c r="Q307">
        <v>40.765024080000003</v>
      </c>
      <c r="R307">
        <v>-73.984835950000004</v>
      </c>
      <c r="S307" t="s">
        <v>743</v>
      </c>
    </row>
    <row r="308" spans="1:19" x14ac:dyDescent="0.3">
      <c r="A308">
        <v>283673896</v>
      </c>
      <c r="B308" s="1">
        <v>45364</v>
      </c>
      <c r="C308">
        <v>49</v>
      </c>
      <c r="D308" t="s">
        <v>69</v>
      </c>
      <c r="E308">
        <v>995</v>
      </c>
      <c r="F308" t="s">
        <v>166</v>
      </c>
      <c r="G308" t="s">
        <v>249</v>
      </c>
      <c r="I308" t="s">
        <v>469</v>
      </c>
      <c r="J308">
        <v>72</v>
      </c>
      <c r="K308">
        <v>0</v>
      </c>
      <c r="L308" t="s">
        <v>474</v>
      </c>
      <c r="M308" t="s">
        <v>464</v>
      </c>
      <c r="N308" t="s">
        <v>478</v>
      </c>
      <c r="O308">
        <v>983286</v>
      </c>
      <c r="P308">
        <v>179801</v>
      </c>
      <c r="Q308">
        <v>40.660189000000003</v>
      </c>
      <c r="R308">
        <v>-74.003473999999997</v>
      </c>
      <c r="S308" t="s">
        <v>744</v>
      </c>
    </row>
    <row r="309" spans="1:19" x14ac:dyDescent="0.3">
      <c r="A309">
        <v>282525531</v>
      </c>
      <c r="B309" s="1">
        <v>45342</v>
      </c>
      <c r="C309">
        <v>380</v>
      </c>
      <c r="D309" t="s">
        <v>84</v>
      </c>
      <c r="E309">
        <v>105</v>
      </c>
      <c r="F309" t="s">
        <v>159</v>
      </c>
      <c r="G309" t="s">
        <v>285</v>
      </c>
      <c r="H309" t="s">
        <v>463</v>
      </c>
      <c r="I309" t="s">
        <v>470</v>
      </c>
      <c r="J309">
        <v>114</v>
      </c>
      <c r="K309">
        <v>0</v>
      </c>
      <c r="L309" t="s">
        <v>476</v>
      </c>
      <c r="M309" t="s">
        <v>464</v>
      </c>
      <c r="N309" t="s">
        <v>477</v>
      </c>
      <c r="O309">
        <v>1007694</v>
      </c>
      <c r="P309">
        <v>219656</v>
      </c>
      <c r="Q309">
        <v>40.769551999999997</v>
      </c>
      <c r="R309">
        <v>-73.915361000000004</v>
      </c>
      <c r="S309" t="s">
        <v>564</v>
      </c>
    </row>
    <row r="310" spans="1:19" x14ac:dyDescent="0.3">
      <c r="A310">
        <v>282403229</v>
      </c>
      <c r="B310" s="1">
        <v>45340</v>
      </c>
      <c r="C310">
        <v>157</v>
      </c>
      <c r="D310" t="s">
        <v>28</v>
      </c>
      <c r="E310">
        <v>104</v>
      </c>
      <c r="F310" t="s">
        <v>142</v>
      </c>
      <c r="G310" t="s">
        <v>193</v>
      </c>
      <c r="H310" t="s">
        <v>463</v>
      </c>
      <c r="I310" t="s">
        <v>468</v>
      </c>
      <c r="J310">
        <v>52</v>
      </c>
      <c r="K310">
        <v>0</v>
      </c>
      <c r="L310" t="s">
        <v>472</v>
      </c>
      <c r="M310" t="s">
        <v>464</v>
      </c>
      <c r="N310" t="s">
        <v>477</v>
      </c>
      <c r="O310">
        <v>1017478</v>
      </c>
      <c r="P310">
        <v>256069</v>
      </c>
      <c r="Q310">
        <v>40.869470479999997</v>
      </c>
      <c r="R310">
        <v>-73.879860800000003</v>
      </c>
      <c r="S310" t="s">
        <v>745</v>
      </c>
    </row>
    <row r="311" spans="1:19" x14ac:dyDescent="0.3">
      <c r="A311">
        <v>282308045</v>
      </c>
      <c r="B311" s="1">
        <v>45338</v>
      </c>
      <c r="C311">
        <v>35</v>
      </c>
      <c r="D311" t="s">
        <v>85</v>
      </c>
      <c r="E311">
        <v>995</v>
      </c>
      <c r="F311" t="s">
        <v>166</v>
      </c>
      <c r="G311" t="s">
        <v>286</v>
      </c>
      <c r="I311" t="s">
        <v>470</v>
      </c>
      <c r="J311">
        <v>111</v>
      </c>
      <c r="K311">
        <v>0</v>
      </c>
      <c r="L311" t="s">
        <v>472</v>
      </c>
      <c r="M311" t="s">
        <v>464</v>
      </c>
      <c r="N311" t="s">
        <v>482</v>
      </c>
      <c r="O311">
        <v>1044562</v>
      </c>
      <c r="P311">
        <v>214662</v>
      </c>
      <c r="Q311">
        <v>40.755668</v>
      </c>
      <c r="R311">
        <v>-73.782302999999999</v>
      </c>
      <c r="S311" t="s">
        <v>746</v>
      </c>
    </row>
    <row r="312" spans="1:19" x14ac:dyDescent="0.3">
      <c r="A312">
        <v>284528653</v>
      </c>
      <c r="B312" s="1">
        <v>45380</v>
      </c>
      <c r="C312">
        <v>782</v>
      </c>
      <c r="D312" t="s">
        <v>49</v>
      </c>
      <c r="E312">
        <v>236</v>
      </c>
      <c r="F312" t="s">
        <v>158</v>
      </c>
      <c r="G312" t="s">
        <v>223</v>
      </c>
      <c r="H312" t="s">
        <v>464</v>
      </c>
      <c r="I312" t="s">
        <v>468</v>
      </c>
      <c r="J312">
        <v>52</v>
      </c>
      <c r="K312">
        <v>0</v>
      </c>
      <c r="L312" t="s">
        <v>472</v>
      </c>
      <c r="M312" t="s">
        <v>464</v>
      </c>
      <c r="N312" t="s">
        <v>477</v>
      </c>
      <c r="O312">
        <v>1012627</v>
      </c>
      <c r="P312">
        <v>255339</v>
      </c>
      <c r="Q312">
        <v>40.867475489999997</v>
      </c>
      <c r="R312">
        <v>-73.897401950000003</v>
      </c>
      <c r="S312" t="s">
        <v>747</v>
      </c>
    </row>
    <row r="313" spans="1:19" x14ac:dyDescent="0.3">
      <c r="A313">
        <v>282352437</v>
      </c>
      <c r="B313" s="1">
        <v>45339</v>
      </c>
      <c r="C313">
        <v>905</v>
      </c>
      <c r="D313" t="s">
        <v>60</v>
      </c>
      <c r="E313">
        <v>347</v>
      </c>
      <c r="F313" t="s">
        <v>162</v>
      </c>
      <c r="G313" t="s">
        <v>238</v>
      </c>
      <c r="H313" t="s">
        <v>464</v>
      </c>
      <c r="I313" t="s">
        <v>471</v>
      </c>
      <c r="J313">
        <v>122</v>
      </c>
      <c r="K313">
        <v>0</v>
      </c>
      <c r="L313" t="s">
        <v>472</v>
      </c>
      <c r="M313" t="s">
        <v>464</v>
      </c>
      <c r="N313" t="s">
        <v>482</v>
      </c>
      <c r="O313">
        <v>966060</v>
      </c>
      <c r="P313">
        <v>158870</v>
      </c>
      <c r="Q313">
        <v>40.602719049999997</v>
      </c>
      <c r="R313">
        <v>-74.065505779999995</v>
      </c>
      <c r="S313" t="s">
        <v>748</v>
      </c>
    </row>
    <row r="314" spans="1:19" x14ac:dyDescent="0.3">
      <c r="A314">
        <v>282849710</v>
      </c>
      <c r="B314" s="1">
        <v>45349</v>
      </c>
      <c r="C314">
        <v>922</v>
      </c>
      <c r="D314" t="s">
        <v>33</v>
      </c>
      <c r="E314">
        <v>348</v>
      </c>
      <c r="F314" t="s">
        <v>146</v>
      </c>
      <c r="G314" t="s">
        <v>207</v>
      </c>
      <c r="H314" t="s">
        <v>464</v>
      </c>
      <c r="I314" t="s">
        <v>471</v>
      </c>
      <c r="J314">
        <v>120</v>
      </c>
      <c r="K314">
        <v>0</v>
      </c>
      <c r="L314" t="s">
        <v>472</v>
      </c>
      <c r="M314" t="s">
        <v>463</v>
      </c>
      <c r="N314" t="s">
        <v>477</v>
      </c>
      <c r="O314">
        <v>963251</v>
      </c>
      <c r="P314">
        <v>170838</v>
      </c>
      <c r="Q314">
        <v>40.635565</v>
      </c>
      <c r="R314">
        <v>-74.075658000000004</v>
      </c>
      <c r="S314" t="s">
        <v>749</v>
      </c>
    </row>
    <row r="315" spans="1:19" x14ac:dyDescent="0.3">
      <c r="A315">
        <v>281181846</v>
      </c>
      <c r="B315" s="1">
        <v>45317</v>
      </c>
      <c r="C315">
        <v>578</v>
      </c>
      <c r="D315" t="s">
        <v>83</v>
      </c>
      <c r="E315">
        <v>250</v>
      </c>
      <c r="F315" t="s">
        <v>170</v>
      </c>
      <c r="G315" t="s">
        <v>282</v>
      </c>
      <c r="H315" t="s">
        <v>464</v>
      </c>
      <c r="I315" t="s">
        <v>468</v>
      </c>
      <c r="J315">
        <v>42</v>
      </c>
      <c r="K315">
        <v>0</v>
      </c>
      <c r="L315" t="s">
        <v>473</v>
      </c>
      <c r="M315" t="s">
        <v>464</v>
      </c>
      <c r="N315" t="s">
        <v>479</v>
      </c>
      <c r="O315">
        <v>1012706</v>
      </c>
      <c r="P315">
        <v>241820</v>
      </c>
      <c r="Q315">
        <v>40.830369599999997</v>
      </c>
      <c r="R315">
        <v>-73.897173699999996</v>
      </c>
      <c r="S315" t="s">
        <v>750</v>
      </c>
    </row>
    <row r="316" spans="1:19" x14ac:dyDescent="0.3">
      <c r="A316">
        <v>280912666</v>
      </c>
      <c r="B316" s="1">
        <v>45313</v>
      </c>
      <c r="C316">
        <v>105</v>
      </c>
      <c r="D316" t="s">
        <v>20</v>
      </c>
      <c r="E316">
        <v>106</v>
      </c>
      <c r="F316" t="s">
        <v>141</v>
      </c>
      <c r="G316" t="s">
        <v>183</v>
      </c>
      <c r="H316" t="s">
        <v>463</v>
      </c>
      <c r="I316" t="s">
        <v>469</v>
      </c>
      <c r="J316">
        <v>62</v>
      </c>
      <c r="K316">
        <v>0</v>
      </c>
      <c r="L316" t="s">
        <v>473</v>
      </c>
      <c r="M316" t="s">
        <v>464</v>
      </c>
      <c r="N316" t="s">
        <v>478</v>
      </c>
      <c r="O316">
        <v>983289</v>
      </c>
      <c r="P316">
        <v>158770</v>
      </c>
      <c r="Q316">
        <v>40.602463999999998</v>
      </c>
      <c r="R316">
        <v>-74.003460000000004</v>
      </c>
      <c r="S316" t="s">
        <v>683</v>
      </c>
    </row>
    <row r="317" spans="1:19" x14ac:dyDescent="0.3">
      <c r="A317">
        <v>280458730</v>
      </c>
      <c r="B317" s="1">
        <v>45304</v>
      </c>
      <c r="C317">
        <v>339</v>
      </c>
      <c r="D317" t="s">
        <v>42</v>
      </c>
      <c r="E317">
        <v>341</v>
      </c>
      <c r="F317" t="s">
        <v>153</v>
      </c>
      <c r="G317" t="s">
        <v>216</v>
      </c>
      <c r="H317" t="s">
        <v>464</v>
      </c>
      <c r="I317" t="s">
        <v>470</v>
      </c>
      <c r="J317">
        <v>112</v>
      </c>
      <c r="K317">
        <v>0</v>
      </c>
      <c r="L317" t="s">
        <v>472</v>
      </c>
      <c r="M317" t="s">
        <v>464</v>
      </c>
      <c r="N317" t="s">
        <v>477</v>
      </c>
      <c r="O317">
        <v>1024940</v>
      </c>
      <c r="P317">
        <v>204092</v>
      </c>
      <c r="Q317">
        <v>40.726770000000002</v>
      </c>
      <c r="R317">
        <v>-73.853194000000002</v>
      </c>
      <c r="S317" t="s">
        <v>751</v>
      </c>
    </row>
    <row r="318" spans="1:19" x14ac:dyDescent="0.3">
      <c r="A318">
        <v>282533463</v>
      </c>
      <c r="B318" s="1">
        <v>45342</v>
      </c>
      <c r="C318">
        <v>779</v>
      </c>
      <c r="D318" t="s">
        <v>63</v>
      </c>
      <c r="E318">
        <v>126</v>
      </c>
      <c r="F318" t="s">
        <v>149</v>
      </c>
      <c r="G318" t="s">
        <v>242</v>
      </c>
      <c r="H318" t="s">
        <v>463</v>
      </c>
      <c r="I318" t="s">
        <v>470</v>
      </c>
      <c r="J318">
        <v>111</v>
      </c>
      <c r="K318">
        <v>0</v>
      </c>
      <c r="L318" t="s">
        <v>472</v>
      </c>
      <c r="M318" t="s">
        <v>464</v>
      </c>
      <c r="N318" t="s">
        <v>477</v>
      </c>
      <c r="O318">
        <v>1054031</v>
      </c>
      <c r="P318">
        <v>211989</v>
      </c>
      <c r="Q318">
        <v>40.748261999999997</v>
      </c>
      <c r="R318">
        <v>-73.748153000000002</v>
      </c>
      <c r="S318" t="s">
        <v>752</v>
      </c>
    </row>
    <row r="319" spans="1:19" x14ac:dyDescent="0.3">
      <c r="A319">
        <v>280842009</v>
      </c>
      <c r="B319" s="1">
        <v>45311</v>
      </c>
      <c r="C319">
        <v>339</v>
      </c>
      <c r="D319" t="s">
        <v>42</v>
      </c>
      <c r="E319">
        <v>341</v>
      </c>
      <c r="F319" t="s">
        <v>153</v>
      </c>
      <c r="G319" t="s">
        <v>216</v>
      </c>
      <c r="H319" t="s">
        <v>464</v>
      </c>
      <c r="I319" t="s">
        <v>468</v>
      </c>
      <c r="J319">
        <v>43</v>
      </c>
      <c r="K319">
        <v>0</v>
      </c>
      <c r="L319" t="s">
        <v>472</v>
      </c>
      <c r="M319" t="s">
        <v>464</v>
      </c>
      <c r="N319" t="s">
        <v>477</v>
      </c>
      <c r="O319">
        <v>1023861</v>
      </c>
      <c r="P319">
        <v>239144</v>
      </c>
      <c r="Q319">
        <v>40.822983000000001</v>
      </c>
      <c r="R319">
        <v>-73.856877999999995</v>
      </c>
      <c r="S319" t="s">
        <v>556</v>
      </c>
    </row>
    <row r="320" spans="1:19" x14ac:dyDescent="0.3">
      <c r="A320">
        <v>284586392</v>
      </c>
      <c r="B320" s="1">
        <v>45382</v>
      </c>
      <c r="C320">
        <v>779</v>
      </c>
      <c r="D320" t="s">
        <v>63</v>
      </c>
      <c r="E320">
        <v>126</v>
      </c>
      <c r="F320" t="s">
        <v>149</v>
      </c>
      <c r="G320" t="s">
        <v>257</v>
      </c>
      <c r="H320" t="s">
        <v>463</v>
      </c>
      <c r="I320" t="s">
        <v>471</v>
      </c>
      <c r="J320">
        <v>120</v>
      </c>
      <c r="K320">
        <v>0</v>
      </c>
      <c r="L320" t="s">
        <v>472</v>
      </c>
      <c r="M320" t="s">
        <v>464</v>
      </c>
      <c r="N320" t="s">
        <v>477</v>
      </c>
      <c r="O320">
        <v>961010</v>
      </c>
      <c r="P320">
        <v>170904</v>
      </c>
      <c r="Q320">
        <v>40.63573805</v>
      </c>
      <c r="R320">
        <v>-74.083733249999995</v>
      </c>
      <c r="S320" t="s">
        <v>753</v>
      </c>
    </row>
    <row r="321" spans="1:19" x14ac:dyDescent="0.3">
      <c r="A321">
        <v>280743210</v>
      </c>
      <c r="B321" s="1">
        <v>45309</v>
      </c>
      <c r="C321">
        <v>339</v>
      </c>
      <c r="D321" t="s">
        <v>42</v>
      </c>
      <c r="E321">
        <v>341</v>
      </c>
      <c r="F321" t="s">
        <v>153</v>
      </c>
      <c r="G321" t="s">
        <v>216</v>
      </c>
      <c r="H321" t="s">
        <v>464</v>
      </c>
      <c r="I321" t="s">
        <v>470</v>
      </c>
      <c r="J321">
        <v>114</v>
      </c>
      <c r="K321">
        <v>0</v>
      </c>
      <c r="L321" t="s">
        <v>473</v>
      </c>
      <c r="M321" t="s">
        <v>464</v>
      </c>
      <c r="N321" t="s">
        <v>477</v>
      </c>
      <c r="O321">
        <v>1006581</v>
      </c>
      <c r="P321">
        <v>218347</v>
      </c>
      <c r="Q321">
        <v>40.765962000000002</v>
      </c>
      <c r="R321">
        <v>-73.919381999999999</v>
      </c>
      <c r="S321" t="s">
        <v>754</v>
      </c>
    </row>
    <row r="322" spans="1:19" x14ac:dyDescent="0.3">
      <c r="A322">
        <v>280502310</v>
      </c>
      <c r="B322" s="1">
        <v>45305</v>
      </c>
      <c r="C322">
        <v>792</v>
      </c>
      <c r="D322" t="s">
        <v>56</v>
      </c>
      <c r="E322">
        <v>118</v>
      </c>
      <c r="F322" t="s">
        <v>158</v>
      </c>
      <c r="G322" t="s">
        <v>241</v>
      </c>
      <c r="H322" t="s">
        <v>463</v>
      </c>
      <c r="I322" t="s">
        <v>468</v>
      </c>
      <c r="J322">
        <v>49</v>
      </c>
      <c r="K322">
        <v>0</v>
      </c>
      <c r="L322" t="s">
        <v>472</v>
      </c>
      <c r="M322" t="s">
        <v>464</v>
      </c>
      <c r="N322" t="s">
        <v>477</v>
      </c>
      <c r="O322">
        <v>1021209</v>
      </c>
      <c r="P322">
        <v>254201</v>
      </c>
      <c r="Q322">
        <v>40.864322000000001</v>
      </c>
      <c r="R322">
        <v>-73.866377</v>
      </c>
      <c r="S322" t="s">
        <v>755</v>
      </c>
    </row>
    <row r="323" spans="1:19" x14ac:dyDescent="0.3">
      <c r="A323">
        <v>280981373</v>
      </c>
      <c r="B323" s="1">
        <v>45314</v>
      </c>
      <c r="C323">
        <v>523</v>
      </c>
      <c r="D323" t="s">
        <v>86</v>
      </c>
      <c r="E323">
        <v>117</v>
      </c>
      <c r="F323" t="s">
        <v>156</v>
      </c>
      <c r="G323" t="s">
        <v>287</v>
      </c>
      <c r="H323" t="s">
        <v>463</v>
      </c>
      <c r="I323" t="s">
        <v>468</v>
      </c>
      <c r="J323">
        <v>46</v>
      </c>
      <c r="K323">
        <v>87</v>
      </c>
      <c r="L323" t="s">
        <v>472</v>
      </c>
      <c r="M323" t="s">
        <v>464</v>
      </c>
      <c r="N323" t="s">
        <v>477</v>
      </c>
      <c r="O323">
        <v>1007521</v>
      </c>
      <c r="P323">
        <v>250574</v>
      </c>
      <c r="Q323">
        <v>40.854413000000001</v>
      </c>
      <c r="R323">
        <v>-73.915879000000004</v>
      </c>
      <c r="S323" t="s">
        <v>756</v>
      </c>
    </row>
    <row r="324" spans="1:19" x14ac:dyDescent="0.3">
      <c r="A324">
        <v>281360400</v>
      </c>
      <c r="B324" s="1">
        <v>45321</v>
      </c>
      <c r="C324">
        <v>461</v>
      </c>
      <c r="D324" t="s">
        <v>87</v>
      </c>
      <c r="E324">
        <v>126</v>
      </c>
      <c r="F324" t="s">
        <v>149</v>
      </c>
      <c r="G324" t="s">
        <v>288</v>
      </c>
      <c r="H324" t="s">
        <v>463</v>
      </c>
      <c r="I324" t="s">
        <v>464</v>
      </c>
      <c r="J324">
        <v>32</v>
      </c>
      <c r="K324">
        <v>0</v>
      </c>
      <c r="L324" t="s">
        <v>474</v>
      </c>
      <c r="M324" t="s">
        <v>464</v>
      </c>
      <c r="N324" t="s">
        <v>477</v>
      </c>
      <c r="O324">
        <v>999729</v>
      </c>
      <c r="P324">
        <v>234275</v>
      </c>
      <c r="Q324">
        <v>40.809692980000001</v>
      </c>
      <c r="R324">
        <v>-73.944083719999995</v>
      </c>
      <c r="S324" t="s">
        <v>757</v>
      </c>
    </row>
    <row r="325" spans="1:19" x14ac:dyDescent="0.3">
      <c r="A325">
        <v>280915998</v>
      </c>
      <c r="B325" s="1">
        <v>45313</v>
      </c>
      <c r="C325">
        <v>168</v>
      </c>
      <c r="D325" t="s">
        <v>29</v>
      </c>
      <c r="E325">
        <v>116</v>
      </c>
      <c r="F325" t="s">
        <v>140</v>
      </c>
      <c r="G325" t="s">
        <v>289</v>
      </c>
      <c r="H325" t="s">
        <v>463</v>
      </c>
      <c r="I325" t="s">
        <v>464</v>
      </c>
      <c r="J325">
        <v>9</v>
      </c>
      <c r="K325">
        <v>0</v>
      </c>
      <c r="L325" t="s">
        <v>475</v>
      </c>
      <c r="M325" t="s">
        <v>464</v>
      </c>
      <c r="N325" t="s">
        <v>478</v>
      </c>
      <c r="O325">
        <v>987496</v>
      </c>
      <c r="P325">
        <v>203963</v>
      </c>
      <c r="Q325">
        <v>40.726515640000002</v>
      </c>
      <c r="R325">
        <v>-73.988290239999998</v>
      </c>
      <c r="S325" t="s">
        <v>758</v>
      </c>
    </row>
    <row r="326" spans="1:19" x14ac:dyDescent="0.3">
      <c r="A326">
        <v>284562278</v>
      </c>
      <c r="B326" s="1">
        <v>45381</v>
      </c>
      <c r="C326">
        <v>511</v>
      </c>
      <c r="D326" t="s">
        <v>46</v>
      </c>
      <c r="E326">
        <v>235</v>
      </c>
      <c r="F326" t="s">
        <v>156</v>
      </c>
      <c r="G326" t="s">
        <v>220</v>
      </c>
      <c r="H326" t="s">
        <v>464</v>
      </c>
      <c r="I326" t="s">
        <v>464</v>
      </c>
      <c r="J326">
        <v>6</v>
      </c>
      <c r="K326">
        <v>0</v>
      </c>
      <c r="L326" t="s">
        <v>472</v>
      </c>
      <c r="M326" t="s">
        <v>463</v>
      </c>
      <c r="N326" t="s">
        <v>477</v>
      </c>
      <c r="O326">
        <v>984302</v>
      </c>
      <c r="P326">
        <v>206426</v>
      </c>
      <c r="Q326">
        <v>40.733269999999997</v>
      </c>
      <c r="R326">
        <v>-73.999810999999994</v>
      </c>
      <c r="S326" t="s">
        <v>759</v>
      </c>
    </row>
    <row r="327" spans="1:19" x14ac:dyDescent="0.3">
      <c r="A327">
        <v>280846673</v>
      </c>
      <c r="B327" s="1">
        <v>45311</v>
      </c>
      <c r="C327">
        <v>639</v>
      </c>
      <c r="D327" t="s">
        <v>65</v>
      </c>
      <c r="E327">
        <v>361</v>
      </c>
      <c r="F327" t="s">
        <v>164</v>
      </c>
      <c r="G327" t="s">
        <v>244</v>
      </c>
      <c r="H327" t="s">
        <v>464</v>
      </c>
      <c r="I327" t="s">
        <v>470</v>
      </c>
      <c r="J327">
        <v>114</v>
      </c>
      <c r="K327">
        <v>0</v>
      </c>
      <c r="L327" t="s">
        <v>474</v>
      </c>
      <c r="M327" t="s">
        <v>464</v>
      </c>
      <c r="N327" t="s">
        <v>477</v>
      </c>
      <c r="O327">
        <v>1007694</v>
      </c>
      <c r="P327">
        <v>219656</v>
      </c>
      <c r="Q327">
        <v>40.769551999999997</v>
      </c>
      <c r="R327">
        <v>-73.915361000000004</v>
      </c>
      <c r="S327" t="s">
        <v>564</v>
      </c>
    </row>
    <row r="328" spans="1:19" x14ac:dyDescent="0.3">
      <c r="A328">
        <v>284068725</v>
      </c>
      <c r="B328" s="1">
        <v>45371</v>
      </c>
      <c r="C328">
        <v>750</v>
      </c>
      <c r="D328" t="s">
        <v>45</v>
      </c>
      <c r="E328">
        <v>359</v>
      </c>
      <c r="F328" t="s">
        <v>151</v>
      </c>
      <c r="G328" t="s">
        <v>219</v>
      </c>
      <c r="H328" t="s">
        <v>464</v>
      </c>
      <c r="I328" t="s">
        <v>464</v>
      </c>
      <c r="J328">
        <v>28</v>
      </c>
      <c r="K328">
        <v>1</v>
      </c>
      <c r="L328" t="s">
        <v>472</v>
      </c>
      <c r="M328" t="s">
        <v>464</v>
      </c>
      <c r="N328" t="s">
        <v>479</v>
      </c>
      <c r="O328">
        <v>997412</v>
      </c>
      <c r="P328">
        <v>230102</v>
      </c>
      <c r="Q328">
        <v>40.798242999999999</v>
      </c>
      <c r="R328">
        <v>-73.952461819999996</v>
      </c>
      <c r="S328" t="s">
        <v>741</v>
      </c>
    </row>
    <row r="329" spans="1:19" x14ac:dyDescent="0.3">
      <c r="A329">
        <v>283747549</v>
      </c>
      <c r="B329" s="1">
        <v>45365</v>
      </c>
      <c r="C329">
        <v>339</v>
      </c>
      <c r="D329" t="s">
        <v>42</v>
      </c>
      <c r="E329">
        <v>341</v>
      </c>
      <c r="F329" t="s">
        <v>153</v>
      </c>
      <c r="G329" t="s">
        <v>216</v>
      </c>
      <c r="H329" t="s">
        <v>464</v>
      </c>
      <c r="I329" t="s">
        <v>464</v>
      </c>
      <c r="J329">
        <v>1</v>
      </c>
      <c r="K329">
        <v>0</v>
      </c>
      <c r="L329" t="s">
        <v>473</v>
      </c>
      <c r="M329" t="s">
        <v>464</v>
      </c>
      <c r="N329" t="s">
        <v>479</v>
      </c>
      <c r="O329">
        <v>981209</v>
      </c>
      <c r="P329">
        <v>196969</v>
      </c>
      <c r="Q329">
        <v>40.707312000000002</v>
      </c>
      <c r="R329">
        <v>-74.010964999999999</v>
      </c>
      <c r="S329" t="s">
        <v>760</v>
      </c>
    </row>
    <row r="330" spans="1:19" x14ac:dyDescent="0.3">
      <c r="A330">
        <v>280745868</v>
      </c>
      <c r="B330" s="1">
        <v>45309</v>
      </c>
      <c r="C330">
        <v>101</v>
      </c>
      <c r="D330" t="s">
        <v>27</v>
      </c>
      <c r="E330">
        <v>344</v>
      </c>
      <c r="F330" t="s">
        <v>144</v>
      </c>
      <c r="G330" t="s">
        <v>191</v>
      </c>
      <c r="H330" t="s">
        <v>464</v>
      </c>
      <c r="I330" t="s">
        <v>464</v>
      </c>
      <c r="J330">
        <v>14</v>
      </c>
      <c r="K330">
        <v>1</v>
      </c>
      <c r="L330" t="s">
        <v>472</v>
      </c>
      <c r="M330" t="s">
        <v>464</v>
      </c>
      <c r="N330" t="s">
        <v>477</v>
      </c>
      <c r="O330">
        <v>987078</v>
      </c>
      <c r="P330">
        <v>215157</v>
      </c>
      <c r="Q330">
        <v>40.757232270000003</v>
      </c>
      <c r="R330">
        <v>-73.989792190000003</v>
      </c>
      <c r="S330" t="s">
        <v>590</v>
      </c>
    </row>
    <row r="331" spans="1:19" x14ac:dyDescent="0.3">
      <c r="A331">
        <v>282823855</v>
      </c>
      <c r="B331" s="1">
        <v>45348</v>
      </c>
      <c r="C331">
        <v>339</v>
      </c>
      <c r="D331" t="s">
        <v>42</v>
      </c>
      <c r="E331">
        <v>341</v>
      </c>
      <c r="F331" t="s">
        <v>153</v>
      </c>
      <c r="G331" t="s">
        <v>216</v>
      </c>
      <c r="H331" t="s">
        <v>464</v>
      </c>
      <c r="I331" t="s">
        <v>469</v>
      </c>
      <c r="J331">
        <v>90</v>
      </c>
      <c r="K331">
        <v>0</v>
      </c>
      <c r="L331" t="s">
        <v>476</v>
      </c>
      <c r="M331" t="s">
        <v>464</v>
      </c>
      <c r="N331" t="s">
        <v>477</v>
      </c>
      <c r="O331">
        <v>997982</v>
      </c>
      <c r="P331">
        <v>196867</v>
      </c>
      <c r="Q331">
        <v>40.707022000000002</v>
      </c>
      <c r="R331">
        <v>-73.950468000000001</v>
      </c>
      <c r="S331" t="s">
        <v>761</v>
      </c>
    </row>
    <row r="332" spans="1:19" x14ac:dyDescent="0.3">
      <c r="A332">
        <v>281287944</v>
      </c>
      <c r="B332" s="1">
        <v>45320</v>
      </c>
      <c r="C332">
        <v>439</v>
      </c>
      <c r="D332" t="s">
        <v>37</v>
      </c>
      <c r="E332">
        <v>109</v>
      </c>
      <c r="F332" t="s">
        <v>148</v>
      </c>
      <c r="G332" t="s">
        <v>224</v>
      </c>
      <c r="H332" t="s">
        <v>463</v>
      </c>
      <c r="I332" t="s">
        <v>469</v>
      </c>
      <c r="J332">
        <v>81</v>
      </c>
      <c r="K332">
        <v>0</v>
      </c>
      <c r="L332" t="s">
        <v>472</v>
      </c>
      <c r="M332" t="s">
        <v>464</v>
      </c>
      <c r="N332" t="s">
        <v>480</v>
      </c>
      <c r="O332">
        <v>1005312</v>
      </c>
      <c r="P332">
        <v>190540</v>
      </c>
      <c r="Q332">
        <v>40.689639999999997</v>
      </c>
      <c r="R332">
        <v>-73.924051000000006</v>
      </c>
      <c r="S332" t="s">
        <v>762</v>
      </c>
    </row>
    <row r="333" spans="1:19" x14ac:dyDescent="0.3">
      <c r="A333">
        <v>282713308</v>
      </c>
      <c r="B333" s="1">
        <v>45346</v>
      </c>
      <c r="C333">
        <v>101</v>
      </c>
      <c r="D333" t="s">
        <v>27</v>
      </c>
      <c r="E333">
        <v>344</v>
      </c>
      <c r="F333" t="s">
        <v>144</v>
      </c>
      <c r="G333" t="s">
        <v>191</v>
      </c>
      <c r="H333" t="s">
        <v>464</v>
      </c>
      <c r="I333" t="s">
        <v>470</v>
      </c>
      <c r="J333">
        <v>100</v>
      </c>
      <c r="K333">
        <v>0</v>
      </c>
      <c r="L333" t="s">
        <v>472</v>
      </c>
      <c r="M333" t="s">
        <v>464</v>
      </c>
      <c r="N333" t="s">
        <v>480</v>
      </c>
      <c r="O333">
        <v>1041435</v>
      </c>
      <c r="P333">
        <v>155133</v>
      </c>
      <c r="Q333">
        <v>40.592295999999997</v>
      </c>
      <c r="R333">
        <v>-73.794094000000001</v>
      </c>
      <c r="S333" t="s">
        <v>763</v>
      </c>
    </row>
    <row r="334" spans="1:19" x14ac:dyDescent="0.3">
      <c r="A334">
        <v>283763737</v>
      </c>
      <c r="B334" s="1">
        <v>45365</v>
      </c>
      <c r="C334">
        <v>439</v>
      </c>
      <c r="D334" t="s">
        <v>37</v>
      </c>
      <c r="E334">
        <v>109</v>
      </c>
      <c r="F334" t="s">
        <v>148</v>
      </c>
      <c r="G334" t="s">
        <v>268</v>
      </c>
      <c r="H334" t="s">
        <v>463</v>
      </c>
      <c r="I334" t="s">
        <v>470</v>
      </c>
      <c r="J334">
        <v>114</v>
      </c>
      <c r="K334">
        <v>0</v>
      </c>
      <c r="L334" t="s">
        <v>472</v>
      </c>
      <c r="M334" t="s">
        <v>463</v>
      </c>
      <c r="N334" t="s">
        <v>482</v>
      </c>
      <c r="O334">
        <v>1007694</v>
      </c>
      <c r="P334">
        <v>219656</v>
      </c>
      <c r="Q334">
        <v>40.769551999999997</v>
      </c>
      <c r="R334">
        <v>-73.915361000000004</v>
      </c>
      <c r="S334" t="s">
        <v>564</v>
      </c>
    </row>
    <row r="335" spans="1:19" x14ac:dyDescent="0.3">
      <c r="A335">
        <v>282334627</v>
      </c>
      <c r="B335" s="1">
        <v>45338</v>
      </c>
      <c r="C335">
        <v>922</v>
      </c>
      <c r="D335" t="s">
        <v>33</v>
      </c>
      <c r="E335">
        <v>348</v>
      </c>
      <c r="F335" t="s">
        <v>146</v>
      </c>
      <c r="G335" t="s">
        <v>205</v>
      </c>
      <c r="H335" t="s">
        <v>464</v>
      </c>
      <c r="I335" t="s">
        <v>468</v>
      </c>
      <c r="J335">
        <v>49</v>
      </c>
      <c r="K335">
        <v>0</v>
      </c>
      <c r="L335" t="s">
        <v>472</v>
      </c>
      <c r="M335" t="s">
        <v>464</v>
      </c>
      <c r="N335" t="s">
        <v>480</v>
      </c>
      <c r="O335">
        <v>1020062</v>
      </c>
      <c r="P335">
        <v>255835</v>
      </c>
      <c r="Q335">
        <v>40.868811999999998</v>
      </c>
      <c r="R335">
        <v>-73.870514999999997</v>
      </c>
      <c r="S335" t="s">
        <v>764</v>
      </c>
    </row>
    <row r="336" spans="1:19" x14ac:dyDescent="0.3">
      <c r="A336">
        <v>282294024</v>
      </c>
      <c r="B336" s="1">
        <v>45337</v>
      </c>
      <c r="C336">
        <v>494</v>
      </c>
      <c r="D336" t="s">
        <v>88</v>
      </c>
      <c r="E336">
        <v>111</v>
      </c>
      <c r="F336" t="s">
        <v>171</v>
      </c>
      <c r="G336" t="s">
        <v>290</v>
      </c>
      <c r="H336" t="s">
        <v>463</v>
      </c>
      <c r="I336" t="s">
        <v>468</v>
      </c>
      <c r="J336">
        <v>52</v>
      </c>
      <c r="K336">
        <v>0</v>
      </c>
      <c r="L336" t="s">
        <v>472</v>
      </c>
      <c r="M336" t="s">
        <v>464</v>
      </c>
      <c r="N336" t="s">
        <v>480</v>
      </c>
      <c r="O336">
        <v>1013985</v>
      </c>
      <c r="P336">
        <v>256643</v>
      </c>
      <c r="Q336">
        <v>40.871051999999999</v>
      </c>
      <c r="R336">
        <v>-73.892483999999996</v>
      </c>
      <c r="S336" t="s">
        <v>765</v>
      </c>
    </row>
    <row r="337" spans="1:19" x14ac:dyDescent="0.3">
      <c r="A337">
        <v>280743171</v>
      </c>
      <c r="B337" s="1">
        <v>45309</v>
      </c>
      <c r="C337">
        <v>339</v>
      </c>
      <c r="D337" t="s">
        <v>42</v>
      </c>
      <c r="E337">
        <v>341</v>
      </c>
      <c r="F337" t="s">
        <v>153</v>
      </c>
      <c r="G337" t="s">
        <v>216</v>
      </c>
      <c r="H337" t="s">
        <v>464</v>
      </c>
      <c r="I337" t="s">
        <v>468</v>
      </c>
      <c r="J337">
        <v>46</v>
      </c>
      <c r="K337">
        <v>0</v>
      </c>
      <c r="L337" t="s">
        <v>472</v>
      </c>
      <c r="M337" t="s">
        <v>464</v>
      </c>
      <c r="N337" t="s">
        <v>477</v>
      </c>
      <c r="O337">
        <v>1011750</v>
      </c>
      <c r="P337">
        <v>250274</v>
      </c>
      <c r="Q337">
        <v>40.853577999999999</v>
      </c>
      <c r="R337">
        <v>-73.900591000000006</v>
      </c>
      <c r="S337" t="s">
        <v>531</v>
      </c>
    </row>
    <row r="338" spans="1:19" x14ac:dyDescent="0.3">
      <c r="A338">
        <v>282332148</v>
      </c>
      <c r="B338" s="1">
        <v>45338</v>
      </c>
      <c r="C338">
        <v>203</v>
      </c>
      <c r="D338" t="s">
        <v>81</v>
      </c>
      <c r="E338">
        <v>352</v>
      </c>
      <c r="F338" t="s">
        <v>154</v>
      </c>
      <c r="G338" t="s">
        <v>291</v>
      </c>
      <c r="H338" t="s">
        <v>464</v>
      </c>
      <c r="I338" t="s">
        <v>470</v>
      </c>
      <c r="J338">
        <v>101</v>
      </c>
      <c r="K338">
        <v>0</v>
      </c>
      <c r="L338" t="s">
        <v>474</v>
      </c>
      <c r="M338" t="s">
        <v>464</v>
      </c>
      <c r="N338" t="s">
        <v>478</v>
      </c>
      <c r="O338">
        <v>1053494</v>
      </c>
      <c r="P338">
        <v>161531</v>
      </c>
      <c r="Q338">
        <v>40.609772999999997</v>
      </c>
      <c r="R338">
        <v>-73.750608999999997</v>
      </c>
      <c r="S338" t="s">
        <v>766</v>
      </c>
    </row>
    <row r="339" spans="1:19" x14ac:dyDescent="0.3">
      <c r="A339">
        <v>282215979</v>
      </c>
      <c r="B339" s="1">
        <v>45336</v>
      </c>
      <c r="C339">
        <v>101</v>
      </c>
      <c r="D339" t="s">
        <v>27</v>
      </c>
      <c r="E339">
        <v>344</v>
      </c>
      <c r="F339" t="s">
        <v>144</v>
      </c>
      <c r="G339" t="s">
        <v>191</v>
      </c>
      <c r="H339" t="s">
        <v>464</v>
      </c>
      <c r="I339" t="s">
        <v>469</v>
      </c>
      <c r="J339">
        <v>88</v>
      </c>
      <c r="K339">
        <v>2</v>
      </c>
      <c r="L339" t="s">
        <v>476</v>
      </c>
      <c r="M339" t="s">
        <v>464</v>
      </c>
      <c r="N339" t="s">
        <v>477</v>
      </c>
      <c r="O339">
        <v>992825</v>
      </c>
      <c r="P339">
        <v>192282</v>
      </c>
      <c r="Q339">
        <v>40.694443999999997</v>
      </c>
      <c r="R339">
        <v>-73.969075000000004</v>
      </c>
      <c r="S339" t="s">
        <v>767</v>
      </c>
    </row>
    <row r="340" spans="1:19" x14ac:dyDescent="0.3">
      <c r="A340">
        <v>281173377</v>
      </c>
      <c r="B340" s="1">
        <v>45317</v>
      </c>
      <c r="C340">
        <v>847</v>
      </c>
      <c r="D340" t="s">
        <v>64</v>
      </c>
      <c r="E340">
        <v>125</v>
      </c>
      <c r="F340" t="s">
        <v>145</v>
      </c>
      <c r="G340" t="s">
        <v>292</v>
      </c>
      <c r="H340" t="s">
        <v>463</v>
      </c>
      <c r="I340" t="s">
        <v>464</v>
      </c>
      <c r="J340">
        <v>28</v>
      </c>
      <c r="K340">
        <v>0</v>
      </c>
      <c r="L340" t="s">
        <v>472</v>
      </c>
      <c r="M340" t="s">
        <v>464</v>
      </c>
      <c r="N340" t="s">
        <v>477</v>
      </c>
      <c r="O340">
        <v>999399</v>
      </c>
      <c r="P340">
        <v>231575</v>
      </c>
      <c r="Q340">
        <v>40.802284</v>
      </c>
      <c r="R340">
        <v>-73.945279999999997</v>
      </c>
      <c r="S340" t="s">
        <v>768</v>
      </c>
    </row>
    <row r="341" spans="1:19" x14ac:dyDescent="0.3">
      <c r="A341">
        <v>281371945</v>
      </c>
      <c r="B341" s="1">
        <v>45321</v>
      </c>
      <c r="C341">
        <v>461</v>
      </c>
      <c r="D341" t="s">
        <v>87</v>
      </c>
      <c r="E341">
        <v>126</v>
      </c>
      <c r="F341" t="s">
        <v>149</v>
      </c>
      <c r="G341" t="s">
        <v>293</v>
      </c>
      <c r="H341" t="s">
        <v>463</v>
      </c>
      <c r="I341" t="s">
        <v>469</v>
      </c>
      <c r="J341">
        <v>70</v>
      </c>
      <c r="K341">
        <v>0</v>
      </c>
      <c r="L341" t="s">
        <v>472</v>
      </c>
      <c r="M341" t="s">
        <v>464</v>
      </c>
      <c r="N341" t="s">
        <v>477</v>
      </c>
      <c r="O341">
        <v>991626</v>
      </c>
      <c r="P341">
        <v>169071</v>
      </c>
      <c r="Q341">
        <v>40.630735999999999</v>
      </c>
      <c r="R341">
        <v>-73.973422999999997</v>
      </c>
      <c r="S341" t="s">
        <v>622</v>
      </c>
    </row>
    <row r="342" spans="1:19" x14ac:dyDescent="0.3">
      <c r="A342">
        <v>280743161</v>
      </c>
      <c r="B342" s="1">
        <v>45309</v>
      </c>
      <c r="C342">
        <v>339</v>
      </c>
      <c r="D342" t="s">
        <v>42</v>
      </c>
      <c r="E342">
        <v>341</v>
      </c>
      <c r="F342" t="s">
        <v>153</v>
      </c>
      <c r="G342" t="s">
        <v>216</v>
      </c>
      <c r="H342" t="s">
        <v>464</v>
      </c>
      <c r="I342" t="s">
        <v>468</v>
      </c>
      <c r="J342">
        <v>46</v>
      </c>
      <c r="K342">
        <v>0</v>
      </c>
      <c r="L342" t="s">
        <v>474</v>
      </c>
      <c r="M342" t="s">
        <v>464</v>
      </c>
      <c r="N342" t="s">
        <v>477</v>
      </c>
      <c r="O342">
        <v>1011750</v>
      </c>
      <c r="P342">
        <v>250274</v>
      </c>
      <c r="Q342">
        <v>40.853577999999999</v>
      </c>
      <c r="R342">
        <v>-73.900591000000006</v>
      </c>
      <c r="S342" t="s">
        <v>531</v>
      </c>
    </row>
    <row r="343" spans="1:19" x14ac:dyDescent="0.3">
      <c r="A343">
        <v>282453607</v>
      </c>
      <c r="B343" s="1">
        <v>45341</v>
      </c>
      <c r="C343">
        <v>705</v>
      </c>
      <c r="D343" t="s">
        <v>78</v>
      </c>
      <c r="E343">
        <v>358</v>
      </c>
      <c r="F343" t="s">
        <v>169</v>
      </c>
      <c r="G343" t="s">
        <v>264</v>
      </c>
      <c r="H343" t="s">
        <v>464</v>
      </c>
      <c r="I343" t="s">
        <v>469</v>
      </c>
      <c r="J343">
        <v>76</v>
      </c>
      <c r="K343">
        <v>0</v>
      </c>
      <c r="L343" t="s">
        <v>472</v>
      </c>
      <c r="M343" t="s">
        <v>464</v>
      </c>
      <c r="N343" t="s">
        <v>479</v>
      </c>
      <c r="O343">
        <v>983449</v>
      </c>
      <c r="P343">
        <v>186457</v>
      </c>
      <c r="Q343">
        <v>40.678458079999999</v>
      </c>
      <c r="R343">
        <v>-74.002887830000006</v>
      </c>
      <c r="S343" t="s">
        <v>769</v>
      </c>
    </row>
    <row r="344" spans="1:19" x14ac:dyDescent="0.3">
      <c r="A344">
        <v>283858898</v>
      </c>
      <c r="B344" s="1">
        <v>45367</v>
      </c>
      <c r="C344">
        <v>269</v>
      </c>
      <c r="D344" t="s">
        <v>89</v>
      </c>
      <c r="E344">
        <v>121</v>
      </c>
      <c r="F344" t="s">
        <v>152</v>
      </c>
      <c r="G344" t="s">
        <v>294</v>
      </c>
      <c r="H344" t="s">
        <v>463</v>
      </c>
      <c r="I344" t="s">
        <v>464</v>
      </c>
      <c r="J344">
        <v>32</v>
      </c>
      <c r="K344">
        <v>0</v>
      </c>
      <c r="L344" t="s">
        <v>472</v>
      </c>
      <c r="M344" t="s">
        <v>464</v>
      </c>
      <c r="N344" t="s">
        <v>477</v>
      </c>
      <c r="O344">
        <v>1001117</v>
      </c>
      <c r="P344">
        <v>237710</v>
      </c>
      <c r="Q344">
        <v>40.819119000000001</v>
      </c>
      <c r="R344">
        <v>-73.939058000000003</v>
      </c>
      <c r="S344" t="s">
        <v>770</v>
      </c>
    </row>
    <row r="345" spans="1:19" x14ac:dyDescent="0.3">
      <c r="A345">
        <v>284328117</v>
      </c>
      <c r="B345" s="1">
        <v>45377</v>
      </c>
      <c r="C345">
        <v>639</v>
      </c>
      <c r="D345" t="s">
        <v>65</v>
      </c>
      <c r="E345">
        <v>361</v>
      </c>
      <c r="F345" t="s">
        <v>164</v>
      </c>
      <c r="G345" t="s">
        <v>244</v>
      </c>
      <c r="H345" t="s">
        <v>464</v>
      </c>
      <c r="I345" t="s">
        <v>468</v>
      </c>
      <c r="J345">
        <v>52</v>
      </c>
      <c r="K345">
        <v>0</v>
      </c>
      <c r="L345" t="s">
        <v>472</v>
      </c>
      <c r="M345" t="s">
        <v>464</v>
      </c>
      <c r="N345" t="s">
        <v>480</v>
      </c>
      <c r="O345">
        <v>1017273</v>
      </c>
      <c r="P345">
        <v>255924</v>
      </c>
      <c r="Q345">
        <v>40.869067000000001</v>
      </c>
      <c r="R345">
        <v>-73.880600000000001</v>
      </c>
      <c r="S345" t="s">
        <v>771</v>
      </c>
    </row>
    <row r="346" spans="1:19" x14ac:dyDescent="0.3">
      <c r="A346">
        <v>280935407</v>
      </c>
      <c r="B346" s="1">
        <v>45314</v>
      </c>
      <c r="C346">
        <v>503</v>
      </c>
      <c r="D346" t="s">
        <v>57</v>
      </c>
      <c r="E346">
        <v>117</v>
      </c>
      <c r="F346" t="s">
        <v>156</v>
      </c>
      <c r="G346" t="s">
        <v>234</v>
      </c>
      <c r="H346" t="s">
        <v>463</v>
      </c>
      <c r="I346" t="s">
        <v>464</v>
      </c>
      <c r="J346">
        <v>33</v>
      </c>
      <c r="K346">
        <v>1</v>
      </c>
      <c r="L346" t="s">
        <v>472</v>
      </c>
      <c r="M346" t="s">
        <v>464</v>
      </c>
      <c r="N346" t="s">
        <v>479</v>
      </c>
      <c r="O346">
        <v>1000916</v>
      </c>
      <c r="P346">
        <v>245710</v>
      </c>
      <c r="Q346">
        <v>40.841076639999997</v>
      </c>
      <c r="R346">
        <v>-73.939767410000002</v>
      </c>
      <c r="S346" t="s">
        <v>772</v>
      </c>
    </row>
    <row r="347" spans="1:19" x14ac:dyDescent="0.3">
      <c r="A347">
        <v>281114488</v>
      </c>
      <c r="B347" s="1">
        <v>45316</v>
      </c>
      <c r="C347">
        <v>101</v>
      </c>
      <c r="D347" t="s">
        <v>27</v>
      </c>
      <c r="E347">
        <v>344</v>
      </c>
      <c r="F347" t="s">
        <v>144</v>
      </c>
      <c r="G347" t="s">
        <v>191</v>
      </c>
      <c r="H347" t="s">
        <v>464</v>
      </c>
      <c r="I347" t="s">
        <v>470</v>
      </c>
      <c r="J347">
        <v>115</v>
      </c>
      <c r="K347">
        <v>0</v>
      </c>
      <c r="L347" t="s">
        <v>472</v>
      </c>
      <c r="M347" t="s">
        <v>464</v>
      </c>
      <c r="N347" t="s">
        <v>480</v>
      </c>
      <c r="O347">
        <v>1018211</v>
      </c>
      <c r="P347">
        <v>213835</v>
      </c>
      <c r="Q347">
        <v>40.753540000000001</v>
      </c>
      <c r="R347">
        <v>-73.877421999999996</v>
      </c>
      <c r="S347" t="s">
        <v>773</v>
      </c>
    </row>
    <row r="348" spans="1:19" x14ac:dyDescent="0.3">
      <c r="A348">
        <v>283775684</v>
      </c>
      <c r="B348" s="1">
        <v>45365</v>
      </c>
      <c r="C348">
        <v>105</v>
      </c>
      <c r="D348" t="s">
        <v>20</v>
      </c>
      <c r="E348">
        <v>106</v>
      </c>
      <c r="F348" t="s">
        <v>141</v>
      </c>
      <c r="G348" t="s">
        <v>183</v>
      </c>
      <c r="H348" t="s">
        <v>463</v>
      </c>
      <c r="I348" t="s">
        <v>470</v>
      </c>
      <c r="J348">
        <v>105</v>
      </c>
      <c r="K348">
        <v>0</v>
      </c>
      <c r="L348" t="s">
        <v>473</v>
      </c>
      <c r="M348" t="s">
        <v>464</v>
      </c>
      <c r="N348" t="s">
        <v>477</v>
      </c>
      <c r="O348">
        <v>1058057</v>
      </c>
      <c r="P348">
        <v>178952</v>
      </c>
      <c r="Q348">
        <v>40.657553</v>
      </c>
      <c r="R348">
        <v>-73.733986000000002</v>
      </c>
      <c r="S348" t="s">
        <v>774</v>
      </c>
    </row>
    <row r="349" spans="1:19" x14ac:dyDescent="0.3">
      <c r="A349">
        <v>284444201</v>
      </c>
      <c r="B349" s="1">
        <v>45379</v>
      </c>
      <c r="C349">
        <v>105</v>
      </c>
      <c r="D349" t="s">
        <v>20</v>
      </c>
      <c r="E349">
        <v>106</v>
      </c>
      <c r="F349" t="s">
        <v>141</v>
      </c>
      <c r="G349" t="s">
        <v>183</v>
      </c>
      <c r="H349" t="s">
        <v>463</v>
      </c>
      <c r="I349" t="s">
        <v>470</v>
      </c>
      <c r="J349">
        <v>115</v>
      </c>
      <c r="K349">
        <v>0</v>
      </c>
      <c r="L349" t="s">
        <v>473</v>
      </c>
      <c r="M349" t="s">
        <v>464</v>
      </c>
      <c r="N349" t="s">
        <v>480</v>
      </c>
      <c r="O349">
        <v>1016985</v>
      </c>
      <c r="P349">
        <v>215098</v>
      </c>
      <c r="Q349">
        <v>40.757013000000001</v>
      </c>
      <c r="R349">
        <v>-73.881840999999994</v>
      </c>
      <c r="S349" t="s">
        <v>775</v>
      </c>
    </row>
    <row r="350" spans="1:19" x14ac:dyDescent="0.3">
      <c r="A350">
        <v>282453672</v>
      </c>
      <c r="B350" s="1">
        <v>45341</v>
      </c>
      <c r="C350">
        <v>268</v>
      </c>
      <c r="D350" t="s">
        <v>47</v>
      </c>
      <c r="E350">
        <v>121</v>
      </c>
      <c r="F350" t="s">
        <v>152</v>
      </c>
      <c r="G350" t="s">
        <v>221</v>
      </c>
      <c r="H350" t="s">
        <v>463</v>
      </c>
      <c r="I350" t="s">
        <v>464</v>
      </c>
      <c r="J350">
        <v>28</v>
      </c>
      <c r="K350">
        <v>0</v>
      </c>
      <c r="L350" t="s">
        <v>472</v>
      </c>
      <c r="M350" t="s">
        <v>464</v>
      </c>
      <c r="N350" t="s">
        <v>477</v>
      </c>
      <c r="O350">
        <v>996355</v>
      </c>
      <c r="P350">
        <v>230971</v>
      </c>
      <c r="Q350">
        <v>40.800631000000003</v>
      </c>
      <c r="R350">
        <v>-73.956275000000005</v>
      </c>
      <c r="S350" t="s">
        <v>776</v>
      </c>
    </row>
    <row r="351" spans="1:19" x14ac:dyDescent="0.3">
      <c r="A351">
        <v>281438357</v>
      </c>
      <c r="B351" s="1">
        <v>45322</v>
      </c>
      <c r="C351">
        <v>101</v>
      </c>
      <c r="D351" t="s">
        <v>27</v>
      </c>
      <c r="E351">
        <v>344</v>
      </c>
      <c r="F351" t="s">
        <v>144</v>
      </c>
      <c r="G351" t="s">
        <v>191</v>
      </c>
      <c r="H351" t="s">
        <v>464</v>
      </c>
      <c r="I351" t="s">
        <v>468</v>
      </c>
      <c r="J351">
        <v>46</v>
      </c>
      <c r="K351">
        <v>0</v>
      </c>
      <c r="L351" t="s">
        <v>472</v>
      </c>
      <c r="M351" t="s">
        <v>464</v>
      </c>
      <c r="N351" t="s">
        <v>477</v>
      </c>
      <c r="O351">
        <v>1011265</v>
      </c>
      <c r="P351">
        <v>248422</v>
      </c>
      <c r="Q351">
        <v>40.848495</v>
      </c>
      <c r="R351">
        <v>-73.902353000000005</v>
      </c>
      <c r="S351" t="s">
        <v>777</v>
      </c>
    </row>
    <row r="352" spans="1:19" x14ac:dyDescent="0.3">
      <c r="A352">
        <v>282250822</v>
      </c>
      <c r="B352" s="1">
        <v>45337</v>
      </c>
      <c r="C352">
        <v>779</v>
      </c>
      <c r="D352" t="s">
        <v>63</v>
      </c>
      <c r="E352">
        <v>126</v>
      </c>
      <c r="F352" t="s">
        <v>149</v>
      </c>
      <c r="G352" t="s">
        <v>242</v>
      </c>
      <c r="H352" t="s">
        <v>463</v>
      </c>
      <c r="I352" t="s">
        <v>469</v>
      </c>
      <c r="J352">
        <v>60</v>
      </c>
      <c r="K352">
        <v>0</v>
      </c>
      <c r="L352" t="s">
        <v>472</v>
      </c>
      <c r="M352" t="s">
        <v>464</v>
      </c>
      <c r="N352" t="s">
        <v>478</v>
      </c>
      <c r="O352">
        <v>993850</v>
      </c>
      <c r="P352">
        <v>149782</v>
      </c>
      <c r="Q352">
        <v>40.577789000000003</v>
      </c>
      <c r="R352">
        <v>-73.965440000000001</v>
      </c>
      <c r="S352" t="s">
        <v>778</v>
      </c>
    </row>
    <row r="353" spans="1:19" x14ac:dyDescent="0.3">
      <c r="A353">
        <v>284247231</v>
      </c>
      <c r="B353" s="1">
        <v>45375</v>
      </c>
      <c r="C353">
        <v>462</v>
      </c>
      <c r="D353" t="s">
        <v>39</v>
      </c>
      <c r="E353">
        <v>353</v>
      </c>
      <c r="F353" t="s">
        <v>150</v>
      </c>
      <c r="G353" t="s">
        <v>212</v>
      </c>
      <c r="H353" t="s">
        <v>464</v>
      </c>
      <c r="I353" t="s">
        <v>469</v>
      </c>
      <c r="J353">
        <v>73</v>
      </c>
      <c r="K353">
        <v>0</v>
      </c>
      <c r="L353" t="s">
        <v>472</v>
      </c>
      <c r="M353" t="s">
        <v>464</v>
      </c>
      <c r="N353" t="s">
        <v>477</v>
      </c>
      <c r="O353">
        <v>1008227</v>
      </c>
      <c r="P353">
        <v>183789</v>
      </c>
      <c r="Q353">
        <v>40.671104</v>
      </c>
      <c r="R353">
        <v>-73.913561999999999</v>
      </c>
      <c r="S353" t="s">
        <v>733</v>
      </c>
    </row>
    <row r="354" spans="1:19" x14ac:dyDescent="0.3">
      <c r="A354">
        <v>284028742</v>
      </c>
      <c r="B354" s="1">
        <v>45371</v>
      </c>
      <c r="C354">
        <v>681</v>
      </c>
      <c r="D354" t="s">
        <v>77</v>
      </c>
      <c r="E354">
        <v>233</v>
      </c>
      <c r="F354" t="s">
        <v>140</v>
      </c>
      <c r="G354" t="s">
        <v>263</v>
      </c>
      <c r="H354" t="s">
        <v>464</v>
      </c>
      <c r="I354" t="s">
        <v>470</v>
      </c>
      <c r="J354">
        <v>101</v>
      </c>
      <c r="K354">
        <v>0</v>
      </c>
      <c r="L354" t="s">
        <v>474</v>
      </c>
      <c r="M354" t="s">
        <v>464</v>
      </c>
      <c r="N354" t="s">
        <v>478</v>
      </c>
      <c r="O354">
        <v>1053639</v>
      </c>
      <c r="P354">
        <v>158980</v>
      </c>
      <c r="Q354">
        <v>40.602776230000003</v>
      </c>
      <c r="R354">
        <v>-73.750117360000004</v>
      </c>
      <c r="S354" t="s">
        <v>779</v>
      </c>
    </row>
    <row r="355" spans="1:19" x14ac:dyDescent="0.3">
      <c r="A355">
        <v>283951045</v>
      </c>
      <c r="B355" s="1">
        <v>45369</v>
      </c>
      <c r="C355">
        <v>339</v>
      </c>
      <c r="D355" t="s">
        <v>42</v>
      </c>
      <c r="E355">
        <v>341</v>
      </c>
      <c r="F355" t="s">
        <v>153</v>
      </c>
      <c r="G355" t="s">
        <v>216</v>
      </c>
      <c r="H355" t="s">
        <v>464</v>
      </c>
      <c r="I355" t="s">
        <v>464</v>
      </c>
      <c r="J355">
        <v>18</v>
      </c>
      <c r="K355">
        <v>0</v>
      </c>
      <c r="L355" t="s">
        <v>472</v>
      </c>
      <c r="M355" t="s">
        <v>463</v>
      </c>
      <c r="N355" t="s">
        <v>477</v>
      </c>
      <c r="O355">
        <v>987831</v>
      </c>
      <c r="P355">
        <v>217445</v>
      </c>
      <c r="Q355">
        <v>40.763514000000001</v>
      </c>
      <c r="R355">
        <v>-73.987071</v>
      </c>
      <c r="S355" t="s">
        <v>780</v>
      </c>
    </row>
    <row r="356" spans="1:19" x14ac:dyDescent="0.3">
      <c r="A356">
        <v>282580786</v>
      </c>
      <c r="B356" s="1">
        <v>45343</v>
      </c>
      <c r="C356">
        <v>339</v>
      </c>
      <c r="D356" t="s">
        <v>42</v>
      </c>
      <c r="E356">
        <v>341</v>
      </c>
      <c r="F356" t="s">
        <v>153</v>
      </c>
      <c r="G356" t="s">
        <v>216</v>
      </c>
      <c r="H356" t="s">
        <v>464</v>
      </c>
      <c r="I356" t="s">
        <v>464</v>
      </c>
      <c r="J356">
        <v>18</v>
      </c>
      <c r="K356">
        <v>0</v>
      </c>
      <c r="L356" t="s">
        <v>472</v>
      </c>
      <c r="M356" t="s">
        <v>464</v>
      </c>
      <c r="N356" t="s">
        <v>477</v>
      </c>
      <c r="O356">
        <v>989135</v>
      </c>
      <c r="P356">
        <v>218534</v>
      </c>
      <c r="Q356">
        <v>40.766500999999998</v>
      </c>
      <c r="R356">
        <v>-73.982361999999995</v>
      </c>
      <c r="S356" t="s">
        <v>595</v>
      </c>
    </row>
    <row r="357" spans="1:19" x14ac:dyDescent="0.3">
      <c r="A357">
        <v>283995382</v>
      </c>
      <c r="B357" s="1">
        <v>45370</v>
      </c>
      <c r="C357">
        <v>759</v>
      </c>
      <c r="D357" t="s">
        <v>40</v>
      </c>
      <c r="E357">
        <v>359</v>
      </c>
      <c r="F357" t="s">
        <v>151</v>
      </c>
      <c r="G357" t="s">
        <v>213</v>
      </c>
      <c r="H357" t="s">
        <v>464</v>
      </c>
      <c r="I357" t="s">
        <v>464</v>
      </c>
      <c r="J357">
        <v>25</v>
      </c>
      <c r="K357">
        <v>4</v>
      </c>
      <c r="L357" t="s">
        <v>472</v>
      </c>
      <c r="M357" t="s">
        <v>464</v>
      </c>
      <c r="N357" t="s">
        <v>480</v>
      </c>
      <c r="O357">
        <v>1000558</v>
      </c>
      <c r="P357">
        <v>231080</v>
      </c>
      <c r="Q357">
        <v>40.800930370000003</v>
      </c>
      <c r="R357">
        <v>-73.941098240000002</v>
      </c>
      <c r="S357" t="s">
        <v>484</v>
      </c>
    </row>
    <row r="358" spans="1:19" x14ac:dyDescent="0.3">
      <c r="A358">
        <v>281265259</v>
      </c>
      <c r="B358" s="1">
        <v>45320</v>
      </c>
      <c r="C358">
        <v>503</v>
      </c>
      <c r="D358" t="s">
        <v>57</v>
      </c>
      <c r="E358">
        <v>117</v>
      </c>
      <c r="F358" t="s">
        <v>156</v>
      </c>
      <c r="G358" t="s">
        <v>234</v>
      </c>
      <c r="H358" t="s">
        <v>463</v>
      </c>
      <c r="I358" t="s">
        <v>464</v>
      </c>
      <c r="J358">
        <v>34</v>
      </c>
      <c r="K358">
        <v>0</v>
      </c>
      <c r="L358" t="s">
        <v>472</v>
      </c>
      <c r="M358" t="s">
        <v>463</v>
      </c>
      <c r="N358" t="s">
        <v>478</v>
      </c>
      <c r="O358">
        <v>1004979</v>
      </c>
      <c r="P358">
        <v>253368</v>
      </c>
      <c r="Q358">
        <v>40.862087000000002</v>
      </c>
      <c r="R358">
        <v>-73.925056999999995</v>
      </c>
      <c r="S358" t="s">
        <v>781</v>
      </c>
    </row>
    <row r="359" spans="1:19" x14ac:dyDescent="0.3">
      <c r="A359">
        <v>281312620</v>
      </c>
      <c r="B359" s="1">
        <v>45321</v>
      </c>
      <c r="C359">
        <v>922</v>
      </c>
      <c r="D359" t="s">
        <v>33</v>
      </c>
      <c r="E359">
        <v>348</v>
      </c>
      <c r="F359" t="s">
        <v>146</v>
      </c>
      <c r="G359" t="s">
        <v>205</v>
      </c>
      <c r="H359" t="s">
        <v>464</v>
      </c>
      <c r="I359" t="s">
        <v>469</v>
      </c>
      <c r="J359">
        <v>75</v>
      </c>
      <c r="K359">
        <v>0</v>
      </c>
      <c r="L359" t="s">
        <v>472</v>
      </c>
      <c r="M359" t="s">
        <v>464</v>
      </c>
      <c r="N359" t="s">
        <v>477</v>
      </c>
      <c r="O359">
        <v>1018247</v>
      </c>
      <c r="P359">
        <v>187048</v>
      </c>
      <c r="Q359">
        <v>40.680014989999997</v>
      </c>
      <c r="R359">
        <v>-73.87742815</v>
      </c>
      <c r="S359" t="s">
        <v>782</v>
      </c>
    </row>
    <row r="360" spans="1:19" x14ac:dyDescent="0.3">
      <c r="A360">
        <v>282223378</v>
      </c>
      <c r="B360" s="1">
        <v>45336</v>
      </c>
      <c r="C360">
        <v>268</v>
      </c>
      <c r="D360" t="s">
        <v>47</v>
      </c>
      <c r="E360">
        <v>121</v>
      </c>
      <c r="F360" t="s">
        <v>152</v>
      </c>
      <c r="G360" t="s">
        <v>221</v>
      </c>
      <c r="H360" t="s">
        <v>463</v>
      </c>
      <c r="I360" t="s">
        <v>468</v>
      </c>
      <c r="J360">
        <v>41</v>
      </c>
      <c r="K360">
        <v>0</v>
      </c>
      <c r="L360" t="s">
        <v>472</v>
      </c>
      <c r="M360" t="s">
        <v>464</v>
      </c>
      <c r="N360" t="s">
        <v>477</v>
      </c>
      <c r="O360">
        <v>1013096</v>
      </c>
      <c r="P360">
        <v>236605</v>
      </c>
      <c r="Q360">
        <v>40.816057000000001</v>
      </c>
      <c r="R360">
        <v>-73.895785000000004</v>
      </c>
      <c r="S360" t="s">
        <v>718</v>
      </c>
    </row>
    <row r="361" spans="1:19" x14ac:dyDescent="0.3">
      <c r="A361">
        <v>284139982</v>
      </c>
      <c r="B361" s="1">
        <v>45372</v>
      </c>
      <c r="C361">
        <v>203</v>
      </c>
      <c r="D361" t="s">
        <v>81</v>
      </c>
      <c r="E361">
        <v>352</v>
      </c>
      <c r="F361" t="s">
        <v>154</v>
      </c>
      <c r="G361" t="s">
        <v>273</v>
      </c>
      <c r="H361" t="s">
        <v>464</v>
      </c>
      <c r="I361" t="s">
        <v>468</v>
      </c>
      <c r="J361">
        <v>40</v>
      </c>
      <c r="K361">
        <v>1</v>
      </c>
      <c r="L361" t="s">
        <v>473</v>
      </c>
      <c r="M361" t="s">
        <v>464</v>
      </c>
      <c r="N361" t="s">
        <v>480</v>
      </c>
      <c r="O361">
        <v>1003517</v>
      </c>
      <c r="P361">
        <v>235593</v>
      </c>
      <c r="Q361">
        <v>40.813303070000003</v>
      </c>
      <c r="R361">
        <v>-73.930396189999996</v>
      </c>
      <c r="S361" t="s">
        <v>783</v>
      </c>
    </row>
    <row r="362" spans="1:19" x14ac:dyDescent="0.3">
      <c r="A362">
        <v>282658459</v>
      </c>
      <c r="B362" s="1">
        <v>45344</v>
      </c>
      <c r="C362">
        <v>477</v>
      </c>
      <c r="D362" t="s">
        <v>90</v>
      </c>
      <c r="E362">
        <v>678</v>
      </c>
      <c r="F362" t="s">
        <v>149</v>
      </c>
      <c r="G362" t="s">
        <v>295</v>
      </c>
      <c r="H362" t="s">
        <v>466</v>
      </c>
      <c r="I362" t="s">
        <v>464</v>
      </c>
      <c r="J362">
        <v>32</v>
      </c>
      <c r="K362">
        <v>0</v>
      </c>
      <c r="L362" t="s">
        <v>472</v>
      </c>
      <c r="M362" t="s">
        <v>464</v>
      </c>
      <c r="N362" t="s">
        <v>480</v>
      </c>
      <c r="O362">
        <v>1000284</v>
      </c>
      <c r="P362">
        <v>237132</v>
      </c>
      <c r="Q362">
        <v>40.817535999999997</v>
      </c>
      <c r="R362">
        <v>-73.942070999999999</v>
      </c>
      <c r="S362" t="s">
        <v>784</v>
      </c>
    </row>
    <row r="363" spans="1:19" x14ac:dyDescent="0.3">
      <c r="A363">
        <v>285303983</v>
      </c>
      <c r="B363" s="1">
        <v>45396</v>
      </c>
      <c r="C363">
        <v>847</v>
      </c>
      <c r="D363" t="s">
        <v>64</v>
      </c>
      <c r="E363">
        <v>125</v>
      </c>
      <c r="F363" t="s">
        <v>145</v>
      </c>
      <c r="G363" t="s">
        <v>292</v>
      </c>
      <c r="H363" t="s">
        <v>463</v>
      </c>
      <c r="I363" t="s">
        <v>469</v>
      </c>
      <c r="J363">
        <v>84</v>
      </c>
      <c r="K363">
        <v>0</v>
      </c>
      <c r="L363" t="s">
        <v>474</v>
      </c>
      <c r="M363" t="s">
        <v>464</v>
      </c>
      <c r="N363" t="s">
        <v>478</v>
      </c>
      <c r="O363">
        <v>986827</v>
      </c>
      <c r="P363">
        <v>190348</v>
      </c>
      <c r="Q363">
        <v>40.689137649999999</v>
      </c>
      <c r="R363">
        <v>-73.990707689999994</v>
      </c>
      <c r="S363" t="s">
        <v>785</v>
      </c>
    </row>
    <row r="364" spans="1:19" x14ac:dyDescent="0.3">
      <c r="A364">
        <v>284545594</v>
      </c>
      <c r="B364" s="1">
        <v>45381</v>
      </c>
      <c r="C364">
        <v>101</v>
      </c>
      <c r="D364" t="s">
        <v>27</v>
      </c>
      <c r="E364">
        <v>344</v>
      </c>
      <c r="F364" t="s">
        <v>144</v>
      </c>
      <c r="G364" t="s">
        <v>191</v>
      </c>
      <c r="H364" t="s">
        <v>464</v>
      </c>
      <c r="I364" t="s">
        <v>464</v>
      </c>
      <c r="J364">
        <v>33</v>
      </c>
      <c r="K364">
        <v>0</v>
      </c>
      <c r="L364" t="s">
        <v>474</v>
      </c>
      <c r="M364" t="s">
        <v>463</v>
      </c>
      <c r="N364" t="s">
        <v>477</v>
      </c>
      <c r="O364">
        <v>1001888</v>
      </c>
      <c r="P364">
        <v>245600</v>
      </c>
      <c r="Q364">
        <v>40.840775000000001</v>
      </c>
      <c r="R364">
        <v>-73.936252999999994</v>
      </c>
      <c r="S364" t="s">
        <v>786</v>
      </c>
    </row>
    <row r="365" spans="1:19" x14ac:dyDescent="0.3">
      <c r="A365">
        <v>283978288</v>
      </c>
      <c r="B365" s="1">
        <v>45370</v>
      </c>
      <c r="C365">
        <v>439</v>
      </c>
      <c r="D365" t="s">
        <v>37</v>
      </c>
      <c r="E365">
        <v>109</v>
      </c>
      <c r="F365" t="s">
        <v>148</v>
      </c>
      <c r="G365" t="s">
        <v>224</v>
      </c>
      <c r="H365" t="s">
        <v>463</v>
      </c>
      <c r="I365" t="s">
        <v>470</v>
      </c>
      <c r="J365">
        <v>107</v>
      </c>
      <c r="K365">
        <v>0</v>
      </c>
      <c r="L365" t="s">
        <v>472</v>
      </c>
      <c r="M365" t="s">
        <v>464</v>
      </c>
      <c r="N365" t="s">
        <v>478</v>
      </c>
      <c r="O365">
        <v>1036628</v>
      </c>
      <c r="P365">
        <v>204948</v>
      </c>
      <c r="Q365">
        <v>40.729058999999999</v>
      </c>
      <c r="R365">
        <v>-73.811018000000004</v>
      </c>
      <c r="S365" t="s">
        <v>586</v>
      </c>
    </row>
    <row r="366" spans="1:19" x14ac:dyDescent="0.3">
      <c r="A366">
        <v>283673917</v>
      </c>
      <c r="B366" s="1">
        <v>45364</v>
      </c>
      <c r="C366">
        <v>439</v>
      </c>
      <c r="D366" t="s">
        <v>37</v>
      </c>
      <c r="E366">
        <v>109</v>
      </c>
      <c r="F366" t="s">
        <v>148</v>
      </c>
      <c r="G366" t="s">
        <v>224</v>
      </c>
      <c r="H366" t="s">
        <v>463</v>
      </c>
      <c r="I366" t="s">
        <v>464</v>
      </c>
      <c r="J366">
        <v>23</v>
      </c>
      <c r="K366">
        <v>0</v>
      </c>
      <c r="L366" t="s">
        <v>474</v>
      </c>
      <c r="M366" t="s">
        <v>464</v>
      </c>
      <c r="N366" t="s">
        <v>477</v>
      </c>
      <c r="O366">
        <v>999115</v>
      </c>
      <c r="P366">
        <v>226852</v>
      </c>
      <c r="Q366">
        <v>40.789323000000003</v>
      </c>
      <c r="R366">
        <v>-73.946315999999996</v>
      </c>
      <c r="S366" t="s">
        <v>787</v>
      </c>
    </row>
    <row r="367" spans="1:19" x14ac:dyDescent="0.3">
      <c r="A367">
        <v>281148674</v>
      </c>
      <c r="B367" s="1">
        <v>45317</v>
      </c>
      <c r="C367">
        <v>114</v>
      </c>
      <c r="D367" t="s">
        <v>34</v>
      </c>
      <c r="E367">
        <v>344</v>
      </c>
      <c r="F367" t="s">
        <v>144</v>
      </c>
      <c r="G367" t="s">
        <v>206</v>
      </c>
      <c r="H367" t="s">
        <v>464</v>
      </c>
      <c r="I367" t="s">
        <v>464</v>
      </c>
      <c r="J367">
        <v>32</v>
      </c>
      <c r="K367">
        <v>0</v>
      </c>
      <c r="L367" t="s">
        <v>474</v>
      </c>
      <c r="M367" t="s">
        <v>464</v>
      </c>
      <c r="N367" t="s">
        <v>477</v>
      </c>
      <c r="O367">
        <v>1001324</v>
      </c>
      <c r="P367">
        <v>237153</v>
      </c>
      <c r="Q367">
        <v>40.817591</v>
      </c>
      <c r="R367">
        <v>-73.938312999999994</v>
      </c>
      <c r="S367" t="s">
        <v>788</v>
      </c>
    </row>
    <row r="368" spans="1:19" x14ac:dyDescent="0.3">
      <c r="A368">
        <v>281169725</v>
      </c>
      <c r="B368" s="1">
        <v>45317</v>
      </c>
      <c r="C368">
        <v>101</v>
      </c>
      <c r="D368" t="s">
        <v>27</v>
      </c>
      <c r="E368">
        <v>344</v>
      </c>
      <c r="F368" t="s">
        <v>144</v>
      </c>
      <c r="G368" t="s">
        <v>191</v>
      </c>
      <c r="H368" t="s">
        <v>464</v>
      </c>
      <c r="I368" t="s">
        <v>470</v>
      </c>
      <c r="J368">
        <v>103</v>
      </c>
      <c r="K368">
        <v>0</v>
      </c>
      <c r="L368" t="s">
        <v>472</v>
      </c>
      <c r="M368" t="s">
        <v>464</v>
      </c>
      <c r="N368" t="s">
        <v>477</v>
      </c>
      <c r="O368">
        <v>1041879</v>
      </c>
      <c r="P368">
        <v>197083</v>
      </c>
      <c r="Q368">
        <v>40.707439000000001</v>
      </c>
      <c r="R368">
        <v>-73.792139000000006</v>
      </c>
      <c r="S368" t="s">
        <v>789</v>
      </c>
    </row>
    <row r="369" spans="1:19" x14ac:dyDescent="0.3">
      <c r="A369">
        <v>283011865</v>
      </c>
      <c r="B369" s="1">
        <v>45351</v>
      </c>
      <c r="C369">
        <v>223</v>
      </c>
      <c r="D369" t="s">
        <v>91</v>
      </c>
      <c r="E369">
        <v>107</v>
      </c>
      <c r="F369" t="s">
        <v>157</v>
      </c>
      <c r="G369" t="s">
        <v>296</v>
      </c>
      <c r="H369" t="s">
        <v>463</v>
      </c>
      <c r="I369" t="s">
        <v>468</v>
      </c>
      <c r="J369">
        <v>52</v>
      </c>
      <c r="K369">
        <v>0</v>
      </c>
      <c r="L369" t="s">
        <v>472</v>
      </c>
      <c r="M369" t="s">
        <v>464</v>
      </c>
      <c r="N369" t="s">
        <v>477</v>
      </c>
      <c r="O369">
        <v>1019142</v>
      </c>
      <c r="P369">
        <v>259107</v>
      </c>
      <c r="Q369">
        <v>40.877794999999999</v>
      </c>
      <c r="R369">
        <v>-73.873827000000006</v>
      </c>
      <c r="S369" t="s">
        <v>790</v>
      </c>
    </row>
    <row r="370" spans="1:19" x14ac:dyDescent="0.3">
      <c r="A370">
        <v>282805074</v>
      </c>
      <c r="B370" s="1">
        <v>45348</v>
      </c>
      <c r="C370">
        <v>397</v>
      </c>
      <c r="D370" t="s">
        <v>50</v>
      </c>
      <c r="E370">
        <v>105</v>
      </c>
      <c r="F370" t="s">
        <v>159</v>
      </c>
      <c r="G370" t="s">
        <v>297</v>
      </c>
      <c r="H370" t="s">
        <v>463</v>
      </c>
      <c r="I370" t="s">
        <v>470</v>
      </c>
      <c r="J370">
        <v>114</v>
      </c>
      <c r="K370">
        <v>0</v>
      </c>
      <c r="L370" t="s">
        <v>476</v>
      </c>
      <c r="M370" t="s">
        <v>464</v>
      </c>
      <c r="N370" t="s">
        <v>477</v>
      </c>
      <c r="O370">
        <v>1001260</v>
      </c>
      <c r="P370">
        <v>216777</v>
      </c>
      <c r="Q370">
        <v>40.761665000000001</v>
      </c>
      <c r="R370">
        <v>-73.938595000000007</v>
      </c>
      <c r="S370" t="s">
        <v>791</v>
      </c>
    </row>
    <row r="371" spans="1:19" x14ac:dyDescent="0.3">
      <c r="A371">
        <v>283630956</v>
      </c>
      <c r="B371" s="1">
        <v>45364</v>
      </c>
      <c r="C371">
        <v>113</v>
      </c>
      <c r="D371" t="s">
        <v>59</v>
      </c>
      <c r="E371">
        <v>344</v>
      </c>
      <c r="F371" t="s">
        <v>144</v>
      </c>
      <c r="G371" t="s">
        <v>236</v>
      </c>
      <c r="H371" t="s">
        <v>464</v>
      </c>
      <c r="I371" t="s">
        <v>470</v>
      </c>
      <c r="J371">
        <v>105</v>
      </c>
      <c r="K371">
        <v>0</v>
      </c>
      <c r="L371" t="s">
        <v>474</v>
      </c>
      <c r="M371" t="s">
        <v>464</v>
      </c>
      <c r="N371" t="s">
        <v>477</v>
      </c>
      <c r="O371">
        <v>1054265</v>
      </c>
      <c r="P371">
        <v>202076</v>
      </c>
      <c r="Q371">
        <v>40.721054000000002</v>
      </c>
      <c r="R371">
        <v>-73.747411999999997</v>
      </c>
      <c r="S371" t="s">
        <v>792</v>
      </c>
    </row>
    <row r="372" spans="1:19" x14ac:dyDescent="0.3">
      <c r="A372">
        <v>282703093</v>
      </c>
      <c r="B372" s="1">
        <v>45345</v>
      </c>
      <c r="C372">
        <v>478</v>
      </c>
      <c r="D372" t="s">
        <v>44</v>
      </c>
      <c r="E372">
        <v>343</v>
      </c>
      <c r="F372" t="s">
        <v>155</v>
      </c>
      <c r="G372" t="s">
        <v>218</v>
      </c>
      <c r="H372" t="s">
        <v>464</v>
      </c>
      <c r="I372" t="s">
        <v>468</v>
      </c>
      <c r="J372">
        <v>44</v>
      </c>
      <c r="K372">
        <v>1</v>
      </c>
      <c r="L372" t="s">
        <v>473</v>
      </c>
      <c r="M372" t="s">
        <v>464</v>
      </c>
      <c r="N372" t="s">
        <v>477</v>
      </c>
      <c r="O372">
        <v>1004749</v>
      </c>
      <c r="P372">
        <v>240880</v>
      </c>
      <c r="Q372">
        <v>40.827811619999999</v>
      </c>
      <c r="R372">
        <v>-73.925929330000002</v>
      </c>
      <c r="S372" t="s">
        <v>693</v>
      </c>
    </row>
    <row r="373" spans="1:19" x14ac:dyDescent="0.3">
      <c r="A373">
        <v>282135450</v>
      </c>
      <c r="B373" s="1">
        <v>45335</v>
      </c>
      <c r="C373">
        <v>439</v>
      </c>
      <c r="D373" t="s">
        <v>37</v>
      </c>
      <c r="E373">
        <v>109</v>
      </c>
      <c r="F373" t="s">
        <v>148</v>
      </c>
      <c r="G373" t="s">
        <v>224</v>
      </c>
      <c r="H373" t="s">
        <v>463</v>
      </c>
      <c r="I373" t="s">
        <v>464</v>
      </c>
      <c r="J373">
        <v>5</v>
      </c>
      <c r="K373">
        <v>0</v>
      </c>
      <c r="L373" t="s">
        <v>472</v>
      </c>
      <c r="M373" t="s">
        <v>464</v>
      </c>
      <c r="N373" t="s">
        <v>477</v>
      </c>
      <c r="O373">
        <v>984984</v>
      </c>
      <c r="P373">
        <v>200115</v>
      </c>
      <c r="Q373">
        <v>40.715949000000002</v>
      </c>
      <c r="R373">
        <v>-73.997350999999995</v>
      </c>
      <c r="S373" t="s">
        <v>793</v>
      </c>
    </row>
    <row r="374" spans="1:19" x14ac:dyDescent="0.3">
      <c r="A374">
        <v>280967490</v>
      </c>
      <c r="B374" s="1">
        <v>45314</v>
      </c>
      <c r="C374">
        <v>339</v>
      </c>
      <c r="D374" t="s">
        <v>42</v>
      </c>
      <c r="E374">
        <v>341</v>
      </c>
      <c r="F374" t="s">
        <v>153</v>
      </c>
      <c r="G374" t="s">
        <v>216</v>
      </c>
      <c r="H374" t="s">
        <v>464</v>
      </c>
      <c r="I374" t="s">
        <v>469</v>
      </c>
      <c r="J374">
        <v>76</v>
      </c>
      <c r="K374">
        <v>0</v>
      </c>
      <c r="L374" t="s">
        <v>472</v>
      </c>
      <c r="M374" t="s">
        <v>464</v>
      </c>
      <c r="N374" t="s">
        <v>478</v>
      </c>
      <c r="O374">
        <v>984110</v>
      </c>
      <c r="P374">
        <v>188363</v>
      </c>
      <c r="Q374">
        <v>40.683691000000003</v>
      </c>
      <c r="R374">
        <v>-74.000504000000006</v>
      </c>
      <c r="S374" t="s">
        <v>598</v>
      </c>
    </row>
    <row r="375" spans="1:19" x14ac:dyDescent="0.3">
      <c r="A375">
        <v>281360409</v>
      </c>
      <c r="B375" s="1">
        <v>45321</v>
      </c>
      <c r="C375">
        <v>969</v>
      </c>
      <c r="D375" t="s">
        <v>53</v>
      </c>
      <c r="E375">
        <v>881</v>
      </c>
      <c r="F375" t="s">
        <v>161</v>
      </c>
      <c r="G375" t="s">
        <v>230</v>
      </c>
      <c r="H375" t="s">
        <v>464</v>
      </c>
      <c r="I375" t="s">
        <v>470</v>
      </c>
      <c r="J375">
        <v>113</v>
      </c>
      <c r="K375">
        <v>3</v>
      </c>
      <c r="L375" t="s">
        <v>472</v>
      </c>
      <c r="M375" t="s">
        <v>464</v>
      </c>
      <c r="N375" t="s">
        <v>477</v>
      </c>
      <c r="O375">
        <v>1046315</v>
      </c>
      <c r="P375">
        <v>187088</v>
      </c>
      <c r="Q375">
        <v>40.679980739999998</v>
      </c>
      <c r="R375">
        <v>-73.776233910000002</v>
      </c>
      <c r="S375" t="s">
        <v>511</v>
      </c>
    </row>
    <row r="376" spans="1:19" x14ac:dyDescent="0.3">
      <c r="A376">
        <v>281448288</v>
      </c>
      <c r="B376" s="1">
        <v>45322</v>
      </c>
      <c r="C376">
        <v>268</v>
      </c>
      <c r="D376" t="s">
        <v>47</v>
      </c>
      <c r="E376">
        <v>121</v>
      </c>
      <c r="F376" t="s">
        <v>152</v>
      </c>
      <c r="G376" t="s">
        <v>221</v>
      </c>
      <c r="H376" t="s">
        <v>463</v>
      </c>
      <c r="I376" t="s">
        <v>469</v>
      </c>
      <c r="J376">
        <v>60</v>
      </c>
      <c r="K376">
        <v>0</v>
      </c>
      <c r="L376" t="s">
        <v>472</v>
      </c>
      <c r="M376" t="s">
        <v>464</v>
      </c>
      <c r="N376" t="s">
        <v>478</v>
      </c>
      <c r="O376">
        <v>995416</v>
      </c>
      <c r="P376">
        <v>150618</v>
      </c>
      <c r="Q376">
        <v>40.580080600000002</v>
      </c>
      <c r="R376">
        <v>-73.959802659999994</v>
      </c>
      <c r="S376" t="s">
        <v>794</v>
      </c>
    </row>
    <row r="377" spans="1:19" x14ac:dyDescent="0.3">
      <c r="A377">
        <v>282203018</v>
      </c>
      <c r="B377" s="1">
        <v>45336</v>
      </c>
      <c r="C377">
        <v>681</v>
      </c>
      <c r="D377" t="s">
        <v>77</v>
      </c>
      <c r="E377">
        <v>233</v>
      </c>
      <c r="F377" t="s">
        <v>140</v>
      </c>
      <c r="G377" t="s">
        <v>263</v>
      </c>
      <c r="H377" t="s">
        <v>464</v>
      </c>
      <c r="I377" t="s">
        <v>469</v>
      </c>
      <c r="J377">
        <v>76</v>
      </c>
      <c r="K377">
        <v>0</v>
      </c>
      <c r="L377" t="s">
        <v>473</v>
      </c>
      <c r="M377" t="s">
        <v>464</v>
      </c>
      <c r="N377" t="s">
        <v>477</v>
      </c>
      <c r="O377">
        <v>984166</v>
      </c>
      <c r="P377">
        <v>188346</v>
      </c>
      <c r="Q377">
        <v>40.683651240000003</v>
      </c>
      <c r="R377">
        <v>-74.000304310000004</v>
      </c>
      <c r="S377" t="s">
        <v>795</v>
      </c>
    </row>
    <row r="378" spans="1:19" x14ac:dyDescent="0.3">
      <c r="A378">
        <v>280513553</v>
      </c>
      <c r="B378" s="1">
        <v>45305</v>
      </c>
      <c r="C378">
        <v>101</v>
      </c>
      <c r="D378" t="s">
        <v>27</v>
      </c>
      <c r="E378">
        <v>344</v>
      </c>
      <c r="F378" t="s">
        <v>144</v>
      </c>
      <c r="G378" t="s">
        <v>191</v>
      </c>
      <c r="H378" t="s">
        <v>464</v>
      </c>
      <c r="I378" t="s">
        <v>468</v>
      </c>
      <c r="J378">
        <v>43</v>
      </c>
      <c r="K378">
        <v>0</v>
      </c>
      <c r="L378" t="s">
        <v>476</v>
      </c>
      <c r="M378" t="s">
        <v>463</v>
      </c>
      <c r="N378" t="s">
        <v>477</v>
      </c>
      <c r="O378">
        <v>1018464</v>
      </c>
      <c r="P378">
        <v>238313</v>
      </c>
      <c r="Q378">
        <v>40.820725000000003</v>
      </c>
      <c r="R378">
        <v>-73.876382000000007</v>
      </c>
      <c r="S378" t="s">
        <v>796</v>
      </c>
    </row>
    <row r="379" spans="1:19" x14ac:dyDescent="0.3">
      <c r="A379">
        <v>280848784</v>
      </c>
      <c r="B379" s="1">
        <v>45311</v>
      </c>
      <c r="C379">
        <v>922</v>
      </c>
      <c r="D379" t="s">
        <v>33</v>
      </c>
      <c r="E379">
        <v>348</v>
      </c>
      <c r="F379" t="s">
        <v>146</v>
      </c>
      <c r="G379" t="s">
        <v>207</v>
      </c>
      <c r="H379" t="s">
        <v>464</v>
      </c>
      <c r="I379" t="s">
        <v>468</v>
      </c>
      <c r="J379">
        <v>50</v>
      </c>
      <c r="K379">
        <v>0</v>
      </c>
      <c r="L379" t="s">
        <v>472</v>
      </c>
      <c r="M379" t="s">
        <v>464</v>
      </c>
      <c r="N379" t="s">
        <v>477</v>
      </c>
      <c r="O379">
        <v>1011765</v>
      </c>
      <c r="P379">
        <v>255583</v>
      </c>
      <c r="Q379">
        <v>40.868150999999997</v>
      </c>
      <c r="R379">
        <v>-73.900515999999996</v>
      </c>
      <c r="S379" t="s">
        <v>797</v>
      </c>
    </row>
    <row r="380" spans="1:19" x14ac:dyDescent="0.3">
      <c r="A380">
        <v>282533904</v>
      </c>
      <c r="B380" s="1">
        <v>45342</v>
      </c>
      <c r="C380">
        <v>203</v>
      </c>
      <c r="D380" t="s">
        <v>81</v>
      </c>
      <c r="E380">
        <v>352</v>
      </c>
      <c r="F380" t="s">
        <v>154</v>
      </c>
      <c r="G380" t="s">
        <v>298</v>
      </c>
      <c r="H380" t="s">
        <v>464</v>
      </c>
      <c r="I380" t="s">
        <v>464</v>
      </c>
      <c r="J380">
        <v>6</v>
      </c>
      <c r="K380">
        <v>1</v>
      </c>
      <c r="L380" t="s">
        <v>472</v>
      </c>
      <c r="M380" t="s">
        <v>464</v>
      </c>
      <c r="N380" t="s">
        <v>480</v>
      </c>
      <c r="O380">
        <v>983985</v>
      </c>
      <c r="P380">
        <v>205857</v>
      </c>
      <c r="Q380">
        <v>40.731706539999998</v>
      </c>
      <c r="R380">
        <v>-74.000956160000001</v>
      </c>
      <c r="S380" t="s">
        <v>620</v>
      </c>
    </row>
    <row r="381" spans="1:19" x14ac:dyDescent="0.3">
      <c r="A381">
        <v>282989989</v>
      </c>
      <c r="B381" s="1">
        <v>45351</v>
      </c>
      <c r="C381">
        <v>922</v>
      </c>
      <c r="D381" t="s">
        <v>33</v>
      </c>
      <c r="E381">
        <v>348</v>
      </c>
      <c r="F381" t="s">
        <v>146</v>
      </c>
      <c r="G381" t="s">
        <v>207</v>
      </c>
      <c r="H381" t="s">
        <v>464</v>
      </c>
      <c r="I381" t="s">
        <v>470</v>
      </c>
      <c r="J381">
        <v>113</v>
      </c>
      <c r="K381">
        <v>0</v>
      </c>
      <c r="L381" t="s">
        <v>473</v>
      </c>
      <c r="M381" t="s">
        <v>464</v>
      </c>
      <c r="N381" t="s">
        <v>477</v>
      </c>
      <c r="O381">
        <v>1044070</v>
      </c>
      <c r="P381">
        <v>185160</v>
      </c>
      <c r="Q381">
        <v>40.67469603</v>
      </c>
      <c r="R381">
        <v>-73.784343680000006</v>
      </c>
      <c r="S381" t="s">
        <v>650</v>
      </c>
    </row>
    <row r="382" spans="1:19" x14ac:dyDescent="0.3">
      <c r="A382">
        <v>283795673</v>
      </c>
      <c r="B382" s="1">
        <v>45366</v>
      </c>
      <c r="C382">
        <v>106</v>
      </c>
      <c r="D382" t="s">
        <v>73</v>
      </c>
      <c r="E382">
        <v>106</v>
      </c>
      <c r="F382" t="s">
        <v>141</v>
      </c>
      <c r="G382" t="s">
        <v>254</v>
      </c>
      <c r="H382" t="s">
        <v>463</v>
      </c>
      <c r="I382" t="s">
        <v>464</v>
      </c>
      <c r="J382">
        <v>18</v>
      </c>
      <c r="K382">
        <v>11</v>
      </c>
      <c r="L382" t="s">
        <v>474</v>
      </c>
      <c r="M382" t="s">
        <v>464</v>
      </c>
      <c r="N382" t="s">
        <v>480</v>
      </c>
      <c r="O382">
        <v>989127</v>
      </c>
      <c r="P382">
        <v>219109</v>
      </c>
      <c r="Q382">
        <v>40.768081000000002</v>
      </c>
      <c r="R382">
        <v>-73.982389999999995</v>
      </c>
      <c r="S382" t="s">
        <v>617</v>
      </c>
    </row>
    <row r="383" spans="1:19" x14ac:dyDescent="0.3">
      <c r="A383">
        <v>282223400</v>
      </c>
      <c r="B383" s="1">
        <v>45336</v>
      </c>
      <c r="C383">
        <v>494</v>
      </c>
      <c r="D383" t="s">
        <v>88</v>
      </c>
      <c r="E383">
        <v>111</v>
      </c>
      <c r="F383" t="s">
        <v>171</v>
      </c>
      <c r="G383" t="s">
        <v>290</v>
      </c>
      <c r="H383" t="s">
        <v>463</v>
      </c>
      <c r="I383" t="s">
        <v>464</v>
      </c>
      <c r="J383">
        <v>14</v>
      </c>
      <c r="K383">
        <v>0</v>
      </c>
      <c r="L383" t="s">
        <v>472</v>
      </c>
      <c r="M383" t="s">
        <v>464</v>
      </c>
      <c r="N383" t="s">
        <v>477</v>
      </c>
      <c r="O383">
        <v>987816</v>
      </c>
      <c r="P383">
        <v>211442</v>
      </c>
      <c r="Q383">
        <v>40.747036000000001</v>
      </c>
      <c r="R383">
        <v>-73.987127000000001</v>
      </c>
      <c r="S383" t="s">
        <v>798</v>
      </c>
    </row>
    <row r="384" spans="1:19" x14ac:dyDescent="0.3">
      <c r="A384">
        <v>283752505</v>
      </c>
      <c r="B384" s="1">
        <v>45365</v>
      </c>
      <c r="C384">
        <v>922</v>
      </c>
      <c r="D384" t="s">
        <v>33</v>
      </c>
      <c r="E384">
        <v>348</v>
      </c>
      <c r="F384" t="s">
        <v>146</v>
      </c>
      <c r="G384" t="s">
        <v>207</v>
      </c>
      <c r="H384" t="s">
        <v>464</v>
      </c>
      <c r="I384" t="s">
        <v>469</v>
      </c>
      <c r="J384">
        <v>67</v>
      </c>
      <c r="K384">
        <v>0</v>
      </c>
      <c r="L384" t="s">
        <v>472</v>
      </c>
      <c r="M384" t="s">
        <v>464</v>
      </c>
      <c r="N384" t="s">
        <v>477</v>
      </c>
      <c r="O384">
        <v>1002759</v>
      </c>
      <c r="P384">
        <v>176681</v>
      </c>
      <c r="Q384">
        <v>40.65160582</v>
      </c>
      <c r="R384">
        <v>-73.933296589999998</v>
      </c>
      <c r="S384" t="s">
        <v>799</v>
      </c>
    </row>
    <row r="385" spans="1:19" x14ac:dyDescent="0.3">
      <c r="A385">
        <v>280876202</v>
      </c>
      <c r="B385" s="1">
        <v>45312</v>
      </c>
      <c r="C385">
        <v>916</v>
      </c>
      <c r="D385" t="s">
        <v>92</v>
      </c>
      <c r="E385">
        <v>348</v>
      </c>
      <c r="F385" t="s">
        <v>146</v>
      </c>
      <c r="G385" t="s">
        <v>299</v>
      </c>
      <c r="H385" t="s">
        <v>464</v>
      </c>
      <c r="I385" t="s">
        <v>469</v>
      </c>
      <c r="J385">
        <v>83</v>
      </c>
      <c r="K385">
        <v>0</v>
      </c>
      <c r="L385" t="s">
        <v>472</v>
      </c>
      <c r="M385" t="s">
        <v>464</v>
      </c>
      <c r="N385" t="s">
        <v>480</v>
      </c>
      <c r="O385">
        <v>1007127</v>
      </c>
      <c r="P385">
        <v>193705</v>
      </c>
      <c r="Q385">
        <v>40.698323000000002</v>
      </c>
      <c r="R385">
        <v>-73.917495000000002</v>
      </c>
      <c r="S385" t="s">
        <v>800</v>
      </c>
    </row>
    <row r="386" spans="1:19" x14ac:dyDescent="0.3">
      <c r="A386">
        <v>282749840</v>
      </c>
      <c r="B386" s="1">
        <v>45347</v>
      </c>
      <c r="C386">
        <v>101</v>
      </c>
      <c r="D386" t="s">
        <v>27</v>
      </c>
      <c r="E386">
        <v>344</v>
      </c>
      <c r="F386" t="s">
        <v>144</v>
      </c>
      <c r="G386" t="s">
        <v>191</v>
      </c>
      <c r="H386" t="s">
        <v>464</v>
      </c>
      <c r="I386" t="s">
        <v>468</v>
      </c>
      <c r="J386">
        <v>48</v>
      </c>
      <c r="K386">
        <v>0</v>
      </c>
      <c r="L386" t="s">
        <v>472</v>
      </c>
      <c r="M386" t="s">
        <v>463</v>
      </c>
      <c r="N386" t="s">
        <v>479</v>
      </c>
      <c r="O386">
        <v>1017496</v>
      </c>
      <c r="P386">
        <v>247432</v>
      </c>
      <c r="Q386">
        <v>40.845757999999996</v>
      </c>
      <c r="R386">
        <v>-73.879835999999997</v>
      </c>
      <c r="S386" t="s">
        <v>801</v>
      </c>
    </row>
    <row r="387" spans="1:19" x14ac:dyDescent="0.3">
      <c r="A387">
        <v>284321445</v>
      </c>
      <c r="B387" s="1">
        <v>45377</v>
      </c>
      <c r="C387">
        <v>750</v>
      </c>
      <c r="D387" t="s">
        <v>45</v>
      </c>
      <c r="E387">
        <v>359</v>
      </c>
      <c r="F387" t="s">
        <v>151</v>
      </c>
      <c r="G387" t="s">
        <v>219</v>
      </c>
      <c r="H387" t="s">
        <v>464</v>
      </c>
      <c r="I387" t="s">
        <v>469</v>
      </c>
      <c r="J387">
        <v>75</v>
      </c>
      <c r="K387">
        <v>2</v>
      </c>
      <c r="L387" t="s">
        <v>472</v>
      </c>
      <c r="M387" t="s">
        <v>464</v>
      </c>
      <c r="N387" t="s">
        <v>477</v>
      </c>
      <c r="O387">
        <v>1013030</v>
      </c>
      <c r="P387">
        <v>182525</v>
      </c>
      <c r="Q387">
        <v>40.667620999999997</v>
      </c>
      <c r="R387">
        <v>-73.896253999999999</v>
      </c>
      <c r="S387" t="s">
        <v>802</v>
      </c>
    </row>
    <row r="388" spans="1:19" x14ac:dyDescent="0.3">
      <c r="A388">
        <v>284487428</v>
      </c>
      <c r="B388" s="1">
        <v>45379</v>
      </c>
      <c r="C388">
        <v>511</v>
      </c>
      <c r="D388" t="s">
        <v>46</v>
      </c>
      <c r="E388">
        <v>235</v>
      </c>
      <c r="F388" t="s">
        <v>156</v>
      </c>
      <c r="G388" t="s">
        <v>220</v>
      </c>
      <c r="H388" t="s">
        <v>464</v>
      </c>
      <c r="I388" t="s">
        <v>464</v>
      </c>
      <c r="J388">
        <v>30</v>
      </c>
      <c r="K388">
        <v>0</v>
      </c>
      <c r="L388" t="s">
        <v>472</v>
      </c>
      <c r="M388" t="s">
        <v>464</v>
      </c>
      <c r="N388" t="s">
        <v>477</v>
      </c>
      <c r="O388">
        <v>996882</v>
      </c>
      <c r="P388">
        <v>238420</v>
      </c>
      <c r="Q388">
        <v>40.821075999999998</v>
      </c>
      <c r="R388">
        <v>-73.954359999999994</v>
      </c>
      <c r="S388" t="s">
        <v>803</v>
      </c>
    </row>
    <row r="389" spans="1:19" x14ac:dyDescent="0.3">
      <c r="A389">
        <v>284078964</v>
      </c>
      <c r="B389" s="1">
        <v>45371</v>
      </c>
      <c r="C389">
        <v>548</v>
      </c>
      <c r="D389" t="s">
        <v>93</v>
      </c>
      <c r="E389">
        <v>350</v>
      </c>
      <c r="F389" t="s">
        <v>172</v>
      </c>
      <c r="G389" t="s">
        <v>300</v>
      </c>
      <c r="H389" t="s">
        <v>464</v>
      </c>
      <c r="I389" t="s">
        <v>469</v>
      </c>
      <c r="J389">
        <v>73</v>
      </c>
      <c r="K389">
        <v>0</v>
      </c>
      <c r="L389" t="s">
        <v>474</v>
      </c>
      <c r="M389" t="s">
        <v>464</v>
      </c>
      <c r="N389" t="s">
        <v>480</v>
      </c>
      <c r="O389">
        <v>1007523</v>
      </c>
      <c r="P389">
        <v>188554</v>
      </c>
      <c r="Q389">
        <v>40.684185999999997</v>
      </c>
      <c r="R389">
        <v>-73.916083999999998</v>
      </c>
      <c r="S389" t="s">
        <v>804</v>
      </c>
    </row>
    <row r="390" spans="1:19" x14ac:dyDescent="0.3">
      <c r="A390">
        <v>282430509</v>
      </c>
      <c r="B390" s="1">
        <v>45341</v>
      </c>
      <c r="C390">
        <v>905</v>
      </c>
      <c r="D390" t="s">
        <v>60</v>
      </c>
      <c r="E390">
        <v>347</v>
      </c>
      <c r="F390" t="s">
        <v>162</v>
      </c>
      <c r="G390" t="s">
        <v>256</v>
      </c>
      <c r="H390" t="s">
        <v>464</v>
      </c>
      <c r="I390" t="s">
        <v>469</v>
      </c>
      <c r="J390">
        <v>78</v>
      </c>
      <c r="K390">
        <v>0</v>
      </c>
      <c r="L390" t="s">
        <v>472</v>
      </c>
      <c r="M390" t="s">
        <v>464</v>
      </c>
      <c r="N390" t="s">
        <v>477</v>
      </c>
      <c r="O390">
        <v>991598</v>
      </c>
      <c r="P390">
        <v>186524</v>
      </c>
      <c r="Q390">
        <v>40.678638960000001</v>
      </c>
      <c r="R390">
        <v>-73.973508280000004</v>
      </c>
      <c r="S390" t="s">
        <v>805</v>
      </c>
    </row>
    <row r="391" spans="1:19" x14ac:dyDescent="0.3">
      <c r="A391">
        <v>282543542</v>
      </c>
      <c r="B391" s="1">
        <v>45343</v>
      </c>
      <c r="C391">
        <v>729</v>
      </c>
      <c r="D391" t="s">
        <v>66</v>
      </c>
      <c r="E391">
        <v>113</v>
      </c>
      <c r="F391" t="s">
        <v>165</v>
      </c>
      <c r="G391" t="s">
        <v>246</v>
      </c>
      <c r="H391" t="s">
        <v>463</v>
      </c>
      <c r="I391" t="s">
        <v>469</v>
      </c>
      <c r="J391">
        <v>75</v>
      </c>
      <c r="K391">
        <v>0</v>
      </c>
      <c r="L391" t="s">
        <v>472</v>
      </c>
      <c r="M391" t="s">
        <v>464</v>
      </c>
      <c r="N391" t="s">
        <v>477</v>
      </c>
      <c r="O391">
        <v>1015802</v>
      </c>
      <c r="P391">
        <v>177118</v>
      </c>
      <c r="Q391">
        <v>40.652768420000001</v>
      </c>
      <c r="R391">
        <v>-73.886289750000003</v>
      </c>
      <c r="S391" t="s">
        <v>806</v>
      </c>
    </row>
    <row r="392" spans="1:19" x14ac:dyDescent="0.3">
      <c r="A392">
        <v>284373038</v>
      </c>
      <c r="B392" s="1">
        <v>45377</v>
      </c>
      <c r="C392">
        <v>244</v>
      </c>
      <c r="D392" t="s">
        <v>48</v>
      </c>
      <c r="E392">
        <v>107</v>
      </c>
      <c r="F392" t="s">
        <v>157</v>
      </c>
      <c r="G392" t="s">
        <v>222</v>
      </c>
      <c r="H392" t="s">
        <v>463</v>
      </c>
      <c r="I392" t="s">
        <v>464</v>
      </c>
      <c r="J392">
        <v>9</v>
      </c>
      <c r="K392">
        <v>0</v>
      </c>
      <c r="L392" t="s">
        <v>472</v>
      </c>
      <c r="M392" t="s">
        <v>464</v>
      </c>
      <c r="N392" t="s">
        <v>480</v>
      </c>
      <c r="O392">
        <v>987633</v>
      </c>
      <c r="P392">
        <v>203879</v>
      </c>
      <c r="Q392">
        <v>40.726278000000001</v>
      </c>
      <c r="R392">
        <v>-73.987793999999994</v>
      </c>
      <c r="S392" t="s">
        <v>807</v>
      </c>
    </row>
    <row r="393" spans="1:19" x14ac:dyDescent="0.3">
      <c r="A393">
        <v>282358760</v>
      </c>
      <c r="B393" s="1">
        <v>45338</v>
      </c>
      <c r="C393">
        <v>397</v>
      </c>
      <c r="D393" t="s">
        <v>50</v>
      </c>
      <c r="E393">
        <v>105</v>
      </c>
      <c r="F393" t="s">
        <v>159</v>
      </c>
      <c r="G393" t="s">
        <v>237</v>
      </c>
      <c r="H393" t="s">
        <v>463</v>
      </c>
      <c r="I393" t="s">
        <v>469</v>
      </c>
      <c r="J393">
        <v>70</v>
      </c>
      <c r="K393">
        <v>0</v>
      </c>
      <c r="L393" t="s">
        <v>472</v>
      </c>
      <c r="M393" t="s">
        <v>464</v>
      </c>
      <c r="N393" t="s">
        <v>477</v>
      </c>
      <c r="O393">
        <v>995870</v>
      </c>
      <c r="P393">
        <v>175002</v>
      </c>
      <c r="Q393">
        <v>40.647010999999999</v>
      </c>
      <c r="R393">
        <v>-73.958123999999998</v>
      </c>
      <c r="S393" t="s">
        <v>808</v>
      </c>
    </row>
    <row r="394" spans="1:19" x14ac:dyDescent="0.3">
      <c r="A394">
        <v>281110740</v>
      </c>
      <c r="B394" s="1">
        <v>45316</v>
      </c>
      <c r="C394">
        <v>397</v>
      </c>
      <c r="D394" t="s">
        <v>50</v>
      </c>
      <c r="E394">
        <v>105</v>
      </c>
      <c r="F394" t="s">
        <v>159</v>
      </c>
      <c r="G394" t="s">
        <v>226</v>
      </c>
      <c r="H394" t="s">
        <v>463</v>
      </c>
      <c r="I394" t="s">
        <v>470</v>
      </c>
      <c r="J394">
        <v>109</v>
      </c>
      <c r="K394">
        <v>0</v>
      </c>
      <c r="L394" t="s">
        <v>472</v>
      </c>
      <c r="M394" t="s">
        <v>463</v>
      </c>
      <c r="N394" t="s">
        <v>480</v>
      </c>
      <c r="O394">
        <v>1031888</v>
      </c>
      <c r="P394">
        <v>214325</v>
      </c>
      <c r="Q394">
        <v>40.754821</v>
      </c>
      <c r="R394">
        <v>-73.828052999999997</v>
      </c>
      <c r="S394" t="s">
        <v>809</v>
      </c>
    </row>
    <row r="395" spans="1:19" x14ac:dyDescent="0.3">
      <c r="A395">
        <v>281045071</v>
      </c>
      <c r="B395" s="1">
        <v>45315</v>
      </c>
      <c r="C395">
        <v>101</v>
      </c>
      <c r="D395" t="s">
        <v>27</v>
      </c>
      <c r="E395">
        <v>344</v>
      </c>
      <c r="F395" t="s">
        <v>144</v>
      </c>
      <c r="G395" t="s">
        <v>191</v>
      </c>
      <c r="H395" t="s">
        <v>464</v>
      </c>
      <c r="I395" t="s">
        <v>464</v>
      </c>
      <c r="J395">
        <v>13</v>
      </c>
      <c r="K395">
        <v>1</v>
      </c>
      <c r="L395" t="s">
        <v>474</v>
      </c>
      <c r="M395" t="s">
        <v>463</v>
      </c>
      <c r="N395" t="s">
        <v>477</v>
      </c>
      <c r="O395">
        <v>987048</v>
      </c>
      <c r="P395">
        <v>206851</v>
      </c>
      <c r="Q395">
        <v>40.734434389999997</v>
      </c>
      <c r="R395">
        <v>-73.989903929999997</v>
      </c>
      <c r="S395" t="s">
        <v>618</v>
      </c>
    </row>
    <row r="396" spans="1:19" x14ac:dyDescent="0.3">
      <c r="A396">
        <v>280584960</v>
      </c>
      <c r="B396" s="1">
        <v>45307</v>
      </c>
      <c r="C396">
        <v>259</v>
      </c>
      <c r="D396" t="s">
        <v>54</v>
      </c>
      <c r="E396">
        <v>351</v>
      </c>
      <c r="F396" t="s">
        <v>152</v>
      </c>
      <c r="G396" t="s">
        <v>231</v>
      </c>
      <c r="H396" t="s">
        <v>464</v>
      </c>
      <c r="I396" t="s">
        <v>469</v>
      </c>
      <c r="J396">
        <v>67</v>
      </c>
      <c r="K396">
        <v>0</v>
      </c>
      <c r="L396" t="s">
        <v>474</v>
      </c>
      <c r="M396" t="s">
        <v>464</v>
      </c>
      <c r="N396" t="s">
        <v>477</v>
      </c>
      <c r="O396">
        <v>997873</v>
      </c>
      <c r="P396">
        <v>172740</v>
      </c>
      <c r="Q396">
        <v>40.640797999999997</v>
      </c>
      <c r="R396">
        <v>-73.950913</v>
      </c>
      <c r="S396" t="s">
        <v>810</v>
      </c>
    </row>
    <row r="397" spans="1:19" x14ac:dyDescent="0.3">
      <c r="A397">
        <v>282271018</v>
      </c>
      <c r="B397" s="1">
        <v>45337</v>
      </c>
      <c r="C397">
        <v>397</v>
      </c>
      <c r="D397" t="s">
        <v>50</v>
      </c>
      <c r="E397">
        <v>105</v>
      </c>
      <c r="F397" t="s">
        <v>159</v>
      </c>
      <c r="G397" t="s">
        <v>267</v>
      </c>
      <c r="H397" t="s">
        <v>463</v>
      </c>
      <c r="I397" t="s">
        <v>470</v>
      </c>
      <c r="J397">
        <v>109</v>
      </c>
      <c r="K397">
        <v>0</v>
      </c>
      <c r="L397" t="s">
        <v>472</v>
      </c>
      <c r="M397" t="s">
        <v>464</v>
      </c>
      <c r="N397" t="s">
        <v>478</v>
      </c>
      <c r="O397">
        <v>1032084</v>
      </c>
      <c r="P397">
        <v>216954</v>
      </c>
      <c r="Q397">
        <v>40.762036999999999</v>
      </c>
      <c r="R397">
        <v>-73.827327999999994</v>
      </c>
      <c r="S397" t="s">
        <v>717</v>
      </c>
    </row>
    <row r="398" spans="1:19" x14ac:dyDescent="0.3">
      <c r="A398">
        <v>283919956</v>
      </c>
      <c r="B398" s="1">
        <v>45369</v>
      </c>
      <c r="C398">
        <v>101</v>
      </c>
      <c r="D398" t="s">
        <v>27</v>
      </c>
      <c r="E398">
        <v>344</v>
      </c>
      <c r="F398" t="s">
        <v>144</v>
      </c>
      <c r="G398" t="s">
        <v>191</v>
      </c>
      <c r="H398" t="s">
        <v>464</v>
      </c>
      <c r="I398" t="s">
        <v>470</v>
      </c>
      <c r="J398">
        <v>113</v>
      </c>
      <c r="K398">
        <v>0</v>
      </c>
      <c r="L398" t="s">
        <v>472</v>
      </c>
      <c r="M398" t="s">
        <v>464</v>
      </c>
      <c r="N398" t="s">
        <v>477</v>
      </c>
      <c r="O398">
        <v>1046399</v>
      </c>
      <c r="P398">
        <v>187126</v>
      </c>
      <c r="Q398">
        <v>40.680076999999997</v>
      </c>
      <c r="R398">
        <v>-73.775929000000005</v>
      </c>
      <c r="S398" t="s">
        <v>811</v>
      </c>
    </row>
    <row r="399" spans="1:19" x14ac:dyDescent="0.3">
      <c r="A399">
        <v>284414301</v>
      </c>
      <c r="B399" s="1">
        <v>45377</v>
      </c>
      <c r="C399">
        <v>799</v>
      </c>
      <c r="D399" t="s">
        <v>94</v>
      </c>
      <c r="E399">
        <v>363</v>
      </c>
      <c r="F399" t="s">
        <v>173</v>
      </c>
      <c r="G399" t="s">
        <v>301</v>
      </c>
      <c r="H399" t="s">
        <v>464</v>
      </c>
      <c r="I399" t="s">
        <v>470</v>
      </c>
      <c r="J399">
        <v>114</v>
      </c>
      <c r="K399">
        <v>0</v>
      </c>
      <c r="L399" t="s">
        <v>476</v>
      </c>
      <c r="M399" t="s">
        <v>464</v>
      </c>
      <c r="N399" t="s">
        <v>480</v>
      </c>
      <c r="O399">
        <v>1006472</v>
      </c>
      <c r="P399">
        <v>218417</v>
      </c>
      <c r="Q399">
        <v>40.766152650000002</v>
      </c>
      <c r="R399">
        <v>-73.919777809999999</v>
      </c>
      <c r="S399" t="s">
        <v>812</v>
      </c>
    </row>
    <row r="400" spans="1:19" x14ac:dyDescent="0.3">
      <c r="A400">
        <v>284311151</v>
      </c>
      <c r="B400" s="1">
        <v>45376</v>
      </c>
      <c r="C400">
        <v>101</v>
      </c>
      <c r="D400" t="s">
        <v>27</v>
      </c>
      <c r="E400">
        <v>344</v>
      </c>
      <c r="F400" t="s">
        <v>144</v>
      </c>
      <c r="G400" t="s">
        <v>191</v>
      </c>
      <c r="H400" t="s">
        <v>464</v>
      </c>
      <c r="I400" t="s">
        <v>464</v>
      </c>
      <c r="J400">
        <v>33</v>
      </c>
      <c r="K400">
        <v>0</v>
      </c>
      <c r="L400" t="s">
        <v>474</v>
      </c>
      <c r="M400" t="s">
        <v>464</v>
      </c>
      <c r="N400" t="s">
        <v>480</v>
      </c>
      <c r="O400">
        <v>999944</v>
      </c>
      <c r="P400">
        <v>243949</v>
      </c>
      <c r="Q400">
        <v>40.836244999999998</v>
      </c>
      <c r="R400">
        <v>-73.943282999999994</v>
      </c>
      <c r="S400" t="s">
        <v>813</v>
      </c>
    </row>
    <row r="401" spans="1:19" x14ac:dyDescent="0.3">
      <c r="A401">
        <v>280935404</v>
      </c>
      <c r="B401" s="1">
        <v>45313</v>
      </c>
      <c r="C401">
        <v>101</v>
      </c>
      <c r="D401" t="s">
        <v>27</v>
      </c>
      <c r="E401">
        <v>344</v>
      </c>
      <c r="F401" t="s">
        <v>144</v>
      </c>
      <c r="G401" t="s">
        <v>191</v>
      </c>
      <c r="H401" t="s">
        <v>464</v>
      </c>
      <c r="I401" t="s">
        <v>469</v>
      </c>
      <c r="J401">
        <v>67</v>
      </c>
      <c r="K401">
        <v>0</v>
      </c>
      <c r="L401" t="s">
        <v>472</v>
      </c>
      <c r="M401" t="s">
        <v>464</v>
      </c>
      <c r="N401" t="s">
        <v>477</v>
      </c>
      <c r="O401">
        <v>1005555</v>
      </c>
      <c r="P401">
        <v>178394</v>
      </c>
      <c r="Q401">
        <v>40.656303000000001</v>
      </c>
      <c r="R401">
        <v>-73.923213000000004</v>
      </c>
      <c r="S401" t="s">
        <v>814</v>
      </c>
    </row>
    <row r="402" spans="1:19" x14ac:dyDescent="0.3">
      <c r="A402">
        <v>280692322</v>
      </c>
      <c r="B402" s="1">
        <v>45309</v>
      </c>
      <c r="C402">
        <v>439</v>
      </c>
      <c r="D402" t="s">
        <v>37</v>
      </c>
      <c r="E402">
        <v>109</v>
      </c>
      <c r="F402" t="s">
        <v>148</v>
      </c>
      <c r="G402" t="s">
        <v>210</v>
      </c>
      <c r="H402" t="s">
        <v>463</v>
      </c>
      <c r="I402" t="s">
        <v>470</v>
      </c>
      <c r="J402">
        <v>114</v>
      </c>
      <c r="K402">
        <v>0</v>
      </c>
      <c r="L402" t="s">
        <v>472</v>
      </c>
      <c r="M402" t="s">
        <v>463</v>
      </c>
      <c r="N402" t="s">
        <v>480</v>
      </c>
      <c r="O402">
        <v>1008735</v>
      </c>
      <c r="P402">
        <v>213681</v>
      </c>
      <c r="Q402">
        <v>40.753149999999998</v>
      </c>
      <c r="R402">
        <v>-73.911621999999994</v>
      </c>
      <c r="S402" t="s">
        <v>815</v>
      </c>
    </row>
    <row r="403" spans="1:19" x14ac:dyDescent="0.3">
      <c r="A403">
        <v>284208364</v>
      </c>
      <c r="B403" s="1">
        <v>45374</v>
      </c>
      <c r="C403">
        <v>439</v>
      </c>
      <c r="D403" t="s">
        <v>37</v>
      </c>
      <c r="E403">
        <v>109</v>
      </c>
      <c r="F403" t="s">
        <v>148</v>
      </c>
      <c r="G403" t="s">
        <v>268</v>
      </c>
      <c r="H403" t="s">
        <v>463</v>
      </c>
      <c r="I403" t="s">
        <v>469</v>
      </c>
      <c r="J403">
        <v>94</v>
      </c>
      <c r="K403">
        <v>0</v>
      </c>
      <c r="L403" t="s">
        <v>473</v>
      </c>
      <c r="M403" t="s">
        <v>464</v>
      </c>
      <c r="N403" t="s">
        <v>477</v>
      </c>
      <c r="O403">
        <v>996353</v>
      </c>
      <c r="P403">
        <v>202003</v>
      </c>
      <c r="Q403">
        <v>40.721122000000001</v>
      </c>
      <c r="R403">
        <v>-73.956333999999998</v>
      </c>
      <c r="S403" t="s">
        <v>816</v>
      </c>
    </row>
    <row r="404" spans="1:19" x14ac:dyDescent="0.3">
      <c r="A404">
        <v>284078420</v>
      </c>
      <c r="B404" s="1">
        <v>45371</v>
      </c>
      <c r="C404">
        <v>511</v>
      </c>
      <c r="D404" t="s">
        <v>46</v>
      </c>
      <c r="E404">
        <v>235</v>
      </c>
      <c r="F404" t="s">
        <v>156</v>
      </c>
      <c r="G404" t="s">
        <v>220</v>
      </c>
      <c r="H404" t="s">
        <v>464</v>
      </c>
      <c r="I404" t="s">
        <v>469</v>
      </c>
      <c r="J404">
        <v>79</v>
      </c>
      <c r="K404">
        <v>2</v>
      </c>
      <c r="L404" t="s">
        <v>472</v>
      </c>
      <c r="M404" t="s">
        <v>464</v>
      </c>
      <c r="N404" t="s">
        <v>477</v>
      </c>
      <c r="O404">
        <v>1001096</v>
      </c>
      <c r="P404">
        <v>193043</v>
      </c>
      <c r="Q404">
        <v>40.696522000000002</v>
      </c>
      <c r="R404">
        <v>-73.939249000000004</v>
      </c>
      <c r="S404" t="s">
        <v>817</v>
      </c>
    </row>
    <row r="405" spans="1:19" x14ac:dyDescent="0.3">
      <c r="A405">
        <v>280816266</v>
      </c>
      <c r="B405" s="1">
        <v>45311</v>
      </c>
      <c r="C405">
        <v>922</v>
      </c>
      <c r="D405" t="s">
        <v>33</v>
      </c>
      <c r="E405">
        <v>348</v>
      </c>
      <c r="F405" t="s">
        <v>146</v>
      </c>
      <c r="G405" t="s">
        <v>302</v>
      </c>
      <c r="H405" t="s">
        <v>464</v>
      </c>
      <c r="I405" t="s">
        <v>464</v>
      </c>
      <c r="J405">
        <v>18</v>
      </c>
      <c r="K405">
        <v>0</v>
      </c>
      <c r="L405" t="s">
        <v>473</v>
      </c>
      <c r="M405" t="s">
        <v>464</v>
      </c>
      <c r="N405" t="s">
        <v>483</v>
      </c>
      <c r="O405">
        <v>990504</v>
      </c>
      <c r="P405">
        <v>214176</v>
      </c>
      <c r="Q405">
        <v>40.754539000000001</v>
      </c>
      <c r="R405">
        <v>-73.977423999999999</v>
      </c>
      <c r="S405" t="s">
        <v>648</v>
      </c>
    </row>
    <row r="406" spans="1:19" x14ac:dyDescent="0.3">
      <c r="A406">
        <v>282337835</v>
      </c>
      <c r="B406" s="1">
        <v>45338</v>
      </c>
      <c r="C406">
        <v>639</v>
      </c>
      <c r="D406" t="s">
        <v>65</v>
      </c>
      <c r="E406">
        <v>361</v>
      </c>
      <c r="F406" t="s">
        <v>164</v>
      </c>
      <c r="G406" t="s">
        <v>303</v>
      </c>
      <c r="H406" t="s">
        <v>464</v>
      </c>
      <c r="I406" t="s">
        <v>470</v>
      </c>
      <c r="J406">
        <v>102</v>
      </c>
      <c r="K406">
        <v>0</v>
      </c>
      <c r="L406" t="s">
        <v>472</v>
      </c>
      <c r="M406" t="s">
        <v>464</v>
      </c>
      <c r="N406" t="s">
        <v>477</v>
      </c>
      <c r="O406">
        <v>1026977</v>
      </c>
      <c r="P406">
        <v>192554</v>
      </c>
      <c r="Q406">
        <v>40.695090999999998</v>
      </c>
      <c r="R406">
        <v>-73.845917999999998</v>
      </c>
      <c r="S406" t="s">
        <v>818</v>
      </c>
    </row>
    <row r="407" spans="1:19" x14ac:dyDescent="0.3">
      <c r="A407">
        <v>284358434</v>
      </c>
      <c r="B407" s="1">
        <v>45377</v>
      </c>
      <c r="C407">
        <v>490</v>
      </c>
      <c r="D407" t="s">
        <v>95</v>
      </c>
      <c r="E407">
        <v>232</v>
      </c>
      <c r="F407" t="s">
        <v>171</v>
      </c>
      <c r="G407" t="s">
        <v>304</v>
      </c>
      <c r="H407" t="s">
        <v>464</v>
      </c>
      <c r="I407" t="s">
        <v>470</v>
      </c>
      <c r="J407">
        <v>112</v>
      </c>
      <c r="K407">
        <v>0</v>
      </c>
      <c r="L407" t="s">
        <v>473</v>
      </c>
      <c r="M407" t="s">
        <v>464</v>
      </c>
      <c r="N407" t="s">
        <v>480</v>
      </c>
      <c r="O407">
        <v>1024211</v>
      </c>
      <c r="P407">
        <v>207084</v>
      </c>
      <c r="Q407">
        <v>40.734984079999997</v>
      </c>
      <c r="R407">
        <v>-73.85580684</v>
      </c>
      <c r="S407" t="s">
        <v>819</v>
      </c>
    </row>
    <row r="408" spans="1:19" x14ac:dyDescent="0.3">
      <c r="A408">
        <v>282952820</v>
      </c>
      <c r="B408" s="1">
        <v>45350</v>
      </c>
      <c r="C408">
        <v>922</v>
      </c>
      <c r="D408" t="s">
        <v>33</v>
      </c>
      <c r="E408">
        <v>348</v>
      </c>
      <c r="F408" t="s">
        <v>146</v>
      </c>
      <c r="G408" t="s">
        <v>207</v>
      </c>
      <c r="H408" t="s">
        <v>464</v>
      </c>
      <c r="I408" t="s">
        <v>469</v>
      </c>
      <c r="J408">
        <v>67</v>
      </c>
      <c r="K408">
        <v>0</v>
      </c>
      <c r="L408" t="s">
        <v>472</v>
      </c>
      <c r="M408" t="s">
        <v>464</v>
      </c>
      <c r="N408" t="s">
        <v>477</v>
      </c>
      <c r="O408">
        <v>999340</v>
      </c>
      <c r="P408">
        <v>172860</v>
      </c>
      <c r="Q408">
        <v>40.641124490000003</v>
      </c>
      <c r="R408">
        <v>-73.945626649999994</v>
      </c>
      <c r="S408" t="s">
        <v>820</v>
      </c>
    </row>
    <row r="409" spans="1:19" x14ac:dyDescent="0.3">
      <c r="A409">
        <v>280934614</v>
      </c>
      <c r="B409" s="1">
        <v>45313</v>
      </c>
      <c r="C409">
        <v>579</v>
      </c>
      <c r="D409" t="s">
        <v>96</v>
      </c>
      <c r="E409">
        <v>250</v>
      </c>
      <c r="F409" t="s">
        <v>170</v>
      </c>
      <c r="G409" t="s">
        <v>305</v>
      </c>
      <c r="H409" t="s">
        <v>463</v>
      </c>
      <c r="I409" t="s">
        <v>470</v>
      </c>
      <c r="J409">
        <v>113</v>
      </c>
      <c r="K409">
        <v>3</v>
      </c>
      <c r="L409" t="s">
        <v>472</v>
      </c>
      <c r="M409" t="s">
        <v>464</v>
      </c>
      <c r="N409" t="s">
        <v>477</v>
      </c>
      <c r="O409">
        <v>1046315</v>
      </c>
      <c r="P409">
        <v>187088</v>
      </c>
      <c r="Q409">
        <v>40.679980739999998</v>
      </c>
      <c r="R409">
        <v>-73.776233910000002</v>
      </c>
      <c r="S409" t="s">
        <v>511</v>
      </c>
    </row>
    <row r="410" spans="1:19" x14ac:dyDescent="0.3">
      <c r="A410">
        <v>282708158</v>
      </c>
      <c r="B410" s="1">
        <v>45346</v>
      </c>
      <c r="C410">
        <v>101</v>
      </c>
      <c r="D410" t="s">
        <v>27</v>
      </c>
      <c r="E410">
        <v>344</v>
      </c>
      <c r="F410" t="s">
        <v>144</v>
      </c>
      <c r="G410" t="s">
        <v>191</v>
      </c>
      <c r="H410" t="s">
        <v>464</v>
      </c>
      <c r="I410" t="s">
        <v>468</v>
      </c>
      <c r="J410">
        <v>46</v>
      </c>
      <c r="K410">
        <v>0</v>
      </c>
      <c r="L410" t="s">
        <v>472</v>
      </c>
      <c r="M410" t="s">
        <v>464</v>
      </c>
      <c r="N410" t="s">
        <v>480</v>
      </c>
      <c r="O410">
        <v>1010495</v>
      </c>
      <c r="P410">
        <v>247755</v>
      </c>
      <c r="Q410">
        <v>40.846665999999999</v>
      </c>
      <c r="R410">
        <v>-73.905136999999996</v>
      </c>
      <c r="S410" t="s">
        <v>821</v>
      </c>
    </row>
    <row r="411" spans="1:19" x14ac:dyDescent="0.3">
      <c r="A411">
        <v>283662418</v>
      </c>
      <c r="B411" s="1">
        <v>45364</v>
      </c>
      <c r="C411">
        <v>114</v>
      </c>
      <c r="D411" t="s">
        <v>34</v>
      </c>
      <c r="E411">
        <v>344</v>
      </c>
      <c r="F411" t="s">
        <v>144</v>
      </c>
      <c r="G411" t="s">
        <v>206</v>
      </c>
      <c r="H411" t="s">
        <v>464</v>
      </c>
      <c r="I411" t="s">
        <v>468</v>
      </c>
      <c r="J411">
        <v>48</v>
      </c>
      <c r="K411">
        <v>0</v>
      </c>
      <c r="L411" t="s">
        <v>472</v>
      </c>
      <c r="M411" t="s">
        <v>464</v>
      </c>
      <c r="N411" t="s">
        <v>477</v>
      </c>
      <c r="O411">
        <v>1012672</v>
      </c>
      <c r="P411">
        <v>247333</v>
      </c>
      <c r="Q411">
        <v>40.845509999999997</v>
      </c>
      <c r="R411">
        <v>-73.897271000000003</v>
      </c>
      <c r="S411" t="s">
        <v>822</v>
      </c>
    </row>
    <row r="412" spans="1:19" x14ac:dyDescent="0.3">
      <c r="A412">
        <v>282350095</v>
      </c>
      <c r="B412" s="1">
        <v>45338</v>
      </c>
      <c r="C412">
        <v>922</v>
      </c>
      <c r="D412" t="s">
        <v>33</v>
      </c>
      <c r="E412">
        <v>348</v>
      </c>
      <c r="F412" t="s">
        <v>146</v>
      </c>
      <c r="G412" t="s">
        <v>207</v>
      </c>
      <c r="H412" t="s">
        <v>464</v>
      </c>
      <c r="I412" t="s">
        <v>468</v>
      </c>
      <c r="J412">
        <v>43</v>
      </c>
      <c r="K412">
        <v>0</v>
      </c>
      <c r="L412" t="s">
        <v>472</v>
      </c>
      <c r="M412" t="s">
        <v>463</v>
      </c>
      <c r="N412" t="s">
        <v>480</v>
      </c>
      <c r="O412">
        <v>1021003</v>
      </c>
      <c r="P412">
        <v>239176</v>
      </c>
      <c r="Q412">
        <v>40.823081950000002</v>
      </c>
      <c r="R412">
        <v>-73.867206850000002</v>
      </c>
      <c r="S412" t="s">
        <v>823</v>
      </c>
    </row>
    <row r="413" spans="1:19" x14ac:dyDescent="0.3">
      <c r="A413">
        <v>281426003</v>
      </c>
      <c r="B413" s="1">
        <v>45322</v>
      </c>
      <c r="C413">
        <v>510</v>
      </c>
      <c r="D413" t="s">
        <v>97</v>
      </c>
      <c r="E413">
        <v>117</v>
      </c>
      <c r="F413" t="s">
        <v>156</v>
      </c>
      <c r="G413" t="s">
        <v>306</v>
      </c>
      <c r="H413" t="s">
        <v>463</v>
      </c>
      <c r="I413" t="s">
        <v>468</v>
      </c>
      <c r="J413">
        <v>49</v>
      </c>
      <c r="K413">
        <v>87</v>
      </c>
      <c r="L413" t="s">
        <v>472</v>
      </c>
      <c r="M413" t="s">
        <v>464</v>
      </c>
      <c r="N413" t="s">
        <v>482</v>
      </c>
      <c r="O413">
        <v>1021869</v>
      </c>
      <c r="P413">
        <v>254631</v>
      </c>
      <c r="Q413">
        <v>40.865498000000002</v>
      </c>
      <c r="R413">
        <v>-73.863990000000001</v>
      </c>
      <c r="S413" t="s">
        <v>824</v>
      </c>
    </row>
    <row r="414" spans="1:19" x14ac:dyDescent="0.3">
      <c r="A414">
        <v>282892103</v>
      </c>
      <c r="B414" s="1">
        <v>45350</v>
      </c>
      <c r="C414">
        <v>397</v>
      </c>
      <c r="D414" t="s">
        <v>50</v>
      </c>
      <c r="E414">
        <v>105</v>
      </c>
      <c r="F414" t="s">
        <v>159</v>
      </c>
      <c r="G414" t="s">
        <v>226</v>
      </c>
      <c r="H414" t="s">
        <v>463</v>
      </c>
      <c r="I414" t="s">
        <v>469</v>
      </c>
      <c r="J414">
        <v>72</v>
      </c>
      <c r="K414">
        <v>0</v>
      </c>
      <c r="L414" t="s">
        <v>472</v>
      </c>
      <c r="M414" t="s">
        <v>464</v>
      </c>
      <c r="N414" t="s">
        <v>480</v>
      </c>
      <c r="O414">
        <v>984208</v>
      </c>
      <c r="P414">
        <v>174726</v>
      </c>
      <c r="Q414">
        <v>40.646262</v>
      </c>
      <c r="R414">
        <v>-74.000147999999996</v>
      </c>
      <c r="S414" t="s">
        <v>825</v>
      </c>
    </row>
    <row r="415" spans="1:19" x14ac:dyDescent="0.3">
      <c r="A415">
        <v>280994683</v>
      </c>
      <c r="B415" s="1">
        <v>45314</v>
      </c>
      <c r="C415">
        <v>494</v>
      </c>
      <c r="D415" t="s">
        <v>88</v>
      </c>
      <c r="E415">
        <v>111</v>
      </c>
      <c r="F415" t="s">
        <v>171</v>
      </c>
      <c r="G415" t="s">
        <v>307</v>
      </c>
      <c r="H415" t="s">
        <v>463</v>
      </c>
      <c r="I415" t="s">
        <v>468</v>
      </c>
      <c r="J415">
        <v>44</v>
      </c>
      <c r="K415">
        <v>0</v>
      </c>
      <c r="L415" t="s">
        <v>476</v>
      </c>
      <c r="M415" t="s">
        <v>464</v>
      </c>
      <c r="N415" t="s">
        <v>479</v>
      </c>
      <c r="O415">
        <v>1010430</v>
      </c>
      <c r="P415">
        <v>245242</v>
      </c>
      <c r="Q415">
        <v>40.839769029999999</v>
      </c>
      <c r="R415">
        <v>-73.905384699999999</v>
      </c>
      <c r="S415" t="s">
        <v>826</v>
      </c>
    </row>
    <row r="416" spans="1:19" x14ac:dyDescent="0.3">
      <c r="A416">
        <v>284370645</v>
      </c>
      <c r="B416" s="1">
        <v>45377</v>
      </c>
      <c r="C416">
        <v>101</v>
      </c>
      <c r="D416" t="s">
        <v>27</v>
      </c>
      <c r="E416">
        <v>344</v>
      </c>
      <c r="F416" t="s">
        <v>144</v>
      </c>
      <c r="G416" t="s">
        <v>191</v>
      </c>
      <c r="H416" t="s">
        <v>464</v>
      </c>
      <c r="I416" t="s">
        <v>469</v>
      </c>
      <c r="J416">
        <v>84</v>
      </c>
      <c r="K416">
        <v>0</v>
      </c>
      <c r="L416" t="s">
        <v>472</v>
      </c>
      <c r="M416" t="s">
        <v>464</v>
      </c>
      <c r="N416" t="s">
        <v>477</v>
      </c>
      <c r="O416">
        <v>988897</v>
      </c>
      <c r="P416">
        <v>192631</v>
      </c>
      <c r="Q416">
        <v>40.695404000000003</v>
      </c>
      <c r="R416">
        <v>-73.983238999999998</v>
      </c>
      <c r="S416" t="s">
        <v>827</v>
      </c>
    </row>
    <row r="417" spans="1:19" x14ac:dyDescent="0.3">
      <c r="A417">
        <v>281429367</v>
      </c>
      <c r="B417" s="1">
        <v>45322</v>
      </c>
      <c r="C417">
        <v>922</v>
      </c>
      <c r="D417" t="s">
        <v>33</v>
      </c>
      <c r="E417">
        <v>348</v>
      </c>
      <c r="F417" t="s">
        <v>146</v>
      </c>
      <c r="G417" t="s">
        <v>205</v>
      </c>
      <c r="H417" t="s">
        <v>464</v>
      </c>
      <c r="I417" t="s">
        <v>468</v>
      </c>
      <c r="J417">
        <v>43</v>
      </c>
      <c r="K417">
        <v>0</v>
      </c>
      <c r="L417" t="s">
        <v>472</v>
      </c>
      <c r="M417" t="s">
        <v>464</v>
      </c>
      <c r="N417" t="s">
        <v>480</v>
      </c>
      <c r="O417">
        <v>1016643</v>
      </c>
      <c r="P417">
        <v>241072</v>
      </c>
      <c r="Q417">
        <v>40.828302989999997</v>
      </c>
      <c r="R417">
        <v>-73.882950899999997</v>
      </c>
      <c r="S417" t="s">
        <v>828</v>
      </c>
    </row>
    <row r="418" spans="1:19" x14ac:dyDescent="0.3">
      <c r="A418">
        <v>281372254</v>
      </c>
      <c r="B418" s="1">
        <v>45321</v>
      </c>
      <c r="C418">
        <v>779</v>
      </c>
      <c r="D418" t="s">
        <v>63</v>
      </c>
      <c r="E418">
        <v>126</v>
      </c>
      <c r="F418" t="s">
        <v>149</v>
      </c>
      <c r="G418" t="s">
        <v>257</v>
      </c>
      <c r="H418" t="s">
        <v>463</v>
      </c>
      <c r="I418" t="s">
        <v>470</v>
      </c>
      <c r="J418">
        <v>113</v>
      </c>
      <c r="K418">
        <v>0</v>
      </c>
      <c r="L418" t="s">
        <v>472</v>
      </c>
      <c r="M418" t="s">
        <v>464</v>
      </c>
      <c r="N418" t="s">
        <v>477</v>
      </c>
      <c r="O418">
        <v>1046399</v>
      </c>
      <c r="P418">
        <v>187126</v>
      </c>
      <c r="Q418">
        <v>40.680076999999997</v>
      </c>
      <c r="R418">
        <v>-73.775929000000005</v>
      </c>
      <c r="S418" t="s">
        <v>811</v>
      </c>
    </row>
    <row r="419" spans="1:19" x14ac:dyDescent="0.3">
      <c r="A419">
        <v>281340779</v>
      </c>
      <c r="B419" s="1">
        <v>45321</v>
      </c>
      <c r="C419">
        <v>339</v>
      </c>
      <c r="D419" t="s">
        <v>42</v>
      </c>
      <c r="E419">
        <v>341</v>
      </c>
      <c r="F419" t="s">
        <v>153</v>
      </c>
      <c r="G419" t="s">
        <v>216</v>
      </c>
      <c r="H419" t="s">
        <v>464</v>
      </c>
      <c r="I419" t="s">
        <v>469</v>
      </c>
      <c r="J419">
        <v>66</v>
      </c>
      <c r="K419">
        <v>0</v>
      </c>
      <c r="L419" t="s">
        <v>472</v>
      </c>
      <c r="M419" t="s">
        <v>464</v>
      </c>
      <c r="N419" t="s">
        <v>480</v>
      </c>
      <c r="O419">
        <v>986735</v>
      </c>
      <c r="P419">
        <v>167242</v>
      </c>
      <c r="Q419">
        <v>40.625717000000002</v>
      </c>
      <c r="R419">
        <v>-73.991048000000006</v>
      </c>
      <c r="S419" t="s">
        <v>829</v>
      </c>
    </row>
    <row r="420" spans="1:19" x14ac:dyDescent="0.3">
      <c r="A420">
        <v>282397463</v>
      </c>
      <c r="B420" s="1">
        <v>45340</v>
      </c>
      <c r="C420">
        <v>109</v>
      </c>
      <c r="D420" t="s">
        <v>35</v>
      </c>
      <c r="E420">
        <v>106</v>
      </c>
      <c r="F420" t="s">
        <v>141</v>
      </c>
      <c r="G420" t="s">
        <v>208</v>
      </c>
      <c r="H420" t="s">
        <v>463</v>
      </c>
      <c r="I420" t="s">
        <v>470</v>
      </c>
      <c r="J420">
        <v>109</v>
      </c>
      <c r="K420">
        <v>0</v>
      </c>
      <c r="L420" t="s">
        <v>472</v>
      </c>
      <c r="M420" t="s">
        <v>463</v>
      </c>
      <c r="N420" t="s">
        <v>482</v>
      </c>
      <c r="O420">
        <v>1032003</v>
      </c>
      <c r="P420">
        <v>213942</v>
      </c>
      <c r="Q420">
        <v>40.753771</v>
      </c>
      <c r="R420">
        <v>-73.827639000000005</v>
      </c>
      <c r="S420" t="s">
        <v>830</v>
      </c>
    </row>
    <row r="421" spans="1:19" x14ac:dyDescent="0.3">
      <c r="A421">
        <v>282517275</v>
      </c>
      <c r="B421" s="1">
        <v>45342</v>
      </c>
      <c r="C421">
        <v>339</v>
      </c>
      <c r="D421" t="s">
        <v>42</v>
      </c>
      <c r="E421">
        <v>341</v>
      </c>
      <c r="F421" t="s">
        <v>153</v>
      </c>
      <c r="G421" t="s">
        <v>216</v>
      </c>
      <c r="H421" t="s">
        <v>464</v>
      </c>
      <c r="I421" t="s">
        <v>468</v>
      </c>
      <c r="J421">
        <v>40</v>
      </c>
      <c r="K421">
        <v>0</v>
      </c>
      <c r="L421" t="s">
        <v>472</v>
      </c>
      <c r="M421" t="s">
        <v>464</v>
      </c>
      <c r="N421" t="s">
        <v>480</v>
      </c>
      <c r="O421">
        <v>1007667</v>
      </c>
      <c r="P421">
        <v>237199</v>
      </c>
      <c r="Q421">
        <v>40.817703000000002</v>
      </c>
      <c r="R421">
        <v>-73.915395000000004</v>
      </c>
      <c r="S421" t="s">
        <v>831</v>
      </c>
    </row>
    <row r="422" spans="1:19" x14ac:dyDescent="0.3">
      <c r="A422">
        <v>282263481</v>
      </c>
      <c r="B422" s="1">
        <v>45337</v>
      </c>
      <c r="C422">
        <v>922</v>
      </c>
      <c r="D422" t="s">
        <v>33</v>
      </c>
      <c r="E422">
        <v>348</v>
      </c>
      <c r="F422" t="s">
        <v>146</v>
      </c>
      <c r="G422" t="s">
        <v>207</v>
      </c>
      <c r="H422" t="s">
        <v>464</v>
      </c>
      <c r="I422" t="s">
        <v>469</v>
      </c>
      <c r="J422">
        <v>70</v>
      </c>
      <c r="K422">
        <v>0</v>
      </c>
      <c r="L422" t="s">
        <v>474</v>
      </c>
      <c r="M422" t="s">
        <v>464</v>
      </c>
      <c r="N422" t="s">
        <v>480</v>
      </c>
      <c r="O422">
        <v>993584</v>
      </c>
      <c r="P422">
        <v>169071</v>
      </c>
      <c r="Q422">
        <v>40.630732999999999</v>
      </c>
      <c r="R422">
        <v>-73.966372000000007</v>
      </c>
      <c r="S422" t="s">
        <v>832</v>
      </c>
    </row>
    <row r="423" spans="1:19" x14ac:dyDescent="0.3">
      <c r="A423">
        <v>284046707</v>
      </c>
      <c r="B423" s="1">
        <v>45371</v>
      </c>
      <c r="C423">
        <v>106</v>
      </c>
      <c r="D423" t="s">
        <v>73</v>
      </c>
      <c r="E423">
        <v>106</v>
      </c>
      <c r="F423" t="s">
        <v>141</v>
      </c>
      <c r="G423" t="s">
        <v>254</v>
      </c>
      <c r="H423" t="s">
        <v>463</v>
      </c>
      <c r="I423" t="s">
        <v>468</v>
      </c>
      <c r="J423">
        <v>52</v>
      </c>
      <c r="K423">
        <v>1</v>
      </c>
      <c r="L423" t="s">
        <v>476</v>
      </c>
      <c r="M423" t="s">
        <v>464</v>
      </c>
      <c r="N423" t="s">
        <v>480</v>
      </c>
      <c r="O423">
        <v>1019444</v>
      </c>
      <c r="P423">
        <v>245654</v>
      </c>
      <c r="Q423">
        <v>40.840868530000002</v>
      </c>
      <c r="R423">
        <v>-73.872805720000002</v>
      </c>
      <c r="S423" t="s">
        <v>833</v>
      </c>
    </row>
    <row r="424" spans="1:19" x14ac:dyDescent="0.3">
      <c r="A424">
        <v>283754986</v>
      </c>
      <c r="B424" s="1">
        <v>45365</v>
      </c>
      <c r="C424">
        <v>117</v>
      </c>
      <c r="D424" t="s">
        <v>67</v>
      </c>
      <c r="E424">
        <v>126</v>
      </c>
      <c r="F424" t="s">
        <v>149</v>
      </c>
      <c r="G424" t="s">
        <v>247</v>
      </c>
      <c r="H424" t="s">
        <v>463</v>
      </c>
      <c r="I424" t="s">
        <v>470</v>
      </c>
      <c r="J424">
        <v>102</v>
      </c>
      <c r="K424">
        <v>0</v>
      </c>
      <c r="L424" t="s">
        <v>472</v>
      </c>
      <c r="M424" t="s">
        <v>464</v>
      </c>
      <c r="N424" t="s">
        <v>480</v>
      </c>
      <c r="O424">
        <v>1024508</v>
      </c>
      <c r="P424">
        <v>189401</v>
      </c>
      <c r="Q424">
        <v>40.686447170000001</v>
      </c>
      <c r="R424">
        <v>-73.854840899999999</v>
      </c>
      <c r="S424" t="s">
        <v>834</v>
      </c>
    </row>
    <row r="425" spans="1:19" x14ac:dyDescent="0.3">
      <c r="A425">
        <v>282659913</v>
      </c>
      <c r="B425" s="1">
        <v>45345</v>
      </c>
      <c r="C425">
        <v>101</v>
      </c>
      <c r="D425" t="s">
        <v>27</v>
      </c>
      <c r="E425">
        <v>344</v>
      </c>
      <c r="F425" t="s">
        <v>144</v>
      </c>
      <c r="G425" t="s">
        <v>191</v>
      </c>
      <c r="H425" t="s">
        <v>464</v>
      </c>
      <c r="I425" t="s">
        <v>470</v>
      </c>
      <c r="J425">
        <v>110</v>
      </c>
      <c r="K425">
        <v>0</v>
      </c>
      <c r="L425" t="s">
        <v>473</v>
      </c>
      <c r="M425" t="s">
        <v>464</v>
      </c>
      <c r="N425" t="s">
        <v>480</v>
      </c>
      <c r="O425">
        <v>1015219</v>
      </c>
      <c r="P425">
        <v>211514</v>
      </c>
      <c r="Q425">
        <v>40.747182000000002</v>
      </c>
      <c r="R425">
        <v>-73.888229999999993</v>
      </c>
      <c r="S425" t="s">
        <v>835</v>
      </c>
    </row>
    <row r="426" spans="1:19" x14ac:dyDescent="0.3">
      <c r="A426">
        <v>283813407</v>
      </c>
      <c r="B426" s="1">
        <v>45366</v>
      </c>
      <c r="C426">
        <v>490</v>
      </c>
      <c r="D426" t="s">
        <v>95</v>
      </c>
      <c r="E426">
        <v>232</v>
      </c>
      <c r="F426" t="s">
        <v>171</v>
      </c>
      <c r="G426" t="s">
        <v>304</v>
      </c>
      <c r="H426" t="s">
        <v>464</v>
      </c>
      <c r="I426" t="s">
        <v>468</v>
      </c>
      <c r="J426">
        <v>43</v>
      </c>
      <c r="K426">
        <v>0</v>
      </c>
      <c r="L426" t="s">
        <v>473</v>
      </c>
      <c r="M426" t="s">
        <v>464</v>
      </c>
      <c r="N426" t="s">
        <v>480</v>
      </c>
      <c r="O426">
        <v>1020864</v>
      </c>
      <c r="P426">
        <v>239948</v>
      </c>
      <c r="Q426">
        <v>40.825201450000002</v>
      </c>
      <c r="R426">
        <v>-73.867704860000003</v>
      </c>
      <c r="S426" t="s">
        <v>836</v>
      </c>
    </row>
    <row r="427" spans="1:19" x14ac:dyDescent="0.3">
      <c r="A427">
        <v>284249888</v>
      </c>
      <c r="B427" s="1">
        <v>45375</v>
      </c>
      <c r="C427">
        <v>729</v>
      </c>
      <c r="D427" t="s">
        <v>66</v>
      </c>
      <c r="E427">
        <v>113</v>
      </c>
      <c r="F427" t="s">
        <v>165</v>
      </c>
      <c r="G427" t="s">
        <v>246</v>
      </c>
      <c r="H427" t="s">
        <v>463</v>
      </c>
      <c r="I427" t="s">
        <v>469</v>
      </c>
      <c r="J427">
        <v>84</v>
      </c>
      <c r="K427">
        <v>0</v>
      </c>
      <c r="L427" t="s">
        <v>472</v>
      </c>
      <c r="M427" t="s">
        <v>464</v>
      </c>
      <c r="N427" t="s">
        <v>477</v>
      </c>
      <c r="O427">
        <v>987838</v>
      </c>
      <c r="P427">
        <v>193154</v>
      </c>
      <c r="Q427">
        <v>40.69683912</v>
      </c>
      <c r="R427">
        <v>-73.987060659999997</v>
      </c>
      <c r="S427" t="s">
        <v>837</v>
      </c>
    </row>
    <row r="428" spans="1:19" x14ac:dyDescent="0.3">
      <c r="A428">
        <v>285366179</v>
      </c>
      <c r="B428" s="1">
        <v>45397</v>
      </c>
      <c r="C428">
        <v>101</v>
      </c>
      <c r="D428" t="s">
        <v>27</v>
      </c>
      <c r="E428">
        <v>344</v>
      </c>
      <c r="F428" t="s">
        <v>144</v>
      </c>
      <c r="G428" t="s">
        <v>191</v>
      </c>
      <c r="H428" t="s">
        <v>464</v>
      </c>
      <c r="I428" t="s">
        <v>468</v>
      </c>
      <c r="J428">
        <v>46</v>
      </c>
      <c r="K428">
        <v>0</v>
      </c>
      <c r="L428" t="s">
        <v>472</v>
      </c>
      <c r="M428" t="s">
        <v>464</v>
      </c>
      <c r="N428" t="s">
        <v>477</v>
      </c>
      <c r="O428">
        <v>1007917</v>
      </c>
      <c r="P428">
        <v>248494</v>
      </c>
      <c r="Q428">
        <v>40.848702000000003</v>
      </c>
      <c r="R428">
        <v>-73.914452999999995</v>
      </c>
      <c r="S428" t="s">
        <v>838</v>
      </c>
    </row>
    <row r="429" spans="1:19" x14ac:dyDescent="0.3">
      <c r="A429">
        <v>283691457</v>
      </c>
      <c r="B429" s="1">
        <v>45364</v>
      </c>
      <c r="C429">
        <v>503</v>
      </c>
      <c r="D429" t="s">
        <v>57</v>
      </c>
      <c r="E429">
        <v>117</v>
      </c>
      <c r="F429" t="s">
        <v>156</v>
      </c>
      <c r="G429" t="s">
        <v>234</v>
      </c>
      <c r="H429" t="s">
        <v>463</v>
      </c>
      <c r="I429" t="s">
        <v>468</v>
      </c>
      <c r="J429">
        <v>40</v>
      </c>
      <c r="K429">
        <v>2</v>
      </c>
      <c r="L429" t="s">
        <v>472</v>
      </c>
      <c r="M429" t="s">
        <v>464</v>
      </c>
      <c r="N429" t="s">
        <v>480</v>
      </c>
      <c r="O429">
        <v>1010580</v>
      </c>
      <c r="P429">
        <v>236353</v>
      </c>
      <c r="Q429">
        <v>40.815370999999999</v>
      </c>
      <c r="R429">
        <v>-73.904876000000002</v>
      </c>
      <c r="S429" t="s">
        <v>839</v>
      </c>
    </row>
    <row r="430" spans="1:19" x14ac:dyDescent="0.3">
      <c r="A430">
        <v>283934145</v>
      </c>
      <c r="B430" s="1">
        <v>45369</v>
      </c>
      <c r="C430">
        <v>157</v>
      </c>
      <c r="D430" t="s">
        <v>28</v>
      </c>
      <c r="E430">
        <v>104</v>
      </c>
      <c r="F430" t="s">
        <v>142</v>
      </c>
      <c r="G430" t="s">
        <v>308</v>
      </c>
      <c r="H430" t="s">
        <v>463</v>
      </c>
      <c r="I430" t="s">
        <v>464</v>
      </c>
      <c r="J430">
        <v>5</v>
      </c>
      <c r="K430">
        <v>0</v>
      </c>
      <c r="L430" t="s">
        <v>472</v>
      </c>
      <c r="M430" t="s">
        <v>464</v>
      </c>
      <c r="N430" t="s">
        <v>477</v>
      </c>
      <c r="O430">
        <v>984990</v>
      </c>
      <c r="P430">
        <v>200136</v>
      </c>
      <c r="Q430">
        <v>40.71601201</v>
      </c>
      <c r="R430">
        <v>-73.997332029999995</v>
      </c>
      <c r="S430" t="s">
        <v>491</v>
      </c>
    </row>
    <row r="431" spans="1:19" x14ac:dyDescent="0.3">
      <c r="A431">
        <v>283936051</v>
      </c>
      <c r="B431" s="1">
        <v>45369</v>
      </c>
      <c r="C431">
        <v>503</v>
      </c>
      <c r="D431" t="s">
        <v>57</v>
      </c>
      <c r="E431">
        <v>117</v>
      </c>
      <c r="F431" t="s">
        <v>156</v>
      </c>
      <c r="G431" t="s">
        <v>234</v>
      </c>
      <c r="H431" t="s">
        <v>463</v>
      </c>
      <c r="I431" t="s">
        <v>464</v>
      </c>
      <c r="J431">
        <v>7</v>
      </c>
      <c r="K431">
        <v>0</v>
      </c>
      <c r="L431" t="s">
        <v>472</v>
      </c>
      <c r="M431" t="s">
        <v>464</v>
      </c>
      <c r="N431" t="s">
        <v>477</v>
      </c>
      <c r="O431">
        <v>988082</v>
      </c>
      <c r="P431">
        <v>200814</v>
      </c>
      <c r="Q431">
        <v>40.717863999999999</v>
      </c>
      <c r="R431">
        <v>-73.986176</v>
      </c>
      <c r="S431" t="s">
        <v>840</v>
      </c>
    </row>
    <row r="432" spans="1:19" x14ac:dyDescent="0.3">
      <c r="A432">
        <v>283703031</v>
      </c>
      <c r="B432" s="1">
        <v>45365</v>
      </c>
      <c r="C432">
        <v>782</v>
      </c>
      <c r="D432" t="s">
        <v>49</v>
      </c>
      <c r="E432">
        <v>236</v>
      </c>
      <c r="F432" t="s">
        <v>158</v>
      </c>
      <c r="G432" t="s">
        <v>223</v>
      </c>
      <c r="H432" t="s">
        <v>464</v>
      </c>
      <c r="I432" t="s">
        <v>468</v>
      </c>
      <c r="J432">
        <v>43</v>
      </c>
      <c r="K432">
        <v>0</v>
      </c>
      <c r="L432" t="s">
        <v>473</v>
      </c>
      <c r="M432" t="s">
        <v>464</v>
      </c>
      <c r="N432" t="s">
        <v>477</v>
      </c>
      <c r="O432">
        <v>1022828</v>
      </c>
      <c r="P432">
        <v>244861</v>
      </c>
      <c r="Q432">
        <v>40.838677840000003</v>
      </c>
      <c r="R432">
        <v>-73.860580220000003</v>
      </c>
      <c r="S432" t="s">
        <v>841</v>
      </c>
    </row>
    <row r="433" spans="1:19" x14ac:dyDescent="0.3">
      <c r="A433">
        <v>280657592</v>
      </c>
      <c r="B433" s="1">
        <v>45308</v>
      </c>
      <c r="C433">
        <v>512</v>
      </c>
      <c r="D433" t="s">
        <v>98</v>
      </c>
      <c r="E433">
        <v>117</v>
      </c>
      <c r="F433" t="s">
        <v>156</v>
      </c>
      <c r="G433" t="s">
        <v>309</v>
      </c>
      <c r="H433" t="s">
        <v>463</v>
      </c>
      <c r="I433" t="s">
        <v>470</v>
      </c>
      <c r="J433">
        <v>100</v>
      </c>
      <c r="K433">
        <v>0</v>
      </c>
      <c r="L433" t="s">
        <v>473</v>
      </c>
      <c r="M433" t="s">
        <v>464</v>
      </c>
      <c r="N433" t="s">
        <v>477</v>
      </c>
      <c r="O433">
        <v>1039170</v>
      </c>
      <c r="P433">
        <v>156715</v>
      </c>
      <c r="Q433">
        <v>40.596653000000003</v>
      </c>
      <c r="R433">
        <v>-73.802239</v>
      </c>
      <c r="S433" t="s">
        <v>842</v>
      </c>
    </row>
    <row r="434" spans="1:19" x14ac:dyDescent="0.3">
      <c r="A434">
        <v>281313864</v>
      </c>
      <c r="B434" s="1">
        <v>45320</v>
      </c>
      <c r="C434">
        <v>439</v>
      </c>
      <c r="D434" t="s">
        <v>37</v>
      </c>
      <c r="E434">
        <v>109</v>
      </c>
      <c r="F434" t="s">
        <v>148</v>
      </c>
      <c r="G434" t="s">
        <v>268</v>
      </c>
      <c r="H434" t="s">
        <v>463</v>
      </c>
      <c r="I434" t="s">
        <v>469</v>
      </c>
      <c r="J434">
        <v>60</v>
      </c>
      <c r="K434">
        <v>0</v>
      </c>
      <c r="L434" t="s">
        <v>472</v>
      </c>
      <c r="M434" t="s">
        <v>464</v>
      </c>
      <c r="N434" t="s">
        <v>478</v>
      </c>
      <c r="O434">
        <v>990796</v>
      </c>
      <c r="P434">
        <v>149587</v>
      </c>
      <c r="Q434">
        <v>40.577258</v>
      </c>
      <c r="R434">
        <v>-73.976436000000007</v>
      </c>
      <c r="S434" t="s">
        <v>497</v>
      </c>
    </row>
    <row r="435" spans="1:19" x14ac:dyDescent="0.3">
      <c r="A435">
        <v>284268144</v>
      </c>
      <c r="B435" s="1">
        <v>45375</v>
      </c>
      <c r="C435">
        <v>681</v>
      </c>
      <c r="D435" t="s">
        <v>77</v>
      </c>
      <c r="E435">
        <v>233</v>
      </c>
      <c r="F435" t="s">
        <v>140</v>
      </c>
      <c r="G435" t="s">
        <v>263</v>
      </c>
      <c r="H435" t="s">
        <v>464</v>
      </c>
      <c r="I435" t="s">
        <v>470</v>
      </c>
      <c r="J435">
        <v>103</v>
      </c>
      <c r="K435">
        <v>0</v>
      </c>
      <c r="L435" t="s">
        <v>472</v>
      </c>
      <c r="M435" t="s">
        <v>464</v>
      </c>
      <c r="N435" t="s">
        <v>477</v>
      </c>
      <c r="O435">
        <v>1041717</v>
      </c>
      <c r="P435">
        <v>197008</v>
      </c>
      <c r="Q435">
        <v>40.707239819999998</v>
      </c>
      <c r="R435">
        <v>-73.792726729999998</v>
      </c>
      <c r="S435" t="s">
        <v>843</v>
      </c>
    </row>
    <row r="436" spans="1:19" x14ac:dyDescent="0.3">
      <c r="A436">
        <v>282859886</v>
      </c>
      <c r="B436" s="1">
        <v>45349</v>
      </c>
      <c r="C436">
        <v>969</v>
      </c>
      <c r="D436" t="s">
        <v>53</v>
      </c>
      <c r="E436">
        <v>881</v>
      </c>
      <c r="F436" t="s">
        <v>161</v>
      </c>
      <c r="G436" t="s">
        <v>310</v>
      </c>
      <c r="H436" t="s">
        <v>467</v>
      </c>
      <c r="I436" t="s">
        <v>470</v>
      </c>
      <c r="J436">
        <v>107</v>
      </c>
      <c r="K436">
        <v>0</v>
      </c>
      <c r="L436" t="s">
        <v>473</v>
      </c>
      <c r="M436" t="s">
        <v>463</v>
      </c>
      <c r="N436" t="s">
        <v>482</v>
      </c>
      <c r="O436">
        <v>1037303</v>
      </c>
      <c r="P436">
        <v>201084</v>
      </c>
      <c r="Q436">
        <v>40.718446739999997</v>
      </c>
      <c r="R436">
        <v>-73.808613789999995</v>
      </c>
      <c r="S436" t="s">
        <v>844</v>
      </c>
    </row>
    <row r="437" spans="1:19" x14ac:dyDescent="0.3">
      <c r="A437">
        <v>283919925</v>
      </c>
      <c r="B437" s="1">
        <v>45369</v>
      </c>
      <c r="C437">
        <v>511</v>
      </c>
      <c r="D437" t="s">
        <v>46</v>
      </c>
      <c r="E437">
        <v>235</v>
      </c>
      <c r="F437" t="s">
        <v>156</v>
      </c>
      <c r="G437" t="s">
        <v>220</v>
      </c>
      <c r="H437" t="s">
        <v>464</v>
      </c>
      <c r="I437" t="s">
        <v>464</v>
      </c>
      <c r="J437">
        <v>5</v>
      </c>
      <c r="K437">
        <v>0</v>
      </c>
      <c r="L437" t="s">
        <v>474</v>
      </c>
      <c r="M437" t="s">
        <v>464</v>
      </c>
      <c r="N437" t="s">
        <v>477</v>
      </c>
      <c r="O437">
        <v>984984</v>
      </c>
      <c r="P437">
        <v>200115</v>
      </c>
      <c r="Q437">
        <v>40.715949000000002</v>
      </c>
      <c r="R437">
        <v>-73.997350999999995</v>
      </c>
      <c r="S437" t="s">
        <v>793</v>
      </c>
    </row>
    <row r="438" spans="1:19" x14ac:dyDescent="0.3">
      <c r="A438">
        <v>282462805</v>
      </c>
      <c r="B438" s="1">
        <v>45341</v>
      </c>
      <c r="C438">
        <v>339</v>
      </c>
      <c r="D438" t="s">
        <v>42</v>
      </c>
      <c r="E438">
        <v>341</v>
      </c>
      <c r="F438" t="s">
        <v>153</v>
      </c>
      <c r="G438" t="s">
        <v>216</v>
      </c>
      <c r="H438" t="s">
        <v>464</v>
      </c>
      <c r="I438" t="s">
        <v>464</v>
      </c>
      <c r="J438">
        <v>24</v>
      </c>
      <c r="K438">
        <v>0</v>
      </c>
      <c r="L438" t="s">
        <v>472</v>
      </c>
      <c r="M438" t="s">
        <v>463</v>
      </c>
      <c r="N438" t="s">
        <v>478</v>
      </c>
      <c r="O438">
        <v>993574</v>
      </c>
      <c r="P438">
        <v>228738</v>
      </c>
      <c r="Q438">
        <v>40.794507000000003</v>
      </c>
      <c r="R438">
        <v>-73.966322000000005</v>
      </c>
      <c r="S438" t="s">
        <v>535</v>
      </c>
    </row>
    <row r="439" spans="1:19" x14ac:dyDescent="0.3">
      <c r="A439">
        <v>284584296</v>
      </c>
      <c r="B439" s="1">
        <v>45382</v>
      </c>
      <c r="C439">
        <v>259</v>
      </c>
      <c r="D439" t="s">
        <v>54</v>
      </c>
      <c r="E439">
        <v>351</v>
      </c>
      <c r="F439" t="s">
        <v>152</v>
      </c>
      <c r="G439" t="s">
        <v>231</v>
      </c>
      <c r="H439" t="s">
        <v>464</v>
      </c>
      <c r="I439" t="s">
        <v>468</v>
      </c>
      <c r="J439">
        <v>41</v>
      </c>
      <c r="K439">
        <v>0</v>
      </c>
      <c r="L439" t="s">
        <v>472</v>
      </c>
      <c r="M439" t="s">
        <v>463</v>
      </c>
      <c r="N439" t="s">
        <v>477</v>
      </c>
      <c r="O439">
        <v>1014288</v>
      </c>
      <c r="P439">
        <v>236274</v>
      </c>
      <c r="Q439">
        <v>40.815142999999999</v>
      </c>
      <c r="R439">
        <v>-73.891480000000001</v>
      </c>
      <c r="S439" t="s">
        <v>845</v>
      </c>
    </row>
    <row r="440" spans="1:19" x14ac:dyDescent="0.3">
      <c r="A440">
        <v>284449002</v>
      </c>
      <c r="B440" s="1">
        <v>45379</v>
      </c>
      <c r="C440">
        <v>101</v>
      </c>
      <c r="D440" t="s">
        <v>27</v>
      </c>
      <c r="E440">
        <v>344</v>
      </c>
      <c r="F440" t="s">
        <v>144</v>
      </c>
      <c r="G440" t="s">
        <v>191</v>
      </c>
      <c r="H440" t="s">
        <v>464</v>
      </c>
      <c r="I440" t="s">
        <v>470</v>
      </c>
      <c r="J440">
        <v>110</v>
      </c>
      <c r="K440">
        <v>0</v>
      </c>
      <c r="L440" t="s">
        <v>472</v>
      </c>
      <c r="M440" t="s">
        <v>463</v>
      </c>
      <c r="N440" t="s">
        <v>480</v>
      </c>
      <c r="O440">
        <v>1018515</v>
      </c>
      <c r="P440">
        <v>211923</v>
      </c>
      <c r="Q440">
        <v>40.748289999999997</v>
      </c>
      <c r="R440">
        <v>-73.876334999999997</v>
      </c>
      <c r="S440" t="s">
        <v>846</v>
      </c>
    </row>
    <row r="441" spans="1:19" x14ac:dyDescent="0.3">
      <c r="A441">
        <v>282285234</v>
      </c>
      <c r="B441" s="1">
        <v>45337</v>
      </c>
      <c r="C441">
        <v>101</v>
      </c>
      <c r="D441" t="s">
        <v>27</v>
      </c>
      <c r="E441">
        <v>344</v>
      </c>
      <c r="F441" t="s">
        <v>144</v>
      </c>
      <c r="G441" t="s">
        <v>191</v>
      </c>
      <c r="H441" t="s">
        <v>464</v>
      </c>
      <c r="I441" t="s">
        <v>471</v>
      </c>
      <c r="J441">
        <v>122</v>
      </c>
      <c r="K441">
        <v>0</v>
      </c>
      <c r="L441" t="s">
        <v>472</v>
      </c>
      <c r="M441" t="s">
        <v>463</v>
      </c>
      <c r="N441" t="s">
        <v>477</v>
      </c>
      <c r="O441">
        <v>962440</v>
      </c>
      <c r="P441">
        <v>155722</v>
      </c>
      <c r="Q441">
        <v>40.594071</v>
      </c>
      <c r="R441">
        <v>-74.078530000000001</v>
      </c>
      <c r="S441" t="s">
        <v>847</v>
      </c>
    </row>
    <row r="442" spans="1:19" x14ac:dyDescent="0.3">
      <c r="A442">
        <v>281237725</v>
      </c>
      <c r="B442" s="1">
        <v>45319</v>
      </c>
      <c r="C442">
        <v>114</v>
      </c>
      <c r="D442" t="s">
        <v>34</v>
      </c>
      <c r="E442">
        <v>344</v>
      </c>
      <c r="F442" t="s">
        <v>144</v>
      </c>
      <c r="G442" t="s">
        <v>206</v>
      </c>
      <c r="H442" t="s">
        <v>464</v>
      </c>
      <c r="I442" t="s">
        <v>470</v>
      </c>
      <c r="J442">
        <v>108</v>
      </c>
      <c r="K442">
        <v>0</v>
      </c>
      <c r="L442" t="s">
        <v>472</v>
      </c>
      <c r="M442" t="s">
        <v>464</v>
      </c>
      <c r="N442" t="s">
        <v>477</v>
      </c>
      <c r="O442">
        <v>996643</v>
      </c>
      <c r="P442">
        <v>209958</v>
      </c>
      <c r="Q442">
        <v>40.742953999999997</v>
      </c>
      <c r="R442">
        <v>-73.955274000000003</v>
      </c>
      <c r="S442" t="s">
        <v>848</v>
      </c>
    </row>
    <row r="443" spans="1:19" x14ac:dyDescent="0.3">
      <c r="A443">
        <v>283865353</v>
      </c>
      <c r="B443" s="1">
        <v>45368</v>
      </c>
      <c r="C443">
        <v>729</v>
      </c>
      <c r="D443" t="s">
        <v>66</v>
      </c>
      <c r="E443">
        <v>113</v>
      </c>
      <c r="F443" t="s">
        <v>165</v>
      </c>
      <c r="G443" t="s">
        <v>260</v>
      </c>
      <c r="H443" t="s">
        <v>463</v>
      </c>
      <c r="I443" t="s">
        <v>464</v>
      </c>
      <c r="J443">
        <v>7</v>
      </c>
      <c r="K443">
        <v>0</v>
      </c>
      <c r="L443" t="s">
        <v>472</v>
      </c>
      <c r="M443" t="s">
        <v>463</v>
      </c>
      <c r="N443" t="s">
        <v>477</v>
      </c>
      <c r="O443">
        <v>987349</v>
      </c>
      <c r="P443">
        <v>201914</v>
      </c>
      <c r="Q443">
        <v>40.720883999999998</v>
      </c>
      <c r="R443">
        <v>-73.988817999999995</v>
      </c>
      <c r="S443" t="s">
        <v>849</v>
      </c>
    </row>
    <row r="444" spans="1:19" x14ac:dyDescent="0.3">
      <c r="A444">
        <v>281373553</v>
      </c>
      <c r="B444" s="1">
        <v>45322</v>
      </c>
      <c r="C444">
        <v>847</v>
      </c>
      <c r="D444" t="s">
        <v>64</v>
      </c>
      <c r="E444">
        <v>125</v>
      </c>
      <c r="F444" t="s">
        <v>145</v>
      </c>
      <c r="G444" t="s">
        <v>292</v>
      </c>
      <c r="H444" t="s">
        <v>463</v>
      </c>
      <c r="I444" t="s">
        <v>464</v>
      </c>
      <c r="J444">
        <v>24</v>
      </c>
      <c r="K444">
        <v>0</v>
      </c>
      <c r="L444" t="s">
        <v>473</v>
      </c>
      <c r="M444" t="s">
        <v>464</v>
      </c>
      <c r="N444" t="s">
        <v>478</v>
      </c>
      <c r="O444">
        <v>993014</v>
      </c>
      <c r="P444">
        <v>231921</v>
      </c>
      <c r="Q444">
        <v>40.803241</v>
      </c>
      <c r="R444">
        <v>-73.968344000000002</v>
      </c>
      <c r="S444" t="s">
        <v>850</v>
      </c>
    </row>
    <row r="445" spans="1:19" x14ac:dyDescent="0.3">
      <c r="A445">
        <v>284588688</v>
      </c>
      <c r="B445" s="1">
        <v>45382</v>
      </c>
      <c r="C445">
        <v>511</v>
      </c>
      <c r="D445" t="s">
        <v>46</v>
      </c>
      <c r="E445">
        <v>235</v>
      </c>
      <c r="F445" t="s">
        <v>156</v>
      </c>
      <c r="G445" t="s">
        <v>220</v>
      </c>
      <c r="H445" t="s">
        <v>464</v>
      </c>
      <c r="I445" t="s">
        <v>464</v>
      </c>
      <c r="J445">
        <v>18</v>
      </c>
      <c r="K445">
        <v>0</v>
      </c>
      <c r="L445" t="s">
        <v>474</v>
      </c>
      <c r="M445" t="s">
        <v>464</v>
      </c>
      <c r="N445" t="s">
        <v>477</v>
      </c>
      <c r="O445">
        <v>987973</v>
      </c>
      <c r="P445">
        <v>216770</v>
      </c>
      <c r="Q445">
        <v>40.761659209999998</v>
      </c>
      <c r="R445">
        <v>-73.986560749999995</v>
      </c>
      <c r="S445" t="s">
        <v>851</v>
      </c>
    </row>
    <row r="446" spans="1:19" x14ac:dyDescent="0.3">
      <c r="A446">
        <v>284308017</v>
      </c>
      <c r="B446" s="1">
        <v>45376</v>
      </c>
      <c r="C446">
        <v>198</v>
      </c>
      <c r="D446" t="s">
        <v>38</v>
      </c>
      <c r="E446">
        <v>126</v>
      </c>
      <c r="F446" t="s">
        <v>149</v>
      </c>
      <c r="G446" t="s">
        <v>211</v>
      </c>
      <c r="H446" t="s">
        <v>463</v>
      </c>
      <c r="I446" t="s">
        <v>468</v>
      </c>
      <c r="J446">
        <v>43</v>
      </c>
      <c r="K446">
        <v>2</v>
      </c>
      <c r="L446" t="s">
        <v>472</v>
      </c>
      <c r="M446" t="s">
        <v>464</v>
      </c>
      <c r="N446" t="s">
        <v>477</v>
      </c>
      <c r="O446">
        <v>1022100</v>
      </c>
      <c r="P446">
        <v>238957</v>
      </c>
      <c r="Q446">
        <v>40.822479000000001</v>
      </c>
      <c r="R446">
        <v>-73.863243999999995</v>
      </c>
      <c r="S446" t="s">
        <v>852</v>
      </c>
    </row>
    <row r="447" spans="1:19" x14ac:dyDescent="0.3">
      <c r="A447">
        <v>284146188</v>
      </c>
      <c r="B447" s="1">
        <v>45372</v>
      </c>
      <c r="C447">
        <v>114</v>
      </c>
      <c r="D447" t="s">
        <v>34</v>
      </c>
      <c r="E447">
        <v>344</v>
      </c>
      <c r="F447" t="s">
        <v>144</v>
      </c>
      <c r="G447" t="s">
        <v>206</v>
      </c>
      <c r="H447" t="s">
        <v>464</v>
      </c>
      <c r="I447" t="s">
        <v>468</v>
      </c>
      <c r="J447">
        <v>49</v>
      </c>
      <c r="K447">
        <v>0</v>
      </c>
      <c r="L447" t="s">
        <v>472</v>
      </c>
      <c r="M447" t="s">
        <v>464</v>
      </c>
      <c r="N447" t="s">
        <v>477</v>
      </c>
      <c r="O447">
        <v>1023628</v>
      </c>
      <c r="P447">
        <v>253257</v>
      </c>
      <c r="Q447">
        <v>40.861721000000003</v>
      </c>
      <c r="R447">
        <v>-73.857639000000006</v>
      </c>
      <c r="S447" t="s">
        <v>853</v>
      </c>
    </row>
    <row r="448" spans="1:19" x14ac:dyDescent="0.3">
      <c r="A448">
        <v>282703134</v>
      </c>
      <c r="B448" s="1">
        <v>45345</v>
      </c>
      <c r="C448">
        <v>155</v>
      </c>
      <c r="D448" t="s">
        <v>22</v>
      </c>
      <c r="E448">
        <v>104</v>
      </c>
      <c r="F448" t="s">
        <v>142</v>
      </c>
      <c r="G448" t="s">
        <v>185</v>
      </c>
      <c r="H448" t="s">
        <v>463</v>
      </c>
      <c r="I448" t="s">
        <v>470</v>
      </c>
      <c r="J448">
        <v>110</v>
      </c>
      <c r="K448">
        <v>0</v>
      </c>
      <c r="L448" t="s">
        <v>472</v>
      </c>
      <c r="M448" t="s">
        <v>464</v>
      </c>
      <c r="N448" t="s">
        <v>480</v>
      </c>
      <c r="O448">
        <v>1019164</v>
      </c>
      <c r="P448">
        <v>210169</v>
      </c>
      <c r="Q448">
        <v>40.743481260000003</v>
      </c>
      <c r="R448">
        <v>-73.874003540000004</v>
      </c>
      <c r="S448" t="s">
        <v>508</v>
      </c>
    </row>
    <row r="449" spans="1:19" x14ac:dyDescent="0.3">
      <c r="A449">
        <v>280502327</v>
      </c>
      <c r="B449" s="1">
        <v>45305</v>
      </c>
      <c r="C449">
        <v>744</v>
      </c>
      <c r="D449" t="s">
        <v>75</v>
      </c>
      <c r="E449">
        <v>359</v>
      </c>
      <c r="F449" t="s">
        <v>151</v>
      </c>
      <c r="G449" t="s">
        <v>261</v>
      </c>
      <c r="H449" t="s">
        <v>464</v>
      </c>
      <c r="I449" t="s">
        <v>470</v>
      </c>
      <c r="J449">
        <v>103</v>
      </c>
      <c r="K449">
        <v>0</v>
      </c>
      <c r="L449" t="s">
        <v>472</v>
      </c>
      <c r="M449" t="s">
        <v>464</v>
      </c>
      <c r="N449" t="s">
        <v>480</v>
      </c>
      <c r="O449">
        <v>1041879</v>
      </c>
      <c r="P449">
        <v>197083</v>
      </c>
      <c r="Q449">
        <v>40.707439000000001</v>
      </c>
      <c r="R449">
        <v>-73.792139000000006</v>
      </c>
      <c r="S449" t="s">
        <v>789</v>
      </c>
    </row>
    <row r="450" spans="1:19" x14ac:dyDescent="0.3">
      <c r="A450">
        <v>283853330</v>
      </c>
      <c r="B450" s="1">
        <v>45367</v>
      </c>
      <c r="C450">
        <v>117</v>
      </c>
      <c r="D450" t="s">
        <v>67</v>
      </c>
      <c r="E450">
        <v>126</v>
      </c>
      <c r="F450" t="s">
        <v>149</v>
      </c>
      <c r="G450" t="s">
        <v>247</v>
      </c>
      <c r="H450" t="s">
        <v>463</v>
      </c>
      <c r="I450" t="s">
        <v>469</v>
      </c>
      <c r="J450">
        <v>67</v>
      </c>
      <c r="K450">
        <v>0</v>
      </c>
      <c r="L450" t="s">
        <v>474</v>
      </c>
      <c r="M450" t="s">
        <v>464</v>
      </c>
      <c r="N450" t="s">
        <v>477</v>
      </c>
      <c r="O450">
        <v>999411</v>
      </c>
      <c r="P450">
        <v>170318</v>
      </c>
      <c r="Q450">
        <v>40.634146999999999</v>
      </c>
      <c r="R450">
        <v>-73.945374000000001</v>
      </c>
      <c r="S450" t="s">
        <v>854</v>
      </c>
    </row>
    <row r="451" spans="1:19" x14ac:dyDescent="0.3">
      <c r="A451">
        <v>284155156</v>
      </c>
      <c r="B451" s="1">
        <v>45373</v>
      </c>
      <c r="C451">
        <v>922</v>
      </c>
      <c r="D451" t="s">
        <v>33</v>
      </c>
      <c r="E451">
        <v>348</v>
      </c>
      <c r="F451" t="s">
        <v>146</v>
      </c>
      <c r="G451" t="s">
        <v>207</v>
      </c>
      <c r="H451" t="s">
        <v>464</v>
      </c>
      <c r="I451" t="s">
        <v>471</v>
      </c>
      <c r="J451">
        <v>122</v>
      </c>
      <c r="K451">
        <v>0</v>
      </c>
      <c r="L451" t="s">
        <v>474</v>
      </c>
      <c r="M451" t="s">
        <v>464</v>
      </c>
      <c r="N451" t="s">
        <v>478</v>
      </c>
      <c r="O451">
        <v>954947</v>
      </c>
      <c r="P451">
        <v>146325</v>
      </c>
      <c r="Q451">
        <v>40.56825576</v>
      </c>
      <c r="R451">
        <v>-74.105471460000004</v>
      </c>
      <c r="S451" t="s">
        <v>855</v>
      </c>
    </row>
    <row r="452" spans="1:19" x14ac:dyDescent="0.3">
      <c r="A452">
        <v>281198266</v>
      </c>
      <c r="B452" s="1">
        <v>45318</v>
      </c>
      <c r="C452">
        <v>244</v>
      </c>
      <c r="D452" t="s">
        <v>48</v>
      </c>
      <c r="E452">
        <v>107</v>
      </c>
      <c r="F452" t="s">
        <v>157</v>
      </c>
      <c r="G452" t="s">
        <v>222</v>
      </c>
      <c r="H452" t="s">
        <v>463</v>
      </c>
      <c r="I452" t="s">
        <v>470</v>
      </c>
      <c r="J452">
        <v>110</v>
      </c>
      <c r="K452">
        <v>0</v>
      </c>
      <c r="L452" t="s">
        <v>472</v>
      </c>
      <c r="M452" t="s">
        <v>464</v>
      </c>
      <c r="N452" t="s">
        <v>479</v>
      </c>
      <c r="O452">
        <v>1020232</v>
      </c>
      <c r="P452">
        <v>210719</v>
      </c>
      <c r="Q452">
        <v>40.744981000000003</v>
      </c>
      <c r="R452">
        <v>-73.870143999999996</v>
      </c>
      <c r="S452" t="s">
        <v>651</v>
      </c>
    </row>
    <row r="453" spans="1:19" x14ac:dyDescent="0.3">
      <c r="A453">
        <v>282291287</v>
      </c>
      <c r="B453" s="1">
        <v>45337</v>
      </c>
      <c r="C453">
        <v>490</v>
      </c>
      <c r="D453" t="s">
        <v>95</v>
      </c>
      <c r="E453">
        <v>232</v>
      </c>
      <c r="F453" t="s">
        <v>171</v>
      </c>
      <c r="G453" t="s">
        <v>304</v>
      </c>
      <c r="H453" t="s">
        <v>464</v>
      </c>
      <c r="I453" t="s">
        <v>464</v>
      </c>
      <c r="J453">
        <v>13</v>
      </c>
      <c r="K453">
        <v>0</v>
      </c>
      <c r="L453" t="s">
        <v>474</v>
      </c>
      <c r="M453" t="s">
        <v>464</v>
      </c>
      <c r="N453" t="s">
        <v>477</v>
      </c>
      <c r="O453">
        <v>989230</v>
      </c>
      <c r="P453">
        <v>208281</v>
      </c>
      <c r="Q453">
        <v>40.738359000000003</v>
      </c>
      <c r="R453">
        <v>-73.982026000000005</v>
      </c>
      <c r="S453" t="s">
        <v>856</v>
      </c>
    </row>
    <row r="454" spans="1:19" x14ac:dyDescent="0.3">
      <c r="A454">
        <v>280751749</v>
      </c>
      <c r="B454" s="1">
        <v>45309</v>
      </c>
      <c r="C454">
        <v>847</v>
      </c>
      <c r="D454" t="s">
        <v>64</v>
      </c>
      <c r="E454">
        <v>125</v>
      </c>
      <c r="F454" t="s">
        <v>145</v>
      </c>
      <c r="G454" t="s">
        <v>292</v>
      </c>
      <c r="H454" t="s">
        <v>463</v>
      </c>
      <c r="I454" t="s">
        <v>468</v>
      </c>
      <c r="J454">
        <v>41</v>
      </c>
      <c r="K454">
        <v>0</v>
      </c>
      <c r="L454" t="s">
        <v>474</v>
      </c>
      <c r="M454" t="s">
        <v>464</v>
      </c>
      <c r="N454" t="s">
        <v>480</v>
      </c>
      <c r="O454">
        <v>1014135</v>
      </c>
      <c r="P454">
        <v>236990</v>
      </c>
      <c r="Q454">
        <v>40.817107909999997</v>
      </c>
      <c r="R454">
        <v>-73.892031500000002</v>
      </c>
      <c r="S454" t="s">
        <v>857</v>
      </c>
    </row>
    <row r="455" spans="1:19" x14ac:dyDescent="0.3">
      <c r="A455">
        <v>282668299</v>
      </c>
      <c r="B455" s="1">
        <v>45344</v>
      </c>
      <c r="C455">
        <v>639</v>
      </c>
      <c r="D455" t="s">
        <v>65</v>
      </c>
      <c r="E455">
        <v>361</v>
      </c>
      <c r="F455" t="s">
        <v>164</v>
      </c>
      <c r="G455" t="s">
        <v>311</v>
      </c>
      <c r="H455" t="s">
        <v>464</v>
      </c>
      <c r="I455" t="s">
        <v>464</v>
      </c>
      <c r="J455">
        <v>18</v>
      </c>
      <c r="K455">
        <v>1</v>
      </c>
      <c r="L455" t="s">
        <v>474</v>
      </c>
      <c r="M455" t="s">
        <v>464</v>
      </c>
      <c r="N455" t="s">
        <v>478</v>
      </c>
      <c r="O455">
        <v>989780</v>
      </c>
      <c r="P455">
        <v>218177</v>
      </c>
      <c r="Q455">
        <v>40.765520109999997</v>
      </c>
      <c r="R455">
        <v>-73.980036699999999</v>
      </c>
      <c r="S455" t="s">
        <v>858</v>
      </c>
    </row>
    <row r="456" spans="1:19" x14ac:dyDescent="0.3">
      <c r="A456">
        <v>280648761</v>
      </c>
      <c r="B456" s="1">
        <v>45308</v>
      </c>
      <c r="C456">
        <v>244</v>
      </c>
      <c r="D456" t="s">
        <v>48</v>
      </c>
      <c r="E456">
        <v>107</v>
      </c>
      <c r="F456" t="s">
        <v>157</v>
      </c>
      <c r="G456" t="s">
        <v>278</v>
      </c>
      <c r="H456" t="s">
        <v>463</v>
      </c>
      <c r="I456" t="s">
        <v>469</v>
      </c>
      <c r="J456">
        <v>73</v>
      </c>
      <c r="K456">
        <v>0</v>
      </c>
      <c r="L456" t="s">
        <v>474</v>
      </c>
      <c r="M456" t="s">
        <v>464</v>
      </c>
      <c r="N456" t="s">
        <v>477</v>
      </c>
      <c r="O456">
        <v>1008227</v>
      </c>
      <c r="P456">
        <v>183789</v>
      </c>
      <c r="Q456">
        <v>40.671104</v>
      </c>
      <c r="R456">
        <v>-73.913561999999999</v>
      </c>
      <c r="S456" t="s">
        <v>733</v>
      </c>
    </row>
    <row r="457" spans="1:19" x14ac:dyDescent="0.3">
      <c r="A457">
        <v>281223943</v>
      </c>
      <c r="B457" s="1">
        <v>45318</v>
      </c>
      <c r="C457">
        <v>782</v>
      </c>
      <c r="D457" t="s">
        <v>49</v>
      </c>
      <c r="E457">
        <v>236</v>
      </c>
      <c r="F457" t="s">
        <v>158</v>
      </c>
      <c r="G457" t="s">
        <v>223</v>
      </c>
      <c r="H457" t="s">
        <v>464</v>
      </c>
      <c r="I457" t="s">
        <v>469</v>
      </c>
      <c r="J457">
        <v>62</v>
      </c>
      <c r="K457">
        <v>0</v>
      </c>
      <c r="L457" t="s">
        <v>473</v>
      </c>
      <c r="M457" t="s">
        <v>464</v>
      </c>
      <c r="N457" t="s">
        <v>482</v>
      </c>
      <c r="O457">
        <v>983955</v>
      </c>
      <c r="P457">
        <v>156039</v>
      </c>
      <c r="Q457">
        <v>40.594970000000004</v>
      </c>
      <c r="R457">
        <v>-74.001062000000005</v>
      </c>
      <c r="S457" t="s">
        <v>859</v>
      </c>
    </row>
    <row r="458" spans="1:19" x14ac:dyDescent="0.3">
      <c r="A458">
        <v>280560587</v>
      </c>
      <c r="B458" s="1">
        <v>45306</v>
      </c>
      <c r="C458">
        <v>259</v>
      </c>
      <c r="D458" t="s">
        <v>54</v>
      </c>
      <c r="E458">
        <v>351</v>
      </c>
      <c r="F458" t="s">
        <v>152</v>
      </c>
      <c r="G458" t="s">
        <v>231</v>
      </c>
      <c r="H458" t="s">
        <v>464</v>
      </c>
      <c r="I458" t="s">
        <v>464</v>
      </c>
      <c r="J458">
        <v>17</v>
      </c>
      <c r="K458">
        <v>0</v>
      </c>
      <c r="L458" t="s">
        <v>472</v>
      </c>
      <c r="M458" t="s">
        <v>464</v>
      </c>
      <c r="N458" t="s">
        <v>477</v>
      </c>
      <c r="O458">
        <v>992253</v>
      </c>
      <c r="P458">
        <v>214996</v>
      </c>
      <c r="Q458">
        <v>40.756788999999998</v>
      </c>
      <c r="R458">
        <v>-73.971109999999996</v>
      </c>
      <c r="S458" t="s">
        <v>860</v>
      </c>
    </row>
    <row r="459" spans="1:19" x14ac:dyDescent="0.3">
      <c r="A459">
        <v>283845359</v>
      </c>
      <c r="B459" s="1">
        <v>45367</v>
      </c>
      <c r="C459">
        <v>922</v>
      </c>
      <c r="D459" t="s">
        <v>33</v>
      </c>
      <c r="E459">
        <v>348</v>
      </c>
      <c r="F459" t="s">
        <v>146</v>
      </c>
      <c r="G459" t="s">
        <v>205</v>
      </c>
      <c r="H459" t="s">
        <v>464</v>
      </c>
      <c r="I459" t="s">
        <v>471</v>
      </c>
      <c r="J459">
        <v>120</v>
      </c>
      <c r="K459">
        <v>0</v>
      </c>
      <c r="L459" t="s">
        <v>472</v>
      </c>
      <c r="M459" t="s">
        <v>464</v>
      </c>
      <c r="N459" t="s">
        <v>477</v>
      </c>
      <c r="O459">
        <v>962873</v>
      </c>
      <c r="P459">
        <v>174172</v>
      </c>
      <c r="Q459">
        <v>40.644720939999999</v>
      </c>
      <c r="R459">
        <v>-74.077032720000005</v>
      </c>
      <c r="S459" t="s">
        <v>504</v>
      </c>
    </row>
    <row r="460" spans="1:19" x14ac:dyDescent="0.3">
      <c r="A460">
        <v>281181868</v>
      </c>
      <c r="B460" s="1">
        <v>45317</v>
      </c>
      <c r="C460">
        <v>106</v>
      </c>
      <c r="D460" t="s">
        <v>73</v>
      </c>
      <c r="E460">
        <v>106</v>
      </c>
      <c r="F460" t="s">
        <v>141</v>
      </c>
      <c r="G460" t="s">
        <v>254</v>
      </c>
      <c r="H460" t="s">
        <v>463</v>
      </c>
      <c r="I460" t="s">
        <v>464</v>
      </c>
      <c r="J460">
        <v>23</v>
      </c>
      <c r="K460">
        <v>0</v>
      </c>
      <c r="L460" t="s">
        <v>472</v>
      </c>
      <c r="M460" t="s">
        <v>464</v>
      </c>
      <c r="N460" t="s">
        <v>480</v>
      </c>
      <c r="O460">
        <v>999668</v>
      </c>
      <c r="P460">
        <v>226392</v>
      </c>
      <c r="Q460">
        <v>40.788056410000003</v>
      </c>
      <c r="R460">
        <v>-73.94432218</v>
      </c>
      <c r="S460" t="s">
        <v>861</v>
      </c>
    </row>
    <row r="461" spans="1:19" x14ac:dyDescent="0.3">
      <c r="A461">
        <v>282427296</v>
      </c>
      <c r="B461" s="1">
        <v>45340</v>
      </c>
      <c r="C461">
        <v>109</v>
      </c>
      <c r="D461" t="s">
        <v>35</v>
      </c>
      <c r="E461">
        <v>106</v>
      </c>
      <c r="F461" t="s">
        <v>141</v>
      </c>
      <c r="G461" t="s">
        <v>208</v>
      </c>
      <c r="H461" t="s">
        <v>463</v>
      </c>
      <c r="I461" t="s">
        <v>469</v>
      </c>
      <c r="J461">
        <v>79</v>
      </c>
      <c r="K461">
        <v>0</v>
      </c>
      <c r="L461" t="s">
        <v>472</v>
      </c>
      <c r="M461" t="s">
        <v>463</v>
      </c>
      <c r="N461" t="s">
        <v>477</v>
      </c>
      <c r="O461">
        <v>999263</v>
      </c>
      <c r="P461">
        <v>191807</v>
      </c>
      <c r="Q461">
        <v>40.693131000000001</v>
      </c>
      <c r="R461">
        <v>-73.945858999999999</v>
      </c>
      <c r="S461" t="s">
        <v>862</v>
      </c>
    </row>
    <row r="462" spans="1:19" x14ac:dyDescent="0.3">
      <c r="A462">
        <v>282708163</v>
      </c>
      <c r="B462" s="1">
        <v>45345</v>
      </c>
      <c r="C462">
        <v>922</v>
      </c>
      <c r="D462" t="s">
        <v>33</v>
      </c>
      <c r="E462">
        <v>348</v>
      </c>
      <c r="F462" t="s">
        <v>146</v>
      </c>
      <c r="G462" t="s">
        <v>205</v>
      </c>
      <c r="H462" t="s">
        <v>464</v>
      </c>
      <c r="I462" t="s">
        <v>469</v>
      </c>
      <c r="J462">
        <v>70</v>
      </c>
      <c r="K462">
        <v>0</v>
      </c>
      <c r="L462" t="s">
        <v>472</v>
      </c>
      <c r="M462" t="s">
        <v>464</v>
      </c>
      <c r="N462" t="s">
        <v>477</v>
      </c>
      <c r="O462">
        <v>996904</v>
      </c>
      <c r="P462">
        <v>173082</v>
      </c>
      <c r="Q462">
        <v>40.641737999999997</v>
      </c>
      <c r="R462">
        <v>-73.954402999999999</v>
      </c>
      <c r="S462" t="s">
        <v>863</v>
      </c>
    </row>
    <row r="463" spans="1:19" x14ac:dyDescent="0.3">
      <c r="A463">
        <v>284585339</v>
      </c>
      <c r="B463" s="1">
        <v>45382</v>
      </c>
      <c r="C463">
        <v>109</v>
      </c>
      <c r="D463" t="s">
        <v>35</v>
      </c>
      <c r="E463">
        <v>106</v>
      </c>
      <c r="F463" t="s">
        <v>141</v>
      </c>
      <c r="G463" t="s">
        <v>208</v>
      </c>
      <c r="H463" t="s">
        <v>463</v>
      </c>
      <c r="I463" t="s">
        <v>469</v>
      </c>
      <c r="J463">
        <v>84</v>
      </c>
      <c r="K463">
        <v>0</v>
      </c>
      <c r="L463" t="s">
        <v>474</v>
      </c>
      <c r="M463" t="s">
        <v>464</v>
      </c>
      <c r="N463" t="s">
        <v>477</v>
      </c>
      <c r="O463">
        <v>989573</v>
      </c>
      <c r="P463">
        <v>188096</v>
      </c>
      <c r="Q463">
        <v>40.682955999999997</v>
      </c>
      <c r="R463">
        <v>-73.980804000000006</v>
      </c>
      <c r="S463" t="s">
        <v>864</v>
      </c>
    </row>
    <row r="464" spans="1:19" x14ac:dyDescent="0.3">
      <c r="A464">
        <v>282329113</v>
      </c>
      <c r="B464" s="1">
        <v>45338</v>
      </c>
      <c r="C464">
        <v>339</v>
      </c>
      <c r="D464" t="s">
        <v>42</v>
      </c>
      <c r="E464">
        <v>341</v>
      </c>
      <c r="F464" t="s">
        <v>153</v>
      </c>
      <c r="G464" t="s">
        <v>216</v>
      </c>
      <c r="H464" t="s">
        <v>464</v>
      </c>
      <c r="I464" t="s">
        <v>468</v>
      </c>
      <c r="J464">
        <v>44</v>
      </c>
      <c r="K464">
        <v>0</v>
      </c>
      <c r="L464" t="s">
        <v>472</v>
      </c>
      <c r="M464" t="s">
        <v>464</v>
      </c>
      <c r="N464" t="s">
        <v>479</v>
      </c>
      <c r="O464">
        <v>1003363</v>
      </c>
      <c r="P464">
        <v>238988</v>
      </c>
      <c r="Q464">
        <v>40.822622000000003</v>
      </c>
      <c r="R464">
        <v>-73.930942000000002</v>
      </c>
      <c r="S464" t="s">
        <v>575</v>
      </c>
    </row>
    <row r="465" spans="1:19" x14ac:dyDescent="0.3">
      <c r="A465">
        <v>281217436</v>
      </c>
      <c r="B465" s="1">
        <v>45318</v>
      </c>
      <c r="C465">
        <v>113</v>
      </c>
      <c r="D465" t="s">
        <v>59</v>
      </c>
      <c r="E465">
        <v>344</v>
      </c>
      <c r="F465" t="s">
        <v>144</v>
      </c>
      <c r="G465" t="s">
        <v>312</v>
      </c>
      <c r="H465" t="s">
        <v>464</v>
      </c>
      <c r="I465" t="s">
        <v>468</v>
      </c>
      <c r="J465">
        <v>52</v>
      </c>
      <c r="K465">
        <v>0</v>
      </c>
      <c r="L465" t="s">
        <v>473</v>
      </c>
      <c r="M465" t="s">
        <v>464</v>
      </c>
      <c r="N465" t="s">
        <v>480</v>
      </c>
      <c r="O465">
        <v>1015011</v>
      </c>
      <c r="P465">
        <v>253956</v>
      </c>
      <c r="Q465">
        <v>40.863672999999999</v>
      </c>
      <c r="R465">
        <v>-73.888788000000005</v>
      </c>
      <c r="S465" t="s">
        <v>865</v>
      </c>
    </row>
    <row r="466" spans="1:19" x14ac:dyDescent="0.3">
      <c r="A466">
        <v>281220328</v>
      </c>
      <c r="B466" s="1">
        <v>45318</v>
      </c>
      <c r="C466">
        <v>759</v>
      </c>
      <c r="D466" t="s">
        <v>40</v>
      </c>
      <c r="E466">
        <v>359</v>
      </c>
      <c r="F466" t="s">
        <v>151</v>
      </c>
      <c r="G466" t="s">
        <v>213</v>
      </c>
      <c r="H466" t="s">
        <v>464</v>
      </c>
      <c r="I466" t="s">
        <v>464</v>
      </c>
      <c r="J466">
        <v>14</v>
      </c>
      <c r="K466">
        <v>1</v>
      </c>
      <c r="L466" t="s">
        <v>472</v>
      </c>
      <c r="M466" t="s">
        <v>464</v>
      </c>
      <c r="N466" t="s">
        <v>477</v>
      </c>
      <c r="O466">
        <v>989989</v>
      </c>
      <c r="P466">
        <v>213543</v>
      </c>
      <c r="Q466">
        <v>40.752800839999999</v>
      </c>
      <c r="R466">
        <v>-73.979286169999995</v>
      </c>
      <c r="S466" t="s">
        <v>866</v>
      </c>
    </row>
    <row r="467" spans="1:19" x14ac:dyDescent="0.3">
      <c r="A467">
        <v>285406590</v>
      </c>
      <c r="B467" s="1">
        <v>45398</v>
      </c>
      <c r="C467">
        <v>113</v>
      </c>
      <c r="D467" t="s">
        <v>59</v>
      </c>
      <c r="E467">
        <v>344</v>
      </c>
      <c r="F467" t="s">
        <v>144</v>
      </c>
      <c r="G467" t="s">
        <v>236</v>
      </c>
      <c r="H467" t="s">
        <v>464</v>
      </c>
      <c r="I467" t="s">
        <v>469</v>
      </c>
      <c r="J467">
        <v>79</v>
      </c>
      <c r="K467">
        <v>2</v>
      </c>
      <c r="L467" t="s">
        <v>473</v>
      </c>
      <c r="M467" t="s">
        <v>464</v>
      </c>
      <c r="N467" t="s">
        <v>477</v>
      </c>
      <c r="O467">
        <v>997634</v>
      </c>
      <c r="P467">
        <v>194159</v>
      </c>
      <c r="Q467">
        <v>40.699590000000001</v>
      </c>
      <c r="R467">
        <v>-73.951729</v>
      </c>
      <c r="S467" t="s">
        <v>867</v>
      </c>
    </row>
    <row r="468" spans="1:19" x14ac:dyDescent="0.3">
      <c r="A468">
        <v>280662934</v>
      </c>
      <c r="B468" s="1">
        <v>45308</v>
      </c>
      <c r="C468">
        <v>139</v>
      </c>
      <c r="D468" t="s">
        <v>52</v>
      </c>
      <c r="E468">
        <v>101</v>
      </c>
      <c r="F468" t="s">
        <v>160</v>
      </c>
      <c r="G468" t="s">
        <v>313</v>
      </c>
      <c r="H468" t="s">
        <v>463</v>
      </c>
      <c r="I468" t="s">
        <v>469</v>
      </c>
      <c r="J468">
        <v>73</v>
      </c>
      <c r="K468">
        <v>0</v>
      </c>
      <c r="L468" t="s">
        <v>472</v>
      </c>
      <c r="M468" t="s">
        <v>464</v>
      </c>
      <c r="N468" t="s">
        <v>477</v>
      </c>
      <c r="O468">
        <v>1007743</v>
      </c>
      <c r="P468">
        <v>184918</v>
      </c>
      <c r="Q468">
        <v>40.674205000000001</v>
      </c>
      <c r="R468">
        <v>-73.915304000000006</v>
      </c>
      <c r="S468" t="s">
        <v>868</v>
      </c>
    </row>
    <row r="469" spans="1:19" x14ac:dyDescent="0.3">
      <c r="A469">
        <v>284197064</v>
      </c>
      <c r="B469" s="1">
        <v>45373</v>
      </c>
      <c r="C469">
        <v>478</v>
      </c>
      <c r="D469" t="s">
        <v>44</v>
      </c>
      <c r="E469">
        <v>343</v>
      </c>
      <c r="F469" t="s">
        <v>155</v>
      </c>
      <c r="G469" t="s">
        <v>218</v>
      </c>
      <c r="H469" t="s">
        <v>464</v>
      </c>
      <c r="I469" t="s">
        <v>469</v>
      </c>
      <c r="J469">
        <v>73</v>
      </c>
      <c r="K469">
        <v>1</v>
      </c>
      <c r="L469" t="s">
        <v>473</v>
      </c>
      <c r="M469" t="s">
        <v>464</v>
      </c>
      <c r="N469" t="s">
        <v>477</v>
      </c>
      <c r="O469">
        <v>1008245</v>
      </c>
      <c r="P469">
        <v>183796</v>
      </c>
      <c r="Q469">
        <v>40.671129999999998</v>
      </c>
      <c r="R469">
        <v>-73.913502059999999</v>
      </c>
      <c r="S469" t="s">
        <v>869</v>
      </c>
    </row>
    <row r="470" spans="1:19" x14ac:dyDescent="0.3">
      <c r="A470">
        <v>282997247</v>
      </c>
      <c r="B470" s="1">
        <v>45351</v>
      </c>
      <c r="C470">
        <v>478</v>
      </c>
      <c r="D470" t="s">
        <v>44</v>
      </c>
      <c r="E470">
        <v>343</v>
      </c>
      <c r="F470" t="s">
        <v>155</v>
      </c>
      <c r="G470" t="s">
        <v>218</v>
      </c>
      <c r="H470" t="s">
        <v>464</v>
      </c>
      <c r="I470" t="s">
        <v>468</v>
      </c>
      <c r="J470">
        <v>40</v>
      </c>
      <c r="K470">
        <v>1</v>
      </c>
      <c r="L470" t="s">
        <v>472</v>
      </c>
      <c r="M470" t="s">
        <v>464</v>
      </c>
      <c r="N470" t="s">
        <v>480</v>
      </c>
      <c r="O470">
        <v>1004418</v>
      </c>
      <c r="P470">
        <v>234736</v>
      </c>
      <c r="Q470">
        <v>40.810948840000002</v>
      </c>
      <c r="R470">
        <v>-73.927143819999998</v>
      </c>
      <c r="S470" t="s">
        <v>870</v>
      </c>
    </row>
    <row r="471" spans="1:19" x14ac:dyDescent="0.3">
      <c r="A471">
        <v>282508871</v>
      </c>
      <c r="B471" s="1">
        <v>45342</v>
      </c>
      <c r="C471">
        <v>259</v>
      </c>
      <c r="D471" t="s">
        <v>54</v>
      </c>
      <c r="E471">
        <v>351</v>
      </c>
      <c r="F471" t="s">
        <v>152</v>
      </c>
      <c r="G471" t="s">
        <v>231</v>
      </c>
      <c r="H471" t="s">
        <v>464</v>
      </c>
      <c r="I471" t="s">
        <v>468</v>
      </c>
      <c r="J471">
        <v>43</v>
      </c>
      <c r="K471">
        <v>0</v>
      </c>
      <c r="L471" t="s">
        <v>472</v>
      </c>
      <c r="M471" t="s">
        <v>464</v>
      </c>
      <c r="N471" t="s">
        <v>480</v>
      </c>
      <c r="O471">
        <v>1018018</v>
      </c>
      <c r="P471">
        <v>243141</v>
      </c>
      <c r="Q471">
        <v>40.833978000000002</v>
      </c>
      <c r="R471">
        <v>-73.877971000000002</v>
      </c>
      <c r="S471" t="s">
        <v>871</v>
      </c>
    </row>
    <row r="472" spans="1:19" x14ac:dyDescent="0.3">
      <c r="A472">
        <v>284234309</v>
      </c>
      <c r="B472" s="1">
        <v>45374</v>
      </c>
      <c r="C472">
        <v>109</v>
      </c>
      <c r="D472" t="s">
        <v>35</v>
      </c>
      <c r="E472">
        <v>106</v>
      </c>
      <c r="F472" t="s">
        <v>141</v>
      </c>
      <c r="G472" t="s">
        <v>208</v>
      </c>
      <c r="H472" t="s">
        <v>463</v>
      </c>
      <c r="I472" t="s">
        <v>468</v>
      </c>
      <c r="J472">
        <v>40</v>
      </c>
      <c r="K472">
        <v>0</v>
      </c>
      <c r="L472" t="s">
        <v>472</v>
      </c>
      <c r="M472" t="s">
        <v>463</v>
      </c>
      <c r="N472" t="s">
        <v>482</v>
      </c>
      <c r="O472">
        <v>1003359</v>
      </c>
      <c r="P472">
        <v>234548</v>
      </c>
      <c r="Q472">
        <v>40.810436000000003</v>
      </c>
      <c r="R472">
        <v>-73.930969000000005</v>
      </c>
      <c r="S472" t="s">
        <v>872</v>
      </c>
    </row>
    <row r="473" spans="1:19" x14ac:dyDescent="0.3">
      <c r="A473">
        <v>282187346</v>
      </c>
      <c r="B473" s="1">
        <v>45336</v>
      </c>
      <c r="C473">
        <v>848</v>
      </c>
      <c r="D473" t="s">
        <v>99</v>
      </c>
      <c r="E473">
        <v>364</v>
      </c>
      <c r="F473" t="s">
        <v>174</v>
      </c>
      <c r="G473" t="s">
        <v>314</v>
      </c>
      <c r="H473" t="s">
        <v>464</v>
      </c>
      <c r="I473" t="s">
        <v>470</v>
      </c>
      <c r="J473">
        <v>100</v>
      </c>
      <c r="K473">
        <v>0</v>
      </c>
      <c r="L473" t="s">
        <v>474</v>
      </c>
      <c r="M473" t="s">
        <v>464</v>
      </c>
      <c r="N473" t="s">
        <v>480</v>
      </c>
      <c r="O473">
        <v>1036078</v>
      </c>
      <c r="P473">
        <v>152222</v>
      </c>
      <c r="Q473">
        <v>40.584339</v>
      </c>
      <c r="R473">
        <v>-73.813405000000003</v>
      </c>
      <c r="S473" t="s">
        <v>873</v>
      </c>
    </row>
    <row r="474" spans="1:19" x14ac:dyDescent="0.3">
      <c r="A474">
        <v>285532951</v>
      </c>
      <c r="B474" s="1">
        <v>45400</v>
      </c>
      <c r="C474">
        <v>500</v>
      </c>
      <c r="D474" t="s">
        <v>61</v>
      </c>
      <c r="E474">
        <v>117</v>
      </c>
      <c r="F474" t="s">
        <v>156</v>
      </c>
      <c r="G474" t="s">
        <v>239</v>
      </c>
      <c r="H474" t="s">
        <v>463</v>
      </c>
      <c r="I474" t="s">
        <v>469</v>
      </c>
      <c r="J474">
        <v>77</v>
      </c>
      <c r="K474">
        <v>0</v>
      </c>
      <c r="L474" t="s">
        <v>474</v>
      </c>
      <c r="M474" t="s">
        <v>464</v>
      </c>
      <c r="N474" t="s">
        <v>477</v>
      </c>
      <c r="O474">
        <v>998172</v>
      </c>
      <c r="P474">
        <v>186025</v>
      </c>
      <c r="Q474">
        <v>40.677263000000004</v>
      </c>
      <c r="R474">
        <v>-73.949807000000007</v>
      </c>
      <c r="S474" t="s">
        <v>874</v>
      </c>
    </row>
    <row r="475" spans="1:19" x14ac:dyDescent="0.3">
      <c r="A475">
        <v>282344599</v>
      </c>
      <c r="B475" s="1">
        <v>45338</v>
      </c>
      <c r="C475">
        <v>339</v>
      </c>
      <c r="D475" t="s">
        <v>42</v>
      </c>
      <c r="E475">
        <v>341</v>
      </c>
      <c r="F475" t="s">
        <v>153</v>
      </c>
      <c r="G475" t="s">
        <v>216</v>
      </c>
      <c r="H475" t="s">
        <v>464</v>
      </c>
      <c r="I475" t="s">
        <v>470</v>
      </c>
      <c r="J475">
        <v>110</v>
      </c>
      <c r="K475">
        <v>0</v>
      </c>
      <c r="L475" t="s">
        <v>472</v>
      </c>
      <c r="M475" t="s">
        <v>464</v>
      </c>
      <c r="N475" t="s">
        <v>480</v>
      </c>
      <c r="O475">
        <v>1019946</v>
      </c>
      <c r="P475">
        <v>206619</v>
      </c>
      <c r="Q475">
        <v>40.733728999999997</v>
      </c>
      <c r="R475">
        <v>-73.871196999999995</v>
      </c>
      <c r="S475" t="s">
        <v>540</v>
      </c>
    </row>
    <row r="476" spans="1:19" x14ac:dyDescent="0.3">
      <c r="A476">
        <v>282127076</v>
      </c>
      <c r="B476" s="1">
        <v>45335</v>
      </c>
      <c r="C476">
        <v>105</v>
      </c>
      <c r="D476" t="s">
        <v>20</v>
      </c>
      <c r="E476">
        <v>106</v>
      </c>
      <c r="F476" t="s">
        <v>141</v>
      </c>
      <c r="G476" t="s">
        <v>183</v>
      </c>
      <c r="H476" t="s">
        <v>463</v>
      </c>
      <c r="I476" t="s">
        <v>471</v>
      </c>
      <c r="J476">
        <v>120</v>
      </c>
      <c r="K476">
        <v>0</v>
      </c>
      <c r="L476" t="s">
        <v>473</v>
      </c>
      <c r="M476" t="s">
        <v>464</v>
      </c>
      <c r="N476" t="s">
        <v>477</v>
      </c>
      <c r="O476">
        <v>962808</v>
      </c>
      <c r="P476">
        <v>174275</v>
      </c>
      <c r="Q476">
        <v>40.644995999999999</v>
      </c>
      <c r="R476">
        <v>-74.077263000000002</v>
      </c>
      <c r="S476" t="s">
        <v>691</v>
      </c>
    </row>
    <row r="477" spans="1:19" x14ac:dyDescent="0.3">
      <c r="A477">
        <v>280885551</v>
      </c>
      <c r="B477" s="1">
        <v>45312</v>
      </c>
      <c r="C477">
        <v>792</v>
      </c>
      <c r="D477" t="s">
        <v>56</v>
      </c>
      <c r="E477">
        <v>118</v>
      </c>
      <c r="F477" t="s">
        <v>158</v>
      </c>
      <c r="G477" t="s">
        <v>241</v>
      </c>
      <c r="H477" t="s">
        <v>463</v>
      </c>
      <c r="I477" t="s">
        <v>469</v>
      </c>
      <c r="J477">
        <v>75</v>
      </c>
      <c r="K477">
        <v>0</v>
      </c>
      <c r="L477" t="s">
        <v>472</v>
      </c>
      <c r="M477" t="s">
        <v>464</v>
      </c>
      <c r="N477" t="s">
        <v>477</v>
      </c>
      <c r="O477">
        <v>1014938</v>
      </c>
      <c r="P477">
        <v>181738</v>
      </c>
      <c r="Q477">
        <v>40.665452330000001</v>
      </c>
      <c r="R477">
        <v>-73.889382490000003</v>
      </c>
      <c r="S477" t="s">
        <v>875</v>
      </c>
    </row>
    <row r="478" spans="1:19" x14ac:dyDescent="0.3">
      <c r="A478">
        <v>284245129</v>
      </c>
      <c r="B478" s="1">
        <v>45375</v>
      </c>
      <c r="C478">
        <v>106</v>
      </c>
      <c r="D478" t="s">
        <v>73</v>
      </c>
      <c r="E478">
        <v>106</v>
      </c>
      <c r="F478" t="s">
        <v>141</v>
      </c>
      <c r="G478" t="s">
        <v>254</v>
      </c>
      <c r="H478" t="s">
        <v>463</v>
      </c>
      <c r="I478" t="s">
        <v>470</v>
      </c>
      <c r="J478">
        <v>100</v>
      </c>
      <c r="K478">
        <v>0</v>
      </c>
      <c r="L478" t="s">
        <v>476</v>
      </c>
      <c r="M478" t="s">
        <v>464</v>
      </c>
      <c r="N478" t="s">
        <v>479</v>
      </c>
      <c r="O478">
        <v>1035809</v>
      </c>
      <c r="P478">
        <v>153465</v>
      </c>
      <c r="Q478">
        <v>40.587752129999998</v>
      </c>
      <c r="R478">
        <v>-73.814367349999998</v>
      </c>
      <c r="S478" t="s">
        <v>876</v>
      </c>
    </row>
    <row r="479" spans="1:19" x14ac:dyDescent="0.3">
      <c r="A479">
        <v>280828521</v>
      </c>
      <c r="B479" s="1">
        <v>45311</v>
      </c>
      <c r="C479">
        <v>510</v>
      </c>
      <c r="D479" t="s">
        <v>97</v>
      </c>
      <c r="E479">
        <v>117</v>
      </c>
      <c r="F479" t="s">
        <v>156</v>
      </c>
      <c r="G479" t="s">
        <v>306</v>
      </c>
      <c r="H479" t="s">
        <v>463</v>
      </c>
      <c r="I479" t="s">
        <v>470</v>
      </c>
      <c r="J479">
        <v>103</v>
      </c>
      <c r="K479">
        <v>17</v>
      </c>
      <c r="L479" t="s">
        <v>473</v>
      </c>
      <c r="M479" t="s">
        <v>464</v>
      </c>
      <c r="N479" t="s">
        <v>480</v>
      </c>
      <c r="O479">
        <v>1037559</v>
      </c>
      <c r="P479">
        <v>194576</v>
      </c>
      <c r="Q479">
        <v>40.700582330000003</v>
      </c>
      <c r="R479">
        <v>-73.807741820000004</v>
      </c>
      <c r="S479" t="s">
        <v>877</v>
      </c>
    </row>
    <row r="480" spans="1:19" x14ac:dyDescent="0.3">
      <c r="A480">
        <v>283011674</v>
      </c>
      <c r="B480" s="1">
        <v>45351</v>
      </c>
      <c r="C480">
        <v>705</v>
      </c>
      <c r="D480" t="s">
        <v>78</v>
      </c>
      <c r="E480">
        <v>358</v>
      </c>
      <c r="F480" t="s">
        <v>169</v>
      </c>
      <c r="G480" t="s">
        <v>264</v>
      </c>
      <c r="H480" t="s">
        <v>464</v>
      </c>
      <c r="I480" t="s">
        <v>470</v>
      </c>
      <c r="J480">
        <v>110</v>
      </c>
      <c r="K480">
        <v>0</v>
      </c>
      <c r="L480" t="s">
        <v>473</v>
      </c>
      <c r="M480" t="s">
        <v>464</v>
      </c>
      <c r="N480" t="s">
        <v>480</v>
      </c>
      <c r="O480">
        <v>1014679</v>
      </c>
      <c r="P480">
        <v>210830</v>
      </c>
      <c r="Q480">
        <v>40.745303839999998</v>
      </c>
      <c r="R480">
        <v>-73.890184619999999</v>
      </c>
      <c r="S480" t="s">
        <v>878</v>
      </c>
    </row>
    <row r="481" spans="1:19" x14ac:dyDescent="0.3">
      <c r="A481">
        <v>282528412</v>
      </c>
      <c r="B481" s="1">
        <v>45342</v>
      </c>
      <c r="C481">
        <v>101</v>
      </c>
      <c r="D481" t="s">
        <v>27</v>
      </c>
      <c r="E481">
        <v>344</v>
      </c>
      <c r="F481" t="s">
        <v>144</v>
      </c>
      <c r="G481" t="s">
        <v>191</v>
      </c>
      <c r="H481" t="s">
        <v>464</v>
      </c>
      <c r="I481" t="s">
        <v>464</v>
      </c>
      <c r="J481">
        <v>14</v>
      </c>
      <c r="K481">
        <v>0</v>
      </c>
      <c r="L481" t="s">
        <v>474</v>
      </c>
      <c r="M481" t="s">
        <v>464</v>
      </c>
      <c r="N481" t="s">
        <v>477</v>
      </c>
      <c r="O481">
        <v>985802</v>
      </c>
      <c r="P481">
        <v>213780</v>
      </c>
      <c r="Q481">
        <v>40.753455000000002</v>
      </c>
      <c r="R481">
        <v>-73.994398000000004</v>
      </c>
      <c r="S481" t="s">
        <v>879</v>
      </c>
    </row>
    <row r="482" spans="1:19" x14ac:dyDescent="0.3">
      <c r="A482">
        <v>282822013</v>
      </c>
      <c r="B482" s="1">
        <v>45348</v>
      </c>
      <c r="C482">
        <v>339</v>
      </c>
      <c r="D482" t="s">
        <v>42</v>
      </c>
      <c r="E482">
        <v>341</v>
      </c>
      <c r="F482" t="s">
        <v>153</v>
      </c>
      <c r="G482" t="s">
        <v>216</v>
      </c>
      <c r="H482" t="s">
        <v>464</v>
      </c>
      <c r="I482" t="s">
        <v>468</v>
      </c>
      <c r="J482">
        <v>44</v>
      </c>
      <c r="K482">
        <v>0</v>
      </c>
      <c r="L482" t="s">
        <v>474</v>
      </c>
      <c r="M482" t="s">
        <v>464</v>
      </c>
      <c r="N482" t="s">
        <v>477</v>
      </c>
      <c r="O482">
        <v>1003363</v>
      </c>
      <c r="P482">
        <v>238988</v>
      </c>
      <c r="Q482">
        <v>40.822622000000003</v>
      </c>
      <c r="R482">
        <v>-73.930942000000002</v>
      </c>
      <c r="S482" t="s">
        <v>575</v>
      </c>
    </row>
    <row r="483" spans="1:19" x14ac:dyDescent="0.3">
      <c r="A483">
        <v>281448317</v>
      </c>
      <c r="B483" s="1">
        <v>45322</v>
      </c>
      <c r="C483">
        <v>441</v>
      </c>
      <c r="D483" t="s">
        <v>72</v>
      </c>
      <c r="E483">
        <v>110</v>
      </c>
      <c r="F483" t="s">
        <v>168</v>
      </c>
      <c r="G483" t="s">
        <v>253</v>
      </c>
      <c r="H483" t="s">
        <v>463</v>
      </c>
      <c r="I483" t="s">
        <v>470</v>
      </c>
      <c r="J483">
        <v>105</v>
      </c>
      <c r="K483">
        <v>0</v>
      </c>
      <c r="L483" t="s">
        <v>476</v>
      </c>
      <c r="M483" t="s">
        <v>464</v>
      </c>
      <c r="N483" t="s">
        <v>477</v>
      </c>
      <c r="O483">
        <v>1053986</v>
      </c>
      <c r="P483">
        <v>199997</v>
      </c>
      <c r="Q483">
        <v>40.715347420000001</v>
      </c>
      <c r="R483">
        <v>-73.748442209999993</v>
      </c>
      <c r="S483" t="s">
        <v>880</v>
      </c>
    </row>
    <row r="484" spans="1:19" x14ac:dyDescent="0.3">
      <c r="A484">
        <v>282294061</v>
      </c>
      <c r="B484" s="1">
        <v>45337</v>
      </c>
      <c r="C484">
        <v>507</v>
      </c>
      <c r="D484" t="s">
        <v>46</v>
      </c>
      <c r="E484">
        <v>117</v>
      </c>
      <c r="F484" t="s">
        <v>156</v>
      </c>
      <c r="G484" t="s">
        <v>315</v>
      </c>
      <c r="H484" t="s">
        <v>463</v>
      </c>
      <c r="I484" t="s">
        <v>470</v>
      </c>
      <c r="J484">
        <v>103</v>
      </c>
      <c r="K484">
        <v>0</v>
      </c>
      <c r="L484" t="s">
        <v>472</v>
      </c>
      <c r="M484" t="s">
        <v>464</v>
      </c>
      <c r="N484" t="s">
        <v>479</v>
      </c>
      <c r="O484">
        <v>1039781</v>
      </c>
      <c r="P484">
        <v>191945</v>
      </c>
      <c r="Q484">
        <v>40.693347199999998</v>
      </c>
      <c r="R484">
        <v>-73.799749919999996</v>
      </c>
      <c r="S484" t="s">
        <v>881</v>
      </c>
    </row>
    <row r="485" spans="1:19" x14ac:dyDescent="0.3">
      <c r="A485">
        <v>283971292</v>
      </c>
      <c r="B485" s="1">
        <v>45370</v>
      </c>
      <c r="C485">
        <v>203</v>
      </c>
      <c r="D485" t="s">
        <v>81</v>
      </c>
      <c r="E485">
        <v>352</v>
      </c>
      <c r="F485" t="s">
        <v>154</v>
      </c>
      <c r="G485" t="s">
        <v>273</v>
      </c>
      <c r="H485" t="s">
        <v>464</v>
      </c>
      <c r="I485" t="s">
        <v>464</v>
      </c>
      <c r="J485">
        <v>7</v>
      </c>
      <c r="K485">
        <v>1</v>
      </c>
      <c r="L485" t="s">
        <v>472</v>
      </c>
      <c r="M485" t="s">
        <v>464</v>
      </c>
      <c r="N485" t="s">
        <v>477</v>
      </c>
      <c r="O485">
        <v>987256</v>
      </c>
      <c r="P485">
        <v>200393</v>
      </c>
      <c r="Q485">
        <v>40.716708680000004</v>
      </c>
      <c r="R485">
        <v>-73.989156289999997</v>
      </c>
      <c r="S485" t="s">
        <v>882</v>
      </c>
    </row>
    <row r="486" spans="1:19" x14ac:dyDescent="0.3">
      <c r="A486">
        <v>281196075</v>
      </c>
      <c r="B486" s="1">
        <v>45318</v>
      </c>
      <c r="C486">
        <v>905</v>
      </c>
      <c r="D486" t="s">
        <v>60</v>
      </c>
      <c r="E486">
        <v>347</v>
      </c>
      <c r="F486" t="s">
        <v>162</v>
      </c>
      <c r="G486" t="s">
        <v>238</v>
      </c>
      <c r="H486" t="s">
        <v>464</v>
      </c>
      <c r="I486" t="s">
        <v>469</v>
      </c>
      <c r="J486">
        <v>63</v>
      </c>
      <c r="K486">
        <v>0</v>
      </c>
      <c r="L486" t="s">
        <v>474</v>
      </c>
      <c r="M486" t="s">
        <v>463</v>
      </c>
      <c r="N486" t="s">
        <v>478</v>
      </c>
      <c r="O486">
        <v>1009493</v>
      </c>
      <c r="P486">
        <v>166693</v>
      </c>
      <c r="Q486">
        <v>40.624174269999997</v>
      </c>
      <c r="R486">
        <v>-73.909065740000003</v>
      </c>
      <c r="S486" t="s">
        <v>883</v>
      </c>
    </row>
    <row r="487" spans="1:19" x14ac:dyDescent="0.3">
      <c r="A487">
        <v>282379316</v>
      </c>
      <c r="B487" s="1">
        <v>45339</v>
      </c>
      <c r="C487">
        <v>681</v>
      </c>
      <c r="D487" t="s">
        <v>77</v>
      </c>
      <c r="E487">
        <v>233</v>
      </c>
      <c r="F487" t="s">
        <v>140</v>
      </c>
      <c r="G487" t="s">
        <v>263</v>
      </c>
      <c r="H487" t="s">
        <v>464</v>
      </c>
      <c r="I487" t="s">
        <v>464</v>
      </c>
      <c r="J487">
        <v>9</v>
      </c>
      <c r="K487">
        <v>0</v>
      </c>
      <c r="L487" t="s">
        <v>472</v>
      </c>
      <c r="M487" t="s">
        <v>464</v>
      </c>
      <c r="N487" t="s">
        <v>477</v>
      </c>
      <c r="O487">
        <v>987496</v>
      </c>
      <c r="P487">
        <v>203963</v>
      </c>
      <c r="Q487">
        <v>40.726515640000002</v>
      </c>
      <c r="R487">
        <v>-73.988290239999998</v>
      </c>
      <c r="S487" t="s">
        <v>758</v>
      </c>
    </row>
    <row r="488" spans="1:19" x14ac:dyDescent="0.3">
      <c r="A488">
        <v>284483091</v>
      </c>
      <c r="B488" s="1">
        <v>45379</v>
      </c>
      <c r="C488">
        <v>203</v>
      </c>
      <c r="D488" t="s">
        <v>81</v>
      </c>
      <c r="E488">
        <v>352</v>
      </c>
      <c r="F488" t="s">
        <v>154</v>
      </c>
      <c r="G488" t="s">
        <v>298</v>
      </c>
      <c r="H488" t="s">
        <v>464</v>
      </c>
      <c r="I488" t="s">
        <v>469</v>
      </c>
      <c r="J488">
        <v>73</v>
      </c>
      <c r="K488">
        <v>1</v>
      </c>
      <c r="L488" t="s">
        <v>472</v>
      </c>
      <c r="M488" t="s">
        <v>464</v>
      </c>
      <c r="N488" t="s">
        <v>479</v>
      </c>
      <c r="O488">
        <v>1010287</v>
      </c>
      <c r="P488">
        <v>186518</v>
      </c>
      <c r="Q488">
        <v>40.67858725</v>
      </c>
      <c r="R488">
        <v>-73.906128940000002</v>
      </c>
      <c r="S488" t="s">
        <v>884</v>
      </c>
    </row>
    <row r="489" spans="1:19" x14ac:dyDescent="0.3">
      <c r="A489">
        <v>282743544</v>
      </c>
      <c r="B489" s="1">
        <v>45346</v>
      </c>
      <c r="C489">
        <v>339</v>
      </c>
      <c r="D489" t="s">
        <v>42</v>
      </c>
      <c r="E489">
        <v>341</v>
      </c>
      <c r="F489" t="s">
        <v>153</v>
      </c>
      <c r="G489" t="s">
        <v>216</v>
      </c>
      <c r="H489" t="s">
        <v>464</v>
      </c>
      <c r="I489" t="s">
        <v>469</v>
      </c>
      <c r="J489">
        <v>67</v>
      </c>
      <c r="K489">
        <v>0</v>
      </c>
      <c r="L489" t="s">
        <v>472</v>
      </c>
      <c r="M489" t="s">
        <v>464</v>
      </c>
      <c r="N489" t="s">
        <v>477</v>
      </c>
      <c r="O489">
        <v>1003705</v>
      </c>
      <c r="P489">
        <v>176765</v>
      </c>
      <c r="Q489">
        <v>40.651837</v>
      </c>
      <c r="R489">
        <v>-73.929886999999994</v>
      </c>
      <c r="S489" t="s">
        <v>667</v>
      </c>
    </row>
    <row r="490" spans="1:19" x14ac:dyDescent="0.3">
      <c r="A490">
        <v>284556566</v>
      </c>
      <c r="B490" s="1">
        <v>45381</v>
      </c>
      <c r="C490">
        <v>101</v>
      </c>
      <c r="D490" t="s">
        <v>27</v>
      </c>
      <c r="E490">
        <v>344</v>
      </c>
      <c r="F490" t="s">
        <v>144</v>
      </c>
      <c r="G490" t="s">
        <v>191</v>
      </c>
      <c r="H490" t="s">
        <v>464</v>
      </c>
      <c r="I490" t="s">
        <v>469</v>
      </c>
      <c r="J490">
        <v>88</v>
      </c>
      <c r="K490">
        <v>0</v>
      </c>
      <c r="L490" t="s">
        <v>472</v>
      </c>
      <c r="M490" t="s">
        <v>464</v>
      </c>
      <c r="N490" t="s">
        <v>477</v>
      </c>
      <c r="O490">
        <v>995301</v>
      </c>
      <c r="P490">
        <v>190523</v>
      </c>
      <c r="Q490">
        <v>40.689613999999999</v>
      </c>
      <c r="R490">
        <v>-73.960148000000004</v>
      </c>
      <c r="S490" t="s">
        <v>544</v>
      </c>
    </row>
    <row r="491" spans="1:19" x14ac:dyDescent="0.3">
      <c r="A491">
        <v>280929004</v>
      </c>
      <c r="B491" s="1">
        <v>45313</v>
      </c>
      <c r="C491">
        <v>113</v>
      </c>
      <c r="D491" t="s">
        <v>59</v>
      </c>
      <c r="E491">
        <v>344</v>
      </c>
      <c r="F491" t="s">
        <v>144</v>
      </c>
      <c r="G491" t="s">
        <v>236</v>
      </c>
      <c r="H491" t="s">
        <v>464</v>
      </c>
      <c r="I491" t="s">
        <v>469</v>
      </c>
      <c r="J491">
        <v>83</v>
      </c>
      <c r="K491">
        <v>0</v>
      </c>
      <c r="L491" t="s">
        <v>473</v>
      </c>
      <c r="M491" t="s">
        <v>464</v>
      </c>
      <c r="N491" t="s">
        <v>479</v>
      </c>
      <c r="O491">
        <v>1007349</v>
      </c>
      <c r="P491">
        <v>195309</v>
      </c>
      <c r="Q491">
        <v>40.702725999999998</v>
      </c>
      <c r="R491">
        <v>-73.916687999999994</v>
      </c>
      <c r="S491" t="s">
        <v>885</v>
      </c>
    </row>
    <row r="492" spans="1:19" x14ac:dyDescent="0.3">
      <c r="A492">
        <v>283942304</v>
      </c>
      <c r="B492" s="1">
        <v>45369</v>
      </c>
      <c r="C492">
        <v>503</v>
      </c>
      <c r="D492" t="s">
        <v>57</v>
      </c>
      <c r="E492">
        <v>117</v>
      </c>
      <c r="F492" t="s">
        <v>156</v>
      </c>
      <c r="G492" t="s">
        <v>316</v>
      </c>
      <c r="H492" t="s">
        <v>463</v>
      </c>
      <c r="I492" t="s">
        <v>470</v>
      </c>
      <c r="J492">
        <v>115</v>
      </c>
      <c r="K492">
        <v>0</v>
      </c>
      <c r="L492" t="s">
        <v>473</v>
      </c>
      <c r="M492" t="s">
        <v>464</v>
      </c>
      <c r="N492" t="s">
        <v>480</v>
      </c>
      <c r="O492">
        <v>1019649</v>
      </c>
      <c r="P492">
        <v>212935</v>
      </c>
      <c r="Q492">
        <v>40.751063039999998</v>
      </c>
      <c r="R492">
        <v>-73.872237299999995</v>
      </c>
      <c r="S492" t="s">
        <v>886</v>
      </c>
    </row>
    <row r="493" spans="1:19" x14ac:dyDescent="0.3">
      <c r="A493">
        <v>282877433</v>
      </c>
      <c r="B493" s="1">
        <v>45349</v>
      </c>
      <c r="C493">
        <v>339</v>
      </c>
      <c r="D493" t="s">
        <v>42</v>
      </c>
      <c r="E493">
        <v>341</v>
      </c>
      <c r="F493" t="s">
        <v>153</v>
      </c>
      <c r="G493" t="s">
        <v>216</v>
      </c>
      <c r="H493" t="s">
        <v>464</v>
      </c>
      <c r="I493" t="s">
        <v>470</v>
      </c>
      <c r="J493">
        <v>109</v>
      </c>
      <c r="K493">
        <v>0</v>
      </c>
      <c r="L493" t="s">
        <v>472</v>
      </c>
      <c r="M493" t="s">
        <v>464</v>
      </c>
      <c r="N493" t="s">
        <v>480</v>
      </c>
      <c r="O493">
        <v>1031631</v>
      </c>
      <c r="P493">
        <v>216160</v>
      </c>
      <c r="Q493">
        <v>40.759861000000001</v>
      </c>
      <c r="R493">
        <v>-73.828967000000006</v>
      </c>
      <c r="S493" t="s">
        <v>710</v>
      </c>
    </row>
    <row r="494" spans="1:19" x14ac:dyDescent="0.3">
      <c r="A494">
        <v>280912684</v>
      </c>
      <c r="B494" s="1">
        <v>45313</v>
      </c>
      <c r="C494">
        <v>339</v>
      </c>
      <c r="D494" t="s">
        <v>42</v>
      </c>
      <c r="E494">
        <v>341</v>
      </c>
      <c r="F494" t="s">
        <v>153</v>
      </c>
      <c r="G494" t="s">
        <v>216</v>
      </c>
      <c r="H494" t="s">
        <v>464</v>
      </c>
      <c r="I494" t="s">
        <v>469</v>
      </c>
      <c r="J494">
        <v>78</v>
      </c>
      <c r="K494">
        <v>0</v>
      </c>
      <c r="L494" t="s">
        <v>474</v>
      </c>
      <c r="M494" t="s">
        <v>464</v>
      </c>
      <c r="N494" t="s">
        <v>477</v>
      </c>
      <c r="O494">
        <v>990420</v>
      </c>
      <c r="P494">
        <v>188642</v>
      </c>
      <c r="Q494">
        <v>40.684454000000002</v>
      </c>
      <c r="R494">
        <v>-73.97775</v>
      </c>
      <c r="S494" t="s">
        <v>887</v>
      </c>
    </row>
    <row r="495" spans="1:19" x14ac:dyDescent="0.3">
      <c r="A495">
        <v>280745880</v>
      </c>
      <c r="B495" s="1">
        <v>45309</v>
      </c>
      <c r="C495">
        <v>849</v>
      </c>
      <c r="D495" t="s">
        <v>30</v>
      </c>
      <c r="E495">
        <v>677</v>
      </c>
      <c r="F495" t="s">
        <v>145</v>
      </c>
      <c r="G495" t="s">
        <v>317</v>
      </c>
      <c r="H495" t="s">
        <v>466</v>
      </c>
      <c r="I495" t="s">
        <v>470</v>
      </c>
      <c r="J495">
        <v>104</v>
      </c>
      <c r="K495">
        <v>1</v>
      </c>
      <c r="L495" t="s">
        <v>472</v>
      </c>
      <c r="M495" t="s">
        <v>464</v>
      </c>
      <c r="N495" t="s">
        <v>477</v>
      </c>
      <c r="O495">
        <v>1010686</v>
      </c>
      <c r="P495">
        <v>192838</v>
      </c>
      <c r="Q495">
        <v>40.695933009999997</v>
      </c>
      <c r="R495">
        <v>-73.904665629999997</v>
      </c>
      <c r="S495" t="s">
        <v>888</v>
      </c>
    </row>
    <row r="496" spans="1:19" x14ac:dyDescent="0.3">
      <c r="A496">
        <v>284383864</v>
      </c>
      <c r="B496" s="1">
        <v>45378</v>
      </c>
      <c r="C496">
        <v>105</v>
      </c>
      <c r="D496" t="s">
        <v>20</v>
      </c>
      <c r="E496">
        <v>106</v>
      </c>
      <c r="F496" t="s">
        <v>141</v>
      </c>
      <c r="G496" t="s">
        <v>183</v>
      </c>
      <c r="H496" t="s">
        <v>463</v>
      </c>
      <c r="I496" t="s">
        <v>468</v>
      </c>
      <c r="J496">
        <v>52</v>
      </c>
      <c r="K496">
        <v>0</v>
      </c>
      <c r="L496" t="s">
        <v>472</v>
      </c>
      <c r="M496" t="s">
        <v>464</v>
      </c>
      <c r="N496" t="s">
        <v>480</v>
      </c>
      <c r="O496">
        <v>1011162</v>
      </c>
      <c r="P496">
        <v>254856</v>
      </c>
      <c r="Q496">
        <v>40.866154999999999</v>
      </c>
      <c r="R496">
        <v>-73.902698000000001</v>
      </c>
      <c r="S496" t="s">
        <v>889</v>
      </c>
    </row>
    <row r="497" spans="1:19" x14ac:dyDescent="0.3">
      <c r="A497">
        <v>280822416</v>
      </c>
      <c r="B497" s="1">
        <v>45311</v>
      </c>
      <c r="C497">
        <v>760</v>
      </c>
      <c r="D497" t="s">
        <v>100</v>
      </c>
      <c r="E497">
        <v>126</v>
      </c>
      <c r="F497" t="s">
        <v>149</v>
      </c>
      <c r="G497" t="s">
        <v>318</v>
      </c>
      <c r="H497" t="s">
        <v>463</v>
      </c>
      <c r="I497" t="s">
        <v>470</v>
      </c>
      <c r="J497">
        <v>114</v>
      </c>
      <c r="K497">
        <v>0</v>
      </c>
      <c r="L497" t="s">
        <v>472</v>
      </c>
      <c r="M497" t="s">
        <v>464</v>
      </c>
      <c r="N497" t="s">
        <v>477</v>
      </c>
      <c r="O497">
        <v>1007694</v>
      </c>
      <c r="P497">
        <v>219656</v>
      </c>
      <c r="Q497">
        <v>40.769551999999997</v>
      </c>
      <c r="R497">
        <v>-73.915361000000004</v>
      </c>
      <c r="S497" t="s">
        <v>564</v>
      </c>
    </row>
    <row r="498" spans="1:19" x14ac:dyDescent="0.3">
      <c r="A498">
        <v>284212766</v>
      </c>
      <c r="B498" s="1">
        <v>45374</v>
      </c>
      <c r="C498">
        <v>101</v>
      </c>
      <c r="D498" t="s">
        <v>27</v>
      </c>
      <c r="E498">
        <v>344</v>
      </c>
      <c r="F498" t="s">
        <v>144</v>
      </c>
      <c r="G498" t="s">
        <v>191</v>
      </c>
      <c r="H498" t="s">
        <v>464</v>
      </c>
      <c r="I498" t="s">
        <v>464</v>
      </c>
      <c r="J498">
        <v>1</v>
      </c>
      <c r="K498">
        <v>0</v>
      </c>
      <c r="L498" t="s">
        <v>472</v>
      </c>
      <c r="M498" t="s">
        <v>464</v>
      </c>
      <c r="N498" t="s">
        <v>477</v>
      </c>
      <c r="O498">
        <v>983085</v>
      </c>
      <c r="P498">
        <v>202272</v>
      </c>
      <c r="Q498">
        <v>40.721868999999998</v>
      </c>
      <c r="R498">
        <v>-74.004200999999995</v>
      </c>
      <c r="S498" t="s">
        <v>890</v>
      </c>
    </row>
    <row r="499" spans="1:19" x14ac:dyDescent="0.3">
      <c r="A499">
        <v>281052369</v>
      </c>
      <c r="B499" s="1">
        <v>45315</v>
      </c>
      <c r="C499">
        <v>339</v>
      </c>
      <c r="D499" t="s">
        <v>42</v>
      </c>
      <c r="E499">
        <v>341</v>
      </c>
      <c r="F499" t="s">
        <v>153</v>
      </c>
      <c r="G499" t="s">
        <v>216</v>
      </c>
      <c r="H499" t="s">
        <v>464</v>
      </c>
      <c r="I499" t="s">
        <v>471</v>
      </c>
      <c r="J499">
        <v>121</v>
      </c>
      <c r="K499">
        <v>0</v>
      </c>
      <c r="L499" t="s">
        <v>472</v>
      </c>
      <c r="M499" t="s">
        <v>463</v>
      </c>
      <c r="N499" t="s">
        <v>477</v>
      </c>
      <c r="O499">
        <v>945449</v>
      </c>
      <c r="P499">
        <v>166799</v>
      </c>
      <c r="Q499">
        <v>40.624417999999999</v>
      </c>
      <c r="R499">
        <v>-74.139774000000003</v>
      </c>
      <c r="S499" t="s">
        <v>891</v>
      </c>
    </row>
    <row r="500" spans="1:19" x14ac:dyDescent="0.3">
      <c r="A500">
        <v>282297325</v>
      </c>
      <c r="B500" s="1">
        <v>45337</v>
      </c>
      <c r="C500">
        <v>922</v>
      </c>
      <c r="D500" t="s">
        <v>33</v>
      </c>
      <c r="E500">
        <v>348</v>
      </c>
      <c r="F500" t="s">
        <v>146</v>
      </c>
      <c r="G500" t="s">
        <v>280</v>
      </c>
      <c r="H500" t="s">
        <v>464</v>
      </c>
      <c r="I500" t="s">
        <v>470</v>
      </c>
      <c r="J500">
        <v>113</v>
      </c>
      <c r="K500">
        <v>0</v>
      </c>
      <c r="L500" t="s">
        <v>472</v>
      </c>
      <c r="M500" t="s">
        <v>464</v>
      </c>
      <c r="N500" t="s">
        <v>482</v>
      </c>
      <c r="O500">
        <v>1042775</v>
      </c>
      <c r="P500">
        <v>184597</v>
      </c>
      <c r="Q500">
        <v>40.673159380000001</v>
      </c>
      <c r="R500">
        <v>-73.789017130000005</v>
      </c>
      <c r="S500" t="s">
        <v>892</v>
      </c>
    </row>
    <row r="501" spans="1:19" x14ac:dyDescent="0.3">
      <c r="A501">
        <v>280978559</v>
      </c>
      <c r="B501" s="1">
        <v>45314</v>
      </c>
      <c r="C501">
        <v>500</v>
      </c>
      <c r="D501" t="s">
        <v>61</v>
      </c>
      <c r="E501">
        <v>117</v>
      </c>
      <c r="F501" t="s">
        <v>156</v>
      </c>
      <c r="G501" t="s">
        <v>239</v>
      </c>
      <c r="H501" t="s">
        <v>463</v>
      </c>
      <c r="I501" t="s">
        <v>468</v>
      </c>
      <c r="J501">
        <v>46</v>
      </c>
      <c r="K501">
        <v>0</v>
      </c>
      <c r="L501" t="s">
        <v>472</v>
      </c>
      <c r="M501" t="s">
        <v>464</v>
      </c>
      <c r="N501" t="s">
        <v>479</v>
      </c>
      <c r="O501">
        <v>1009506</v>
      </c>
      <c r="P501">
        <v>248109</v>
      </c>
      <c r="Q501">
        <v>40.847642999999998</v>
      </c>
      <c r="R501">
        <v>-73.908709999999999</v>
      </c>
      <c r="S501" t="s">
        <v>893</v>
      </c>
    </row>
    <row r="502" spans="1:19" x14ac:dyDescent="0.3">
      <c r="A502">
        <v>281345277</v>
      </c>
      <c r="B502" s="1">
        <v>45321</v>
      </c>
      <c r="C502">
        <v>115</v>
      </c>
      <c r="D502" t="s">
        <v>71</v>
      </c>
      <c r="E502">
        <v>355</v>
      </c>
      <c r="F502" t="s">
        <v>167</v>
      </c>
      <c r="G502" t="s">
        <v>252</v>
      </c>
      <c r="H502" t="s">
        <v>464</v>
      </c>
      <c r="I502" t="s">
        <v>468</v>
      </c>
      <c r="J502">
        <v>49</v>
      </c>
      <c r="K502">
        <v>0</v>
      </c>
      <c r="L502" t="s">
        <v>472</v>
      </c>
      <c r="M502" t="s">
        <v>464</v>
      </c>
      <c r="N502" t="s">
        <v>477</v>
      </c>
      <c r="O502">
        <v>1027430</v>
      </c>
      <c r="P502">
        <v>251104</v>
      </c>
      <c r="Q502">
        <v>40.855792999999998</v>
      </c>
      <c r="R502">
        <v>-73.843907999999999</v>
      </c>
      <c r="S502" t="s">
        <v>510</v>
      </c>
    </row>
    <row r="503" spans="1:19" x14ac:dyDescent="0.3">
      <c r="A503">
        <v>284414248</v>
      </c>
      <c r="B503" s="1">
        <v>45378</v>
      </c>
      <c r="C503">
        <v>478</v>
      </c>
      <c r="D503" t="s">
        <v>44</v>
      </c>
      <c r="E503">
        <v>343</v>
      </c>
      <c r="F503" t="s">
        <v>155</v>
      </c>
      <c r="G503" t="s">
        <v>218</v>
      </c>
      <c r="H503" t="s">
        <v>464</v>
      </c>
      <c r="I503" t="s">
        <v>468</v>
      </c>
      <c r="J503">
        <v>40</v>
      </c>
      <c r="K503">
        <v>1</v>
      </c>
      <c r="L503" t="s">
        <v>472</v>
      </c>
      <c r="M503" t="s">
        <v>464</v>
      </c>
      <c r="N503" t="s">
        <v>478</v>
      </c>
      <c r="O503">
        <v>1011485</v>
      </c>
      <c r="P503">
        <v>237929</v>
      </c>
      <c r="Q503">
        <v>40.81969376</v>
      </c>
      <c r="R503">
        <v>-73.901601589999999</v>
      </c>
      <c r="S503" t="s">
        <v>894</v>
      </c>
    </row>
    <row r="504" spans="1:19" x14ac:dyDescent="0.3">
      <c r="A504">
        <v>283834749</v>
      </c>
      <c r="B504" s="1">
        <v>45367</v>
      </c>
      <c r="C504">
        <v>105</v>
      </c>
      <c r="D504" t="s">
        <v>20</v>
      </c>
      <c r="E504">
        <v>106</v>
      </c>
      <c r="F504" t="s">
        <v>141</v>
      </c>
      <c r="G504" t="s">
        <v>183</v>
      </c>
      <c r="H504" t="s">
        <v>463</v>
      </c>
      <c r="I504" t="s">
        <v>464</v>
      </c>
      <c r="J504">
        <v>23</v>
      </c>
      <c r="K504">
        <v>2</v>
      </c>
      <c r="L504" t="s">
        <v>473</v>
      </c>
      <c r="M504" t="s">
        <v>464</v>
      </c>
      <c r="N504" t="s">
        <v>480</v>
      </c>
      <c r="O504">
        <v>998746</v>
      </c>
      <c r="P504">
        <v>230395</v>
      </c>
      <c r="Q504">
        <v>40.799045</v>
      </c>
      <c r="R504">
        <v>-73.947642000000002</v>
      </c>
      <c r="S504" t="s">
        <v>895</v>
      </c>
    </row>
    <row r="505" spans="1:19" x14ac:dyDescent="0.3">
      <c r="A505">
        <v>282814044</v>
      </c>
      <c r="B505" s="1">
        <v>45348</v>
      </c>
      <c r="C505">
        <v>101</v>
      </c>
      <c r="D505" t="s">
        <v>27</v>
      </c>
      <c r="E505">
        <v>344</v>
      </c>
      <c r="F505" t="s">
        <v>144</v>
      </c>
      <c r="G505" t="s">
        <v>191</v>
      </c>
      <c r="H505" t="s">
        <v>464</v>
      </c>
      <c r="I505" t="s">
        <v>469</v>
      </c>
      <c r="J505">
        <v>81</v>
      </c>
      <c r="K505">
        <v>0</v>
      </c>
      <c r="L505" t="s">
        <v>473</v>
      </c>
      <c r="M505" t="s">
        <v>463</v>
      </c>
      <c r="N505" t="s">
        <v>477</v>
      </c>
      <c r="O505">
        <v>1003079</v>
      </c>
      <c r="P505">
        <v>186816</v>
      </c>
      <c r="Q505">
        <v>40.679425999999999</v>
      </c>
      <c r="R505">
        <v>-73.932112000000004</v>
      </c>
      <c r="S505" t="s">
        <v>896</v>
      </c>
    </row>
    <row r="506" spans="1:19" x14ac:dyDescent="0.3">
      <c r="A506">
        <v>281373525</v>
      </c>
      <c r="B506" s="1">
        <v>45321</v>
      </c>
      <c r="C506">
        <v>101</v>
      </c>
      <c r="D506" t="s">
        <v>27</v>
      </c>
      <c r="E506">
        <v>344</v>
      </c>
      <c r="F506" t="s">
        <v>144</v>
      </c>
      <c r="G506" t="s">
        <v>191</v>
      </c>
      <c r="H506" t="s">
        <v>464</v>
      </c>
      <c r="I506" t="s">
        <v>468</v>
      </c>
      <c r="J506">
        <v>41</v>
      </c>
      <c r="K506">
        <v>0</v>
      </c>
      <c r="L506" t="s">
        <v>472</v>
      </c>
      <c r="M506" t="s">
        <v>463</v>
      </c>
      <c r="N506" t="s">
        <v>477</v>
      </c>
      <c r="O506">
        <v>1013218</v>
      </c>
      <c r="P506">
        <v>240272</v>
      </c>
      <c r="Q506">
        <v>40.826121000000001</v>
      </c>
      <c r="R506">
        <v>-73.895329000000004</v>
      </c>
      <c r="S506" t="s">
        <v>897</v>
      </c>
    </row>
    <row r="507" spans="1:19" x14ac:dyDescent="0.3">
      <c r="A507">
        <v>282697364</v>
      </c>
      <c r="B507" s="1">
        <v>45345</v>
      </c>
      <c r="C507">
        <v>101</v>
      </c>
      <c r="D507" t="s">
        <v>27</v>
      </c>
      <c r="E507">
        <v>344</v>
      </c>
      <c r="F507" t="s">
        <v>144</v>
      </c>
      <c r="G507" t="s">
        <v>191</v>
      </c>
      <c r="H507" t="s">
        <v>464</v>
      </c>
      <c r="I507" t="s">
        <v>469</v>
      </c>
      <c r="J507">
        <v>77</v>
      </c>
      <c r="K507">
        <v>0</v>
      </c>
      <c r="L507" t="s">
        <v>473</v>
      </c>
      <c r="M507" t="s">
        <v>463</v>
      </c>
      <c r="N507" t="s">
        <v>477</v>
      </c>
      <c r="O507">
        <v>1003857</v>
      </c>
      <c r="P507">
        <v>184542</v>
      </c>
      <c r="Q507">
        <v>40.673181</v>
      </c>
      <c r="R507">
        <v>-73.929312999999993</v>
      </c>
      <c r="S507" t="s">
        <v>898</v>
      </c>
    </row>
    <row r="508" spans="1:19" x14ac:dyDescent="0.3">
      <c r="A508">
        <v>284534862</v>
      </c>
      <c r="B508" s="1">
        <v>45380</v>
      </c>
      <c r="C508">
        <v>661</v>
      </c>
      <c r="D508" t="s">
        <v>101</v>
      </c>
      <c r="E508">
        <v>361</v>
      </c>
      <c r="F508" t="s">
        <v>164</v>
      </c>
      <c r="G508" t="s">
        <v>319</v>
      </c>
      <c r="H508" t="s">
        <v>464</v>
      </c>
      <c r="I508" t="s">
        <v>469</v>
      </c>
      <c r="J508">
        <v>71</v>
      </c>
      <c r="K508">
        <v>0</v>
      </c>
      <c r="L508" t="s">
        <v>473</v>
      </c>
      <c r="M508" t="s">
        <v>464</v>
      </c>
      <c r="N508" t="s">
        <v>480</v>
      </c>
      <c r="O508">
        <v>995520</v>
      </c>
      <c r="P508">
        <v>182690</v>
      </c>
      <c r="Q508">
        <v>40.668112000000001</v>
      </c>
      <c r="R508">
        <v>-73.959373999999997</v>
      </c>
      <c r="S508" t="s">
        <v>899</v>
      </c>
    </row>
    <row r="509" spans="1:19" x14ac:dyDescent="0.3">
      <c r="A509">
        <v>282182474</v>
      </c>
      <c r="B509" s="1">
        <v>45336</v>
      </c>
      <c r="C509">
        <v>105</v>
      </c>
      <c r="D509" t="s">
        <v>20</v>
      </c>
      <c r="E509">
        <v>106</v>
      </c>
      <c r="F509" t="s">
        <v>141</v>
      </c>
      <c r="G509" t="s">
        <v>189</v>
      </c>
      <c r="H509" t="s">
        <v>463</v>
      </c>
      <c r="I509" t="s">
        <v>469</v>
      </c>
      <c r="J509">
        <v>83</v>
      </c>
      <c r="K509">
        <v>0</v>
      </c>
      <c r="L509" t="s">
        <v>474</v>
      </c>
      <c r="M509" t="s">
        <v>464</v>
      </c>
      <c r="N509" t="s">
        <v>479</v>
      </c>
      <c r="O509">
        <v>1007127</v>
      </c>
      <c r="P509">
        <v>193705</v>
      </c>
      <c r="Q509">
        <v>40.698323000000002</v>
      </c>
      <c r="R509">
        <v>-73.917495000000002</v>
      </c>
      <c r="S509" t="s">
        <v>800</v>
      </c>
    </row>
    <row r="510" spans="1:19" x14ac:dyDescent="0.3">
      <c r="A510">
        <v>283981687</v>
      </c>
      <c r="B510" s="1">
        <v>45370</v>
      </c>
      <c r="C510">
        <v>109</v>
      </c>
      <c r="D510" t="s">
        <v>35</v>
      </c>
      <c r="E510">
        <v>106</v>
      </c>
      <c r="F510" t="s">
        <v>141</v>
      </c>
      <c r="G510" t="s">
        <v>208</v>
      </c>
      <c r="H510" t="s">
        <v>463</v>
      </c>
      <c r="I510" t="s">
        <v>464</v>
      </c>
      <c r="J510">
        <v>14</v>
      </c>
      <c r="K510">
        <v>0</v>
      </c>
      <c r="L510" t="s">
        <v>473</v>
      </c>
      <c r="M510" t="s">
        <v>464</v>
      </c>
      <c r="N510" t="s">
        <v>477</v>
      </c>
      <c r="O510">
        <v>985802</v>
      </c>
      <c r="P510">
        <v>213780</v>
      </c>
      <c r="Q510">
        <v>40.753455000000002</v>
      </c>
      <c r="R510">
        <v>-73.994398000000004</v>
      </c>
      <c r="S510" t="s">
        <v>879</v>
      </c>
    </row>
    <row r="511" spans="1:19" x14ac:dyDescent="0.3">
      <c r="A511">
        <v>283743234</v>
      </c>
      <c r="B511" s="1">
        <v>45365</v>
      </c>
      <c r="C511">
        <v>625</v>
      </c>
      <c r="D511" t="s">
        <v>80</v>
      </c>
      <c r="E511">
        <v>572</v>
      </c>
      <c r="F511" t="s">
        <v>80</v>
      </c>
      <c r="G511" t="s">
        <v>272</v>
      </c>
      <c r="H511" t="s">
        <v>466</v>
      </c>
      <c r="I511" t="s">
        <v>464</v>
      </c>
      <c r="J511">
        <v>14</v>
      </c>
      <c r="K511">
        <v>0</v>
      </c>
      <c r="L511" t="s">
        <v>472</v>
      </c>
      <c r="M511" t="s">
        <v>463</v>
      </c>
      <c r="N511" t="s">
        <v>478</v>
      </c>
      <c r="O511">
        <v>986881</v>
      </c>
      <c r="P511">
        <v>214802</v>
      </c>
      <c r="Q511">
        <v>40.756259</v>
      </c>
      <c r="R511">
        <v>-73.990500999999995</v>
      </c>
      <c r="S511" t="s">
        <v>668</v>
      </c>
    </row>
    <row r="512" spans="1:19" x14ac:dyDescent="0.3">
      <c r="A512">
        <v>282989967</v>
      </c>
      <c r="B512" s="1">
        <v>45351</v>
      </c>
      <c r="C512">
        <v>339</v>
      </c>
      <c r="D512" t="s">
        <v>42</v>
      </c>
      <c r="E512">
        <v>341</v>
      </c>
      <c r="F512" t="s">
        <v>153</v>
      </c>
      <c r="G512" t="s">
        <v>216</v>
      </c>
      <c r="H512" t="s">
        <v>464</v>
      </c>
      <c r="I512" t="s">
        <v>464</v>
      </c>
      <c r="J512">
        <v>13</v>
      </c>
      <c r="K512">
        <v>0</v>
      </c>
      <c r="L512" t="s">
        <v>472</v>
      </c>
      <c r="M512" t="s">
        <v>464</v>
      </c>
      <c r="N512" t="s">
        <v>478</v>
      </c>
      <c r="O512">
        <v>987961</v>
      </c>
      <c r="P512">
        <v>208825</v>
      </c>
      <c r="Q512">
        <v>40.739852999999997</v>
      </c>
      <c r="R512">
        <v>-73.986604999999997</v>
      </c>
      <c r="S512" t="s">
        <v>900</v>
      </c>
    </row>
    <row r="513" spans="1:19" x14ac:dyDescent="0.3">
      <c r="A513">
        <v>282947576</v>
      </c>
      <c r="B513" s="1">
        <v>45350</v>
      </c>
      <c r="C513">
        <v>759</v>
      </c>
      <c r="D513" t="s">
        <v>40</v>
      </c>
      <c r="E513">
        <v>359</v>
      </c>
      <c r="F513" t="s">
        <v>151</v>
      </c>
      <c r="G513" t="s">
        <v>320</v>
      </c>
      <c r="H513" t="s">
        <v>464</v>
      </c>
      <c r="I513" t="s">
        <v>468</v>
      </c>
      <c r="J513">
        <v>41</v>
      </c>
      <c r="K513">
        <v>72</v>
      </c>
      <c r="L513" t="s">
        <v>473</v>
      </c>
      <c r="M513" t="s">
        <v>463</v>
      </c>
      <c r="N513" t="s">
        <v>477</v>
      </c>
      <c r="O513">
        <v>1017933</v>
      </c>
      <c r="P513">
        <v>232222</v>
      </c>
      <c r="Q513">
        <v>40.804008000000003</v>
      </c>
      <c r="R513">
        <v>-73.878332999999998</v>
      </c>
      <c r="S513" t="s">
        <v>901</v>
      </c>
    </row>
    <row r="514" spans="1:19" x14ac:dyDescent="0.3">
      <c r="A514">
        <v>281250101</v>
      </c>
      <c r="B514" s="1">
        <v>45319</v>
      </c>
      <c r="C514">
        <v>109</v>
      </c>
      <c r="D514" t="s">
        <v>35</v>
      </c>
      <c r="E514">
        <v>106</v>
      </c>
      <c r="F514" t="s">
        <v>141</v>
      </c>
      <c r="G514" t="s">
        <v>275</v>
      </c>
      <c r="H514" t="s">
        <v>463</v>
      </c>
      <c r="I514" t="s">
        <v>464</v>
      </c>
      <c r="J514">
        <v>7</v>
      </c>
      <c r="K514">
        <v>0</v>
      </c>
      <c r="L514" t="s">
        <v>474</v>
      </c>
      <c r="M514" t="s">
        <v>464</v>
      </c>
      <c r="N514" t="s">
        <v>477</v>
      </c>
      <c r="O514">
        <v>988848</v>
      </c>
      <c r="P514">
        <v>200323</v>
      </c>
      <c r="Q514">
        <v>40.716517000000003</v>
      </c>
      <c r="R514">
        <v>-73.983411000000004</v>
      </c>
      <c r="S514" t="s">
        <v>527</v>
      </c>
    </row>
    <row r="515" spans="1:19" x14ac:dyDescent="0.3">
      <c r="A515">
        <v>280849130</v>
      </c>
      <c r="B515" s="1">
        <v>45311</v>
      </c>
      <c r="C515">
        <v>339</v>
      </c>
      <c r="D515" t="s">
        <v>42</v>
      </c>
      <c r="E515">
        <v>341</v>
      </c>
      <c r="F515" t="s">
        <v>153</v>
      </c>
      <c r="G515" t="s">
        <v>216</v>
      </c>
      <c r="H515" t="s">
        <v>464</v>
      </c>
      <c r="I515" t="s">
        <v>468</v>
      </c>
      <c r="J515">
        <v>44</v>
      </c>
      <c r="K515">
        <v>0</v>
      </c>
      <c r="L515" t="s">
        <v>474</v>
      </c>
      <c r="M515" t="s">
        <v>464</v>
      </c>
      <c r="N515" t="s">
        <v>477</v>
      </c>
      <c r="O515">
        <v>1003363</v>
      </c>
      <c r="P515">
        <v>238988</v>
      </c>
      <c r="Q515">
        <v>40.822622000000003</v>
      </c>
      <c r="R515">
        <v>-73.930942000000002</v>
      </c>
      <c r="S515" t="s">
        <v>575</v>
      </c>
    </row>
    <row r="516" spans="1:19" x14ac:dyDescent="0.3">
      <c r="A516">
        <v>282388961</v>
      </c>
      <c r="B516" s="1">
        <v>45339</v>
      </c>
      <c r="C516">
        <v>729</v>
      </c>
      <c r="D516" t="s">
        <v>66</v>
      </c>
      <c r="E516">
        <v>113</v>
      </c>
      <c r="F516" t="s">
        <v>165</v>
      </c>
      <c r="G516" t="s">
        <v>281</v>
      </c>
      <c r="H516" t="s">
        <v>463</v>
      </c>
      <c r="I516" t="s">
        <v>464</v>
      </c>
      <c r="J516">
        <v>18</v>
      </c>
      <c r="K516">
        <v>0</v>
      </c>
      <c r="L516" t="s">
        <v>473</v>
      </c>
      <c r="M516" t="s">
        <v>464</v>
      </c>
      <c r="N516" t="s">
        <v>477</v>
      </c>
      <c r="O516">
        <v>988604</v>
      </c>
      <c r="P516">
        <v>216569</v>
      </c>
      <c r="Q516">
        <v>40.761108</v>
      </c>
      <c r="R516">
        <v>-73.984280999999996</v>
      </c>
      <c r="S516" t="s">
        <v>902</v>
      </c>
    </row>
    <row r="517" spans="1:19" x14ac:dyDescent="0.3">
      <c r="A517">
        <v>280604416</v>
      </c>
      <c r="B517" s="1">
        <v>45307</v>
      </c>
      <c r="C517">
        <v>475</v>
      </c>
      <c r="D517" t="s">
        <v>102</v>
      </c>
      <c r="E517">
        <v>343</v>
      </c>
      <c r="F517" t="s">
        <v>155</v>
      </c>
      <c r="G517" t="s">
        <v>321</v>
      </c>
      <c r="H517" t="s">
        <v>464</v>
      </c>
      <c r="I517" t="s">
        <v>470</v>
      </c>
      <c r="J517">
        <v>103</v>
      </c>
      <c r="K517">
        <v>17</v>
      </c>
      <c r="L517" t="s">
        <v>473</v>
      </c>
      <c r="M517" t="s">
        <v>464</v>
      </c>
      <c r="N517" t="s">
        <v>479</v>
      </c>
      <c r="O517">
        <v>1037664</v>
      </c>
      <c r="P517">
        <v>194289</v>
      </c>
      <c r="Q517">
        <v>40.699795000000002</v>
      </c>
      <c r="R517">
        <v>-73.807364000000007</v>
      </c>
      <c r="S517" t="s">
        <v>903</v>
      </c>
    </row>
    <row r="518" spans="1:19" x14ac:dyDescent="0.3">
      <c r="A518">
        <v>283985920</v>
      </c>
      <c r="B518" s="1">
        <v>45370</v>
      </c>
      <c r="C518">
        <v>439</v>
      </c>
      <c r="D518" t="s">
        <v>37</v>
      </c>
      <c r="E518">
        <v>109</v>
      </c>
      <c r="F518" t="s">
        <v>148</v>
      </c>
      <c r="G518" t="s">
        <v>224</v>
      </c>
      <c r="H518" t="s">
        <v>463</v>
      </c>
      <c r="I518" t="s">
        <v>469</v>
      </c>
      <c r="J518">
        <v>61</v>
      </c>
      <c r="K518">
        <v>0</v>
      </c>
      <c r="L518" t="s">
        <v>474</v>
      </c>
      <c r="M518" t="s">
        <v>463</v>
      </c>
      <c r="N518" t="s">
        <v>480</v>
      </c>
      <c r="O518">
        <v>995118</v>
      </c>
      <c r="P518">
        <v>155708</v>
      </c>
      <c r="Q518">
        <v>40.594054</v>
      </c>
      <c r="R518">
        <v>-73.960865999999996</v>
      </c>
      <c r="S518" t="s">
        <v>904</v>
      </c>
    </row>
    <row r="519" spans="1:19" x14ac:dyDescent="0.3">
      <c r="A519">
        <v>281242403</v>
      </c>
      <c r="B519" s="1">
        <v>45319</v>
      </c>
      <c r="C519">
        <v>101</v>
      </c>
      <c r="D519" t="s">
        <v>27</v>
      </c>
      <c r="E519">
        <v>344</v>
      </c>
      <c r="F519" t="s">
        <v>144</v>
      </c>
      <c r="G519" t="s">
        <v>191</v>
      </c>
      <c r="H519" t="s">
        <v>464</v>
      </c>
      <c r="I519" t="s">
        <v>469</v>
      </c>
      <c r="J519">
        <v>71</v>
      </c>
      <c r="K519">
        <v>0</v>
      </c>
      <c r="L519" t="s">
        <v>473</v>
      </c>
      <c r="M519" t="s">
        <v>464</v>
      </c>
      <c r="N519" t="s">
        <v>480</v>
      </c>
      <c r="O519">
        <v>1000629</v>
      </c>
      <c r="P519">
        <v>178895</v>
      </c>
      <c r="Q519">
        <v>40.657688</v>
      </c>
      <c r="R519">
        <v>-73.940965000000006</v>
      </c>
      <c r="S519" t="s">
        <v>905</v>
      </c>
    </row>
    <row r="520" spans="1:19" x14ac:dyDescent="0.3">
      <c r="A520">
        <v>280690613</v>
      </c>
      <c r="B520" s="1">
        <v>45308</v>
      </c>
      <c r="C520">
        <v>922</v>
      </c>
      <c r="D520" t="s">
        <v>33</v>
      </c>
      <c r="E520">
        <v>348</v>
      </c>
      <c r="F520" t="s">
        <v>146</v>
      </c>
      <c r="G520" t="s">
        <v>205</v>
      </c>
      <c r="H520" t="s">
        <v>464</v>
      </c>
      <c r="I520" t="s">
        <v>470</v>
      </c>
      <c r="J520">
        <v>114</v>
      </c>
      <c r="K520">
        <v>0</v>
      </c>
      <c r="L520" t="s">
        <v>472</v>
      </c>
      <c r="M520" t="s">
        <v>464</v>
      </c>
      <c r="N520" t="s">
        <v>482</v>
      </c>
      <c r="O520">
        <v>1010269</v>
      </c>
      <c r="P520">
        <v>220862</v>
      </c>
      <c r="Q520">
        <v>40.772853179999998</v>
      </c>
      <c r="R520">
        <v>-73.906061050000005</v>
      </c>
      <c r="S520" t="s">
        <v>906</v>
      </c>
    </row>
    <row r="521" spans="1:19" x14ac:dyDescent="0.3">
      <c r="A521">
        <v>282983080</v>
      </c>
      <c r="B521" s="1">
        <v>45351</v>
      </c>
      <c r="C521">
        <v>109</v>
      </c>
      <c r="D521" t="s">
        <v>35</v>
      </c>
      <c r="E521">
        <v>106</v>
      </c>
      <c r="F521" t="s">
        <v>141</v>
      </c>
      <c r="G521" t="s">
        <v>214</v>
      </c>
      <c r="H521" t="s">
        <v>463</v>
      </c>
      <c r="I521" t="s">
        <v>468</v>
      </c>
      <c r="J521">
        <v>44</v>
      </c>
      <c r="K521">
        <v>0</v>
      </c>
      <c r="L521" t="s">
        <v>472</v>
      </c>
      <c r="M521" t="s">
        <v>464</v>
      </c>
      <c r="N521" t="s">
        <v>477</v>
      </c>
      <c r="O521">
        <v>1006537</v>
      </c>
      <c r="P521">
        <v>244511</v>
      </c>
      <c r="Q521">
        <v>40.837774000000003</v>
      </c>
      <c r="R521">
        <v>-73.919454999999999</v>
      </c>
      <c r="S521" t="s">
        <v>553</v>
      </c>
    </row>
    <row r="522" spans="1:19" x14ac:dyDescent="0.3">
      <c r="A522">
        <v>282275140</v>
      </c>
      <c r="B522" s="1">
        <v>45337</v>
      </c>
      <c r="C522">
        <v>478</v>
      </c>
      <c r="D522" t="s">
        <v>44</v>
      </c>
      <c r="E522">
        <v>343</v>
      </c>
      <c r="F522" t="s">
        <v>155</v>
      </c>
      <c r="G522" t="s">
        <v>218</v>
      </c>
      <c r="H522" t="s">
        <v>464</v>
      </c>
      <c r="I522" t="s">
        <v>464</v>
      </c>
      <c r="J522">
        <v>13</v>
      </c>
      <c r="K522">
        <v>0</v>
      </c>
      <c r="L522" t="s">
        <v>474</v>
      </c>
      <c r="M522" t="s">
        <v>464</v>
      </c>
      <c r="N522" t="s">
        <v>478</v>
      </c>
      <c r="O522">
        <v>990957</v>
      </c>
      <c r="P522">
        <v>209114</v>
      </c>
      <c r="Q522">
        <v>40.740643660000003</v>
      </c>
      <c r="R522">
        <v>-73.975796770000002</v>
      </c>
      <c r="S522" t="s">
        <v>907</v>
      </c>
    </row>
    <row r="523" spans="1:19" x14ac:dyDescent="0.3">
      <c r="A523">
        <v>280718900</v>
      </c>
      <c r="B523" s="1">
        <v>45309</v>
      </c>
      <c r="C523">
        <v>101</v>
      </c>
      <c r="D523" t="s">
        <v>27</v>
      </c>
      <c r="E523">
        <v>344</v>
      </c>
      <c r="F523" t="s">
        <v>144</v>
      </c>
      <c r="G523" t="s">
        <v>191</v>
      </c>
      <c r="H523" t="s">
        <v>464</v>
      </c>
      <c r="I523" t="s">
        <v>468</v>
      </c>
      <c r="J523">
        <v>45</v>
      </c>
      <c r="K523">
        <v>0</v>
      </c>
      <c r="L523" t="s">
        <v>474</v>
      </c>
      <c r="M523" t="s">
        <v>463</v>
      </c>
      <c r="N523" t="s">
        <v>477</v>
      </c>
      <c r="O523">
        <v>1032140</v>
      </c>
      <c r="P523">
        <v>242004</v>
      </c>
      <c r="Q523">
        <v>40.830792000000002</v>
      </c>
      <c r="R523">
        <v>-73.826946000000007</v>
      </c>
      <c r="S523" t="s">
        <v>908</v>
      </c>
    </row>
    <row r="524" spans="1:19" x14ac:dyDescent="0.3">
      <c r="A524">
        <v>284234722</v>
      </c>
      <c r="B524" s="1">
        <v>45374</v>
      </c>
      <c r="C524">
        <v>109</v>
      </c>
      <c r="D524" t="s">
        <v>35</v>
      </c>
      <c r="E524">
        <v>106</v>
      </c>
      <c r="F524" t="s">
        <v>141</v>
      </c>
      <c r="G524" t="s">
        <v>214</v>
      </c>
      <c r="H524" t="s">
        <v>463</v>
      </c>
      <c r="I524" t="s">
        <v>469</v>
      </c>
      <c r="J524">
        <v>88</v>
      </c>
      <c r="K524">
        <v>2</v>
      </c>
      <c r="L524" t="s">
        <v>473</v>
      </c>
      <c r="M524" t="s">
        <v>464</v>
      </c>
      <c r="N524" t="s">
        <v>477</v>
      </c>
      <c r="O524">
        <v>991652</v>
      </c>
      <c r="P524">
        <v>192532</v>
      </c>
      <c r="Q524">
        <v>40.695129999999999</v>
      </c>
      <c r="R524">
        <v>-73.973305999999994</v>
      </c>
      <c r="S524" t="s">
        <v>909</v>
      </c>
    </row>
    <row r="525" spans="1:19" x14ac:dyDescent="0.3">
      <c r="A525">
        <v>281027344</v>
      </c>
      <c r="B525" s="1">
        <v>45315</v>
      </c>
      <c r="C525">
        <v>793</v>
      </c>
      <c r="D525" t="s">
        <v>82</v>
      </c>
      <c r="E525">
        <v>118</v>
      </c>
      <c r="F525" t="s">
        <v>158</v>
      </c>
      <c r="G525" t="s">
        <v>279</v>
      </c>
      <c r="H525" t="s">
        <v>463</v>
      </c>
      <c r="I525" t="s">
        <v>469</v>
      </c>
      <c r="J525">
        <v>79</v>
      </c>
      <c r="K525">
        <v>0</v>
      </c>
      <c r="L525" t="s">
        <v>473</v>
      </c>
      <c r="M525" t="s">
        <v>464</v>
      </c>
      <c r="N525" t="s">
        <v>480</v>
      </c>
      <c r="O525">
        <v>998326</v>
      </c>
      <c r="P525">
        <v>189617</v>
      </c>
      <c r="Q525">
        <v>40.687120999999998</v>
      </c>
      <c r="R525">
        <v>-73.949242999999996</v>
      </c>
      <c r="S525" t="s">
        <v>910</v>
      </c>
    </row>
    <row r="526" spans="1:19" x14ac:dyDescent="0.3">
      <c r="A526">
        <v>285487932</v>
      </c>
      <c r="B526" s="1">
        <v>45399</v>
      </c>
      <c r="C526">
        <v>101</v>
      </c>
      <c r="D526" t="s">
        <v>27</v>
      </c>
      <c r="E526">
        <v>344</v>
      </c>
      <c r="F526" t="s">
        <v>144</v>
      </c>
      <c r="G526" t="s">
        <v>191</v>
      </c>
      <c r="H526" t="s">
        <v>464</v>
      </c>
      <c r="I526" t="s">
        <v>470</v>
      </c>
      <c r="J526">
        <v>103</v>
      </c>
      <c r="K526">
        <v>0</v>
      </c>
      <c r="L526" t="s">
        <v>472</v>
      </c>
      <c r="M526" t="s">
        <v>464</v>
      </c>
      <c r="N526" t="s">
        <v>482</v>
      </c>
      <c r="O526">
        <v>1039412</v>
      </c>
      <c r="P526">
        <v>190659</v>
      </c>
      <c r="Q526">
        <v>40.689821000000002</v>
      </c>
      <c r="R526">
        <v>-73.801090000000002</v>
      </c>
      <c r="S526" t="s">
        <v>911</v>
      </c>
    </row>
    <row r="527" spans="1:19" x14ac:dyDescent="0.3">
      <c r="A527">
        <v>283739754</v>
      </c>
      <c r="B527" s="1">
        <v>45365</v>
      </c>
      <c r="C527">
        <v>507</v>
      </c>
      <c r="D527" t="s">
        <v>46</v>
      </c>
      <c r="E527">
        <v>117</v>
      </c>
      <c r="F527" t="s">
        <v>156</v>
      </c>
      <c r="G527" t="s">
        <v>315</v>
      </c>
      <c r="H527" t="s">
        <v>463</v>
      </c>
      <c r="I527" t="s">
        <v>469</v>
      </c>
      <c r="J527">
        <v>94</v>
      </c>
      <c r="K527">
        <v>0</v>
      </c>
      <c r="L527" t="s">
        <v>474</v>
      </c>
      <c r="M527" t="s">
        <v>464</v>
      </c>
      <c r="N527" t="s">
        <v>479</v>
      </c>
      <c r="O527">
        <v>1001768</v>
      </c>
      <c r="P527">
        <v>200785</v>
      </c>
      <c r="Q527">
        <v>40.717770000000002</v>
      </c>
      <c r="R527">
        <v>-73.936803999999995</v>
      </c>
      <c r="S527" t="s">
        <v>912</v>
      </c>
    </row>
    <row r="528" spans="1:19" x14ac:dyDescent="0.3">
      <c r="A528">
        <v>282658204</v>
      </c>
      <c r="B528" s="1">
        <v>45344</v>
      </c>
      <c r="C528">
        <v>750</v>
      </c>
      <c r="D528" t="s">
        <v>45</v>
      </c>
      <c r="E528">
        <v>359</v>
      </c>
      <c r="F528" t="s">
        <v>151</v>
      </c>
      <c r="G528" t="s">
        <v>219</v>
      </c>
      <c r="H528" t="s">
        <v>464</v>
      </c>
      <c r="I528" t="s">
        <v>464</v>
      </c>
      <c r="J528">
        <v>23</v>
      </c>
      <c r="K528">
        <v>2</v>
      </c>
      <c r="L528" t="s">
        <v>472</v>
      </c>
      <c r="M528" t="s">
        <v>464</v>
      </c>
      <c r="N528" t="s">
        <v>477</v>
      </c>
      <c r="O528">
        <v>999368</v>
      </c>
      <c r="P528">
        <v>227308</v>
      </c>
      <c r="Q528">
        <v>40.790573999999999</v>
      </c>
      <c r="R528">
        <v>-73.945401000000004</v>
      </c>
      <c r="S528" t="s">
        <v>913</v>
      </c>
    </row>
    <row r="529" spans="1:19" x14ac:dyDescent="0.3">
      <c r="A529">
        <v>282187308</v>
      </c>
      <c r="B529" s="1">
        <v>45336</v>
      </c>
      <c r="C529">
        <v>462</v>
      </c>
      <c r="D529" t="s">
        <v>39</v>
      </c>
      <c r="E529">
        <v>353</v>
      </c>
      <c r="F529" t="s">
        <v>150</v>
      </c>
      <c r="G529" t="s">
        <v>322</v>
      </c>
      <c r="H529" t="s">
        <v>464</v>
      </c>
      <c r="I529" t="s">
        <v>468</v>
      </c>
      <c r="J529">
        <v>42</v>
      </c>
      <c r="K529">
        <v>2</v>
      </c>
      <c r="L529" t="s">
        <v>472</v>
      </c>
      <c r="M529" t="s">
        <v>464</v>
      </c>
      <c r="N529" t="s">
        <v>479</v>
      </c>
      <c r="O529">
        <v>1010922</v>
      </c>
      <c r="P529">
        <v>239853</v>
      </c>
      <c r="Q529">
        <v>40.824976999999997</v>
      </c>
      <c r="R529">
        <v>-73.903626000000003</v>
      </c>
      <c r="S529" t="s">
        <v>914</v>
      </c>
    </row>
    <row r="530" spans="1:19" x14ac:dyDescent="0.3">
      <c r="A530">
        <v>281039024</v>
      </c>
      <c r="B530" s="1">
        <v>45315</v>
      </c>
      <c r="C530">
        <v>339</v>
      </c>
      <c r="D530" t="s">
        <v>42</v>
      </c>
      <c r="E530">
        <v>341</v>
      </c>
      <c r="F530" t="s">
        <v>153</v>
      </c>
      <c r="G530" t="s">
        <v>216</v>
      </c>
      <c r="H530" t="s">
        <v>464</v>
      </c>
      <c r="I530" t="s">
        <v>464</v>
      </c>
      <c r="J530">
        <v>6</v>
      </c>
      <c r="K530">
        <v>0</v>
      </c>
      <c r="L530" t="s">
        <v>472</v>
      </c>
      <c r="M530" t="s">
        <v>463</v>
      </c>
      <c r="N530" t="s">
        <v>477</v>
      </c>
      <c r="O530">
        <v>984424</v>
      </c>
      <c r="P530">
        <v>206646</v>
      </c>
      <c r="Q530">
        <v>40.733874999999998</v>
      </c>
      <c r="R530">
        <v>-73.999370999999996</v>
      </c>
      <c r="S530" t="s">
        <v>915</v>
      </c>
    </row>
    <row r="531" spans="1:19" x14ac:dyDescent="0.3">
      <c r="A531">
        <v>282953041</v>
      </c>
      <c r="B531" s="1">
        <v>45350</v>
      </c>
      <c r="C531">
        <v>792</v>
      </c>
      <c r="D531" t="s">
        <v>56</v>
      </c>
      <c r="E531">
        <v>118</v>
      </c>
      <c r="F531" t="s">
        <v>158</v>
      </c>
      <c r="G531" t="s">
        <v>241</v>
      </c>
      <c r="H531" t="s">
        <v>463</v>
      </c>
      <c r="I531" t="s">
        <v>469</v>
      </c>
      <c r="J531">
        <v>70</v>
      </c>
      <c r="K531">
        <v>0</v>
      </c>
      <c r="L531" t="s">
        <v>474</v>
      </c>
      <c r="M531" t="s">
        <v>464</v>
      </c>
      <c r="N531" t="s">
        <v>477</v>
      </c>
      <c r="O531">
        <v>991626</v>
      </c>
      <c r="P531">
        <v>169071</v>
      </c>
      <c r="Q531">
        <v>40.630735999999999</v>
      </c>
      <c r="R531">
        <v>-73.973422999999997</v>
      </c>
      <c r="S531" t="s">
        <v>622</v>
      </c>
    </row>
    <row r="532" spans="1:19" x14ac:dyDescent="0.3">
      <c r="A532">
        <v>283729946</v>
      </c>
      <c r="B532" s="1">
        <v>45365</v>
      </c>
      <c r="C532">
        <v>503</v>
      </c>
      <c r="D532" t="s">
        <v>57</v>
      </c>
      <c r="E532">
        <v>117</v>
      </c>
      <c r="F532" t="s">
        <v>156</v>
      </c>
      <c r="G532" t="s">
        <v>323</v>
      </c>
      <c r="H532" t="s">
        <v>463</v>
      </c>
      <c r="I532" t="s">
        <v>464</v>
      </c>
      <c r="J532">
        <v>14</v>
      </c>
      <c r="K532">
        <v>0</v>
      </c>
      <c r="L532" t="s">
        <v>474</v>
      </c>
      <c r="M532" t="s">
        <v>464</v>
      </c>
      <c r="N532" t="s">
        <v>477</v>
      </c>
      <c r="O532">
        <v>985274</v>
      </c>
      <c r="P532">
        <v>213756</v>
      </c>
      <c r="Q532">
        <v>40.753387269999997</v>
      </c>
      <c r="R532">
        <v>-73.996304030000005</v>
      </c>
      <c r="S532" t="s">
        <v>916</v>
      </c>
    </row>
    <row r="533" spans="1:19" x14ac:dyDescent="0.3">
      <c r="A533">
        <v>282716231</v>
      </c>
      <c r="B533" s="1">
        <v>45346</v>
      </c>
      <c r="C533">
        <v>101</v>
      </c>
      <c r="D533" t="s">
        <v>27</v>
      </c>
      <c r="E533">
        <v>344</v>
      </c>
      <c r="F533" t="s">
        <v>144</v>
      </c>
      <c r="G533" t="s">
        <v>191</v>
      </c>
      <c r="H533" t="s">
        <v>464</v>
      </c>
      <c r="I533" t="s">
        <v>469</v>
      </c>
      <c r="J533">
        <v>90</v>
      </c>
      <c r="K533">
        <v>0</v>
      </c>
      <c r="L533" t="s">
        <v>472</v>
      </c>
      <c r="M533" t="s">
        <v>463</v>
      </c>
      <c r="N533" t="s">
        <v>480</v>
      </c>
      <c r="O533">
        <v>1000111</v>
      </c>
      <c r="P533">
        <v>196069</v>
      </c>
      <c r="Q533">
        <v>40.704827999999999</v>
      </c>
      <c r="R533">
        <v>-73.942791999999997</v>
      </c>
      <c r="S533" t="s">
        <v>917</v>
      </c>
    </row>
    <row r="534" spans="1:19" x14ac:dyDescent="0.3">
      <c r="A534">
        <v>283691456</v>
      </c>
      <c r="B534" s="1">
        <v>45364</v>
      </c>
      <c r="C534">
        <v>439</v>
      </c>
      <c r="D534" t="s">
        <v>37</v>
      </c>
      <c r="E534">
        <v>109</v>
      </c>
      <c r="F534" t="s">
        <v>148</v>
      </c>
      <c r="G534" t="s">
        <v>210</v>
      </c>
      <c r="H534" t="s">
        <v>463</v>
      </c>
      <c r="I534" t="s">
        <v>468</v>
      </c>
      <c r="J534">
        <v>41</v>
      </c>
      <c r="K534">
        <v>0</v>
      </c>
      <c r="L534" t="s">
        <v>476</v>
      </c>
      <c r="M534" t="s">
        <v>464</v>
      </c>
      <c r="N534" t="s">
        <v>479</v>
      </c>
      <c r="O534">
        <v>1012754</v>
      </c>
      <c r="P534">
        <v>240975</v>
      </c>
      <c r="Q534">
        <v>40.828050159999997</v>
      </c>
      <c r="R534">
        <v>-73.897003839999996</v>
      </c>
      <c r="S534" t="s">
        <v>918</v>
      </c>
    </row>
    <row r="535" spans="1:19" x14ac:dyDescent="0.3">
      <c r="A535">
        <v>282826036</v>
      </c>
      <c r="B535" s="1">
        <v>45348</v>
      </c>
      <c r="C535">
        <v>339</v>
      </c>
      <c r="D535" t="s">
        <v>42</v>
      </c>
      <c r="E535">
        <v>341</v>
      </c>
      <c r="F535" t="s">
        <v>153</v>
      </c>
      <c r="G535" t="s">
        <v>216</v>
      </c>
      <c r="H535" t="s">
        <v>464</v>
      </c>
      <c r="I535" t="s">
        <v>464</v>
      </c>
      <c r="J535">
        <v>1</v>
      </c>
      <c r="K535">
        <v>1</v>
      </c>
      <c r="L535" t="s">
        <v>472</v>
      </c>
      <c r="M535" t="s">
        <v>464</v>
      </c>
      <c r="N535" t="s">
        <v>480</v>
      </c>
      <c r="O535">
        <v>982148</v>
      </c>
      <c r="P535">
        <v>201784</v>
      </c>
      <c r="Q535">
        <v>40.720528000000002</v>
      </c>
      <c r="R535">
        <v>-74.007581999999999</v>
      </c>
      <c r="S535" t="s">
        <v>919</v>
      </c>
    </row>
    <row r="536" spans="1:19" x14ac:dyDescent="0.3">
      <c r="A536">
        <v>280471585</v>
      </c>
      <c r="B536" s="1">
        <v>45304</v>
      </c>
      <c r="C536">
        <v>511</v>
      </c>
      <c r="D536" t="s">
        <v>46</v>
      </c>
      <c r="E536">
        <v>235</v>
      </c>
      <c r="F536" t="s">
        <v>156</v>
      </c>
      <c r="G536" t="s">
        <v>220</v>
      </c>
      <c r="H536" t="s">
        <v>464</v>
      </c>
      <c r="I536" t="s">
        <v>469</v>
      </c>
      <c r="J536">
        <v>79</v>
      </c>
      <c r="K536">
        <v>0</v>
      </c>
      <c r="L536" t="s">
        <v>472</v>
      </c>
      <c r="M536" t="s">
        <v>464</v>
      </c>
      <c r="N536" t="s">
        <v>477</v>
      </c>
      <c r="O536">
        <v>998018</v>
      </c>
      <c r="P536">
        <v>187180</v>
      </c>
      <c r="Q536">
        <v>40.680435000000003</v>
      </c>
      <c r="R536">
        <v>-73.950357999999994</v>
      </c>
      <c r="S536" t="s">
        <v>920</v>
      </c>
    </row>
    <row r="537" spans="1:19" x14ac:dyDescent="0.3">
      <c r="A537">
        <v>281132835</v>
      </c>
      <c r="B537" s="1">
        <v>45316</v>
      </c>
      <c r="C537">
        <v>779</v>
      </c>
      <c r="D537" t="s">
        <v>63</v>
      </c>
      <c r="E537">
        <v>126</v>
      </c>
      <c r="F537" t="s">
        <v>149</v>
      </c>
      <c r="G537" t="s">
        <v>242</v>
      </c>
      <c r="H537" t="s">
        <v>463</v>
      </c>
      <c r="I537" t="s">
        <v>468</v>
      </c>
      <c r="J537">
        <v>42</v>
      </c>
      <c r="K537">
        <v>0</v>
      </c>
      <c r="L537" t="s">
        <v>472</v>
      </c>
      <c r="M537" t="s">
        <v>464</v>
      </c>
      <c r="N537" t="s">
        <v>477</v>
      </c>
      <c r="O537">
        <v>1009128</v>
      </c>
      <c r="P537">
        <v>241901</v>
      </c>
      <c r="Q537">
        <v>40.830604000000001</v>
      </c>
      <c r="R537">
        <v>-73.910101999999995</v>
      </c>
      <c r="S537" t="s">
        <v>921</v>
      </c>
    </row>
    <row r="538" spans="1:19" x14ac:dyDescent="0.3">
      <c r="A538">
        <v>281173351</v>
      </c>
      <c r="B538" s="1">
        <v>45317</v>
      </c>
      <c r="C538">
        <v>101</v>
      </c>
      <c r="D538" t="s">
        <v>27</v>
      </c>
      <c r="E538">
        <v>344</v>
      </c>
      <c r="F538" t="s">
        <v>144</v>
      </c>
      <c r="G538" t="s">
        <v>191</v>
      </c>
      <c r="H538" t="s">
        <v>464</v>
      </c>
      <c r="I538" t="s">
        <v>468</v>
      </c>
      <c r="J538">
        <v>40</v>
      </c>
      <c r="K538">
        <v>0</v>
      </c>
      <c r="L538" t="s">
        <v>473</v>
      </c>
      <c r="M538" t="s">
        <v>463</v>
      </c>
      <c r="N538" t="s">
        <v>477</v>
      </c>
      <c r="O538">
        <v>1007667</v>
      </c>
      <c r="P538">
        <v>237199</v>
      </c>
      <c r="Q538">
        <v>40.817703000000002</v>
      </c>
      <c r="R538">
        <v>-73.915395000000004</v>
      </c>
      <c r="S538" t="s">
        <v>831</v>
      </c>
    </row>
    <row r="539" spans="1:19" x14ac:dyDescent="0.3">
      <c r="A539">
        <v>281309962</v>
      </c>
      <c r="B539" s="1">
        <v>45320</v>
      </c>
      <c r="C539">
        <v>105</v>
      </c>
      <c r="D539" t="s">
        <v>20</v>
      </c>
      <c r="E539">
        <v>106</v>
      </c>
      <c r="F539" t="s">
        <v>141</v>
      </c>
      <c r="G539" t="s">
        <v>183</v>
      </c>
      <c r="H539" t="s">
        <v>463</v>
      </c>
      <c r="I539" t="s">
        <v>468</v>
      </c>
      <c r="J539">
        <v>40</v>
      </c>
      <c r="K539">
        <v>0</v>
      </c>
      <c r="L539" t="s">
        <v>472</v>
      </c>
      <c r="M539" t="s">
        <v>464</v>
      </c>
      <c r="N539" t="s">
        <v>479</v>
      </c>
      <c r="O539">
        <v>1005040</v>
      </c>
      <c r="P539">
        <v>234533</v>
      </c>
      <c r="Q539">
        <v>40.810391000000003</v>
      </c>
      <c r="R539">
        <v>-73.924895000000006</v>
      </c>
      <c r="S539" t="s">
        <v>502</v>
      </c>
    </row>
    <row r="540" spans="1:19" x14ac:dyDescent="0.3">
      <c r="A540">
        <v>284487422</v>
      </c>
      <c r="B540" s="1">
        <v>45379</v>
      </c>
      <c r="C540">
        <v>793</v>
      </c>
      <c r="D540" t="s">
        <v>82</v>
      </c>
      <c r="E540">
        <v>118</v>
      </c>
      <c r="F540" t="s">
        <v>158</v>
      </c>
      <c r="G540" t="s">
        <v>279</v>
      </c>
      <c r="H540" t="s">
        <v>463</v>
      </c>
      <c r="I540" t="s">
        <v>469</v>
      </c>
      <c r="J540">
        <v>60</v>
      </c>
      <c r="K540">
        <v>0</v>
      </c>
      <c r="L540" t="s">
        <v>472</v>
      </c>
      <c r="M540" t="s">
        <v>464</v>
      </c>
      <c r="N540" t="s">
        <v>477</v>
      </c>
      <c r="O540">
        <v>987970</v>
      </c>
      <c r="P540">
        <v>148726</v>
      </c>
      <c r="Q540">
        <v>40.574893680000002</v>
      </c>
      <c r="R540">
        <v>-73.986609130000005</v>
      </c>
      <c r="S540" t="s">
        <v>922</v>
      </c>
    </row>
    <row r="541" spans="1:19" x14ac:dyDescent="0.3">
      <c r="A541">
        <v>282248601</v>
      </c>
      <c r="B541" s="1">
        <v>45337</v>
      </c>
      <c r="C541">
        <v>101</v>
      </c>
      <c r="D541" t="s">
        <v>27</v>
      </c>
      <c r="E541">
        <v>344</v>
      </c>
      <c r="F541" t="s">
        <v>144</v>
      </c>
      <c r="G541" t="s">
        <v>191</v>
      </c>
      <c r="H541" t="s">
        <v>464</v>
      </c>
      <c r="I541" t="s">
        <v>468</v>
      </c>
      <c r="J541">
        <v>42</v>
      </c>
      <c r="K541">
        <v>0</v>
      </c>
      <c r="L541" t="s">
        <v>473</v>
      </c>
      <c r="M541" t="s">
        <v>464</v>
      </c>
      <c r="N541" t="s">
        <v>477</v>
      </c>
      <c r="O541">
        <v>1008754</v>
      </c>
      <c r="P541">
        <v>238895</v>
      </c>
      <c r="Q541">
        <v>40.822355000000002</v>
      </c>
      <c r="R541">
        <v>-73.911462999999998</v>
      </c>
      <c r="S541" t="s">
        <v>923</v>
      </c>
    </row>
    <row r="542" spans="1:19" x14ac:dyDescent="0.3">
      <c r="A542">
        <v>282199424</v>
      </c>
      <c r="B542" s="1">
        <v>45336</v>
      </c>
      <c r="C542">
        <v>478</v>
      </c>
      <c r="D542" t="s">
        <v>44</v>
      </c>
      <c r="E542">
        <v>343</v>
      </c>
      <c r="F542" t="s">
        <v>155</v>
      </c>
      <c r="G542" t="s">
        <v>218</v>
      </c>
      <c r="H542" t="s">
        <v>464</v>
      </c>
      <c r="I542" t="s">
        <v>469</v>
      </c>
      <c r="J542">
        <v>60</v>
      </c>
      <c r="K542">
        <v>1</v>
      </c>
      <c r="L542" t="s">
        <v>472</v>
      </c>
      <c r="M542" t="s">
        <v>464</v>
      </c>
      <c r="N542" t="s">
        <v>477</v>
      </c>
      <c r="O542">
        <v>989468</v>
      </c>
      <c r="P542">
        <v>148972</v>
      </c>
      <c r="Q542">
        <v>40.575568150000002</v>
      </c>
      <c r="R542">
        <v>-73.981216590000002</v>
      </c>
      <c r="S542" t="s">
        <v>924</v>
      </c>
    </row>
    <row r="543" spans="1:19" x14ac:dyDescent="0.3">
      <c r="A543">
        <v>282580757</v>
      </c>
      <c r="B543" s="1">
        <v>45343</v>
      </c>
      <c r="C543">
        <v>922</v>
      </c>
      <c r="D543" t="s">
        <v>33</v>
      </c>
      <c r="E543">
        <v>348</v>
      </c>
      <c r="F543" t="s">
        <v>146</v>
      </c>
      <c r="G543" t="s">
        <v>324</v>
      </c>
      <c r="H543" t="s">
        <v>464</v>
      </c>
      <c r="I543" t="s">
        <v>468</v>
      </c>
      <c r="J543">
        <v>52</v>
      </c>
      <c r="K543">
        <v>0</v>
      </c>
      <c r="L543" t="s">
        <v>473</v>
      </c>
      <c r="M543" t="s">
        <v>464</v>
      </c>
      <c r="N543" t="s">
        <v>480</v>
      </c>
      <c r="O543">
        <v>1012701</v>
      </c>
      <c r="P543">
        <v>253506</v>
      </c>
      <c r="Q543">
        <v>40.86244422</v>
      </c>
      <c r="R543">
        <v>-73.897142180000003</v>
      </c>
      <c r="S543" t="s">
        <v>925</v>
      </c>
    </row>
    <row r="544" spans="1:19" x14ac:dyDescent="0.3">
      <c r="A544">
        <v>281223939</v>
      </c>
      <c r="B544" s="1">
        <v>45318</v>
      </c>
      <c r="C544">
        <v>101</v>
      </c>
      <c r="D544" t="s">
        <v>27</v>
      </c>
      <c r="E544">
        <v>344</v>
      </c>
      <c r="F544" t="s">
        <v>144</v>
      </c>
      <c r="G544" t="s">
        <v>191</v>
      </c>
      <c r="H544" t="s">
        <v>464</v>
      </c>
      <c r="I544" t="s">
        <v>469</v>
      </c>
      <c r="J544">
        <v>90</v>
      </c>
      <c r="K544">
        <v>0</v>
      </c>
      <c r="L544" t="s">
        <v>472</v>
      </c>
      <c r="M544" t="s">
        <v>464</v>
      </c>
      <c r="N544" t="s">
        <v>480</v>
      </c>
      <c r="O544">
        <v>1000111</v>
      </c>
      <c r="P544">
        <v>196069</v>
      </c>
      <c r="Q544">
        <v>40.704827999999999</v>
      </c>
      <c r="R544">
        <v>-73.942791999999997</v>
      </c>
      <c r="S544" t="s">
        <v>917</v>
      </c>
    </row>
    <row r="545" spans="1:19" x14ac:dyDescent="0.3">
      <c r="A545">
        <v>284034564</v>
      </c>
      <c r="B545" s="1">
        <v>45371</v>
      </c>
      <c r="C545">
        <v>109</v>
      </c>
      <c r="D545" t="s">
        <v>35</v>
      </c>
      <c r="E545">
        <v>106</v>
      </c>
      <c r="F545" t="s">
        <v>141</v>
      </c>
      <c r="G545" t="s">
        <v>214</v>
      </c>
      <c r="H545" t="s">
        <v>463</v>
      </c>
      <c r="I545" t="s">
        <v>464</v>
      </c>
      <c r="J545">
        <v>25</v>
      </c>
      <c r="K545">
        <v>1</v>
      </c>
      <c r="L545" t="s">
        <v>474</v>
      </c>
      <c r="M545" t="s">
        <v>464</v>
      </c>
      <c r="N545" t="s">
        <v>480</v>
      </c>
      <c r="O545">
        <v>1000414</v>
      </c>
      <c r="P545">
        <v>230242</v>
      </c>
      <c r="Q545">
        <v>40.798622279999996</v>
      </c>
      <c r="R545">
        <v>-73.941618939999998</v>
      </c>
      <c r="S545" t="s">
        <v>926</v>
      </c>
    </row>
    <row r="546" spans="1:19" x14ac:dyDescent="0.3">
      <c r="A546">
        <v>282703101</v>
      </c>
      <c r="B546" s="1">
        <v>45345</v>
      </c>
      <c r="C546">
        <v>849</v>
      </c>
      <c r="D546" t="s">
        <v>30</v>
      </c>
      <c r="E546">
        <v>677</v>
      </c>
      <c r="F546" t="s">
        <v>145</v>
      </c>
      <c r="G546" t="s">
        <v>274</v>
      </c>
      <c r="H546" t="s">
        <v>466</v>
      </c>
      <c r="I546" t="s">
        <v>469</v>
      </c>
      <c r="J546">
        <v>83</v>
      </c>
      <c r="K546">
        <v>1</v>
      </c>
      <c r="L546" t="s">
        <v>474</v>
      </c>
      <c r="M546" t="s">
        <v>464</v>
      </c>
      <c r="N546" t="s">
        <v>480</v>
      </c>
      <c r="O546">
        <v>1010421</v>
      </c>
      <c r="P546">
        <v>187901</v>
      </c>
      <c r="Q546">
        <v>40.682382879999999</v>
      </c>
      <c r="R546">
        <v>-73.905640460000001</v>
      </c>
      <c r="S546" t="s">
        <v>927</v>
      </c>
    </row>
    <row r="547" spans="1:19" x14ac:dyDescent="0.3">
      <c r="A547">
        <v>280874145</v>
      </c>
      <c r="B547" s="1">
        <v>45312</v>
      </c>
      <c r="C547">
        <v>511</v>
      </c>
      <c r="D547" t="s">
        <v>46</v>
      </c>
      <c r="E547">
        <v>235</v>
      </c>
      <c r="F547" t="s">
        <v>156</v>
      </c>
      <c r="G547" t="s">
        <v>220</v>
      </c>
      <c r="H547" t="s">
        <v>464</v>
      </c>
      <c r="I547" t="s">
        <v>469</v>
      </c>
      <c r="J547">
        <v>71</v>
      </c>
      <c r="K547">
        <v>0</v>
      </c>
      <c r="L547" t="s">
        <v>474</v>
      </c>
      <c r="M547" t="s">
        <v>464</v>
      </c>
      <c r="N547" t="s">
        <v>477</v>
      </c>
      <c r="O547">
        <v>1002091</v>
      </c>
      <c r="P547">
        <v>181403</v>
      </c>
      <c r="Q547">
        <v>40.664569999999998</v>
      </c>
      <c r="R547">
        <v>-73.935691000000006</v>
      </c>
      <c r="S547" t="s">
        <v>928</v>
      </c>
    </row>
    <row r="548" spans="1:19" x14ac:dyDescent="0.3">
      <c r="A548">
        <v>285571625</v>
      </c>
      <c r="B548" s="1">
        <v>45400</v>
      </c>
      <c r="C548">
        <v>101</v>
      </c>
      <c r="D548" t="s">
        <v>27</v>
      </c>
      <c r="E548">
        <v>344</v>
      </c>
      <c r="F548" t="s">
        <v>144</v>
      </c>
      <c r="G548" t="s">
        <v>191</v>
      </c>
      <c r="H548" t="s">
        <v>464</v>
      </c>
      <c r="I548" t="s">
        <v>469</v>
      </c>
      <c r="J548">
        <v>68</v>
      </c>
      <c r="K548">
        <v>0</v>
      </c>
      <c r="L548" t="s">
        <v>472</v>
      </c>
      <c r="M548" t="s">
        <v>464</v>
      </c>
      <c r="N548" t="s">
        <v>478</v>
      </c>
      <c r="O548">
        <v>980978</v>
      </c>
      <c r="P548">
        <v>168410</v>
      </c>
      <c r="Q548">
        <v>40.628923</v>
      </c>
      <c r="R548">
        <v>-74.011784000000006</v>
      </c>
      <c r="S548" t="s">
        <v>929</v>
      </c>
    </row>
    <row r="549" spans="1:19" x14ac:dyDescent="0.3">
      <c r="A549">
        <v>281173357</v>
      </c>
      <c r="B549" s="1">
        <v>45317</v>
      </c>
      <c r="C549">
        <v>515</v>
      </c>
      <c r="D549" t="s">
        <v>70</v>
      </c>
      <c r="E549">
        <v>117</v>
      </c>
      <c r="F549" t="s">
        <v>156</v>
      </c>
      <c r="G549" t="s">
        <v>251</v>
      </c>
      <c r="H549" t="s">
        <v>463</v>
      </c>
      <c r="I549" t="s">
        <v>468</v>
      </c>
      <c r="J549">
        <v>40</v>
      </c>
      <c r="K549">
        <v>0</v>
      </c>
      <c r="L549" t="s">
        <v>472</v>
      </c>
      <c r="M549" t="s">
        <v>464</v>
      </c>
      <c r="N549" t="s">
        <v>480</v>
      </c>
      <c r="O549">
        <v>1006616</v>
      </c>
      <c r="P549">
        <v>235902</v>
      </c>
      <c r="Q549">
        <v>40.814143889999997</v>
      </c>
      <c r="R549">
        <v>-73.919199739999996</v>
      </c>
      <c r="S549" t="s">
        <v>930</v>
      </c>
    </row>
    <row r="550" spans="1:19" x14ac:dyDescent="0.3">
      <c r="A550">
        <v>282827690</v>
      </c>
      <c r="B550" s="1">
        <v>45348</v>
      </c>
      <c r="C550">
        <v>101</v>
      </c>
      <c r="D550" t="s">
        <v>27</v>
      </c>
      <c r="E550">
        <v>344</v>
      </c>
      <c r="F550" t="s">
        <v>144</v>
      </c>
      <c r="G550" t="s">
        <v>191</v>
      </c>
      <c r="H550" t="s">
        <v>464</v>
      </c>
      <c r="I550" t="s">
        <v>464</v>
      </c>
      <c r="J550">
        <v>25</v>
      </c>
      <c r="K550">
        <v>0</v>
      </c>
      <c r="L550" t="s">
        <v>473</v>
      </c>
      <c r="M550" t="s">
        <v>464</v>
      </c>
      <c r="N550" t="s">
        <v>479</v>
      </c>
      <c r="O550">
        <v>1003638</v>
      </c>
      <c r="P550">
        <v>226954</v>
      </c>
      <c r="Q550">
        <v>40.789593000000004</v>
      </c>
      <c r="R550">
        <v>-73.929984000000005</v>
      </c>
      <c r="S550" t="s">
        <v>931</v>
      </c>
    </row>
    <row r="551" spans="1:19" x14ac:dyDescent="0.3">
      <c r="A551">
        <v>282492706</v>
      </c>
      <c r="B551" s="1">
        <v>45342</v>
      </c>
      <c r="C551">
        <v>109</v>
      </c>
      <c r="D551" t="s">
        <v>35</v>
      </c>
      <c r="E551">
        <v>106</v>
      </c>
      <c r="F551" t="s">
        <v>141</v>
      </c>
      <c r="G551" t="s">
        <v>275</v>
      </c>
      <c r="H551" t="s">
        <v>463</v>
      </c>
      <c r="I551" t="s">
        <v>469</v>
      </c>
      <c r="J551">
        <v>60</v>
      </c>
      <c r="K551">
        <v>0</v>
      </c>
      <c r="L551" t="s">
        <v>472</v>
      </c>
      <c r="M551" t="s">
        <v>464</v>
      </c>
      <c r="N551" t="s">
        <v>477</v>
      </c>
      <c r="O551">
        <v>990796</v>
      </c>
      <c r="P551">
        <v>149587</v>
      </c>
      <c r="Q551">
        <v>40.577258</v>
      </c>
      <c r="R551">
        <v>-73.976436000000007</v>
      </c>
      <c r="S551" t="s">
        <v>497</v>
      </c>
    </row>
    <row r="552" spans="1:19" x14ac:dyDescent="0.3">
      <c r="A552">
        <v>283855065</v>
      </c>
      <c r="B552" s="1">
        <v>45367</v>
      </c>
      <c r="C552">
        <v>101</v>
      </c>
      <c r="D552" t="s">
        <v>27</v>
      </c>
      <c r="E552">
        <v>344</v>
      </c>
      <c r="F552" t="s">
        <v>144</v>
      </c>
      <c r="G552" t="s">
        <v>191</v>
      </c>
      <c r="H552" t="s">
        <v>464</v>
      </c>
      <c r="I552" t="s">
        <v>464</v>
      </c>
      <c r="J552">
        <v>7</v>
      </c>
      <c r="K552">
        <v>0</v>
      </c>
      <c r="L552" t="s">
        <v>472</v>
      </c>
      <c r="M552" t="s">
        <v>464</v>
      </c>
      <c r="N552" t="s">
        <v>477</v>
      </c>
      <c r="O552">
        <v>988848</v>
      </c>
      <c r="P552">
        <v>200323</v>
      </c>
      <c r="Q552">
        <v>40.716517000000003</v>
      </c>
      <c r="R552">
        <v>-73.983411000000004</v>
      </c>
      <c r="S552" t="s">
        <v>527</v>
      </c>
    </row>
    <row r="553" spans="1:19" x14ac:dyDescent="0.3">
      <c r="A553">
        <v>282864194</v>
      </c>
      <c r="B553" s="1">
        <v>45349</v>
      </c>
      <c r="C553">
        <v>511</v>
      </c>
      <c r="D553" t="s">
        <v>46</v>
      </c>
      <c r="E553">
        <v>235</v>
      </c>
      <c r="F553" t="s">
        <v>156</v>
      </c>
      <c r="G553" t="s">
        <v>220</v>
      </c>
      <c r="H553" t="s">
        <v>464</v>
      </c>
      <c r="I553" t="s">
        <v>464</v>
      </c>
      <c r="J553">
        <v>25</v>
      </c>
      <c r="K553">
        <v>0</v>
      </c>
      <c r="L553" t="s">
        <v>474</v>
      </c>
      <c r="M553" t="s">
        <v>464</v>
      </c>
      <c r="N553" t="s">
        <v>477</v>
      </c>
      <c r="O553">
        <v>1001797</v>
      </c>
      <c r="P553">
        <v>232215</v>
      </c>
      <c r="Q553">
        <v>40.804037000000001</v>
      </c>
      <c r="R553">
        <v>-73.936616999999998</v>
      </c>
      <c r="S553" t="s">
        <v>932</v>
      </c>
    </row>
    <row r="554" spans="1:19" x14ac:dyDescent="0.3">
      <c r="A554">
        <v>282492725</v>
      </c>
      <c r="B554" s="1">
        <v>45342</v>
      </c>
      <c r="C554">
        <v>779</v>
      </c>
      <c r="D554" t="s">
        <v>63</v>
      </c>
      <c r="E554">
        <v>126</v>
      </c>
      <c r="F554" t="s">
        <v>149</v>
      </c>
      <c r="G554" t="s">
        <v>257</v>
      </c>
      <c r="H554" t="s">
        <v>463</v>
      </c>
      <c r="I554" t="s">
        <v>471</v>
      </c>
      <c r="J554">
        <v>121</v>
      </c>
      <c r="K554">
        <v>0</v>
      </c>
      <c r="L554" t="s">
        <v>474</v>
      </c>
      <c r="M554" t="s">
        <v>464</v>
      </c>
      <c r="N554" t="s">
        <v>477</v>
      </c>
      <c r="O554">
        <v>942827</v>
      </c>
      <c r="P554">
        <v>166373</v>
      </c>
      <c r="Q554">
        <v>40.623238000000001</v>
      </c>
      <c r="R554">
        <v>-74.149216999999993</v>
      </c>
      <c r="S554" t="s">
        <v>933</v>
      </c>
    </row>
    <row r="555" spans="1:19" x14ac:dyDescent="0.3">
      <c r="A555">
        <v>281214363</v>
      </c>
      <c r="B555" s="1">
        <v>45318</v>
      </c>
      <c r="C555">
        <v>101</v>
      </c>
      <c r="D555" t="s">
        <v>27</v>
      </c>
      <c r="E555">
        <v>344</v>
      </c>
      <c r="F555" t="s">
        <v>144</v>
      </c>
      <c r="G555" t="s">
        <v>191</v>
      </c>
      <c r="H555" t="s">
        <v>464</v>
      </c>
      <c r="I555" t="s">
        <v>464</v>
      </c>
      <c r="J555">
        <v>14</v>
      </c>
      <c r="K555">
        <v>1</v>
      </c>
      <c r="L555" t="s">
        <v>473</v>
      </c>
      <c r="M555" t="s">
        <v>464</v>
      </c>
      <c r="N555" t="s">
        <v>480</v>
      </c>
      <c r="O555">
        <v>989989</v>
      </c>
      <c r="P555">
        <v>213543</v>
      </c>
      <c r="Q555">
        <v>40.752800839999999</v>
      </c>
      <c r="R555">
        <v>-73.979286169999995</v>
      </c>
      <c r="S555" t="s">
        <v>866</v>
      </c>
    </row>
    <row r="556" spans="1:19" x14ac:dyDescent="0.3">
      <c r="A556">
        <v>282334647</v>
      </c>
      <c r="B556" s="1">
        <v>45338</v>
      </c>
      <c r="C556">
        <v>109</v>
      </c>
      <c r="D556" t="s">
        <v>35</v>
      </c>
      <c r="E556">
        <v>106</v>
      </c>
      <c r="F556" t="s">
        <v>141</v>
      </c>
      <c r="G556" t="s">
        <v>208</v>
      </c>
      <c r="H556" t="s">
        <v>463</v>
      </c>
      <c r="I556" t="s">
        <v>464</v>
      </c>
      <c r="J556">
        <v>7</v>
      </c>
      <c r="K556">
        <v>0</v>
      </c>
      <c r="L556" t="s">
        <v>472</v>
      </c>
      <c r="M556" t="s">
        <v>464</v>
      </c>
      <c r="N556" t="s">
        <v>477</v>
      </c>
      <c r="O556">
        <v>987590</v>
      </c>
      <c r="P556">
        <v>201575</v>
      </c>
      <c r="Q556">
        <v>40.719954999999999</v>
      </c>
      <c r="R556">
        <v>-73.987948000000003</v>
      </c>
      <c r="S556" t="s">
        <v>934</v>
      </c>
    </row>
    <row r="557" spans="1:19" x14ac:dyDescent="0.3">
      <c r="A557">
        <v>284588402</v>
      </c>
      <c r="B557" s="1">
        <v>45382</v>
      </c>
      <c r="C557">
        <v>339</v>
      </c>
      <c r="D557" t="s">
        <v>42</v>
      </c>
      <c r="E557">
        <v>341</v>
      </c>
      <c r="F557" t="s">
        <v>153</v>
      </c>
      <c r="G557" t="s">
        <v>216</v>
      </c>
      <c r="H557" t="s">
        <v>464</v>
      </c>
      <c r="I557" t="s">
        <v>469</v>
      </c>
      <c r="J557">
        <v>90</v>
      </c>
      <c r="K557">
        <v>0</v>
      </c>
      <c r="L557" t="s">
        <v>472</v>
      </c>
      <c r="M557" t="s">
        <v>464</v>
      </c>
      <c r="N557" t="s">
        <v>478</v>
      </c>
      <c r="O557">
        <v>998016</v>
      </c>
      <c r="P557">
        <v>196598</v>
      </c>
      <c r="Q557">
        <v>40.706282999999999</v>
      </c>
      <c r="R557">
        <v>-73.950348000000005</v>
      </c>
      <c r="S557" t="s">
        <v>935</v>
      </c>
    </row>
    <row r="558" spans="1:19" x14ac:dyDescent="0.3">
      <c r="A558">
        <v>282683985</v>
      </c>
      <c r="B558" s="1">
        <v>45345</v>
      </c>
      <c r="C558">
        <v>922</v>
      </c>
      <c r="D558" t="s">
        <v>33</v>
      </c>
      <c r="E558">
        <v>348</v>
      </c>
      <c r="F558" t="s">
        <v>146</v>
      </c>
      <c r="G558" t="s">
        <v>280</v>
      </c>
      <c r="H558" t="s">
        <v>464</v>
      </c>
      <c r="I558" t="s">
        <v>468</v>
      </c>
      <c r="J558">
        <v>46</v>
      </c>
      <c r="K558">
        <v>0</v>
      </c>
      <c r="L558" t="s">
        <v>473</v>
      </c>
      <c r="M558" t="s">
        <v>464</v>
      </c>
      <c r="N558" t="s">
        <v>477</v>
      </c>
      <c r="O558">
        <v>1007121</v>
      </c>
      <c r="P558">
        <v>248658</v>
      </c>
      <c r="Q558">
        <v>40.849154140000003</v>
      </c>
      <c r="R558">
        <v>-73.917331869999998</v>
      </c>
      <c r="S558" t="s">
        <v>936</v>
      </c>
    </row>
    <row r="559" spans="1:19" x14ac:dyDescent="0.3">
      <c r="A559">
        <v>283811143</v>
      </c>
      <c r="B559" s="1">
        <v>45366</v>
      </c>
      <c r="C559">
        <v>339</v>
      </c>
      <c r="D559" t="s">
        <v>42</v>
      </c>
      <c r="E559">
        <v>341</v>
      </c>
      <c r="F559" t="s">
        <v>153</v>
      </c>
      <c r="G559" t="s">
        <v>216</v>
      </c>
      <c r="H559" t="s">
        <v>464</v>
      </c>
      <c r="I559" t="s">
        <v>468</v>
      </c>
      <c r="J559">
        <v>40</v>
      </c>
      <c r="K559">
        <v>0</v>
      </c>
      <c r="L559" t="s">
        <v>474</v>
      </c>
      <c r="M559" t="s">
        <v>464</v>
      </c>
      <c r="N559" t="s">
        <v>477</v>
      </c>
      <c r="O559">
        <v>1007667</v>
      </c>
      <c r="P559">
        <v>237199</v>
      </c>
      <c r="Q559">
        <v>40.817703000000002</v>
      </c>
      <c r="R559">
        <v>-73.915395000000004</v>
      </c>
      <c r="S559" t="s">
        <v>831</v>
      </c>
    </row>
    <row r="560" spans="1:19" x14ac:dyDescent="0.3">
      <c r="A560">
        <v>284444194</v>
      </c>
      <c r="B560" s="1">
        <v>45379</v>
      </c>
      <c r="C560">
        <v>922</v>
      </c>
      <c r="D560" t="s">
        <v>33</v>
      </c>
      <c r="E560">
        <v>348</v>
      </c>
      <c r="F560" t="s">
        <v>146</v>
      </c>
      <c r="G560" t="s">
        <v>205</v>
      </c>
      <c r="H560" t="s">
        <v>464</v>
      </c>
      <c r="I560" t="s">
        <v>469</v>
      </c>
      <c r="J560">
        <v>70</v>
      </c>
      <c r="K560">
        <v>0</v>
      </c>
      <c r="L560" t="s">
        <v>473</v>
      </c>
      <c r="M560" t="s">
        <v>464</v>
      </c>
      <c r="N560" t="s">
        <v>477</v>
      </c>
      <c r="O560">
        <v>994649</v>
      </c>
      <c r="P560">
        <v>177116</v>
      </c>
      <c r="Q560">
        <v>40.652813999999999</v>
      </c>
      <c r="R560">
        <v>-73.962519999999998</v>
      </c>
      <c r="S560" t="s">
        <v>937</v>
      </c>
    </row>
    <row r="561" spans="1:19" x14ac:dyDescent="0.3">
      <c r="A561">
        <v>283998763</v>
      </c>
      <c r="B561" s="1">
        <v>45370</v>
      </c>
      <c r="C561">
        <v>478</v>
      </c>
      <c r="D561" t="s">
        <v>44</v>
      </c>
      <c r="E561">
        <v>343</v>
      </c>
      <c r="F561" t="s">
        <v>155</v>
      </c>
      <c r="G561" t="s">
        <v>218</v>
      </c>
      <c r="H561" t="s">
        <v>464</v>
      </c>
      <c r="I561" t="s">
        <v>464</v>
      </c>
      <c r="J561">
        <v>14</v>
      </c>
      <c r="K561">
        <v>1</v>
      </c>
      <c r="L561" t="s">
        <v>472</v>
      </c>
      <c r="M561" t="s">
        <v>464</v>
      </c>
      <c r="N561" t="s">
        <v>477</v>
      </c>
      <c r="O561">
        <v>990886</v>
      </c>
      <c r="P561">
        <v>213048</v>
      </c>
      <c r="Q561">
        <v>40.751441560000004</v>
      </c>
      <c r="R561">
        <v>-73.976049099999997</v>
      </c>
      <c r="S561" t="s">
        <v>938</v>
      </c>
    </row>
    <row r="562" spans="1:19" x14ac:dyDescent="0.3">
      <c r="A562">
        <v>283642377</v>
      </c>
      <c r="B562" s="1">
        <v>45364</v>
      </c>
      <c r="C562">
        <v>792</v>
      </c>
      <c r="D562" t="s">
        <v>56</v>
      </c>
      <c r="E562">
        <v>118</v>
      </c>
      <c r="F562" t="s">
        <v>158</v>
      </c>
      <c r="G562" t="s">
        <v>241</v>
      </c>
      <c r="H562" t="s">
        <v>463</v>
      </c>
      <c r="I562" t="s">
        <v>470</v>
      </c>
      <c r="J562">
        <v>114</v>
      </c>
      <c r="K562">
        <v>0</v>
      </c>
      <c r="L562" t="s">
        <v>472</v>
      </c>
      <c r="M562" t="s">
        <v>464</v>
      </c>
      <c r="N562" t="s">
        <v>478</v>
      </c>
      <c r="O562">
        <v>1010809</v>
      </c>
      <c r="P562">
        <v>217786</v>
      </c>
      <c r="Q562">
        <v>40.764409999999998</v>
      </c>
      <c r="R562">
        <v>-73.904122000000001</v>
      </c>
      <c r="S562" t="s">
        <v>939</v>
      </c>
    </row>
    <row r="563" spans="1:19" x14ac:dyDescent="0.3">
      <c r="A563">
        <v>280806796</v>
      </c>
      <c r="B563" s="1">
        <v>45310</v>
      </c>
      <c r="C563">
        <v>779</v>
      </c>
      <c r="D563" t="s">
        <v>63</v>
      </c>
      <c r="E563">
        <v>126</v>
      </c>
      <c r="F563" t="s">
        <v>149</v>
      </c>
      <c r="G563" t="s">
        <v>242</v>
      </c>
      <c r="H563" t="s">
        <v>463</v>
      </c>
      <c r="I563" t="s">
        <v>464</v>
      </c>
      <c r="J563">
        <v>5</v>
      </c>
      <c r="K563">
        <v>0</v>
      </c>
      <c r="L563" t="s">
        <v>472</v>
      </c>
      <c r="M563" t="s">
        <v>464</v>
      </c>
      <c r="N563" t="s">
        <v>477</v>
      </c>
      <c r="O563">
        <v>984984</v>
      </c>
      <c r="P563">
        <v>200115</v>
      </c>
      <c r="Q563">
        <v>40.715949000000002</v>
      </c>
      <c r="R563">
        <v>-73.997350999999995</v>
      </c>
      <c r="S563" t="s">
        <v>793</v>
      </c>
    </row>
    <row r="564" spans="1:19" x14ac:dyDescent="0.3">
      <c r="A564">
        <v>284428435</v>
      </c>
      <c r="B564" s="1">
        <v>45378</v>
      </c>
      <c r="C564">
        <v>729</v>
      </c>
      <c r="D564" t="s">
        <v>66</v>
      </c>
      <c r="E564">
        <v>113</v>
      </c>
      <c r="F564" t="s">
        <v>165</v>
      </c>
      <c r="G564" t="s">
        <v>325</v>
      </c>
      <c r="H564" t="s">
        <v>463</v>
      </c>
      <c r="I564" t="s">
        <v>464</v>
      </c>
      <c r="J564">
        <v>34</v>
      </c>
      <c r="K564">
        <v>0</v>
      </c>
      <c r="L564" t="s">
        <v>474</v>
      </c>
      <c r="M564" t="s">
        <v>464</v>
      </c>
      <c r="N564" t="s">
        <v>479</v>
      </c>
      <c r="O564">
        <v>1001935</v>
      </c>
      <c r="P564">
        <v>248908</v>
      </c>
      <c r="Q564">
        <v>40.849854999999998</v>
      </c>
      <c r="R564">
        <v>-73.936075000000002</v>
      </c>
      <c r="S564" t="s">
        <v>940</v>
      </c>
    </row>
    <row r="565" spans="1:19" x14ac:dyDescent="0.3">
      <c r="A565">
        <v>282430507</v>
      </c>
      <c r="B565" s="1">
        <v>45341</v>
      </c>
      <c r="C565">
        <v>922</v>
      </c>
      <c r="D565" t="s">
        <v>33</v>
      </c>
      <c r="E565">
        <v>348</v>
      </c>
      <c r="F565" t="s">
        <v>146</v>
      </c>
      <c r="G565" t="s">
        <v>207</v>
      </c>
      <c r="H565" t="s">
        <v>464</v>
      </c>
      <c r="I565" t="s">
        <v>468</v>
      </c>
      <c r="J565">
        <v>44</v>
      </c>
      <c r="K565">
        <v>0</v>
      </c>
      <c r="L565" t="s">
        <v>472</v>
      </c>
      <c r="M565" t="s">
        <v>464</v>
      </c>
      <c r="N565" t="s">
        <v>478</v>
      </c>
      <c r="O565">
        <v>1006071</v>
      </c>
      <c r="P565">
        <v>240366</v>
      </c>
      <c r="Q565">
        <v>40.826397669999999</v>
      </c>
      <c r="R565">
        <v>-73.921154110000003</v>
      </c>
      <c r="S565" t="s">
        <v>941</v>
      </c>
    </row>
    <row r="566" spans="1:19" x14ac:dyDescent="0.3">
      <c r="A566">
        <v>285372482</v>
      </c>
      <c r="B566" s="1">
        <v>45397</v>
      </c>
      <c r="C566">
        <v>511</v>
      </c>
      <c r="D566" t="s">
        <v>46</v>
      </c>
      <c r="E566">
        <v>235</v>
      </c>
      <c r="F566" t="s">
        <v>156</v>
      </c>
      <c r="G566" t="s">
        <v>220</v>
      </c>
      <c r="H566" t="s">
        <v>464</v>
      </c>
      <c r="I566" t="s">
        <v>469</v>
      </c>
      <c r="J566">
        <v>72</v>
      </c>
      <c r="K566">
        <v>0</v>
      </c>
      <c r="L566" t="s">
        <v>472</v>
      </c>
      <c r="M566" t="s">
        <v>464</v>
      </c>
      <c r="N566" t="s">
        <v>482</v>
      </c>
      <c r="O566">
        <v>981620</v>
      </c>
      <c r="P566">
        <v>171462</v>
      </c>
      <c r="Q566">
        <v>40.637301000000001</v>
      </c>
      <c r="R566">
        <v>-74.009473999999997</v>
      </c>
      <c r="S566" t="s">
        <v>608</v>
      </c>
    </row>
    <row r="567" spans="1:19" x14ac:dyDescent="0.3">
      <c r="A567">
        <v>282124952</v>
      </c>
      <c r="B567" s="1">
        <v>45335</v>
      </c>
      <c r="C567">
        <v>439</v>
      </c>
      <c r="D567" t="s">
        <v>37</v>
      </c>
      <c r="E567">
        <v>109</v>
      </c>
      <c r="F567" t="s">
        <v>148</v>
      </c>
      <c r="G567" t="s">
        <v>326</v>
      </c>
      <c r="H567" t="s">
        <v>463</v>
      </c>
      <c r="I567" t="s">
        <v>471</v>
      </c>
      <c r="J567">
        <v>120</v>
      </c>
      <c r="K567">
        <v>0</v>
      </c>
      <c r="L567" t="s">
        <v>472</v>
      </c>
      <c r="M567" t="s">
        <v>464</v>
      </c>
      <c r="N567" t="s">
        <v>478</v>
      </c>
      <c r="O567">
        <v>962959</v>
      </c>
      <c r="P567">
        <v>173438</v>
      </c>
      <c r="Q567">
        <v>40.642699</v>
      </c>
      <c r="R567">
        <v>-74.076717000000002</v>
      </c>
      <c r="S567" t="s">
        <v>942</v>
      </c>
    </row>
    <row r="568" spans="1:19" x14ac:dyDescent="0.3">
      <c r="A568">
        <v>283701495</v>
      </c>
      <c r="B568" s="1">
        <v>45365</v>
      </c>
      <c r="C568">
        <v>793</v>
      </c>
      <c r="D568" t="s">
        <v>82</v>
      </c>
      <c r="E568">
        <v>118</v>
      </c>
      <c r="F568" t="s">
        <v>158</v>
      </c>
      <c r="G568" t="s">
        <v>279</v>
      </c>
      <c r="H568" t="s">
        <v>463</v>
      </c>
      <c r="I568" t="s">
        <v>469</v>
      </c>
      <c r="J568">
        <v>75</v>
      </c>
      <c r="K568">
        <v>0</v>
      </c>
      <c r="L568" t="s">
        <v>474</v>
      </c>
      <c r="M568" t="s">
        <v>464</v>
      </c>
      <c r="N568" t="s">
        <v>477</v>
      </c>
      <c r="O568">
        <v>1015762</v>
      </c>
      <c r="P568">
        <v>181494</v>
      </c>
      <c r="Q568">
        <v>40.664779709999998</v>
      </c>
      <c r="R568">
        <v>-73.88641346</v>
      </c>
      <c r="S568" t="s">
        <v>943</v>
      </c>
    </row>
    <row r="569" spans="1:19" x14ac:dyDescent="0.3">
      <c r="A569">
        <v>284021062</v>
      </c>
      <c r="B569" s="1">
        <v>45370</v>
      </c>
      <c r="C569">
        <v>339</v>
      </c>
      <c r="D569" t="s">
        <v>42</v>
      </c>
      <c r="E569">
        <v>341</v>
      </c>
      <c r="F569" t="s">
        <v>153</v>
      </c>
      <c r="G569" t="s">
        <v>216</v>
      </c>
      <c r="H569" t="s">
        <v>464</v>
      </c>
      <c r="I569" t="s">
        <v>469</v>
      </c>
      <c r="J569">
        <v>61</v>
      </c>
      <c r="K569">
        <v>0</v>
      </c>
      <c r="L569" t="s">
        <v>474</v>
      </c>
      <c r="M569" t="s">
        <v>464</v>
      </c>
      <c r="N569" t="s">
        <v>478</v>
      </c>
      <c r="O569">
        <v>995118</v>
      </c>
      <c r="P569">
        <v>155708</v>
      </c>
      <c r="Q569">
        <v>40.594054</v>
      </c>
      <c r="R569">
        <v>-73.960865999999996</v>
      </c>
      <c r="S569" t="s">
        <v>904</v>
      </c>
    </row>
    <row r="570" spans="1:19" x14ac:dyDescent="0.3">
      <c r="A570">
        <v>283819272</v>
      </c>
      <c r="B570" s="1">
        <v>45366</v>
      </c>
      <c r="C570">
        <v>113</v>
      </c>
      <c r="D570" t="s">
        <v>59</v>
      </c>
      <c r="E570">
        <v>344</v>
      </c>
      <c r="F570" t="s">
        <v>144</v>
      </c>
      <c r="G570" t="s">
        <v>236</v>
      </c>
      <c r="H570" t="s">
        <v>464</v>
      </c>
      <c r="I570" t="s">
        <v>464</v>
      </c>
      <c r="J570">
        <v>23</v>
      </c>
      <c r="K570">
        <v>2</v>
      </c>
      <c r="L570" t="s">
        <v>473</v>
      </c>
      <c r="M570" t="s">
        <v>463</v>
      </c>
      <c r="N570" t="s">
        <v>477</v>
      </c>
      <c r="O570">
        <v>998658</v>
      </c>
      <c r="P570">
        <v>225467</v>
      </c>
      <c r="Q570">
        <v>40.785522</v>
      </c>
      <c r="R570">
        <v>-73.947970999999995</v>
      </c>
      <c r="S570" t="s">
        <v>944</v>
      </c>
    </row>
    <row r="571" spans="1:19" x14ac:dyDescent="0.3">
      <c r="A571">
        <v>282859856</v>
      </c>
      <c r="B571" s="1">
        <v>45349</v>
      </c>
      <c r="C571">
        <v>101</v>
      </c>
      <c r="D571" t="s">
        <v>27</v>
      </c>
      <c r="E571">
        <v>344</v>
      </c>
      <c r="F571" t="s">
        <v>144</v>
      </c>
      <c r="G571" t="s">
        <v>191</v>
      </c>
      <c r="H571" t="s">
        <v>464</v>
      </c>
      <c r="I571" t="s">
        <v>468</v>
      </c>
      <c r="J571">
        <v>42</v>
      </c>
      <c r="K571">
        <v>0</v>
      </c>
      <c r="L571" t="s">
        <v>474</v>
      </c>
      <c r="M571" t="s">
        <v>464</v>
      </c>
      <c r="N571" t="s">
        <v>479</v>
      </c>
      <c r="O571">
        <v>1016885</v>
      </c>
      <c r="P571">
        <v>243883</v>
      </c>
      <c r="Q571">
        <v>40.836019999999998</v>
      </c>
      <c r="R571">
        <v>-73.882059999999996</v>
      </c>
      <c r="S571" t="s">
        <v>945</v>
      </c>
    </row>
    <row r="572" spans="1:19" x14ac:dyDescent="0.3">
      <c r="A572">
        <v>280822414</v>
      </c>
      <c r="B572" s="1">
        <v>45311</v>
      </c>
      <c r="C572">
        <v>439</v>
      </c>
      <c r="D572" t="s">
        <v>37</v>
      </c>
      <c r="E572">
        <v>109</v>
      </c>
      <c r="F572" t="s">
        <v>148</v>
      </c>
      <c r="G572" t="s">
        <v>224</v>
      </c>
      <c r="H572" t="s">
        <v>463</v>
      </c>
      <c r="I572" t="s">
        <v>464</v>
      </c>
      <c r="J572">
        <v>34</v>
      </c>
      <c r="K572">
        <v>0</v>
      </c>
      <c r="L572" t="s">
        <v>473</v>
      </c>
      <c r="M572" t="s">
        <v>464</v>
      </c>
      <c r="N572" t="s">
        <v>480</v>
      </c>
      <c r="O572">
        <v>1002161</v>
      </c>
      <c r="P572">
        <v>249364</v>
      </c>
      <c r="Q572">
        <v>40.851103999999999</v>
      </c>
      <c r="R572">
        <v>-73.935254</v>
      </c>
      <c r="S572" t="s">
        <v>946</v>
      </c>
    </row>
    <row r="573" spans="1:19" x14ac:dyDescent="0.3">
      <c r="A573">
        <v>283641937</v>
      </c>
      <c r="B573" s="1">
        <v>45364</v>
      </c>
      <c r="C573">
        <v>105</v>
      </c>
      <c r="D573" t="s">
        <v>20</v>
      </c>
      <c r="E573">
        <v>106</v>
      </c>
      <c r="F573" t="s">
        <v>141</v>
      </c>
      <c r="G573" t="s">
        <v>189</v>
      </c>
      <c r="H573" t="s">
        <v>463</v>
      </c>
      <c r="I573" t="s">
        <v>469</v>
      </c>
      <c r="J573">
        <v>73</v>
      </c>
      <c r="K573">
        <v>2</v>
      </c>
      <c r="L573" t="s">
        <v>472</v>
      </c>
      <c r="M573" t="s">
        <v>464</v>
      </c>
      <c r="N573" t="s">
        <v>477</v>
      </c>
      <c r="O573">
        <v>1010707</v>
      </c>
      <c r="P573">
        <v>182887</v>
      </c>
      <c r="Q573">
        <v>40.668621000000002</v>
      </c>
      <c r="R573">
        <v>-73.904627000000005</v>
      </c>
      <c r="S573" t="s">
        <v>947</v>
      </c>
    </row>
    <row r="574" spans="1:19" x14ac:dyDescent="0.3">
      <c r="A574">
        <v>284301020</v>
      </c>
      <c r="B574" s="1">
        <v>45376</v>
      </c>
      <c r="C574">
        <v>503</v>
      </c>
      <c r="D574" t="s">
        <v>57</v>
      </c>
      <c r="E574">
        <v>117</v>
      </c>
      <c r="F574" t="s">
        <v>156</v>
      </c>
      <c r="G574" t="s">
        <v>234</v>
      </c>
      <c r="H574" t="s">
        <v>463</v>
      </c>
      <c r="I574" t="s">
        <v>464</v>
      </c>
      <c r="J574">
        <v>7</v>
      </c>
      <c r="K574">
        <v>0</v>
      </c>
      <c r="L574" t="s">
        <v>472</v>
      </c>
      <c r="M574" t="s">
        <v>464</v>
      </c>
      <c r="N574" t="s">
        <v>477</v>
      </c>
      <c r="O574">
        <v>988292</v>
      </c>
      <c r="P574">
        <v>201010</v>
      </c>
      <c r="Q574">
        <v>40.718403000000002</v>
      </c>
      <c r="R574">
        <v>-73.985417999999996</v>
      </c>
      <c r="S574" t="s">
        <v>948</v>
      </c>
    </row>
    <row r="575" spans="1:19" x14ac:dyDescent="0.3">
      <c r="A575">
        <v>280483781</v>
      </c>
      <c r="B575" s="1">
        <v>45305</v>
      </c>
      <c r="C575">
        <v>109</v>
      </c>
      <c r="D575" t="s">
        <v>35</v>
      </c>
      <c r="E575">
        <v>106</v>
      </c>
      <c r="F575" t="s">
        <v>141</v>
      </c>
      <c r="G575" t="s">
        <v>208</v>
      </c>
      <c r="H575" t="s">
        <v>463</v>
      </c>
      <c r="I575" t="s">
        <v>468</v>
      </c>
      <c r="J575">
        <v>46</v>
      </c>
      <c r="K575">
        <v>0</v>
      </c>
      <c r="L575" t="s">
        <v>473</v>
      </c>
      <c r="M575" t="s">
        <v>463</v>
      </c>
      <c r="N575" t="s">
        <v>479</v>
      </c>
      <c r="O575">
        <v>1011129</v>
      </c>
      <c r="P575">
        <v>252655</v>
      </c>
      <c r="Q575">
        <v>40.860115</v>
      </c>
      <c r="R575">
        <v>-73.902827000000002</v>
      </c>
      <c r="S575" t="s">
        <v>949</v>
      </c>
    </row>
    <row r="576" spans="1:19" x14ac:dyDescent="0.3">
      <c r="A576">
        <v>281182224</v>
      </c>
      <c r="B576" s="1">
        <v>45317</v>
      </c>
      <c r="C576">
        <v>439</v>
      </c>
      <c r="D576" t="s">
        <v>37</v>
      </c>
      <c r="E576">
        <v>109</v>
      </c>
      <c r="F576" t="s">
        <v>148</v>
      </c>
      <c r="G576" t="s">
        <v>268</v>
      </c>
      <c r="H576" t="s">
        <v>463</v>
      </c>
      <c r="I576" t="s">
        <v>464</v>
      </c>
      <c r="J576">
        <v>14</v>
      </c>
      <c r="K576">
        <v>0</v>
      </c>
      <c r="L576" t="s">
        <v>474</v>
      </c>
      <c r="M576" t="s">
        <v>464</v>
      </c>
      <c r="N576" t="s">
        <v>477</v>
      </c>
      <c r="O576">
        <v>987639</v>
      </c>
      <c r="P576">
        <v>212445</v>
      </c>
      <c r="Q576">
        <v>40.74978832</v>
      </c>
      <c r="R576">
        <v>-73.987768599999995</v>
      </c>
      <c r="S576" t="s">
        <v>950</v>
      </c>
    </row>
    <row r="577" spans="1:19" x14ac:dyDescent="0.3">
      <c r="A577">
        <v>280619783</v>
      </c>
      <c r="B577" s="1">
        <v>45307</v>
      </c>
      <c r="C577">
        <v>105</v>
      </c>
      <c r="D577" t="s">
        <v>20</v>
      </c>
      <c r="E577">
        <v>106</v>
      </c>
      <c r="F577" t="s">
        <v>141</v>
      </c>
      <c r="G577" t="s">
        <v>183</v>
      </c>
      <c r="H577" t="s">
        <v>463</v>
      </c>
      <c r="I577" t="s">
        <v>470</v>
      </c>
      <c r="J577">
        <v>101</v>
      </c>
      <c r="K577">
        <v>0</v>
      </c>
      <c r="L577" t="s">
        <v>472</v>
      </c>
      <c r="M577" t="s">
        <v>464</v>
      </c>
      <c r="N577" t="s">
        <v>477</v>
      </c>
      <c r="O577">
        <v>1051811</v>
      </c>
      <c r="P577">
        <v>156239</v>
      </c>
      <c r="Q577">
        <v>40.595261000000001</v>
      </c>
      <c r="R577">
        <v>-73.756724000000006</v>
      </c>
      <c r="S577" t="s">
        <v>951</v>
      </c>
    </row>
    <row r="578" spans="1:19" x14ac:dyDescent="0.3">
      <c r="A578">
        <v>284557648</v>
      </c>
      <c r="B578" s="1">
        <v>45381</v>
      </c>
      <c r="C578">
        <v>339</v>
      </c>
      <c r="D578" t="s">
        <v>42</v>
      </c>
      <c r="E578">
        <v>341</v>
      </c>
      <c r="F578" t="s">
        <v>153</v>
      </c>
      <c r="G578" t="s">
        <v>216</v>
      </c>
      <c r="H578" t="s">
        <v>464</v>
      </c>
      <c r="I578" t="s">
        <v>470</v>
      </c>
      <c r="J578">
        <v>102</v>
      </c>
      <c r="K578">
        <v>0</v>
      </c>
      <c r="L578" t="s">
        <v>472</v>
      </c>
      <c r="M578" t="s">
        <v>464</v>
      </c>
      <c r="N578" t="s">
        <v>480</v>
      </c>
      <c r="O578">
        <v>1028405</v>
      </c>
      <c r="P578">
        <v>191664</v>
      </c>
      <c r="Q578">
        <v>40.692641999999999</v>
      </c>
      <c r="R578">
        <v>-73.840773999999996</v>
      </c>
      <c r="S578" t="s">
        <v>952</v>
      </c>
    </row>
    <row r="579" spans="1:19" x14ac:dyDescent="0.3">
      <c r="A579">
        <v>280848430</v>
      </c>
      <c r="B579" s="1">
        <v>45311</v>
      </c>
      <c r="C579">
        <v>744</v>
      </c>
      <c r="D579" t="s">
        <v>75</v>
      </c>
      <c r="E579">
        <v>359</v>
      </c>
      <c r="F579" t="s">
        <v>151</v>
      </c>
      <c r="G579" t="s">
        <v>261</v>
      </c>
      <c r="H579" t="s">
        <v>464</v>
      </c>
      <c r="I579" t="s">
        <v>464</v>
      </c>
      <c r="J579">
        <v>23</v>
      </c>
      <c r="K579">
        <v>1</v>
      </c>
      <c r="L579" t="s">
        <v>472</v>
      </c>
      <c r="M579" t="s">
        <v>464</v>
      </c>
      <c r="N579" t="s">
        <v>477</v>
      </c>
      <c r="O579">
        <v>998736</v>
      </c>
      <c r="P579">
        <v>227214</v>
      </c>
      <c r="Q579">
        <v>40.79031415</v>
      </c>
      <c r="R579">
        <v>-73.947686059999995</v>
      </c>
      <c r="S579" t="s">
        <v>953</v>
      </c>
    </row>
    <row r="580" spans="1:19" x14ac:dyDescent="0.3">
      <c r="A580">
        <v>283682749</v>
      </c>
      <c r="B580" s="1">
        <v>45364</v>
      </c>
      <c r="C580">
        <v>511</v>
      </c>
      <c r="D580" t="s">
        <v>46</v>
      </c>
      <c r="E580">
        <v>235</v>
      </c>
      <c r="F580" t="s">
        <v>156</v>
      </c>
      <c r="G580" t="s">
        <v>220</v>
      </c>
      <c r="H580" t="s">
        <v>464</v>
      </c>
      <c r="I580" t="s">
        <v>468</v>
      </c>
      <c r="J580">
        <v>41</v>
      </c>
      <c r="K580">
        <v>0</v>
      </c>
      <c r="L580" t="s">
        <v>474</v>
      </c>
      <c r="M580" t="s">
        <v>464</v>
      </c>
      <c r="N580" t="s">
        <v>478</v>
      </c>
      <c r="O580">
        <v>1014578</v>
      </c>
      <c r="P580">
        <v>239190</v>
      </c>
      <c r="Q580">
        <v>40.823144769999999</v>
      </c>
      <c r="R580">
        <v>-73.890421090000004</v>
      </c>
      <c r="S580" t="s">
        <v>954</v>
      </c>
    </row>
    <row r="581" spans="1:19" x14ac:dyDescent="0.3">
      <c r="A581">
        <v>283754994</v>
      </c>
      <c r="B581" s="1">
        <v>45365</v>
      </c>
      <c r="C581">
        <v>922</v>
      </c>
      <c r="D581" t="s">
        <v>33</v>
      </c>
      <c r="E581">
        <v>348</v>
      </c>
      <c r="F581" t="s">
        <v>146</v>
      </c>
      <c r="G581" t="s">
        <v>207</v>
      </c>
      <c r="H581" t="s">
        <v>464</v>
      </c>
      <c r="I581" t="s">
        <v>471</v>
      </c>
      <c r="J581">
        <v>121</v>
      </c>
      <c r="K581">
        <v>0</v>
      </c>
      <c r="L581" t="s">
        <v>472</v>
      </c>
      <c r="M581" t="s">
        <v>463</v>
      </c>
      <c r="N581" t="s">
        <v>480</v>
      </c>
      <c r="O581">
        <v>938905</v>
      </c>
      <c r="P581">
        <v>158528</v>
      </c>
      <c r="Q581">
        <v>40.60168299</v>
      </c>
      <c r="R581">
        <v>-74.163293850000002</v>
      </c>
      <c r="S581" t="s">
        <v>955</v>
      </c>
    </row>
    <row r="582" spans="1:19" x14ac:dyDescent="0.3">
      <c r="A582">
        <v>281254744</v>
      </c>
      <c r="B582" s="1">
        <v>45319</v>
      </c>
      <c r="C582">
        <v>439</v>
      </c>
      <c r="D582" t="s">
        <v>37</v>
      </c>
      <c r="E582">
        <v>109</v>
      </c>
      <c r="F582" t="s">
        <v>148</v>
      </c>
      <c r="G582" t="s">
        <v>224</v>
      </c>
      <c r="H582" t="s">
        <v>463</v>
      </c>
      <c r="I582" t="s">
        <v>464</v>
      </c>
      <c r="J582">
        <v>6</v>
      </c>
      <c r="K582">
        <v>0</v>
      </c>
      <c r="L582" t="s">
        <v>474</v>
      </c>
      <c r="M582" t="s">
        <v>464</v>
      </c>
      <c r="N582" t="s">
        <v>480</v>
      </c>
      <c r="O582">
        <v>982559</v>
      </c>
      <c r="P582">
        <v>208859</v>
      </c>
      <c r="Q582">
        <v>40.739946000000003</v>
      </c>
      <c r="R582">
        <v>-74.006099000000006</v>
      </c>
      <c r="S582" t="s">
        <v>956</v>
      </c>
    </row>
    <row r="583" spans="1:19" x14ac:dyDescent="0.3">
      <c r="A583">
        <v>282889547</v>
      </c>
      <c r="B583" s="1">
        <v>45349</v>
      </c>
      <c r="C583">
        <v>397</v>
      </c>
      <c r="D583" t="s">
        <v>50</v>
      </c>
      <c r="E583">
        <v>105</v>
      </c>
      <c r="F583" t="s">
        <v>159</v>
      </c>
      <c r="G583" t="s">
        <v>267</v>
      </c>
      <c r="H583" t="s">
        <v>463</v>
      </c>
      <c r="I583" t="s">
        <v>470</v>
      </c>
      <c r="J583">
        <v>106</v>
      </c>
      <c r="K583">
        <v>0</v>
      </c>
      <c r="L583" t="s">
        <v>473</v>
      </c>
      <c r="M583" t="s">
        <v>464</v>
      </c>
      <c r="N583" t="s">
        <v>480</v>
      </c>
      <c r="O583">
        <v>1028604</v>
      </c>
      <c r="P583">
        <v>187929</v>
      </c>
      <c r="Q583">
        <v>40.682389000000001</v>
      </c>
      <c r="R583">
        <v>-73.840079000000003</v>
      </c>
      <c r="S583" t="s">
        <v>957</v>
      </c>
    </row>
    <row r="584" spans="1:19" x14ac:dyDescent="0.3">
      <c r="A584">
        <v>280879091</v>
      </c>
      <c r="B584" s="1">
        <v>45312</v>
      </c>
      <c r="C584">
        <v>339</v>
      </c>
      <c r="D584" t="s">
        <v>42</v>
      </c>
      <c r="E584">
        <v>341</v>
      </c>
      <c r="F584" t="s">
        <v>153</v>
      </c>
      <c r="G584" t="s">
        <v>216</v>
      </c>
      <c r="H584" t="s">
        <v>464</v>
      </c>
      <c r="I584" t="s">
        <v>470</v>
      </c>
      <c r="J584">
        <v>103</v>
      </c>
      <c r="K584">
        <v>0</v>
      </c>
      <c r="L584" t="s">
        <v>472</v>
      </c>
      <c r="M584" t="s">
        <v>464</v>
      </c>
      <c r="N584" t="s">
        <v>477</v>
      </c>
      <c r="O584">
        <v>1041879</v>
      </c>
      <c r="P584">
        <v>197083</v>
      </c>
      <c r="Q584">
        <v>40.707439000000001</v>
      </c>
      <c r="R584">
        <v>-73.792139000000006</v>
      </c>
      <c r="S584" t="s">
        <v>789</v>
      </c>
    </row>
    <row r="585" spans="1:19" x14ac:dyDescent="0.3">
      <c r="A585">
        <v>282712750</v>
      </c>
      <c r="B585" s="1">
        <v>45346</v>
      </c>
      <c r="C585">
        <v>922</v>
      </c>
      <c r="D585" t="s">
        <v>33</v>
      </c>
      <c r="E585">
        <v>348</v>
      </c>
      <c r="F585" t="s">
        <v>146</v>
      </c>
      <c r="G585" t="s">
        <v>207</v>
      </c>
      <c r="H585" t="s">
        <v>464</v>
      </c>
      <c r="I585" t="s">
        <v>468</v>
      </c>
      <c r="J585">
        <v>44</v>
      </c>
      <c r="K585">
        <v>0</v>
      </c>
      <c r="L585" t="s">
        <v>472</v>
      </c>
      <c r="M585" t="s">
        <v>464</v>
      </c>
      <c r="N585" t="s">
        <v>480</v>
      </c>
      <c r="O585">
        <v>1006744</v>
      </c>
      <c r="P585">
        <v>242935</v>
      </c>
      <c r="Q585">
        <v>40.833447999999997</v>
      </c>
      <c r="R585">
        <v>-73.918711999999999</v>
      </c>
      <c r="S585" t="s">
        <v>958</v>
      </c>
    </row>
    <row r="586" spans="1:19" x14ac:dyDescent="0.3">
      <c r="A586">
        <v>280473709</v>
      </c>
      <c r="B586" s="1">
        <v>45304</v>
      </c>
      <c r="C586">
        <v>779</v>
      </c>
      <c r="D586" t="s">
        <v>63</v>
      </c>
      <c r="E586">
        <v>126</v>
      </c>
      <c r="F586" t="s">
        <v>149</v>
      </c>
      <c r="G586" t="s">
        <v>242</v>
      </c>
      <c r="H586" t="s">
        <v>463</v>
      </c>
      <c r="I586" t="s">
        <v>468</v>
      </c>
      <c r="J586">
        <v>48</v>
      </c>
      <c r="K586">
        <v>0</v>
      </c>
      <c r="L586" t="s">
        <v>472</v>
      </c>
      <c r="M586" t="s">
        <v>464</v>
      </c>
      <c r="N586" t="s">
        <v>477</v>
      </c>
      <c r="O586">
        <v>1014937</v>
      </c>
      <c r="P586">
        <v>252245</v>
      </c>
      <c r="Q586">
        <v>40.858975999999998</v>
      </c>
      <c r="R586">
        <v>-73.889061999999996</v>
      </c>
      <c r="S586" t="s">
        <v>959</v>
      </c>
    </row>
    <row r="587" spans="1:19" x14ac:dyDescent="0.3">
      <c r="A587">
        <v>284565904</v>
      </c>
      <c r="B587" s="1">
        <v>45382</v>
      </c>
      <c r="C587">
        <v>109</v>
      </c>
      <c r="D587" t="s">
        <v>35</v>
      </c>
      <c r="E587">
        <v>106</v>
      </c>
      <c r="F587" t="s">
        <v>141</v>
      </c>
      <c r="G587" t="s">
        <v>208</v>
      </c>
      <c r="H587" t="s">
        <v>463</v>
      </c>
      <c r="I587" t="s">
        <v>464</v>
      </c>
      <c r="J587">
        <v>34</v>
      </c>
      <c r="K587">
        <v>0</v>
      </c>
      <c r="L587" t="s">
        <v>473</v>
      </c>
      <c r="M587" t="s">
        <v>463</v>
      </c>
      <c r="N587" t="s">
        <v>477</v>
      </c>
      <c r="O587">
        <v>1002765</v>
      </c>
      <c r="P587">
        <v>248133</v>
      </c>
      <c r="Q587">
        <v>40.847724999999997</v>
      </c>
      <c r="R587">
        <v>-73.933077999999995</v>
      </c>
      <c r="S587" t="s">
        <v>634</v>
      </c>
    </row>
    <row r="588" spans="1:19" x14ac:dyDescent="0.3">
      <c r="A588">
        <v>280854790</v>
      </c>
      <c r="B588" s="1">
        <v>45312</v>
      </c>
      <c r="C588">
        <v>750</v>
      </c>
      <c r="D588" t="s">
        <v>45</v>
      </c>
      <c r="E588">
        <v>359</v>
      </c>
      <c r="F588" t="s">
        <v>151</v>
      </c>
      <c r="G588" t="s">
        <v>219</v>
      </c>
      <c r="H588" t="s">
        <v>464</v>
      </c>
      <c r="I588" t="s">
        <v>464</v>
      </c>
      <c r="J588">
        <v>9</v>
      </c>
      <c r="K588">
        <v>0</v>
      </c>
      <c r="L588" t="s">
        <v>472</v>
      </c>
      <c r="M588" t="s">
        <v>464</v>
      </c>
      <c r="N588" t="s">
        <v>477</v>
      </c>
      <c r="O588">
        <v>987779</v>
      </c>
      <c r="P588">
        <v>203371</v>
      </c>
      <c r="Q588">
        <v>40.724882999999998</v>
      </c>
      <c r="R588">
        <v>-73.987268</v>
      </c>
      <c r="S588" t="s">
        <v>960</v>
      </c>
    </row>
    <row r="589" spans="1:19" x14ac:dyDescent="0.3">
      <c r="A589">
        <v>282738170</v>
      </c>
      <c r="B589" s="1">
        <v>45346</v>
      </c>
      <c r="C589">
        <v>725</v>
      </c>
      <c r="D589" t="s">
        <v>103</v>
      </c>
      <c r="E589">
        <v>113</v>
      </c>
      <c r="F589" t="s">
        <v>165</v>
      </c>
      <c r="G589" t="s">
        <v>327</v>
      </c>
      <c r="H589" t="s">
        <v>463</v>
      </c>
      <c r="I589" t="s">
        <v>469</v>
      </c>
      <c r="J589">
        <v>73</v>
      </c>
      <c r="K589">
        <v>0</v>
      </c>
      <c r="L589" t="s">
        <v>472</v>
      </c>
      <c r="M589" t="s">
        <v>463</v>
      </c>
      <c r="N589" t="s">
        <v>477</v>
      </c>
      <c r="O589">
        <v>1010140</v>
      </c>
      <c r="P589">
        <v>183016</v>
      </c>
      <c r="Q589">
        <v>40.668975490000001</v>
      </c>
      <c r="R589">
        <v>-73.906672369999995</v>
      </c>
      <c r="S589" t="s">
        <v>961</v>
      </c>
    </row>
    <row r="590" spans="1:19" x14ac:dyDescent="0.3">
      <c r="A590">
        <v>282533911</v>
      </c>
      <c r="B590" s="1">
        <v>45342</v>
      </c>
      <c r="C590">
        <v>117</v>
      </c>
      <c r="D590" t="s">
        <v>67</v>
      </c>
      <c r="E590">
        <v>126</v>
      </c>
      <c r="F590" t="s">
        <v>149</v>
      </c>
      <c r="G590" t="s">
        <v>247</v>
      </c>
      <c r="H590" t="s">
        <v>463</v>
      </c>
      <c r="I590" t="s">
        <v>470</v>
      </c>
      <c r="J590">
        <v>108</v>
      </c>
      <c r="K590">
        <v>0</v>
      </c>
      <c r="L590" t="s">
        <v>472</v>
      </c>
      <c r="M590" t="s">
        <v>464</v>
      </c>
      <c r="N590" t="s">
        <v>479</v>
      </c>
      <c r="O590">
        <v>1001596</v>
      </c>
      <c r="P590">
        <v>212133</v>
      </c>
      <c r="Q590">
        <v>40.748915590000003</v>
      </c>
      <c r="R590">
        <v>-73.937396539999995</v>
      </c>
      <c r="S590" t="s">
        <v>962</v>
      </c>
    </row>
    <row r="591" spans="1:19" x14ac:dyDescent="0.3">
      <c r="A591">
        <v>282983088</v>
      </c>
      <c r="B591" s="1">
        <v>45351</v>
      </c>
      <c r="C591">
        <v>109</v>
      </c>
      <c r="D591" t="s">
        <v>35</v>
      </c>
      <c r="E591">
        <v>106</v>
      </c>
      <c r="F591" t="s">
        <v>141</v>
      </c>
      <c r="G591" t="s">
        <v>328</v>
      </c>
      <c r="H591" t="s">
        <v>463</v>
      </c>
      <c r="I591" t="s">
        <v>469</v>
      </c>
      <c r="J591">
        <v>60</v>
      </c>
      <c r="K591">
        <v>0</v>
      </c>
      <c r="L591" t="s">
        <v>476</v>
      </c>
      <c r="M591" t="s">
        <v>464</v>
      </c>
      <c r="N591" t="s">
        <v>480</v>
      </c>
      <c r="O591">
        <v>989547</v>
      </c>
      <c r="P591">
        <v>148969</v>
      </c>
      <c r="Q591">
        <v>40.575561</v>
      </c>
      <c r="R591">
        <v>-73.980930999999998</v>
      </c>
      <c r="S591" t="s">
        <v>963</v>
      </c>
    </row>
    <row r="592" spans="1:19" x14ac:dyDescent="0.3">
      <c r="A592">
        <v>284398727</v>
      </c>
      <c r="B592" s="1">
        <v>45378</v>
      </c>
      <c r="C592">
        <v>244</v>
      </c>
      <c r="D592" t="s">
        <v>48</v>
      </c>
      <c r="E592">
        <v>107</v>
      </c>
      <c r="F592" t="s">
        <v>157</v>
      </c>
      <c r="G592" t="s">
        <v>222</v>
      </c>
      <c r="H592" t="s">
        <v>463</v>
      </c>
      <c r="I592" t="s">
        <v>469</v>
      </c>
      <c r="J592">
        <v>69</v>
      </c>
      <c r="K592">
        <v>0</v>
      </c>
      <c r="L592" t="s">
        <v>472</v>
      </c>
      <c r="M592" t="s">
        <v>463</v>
      </c>
      <c r="N592" t="s">
        <v>477</v>
      </c>
      <c r="O592">
        <v>1010576</v>
      </c>
      <c r="P592">
        <v>175628</v>
      </c>
      <c r="Q592">
        <v>40.648698000000003</v>
      </c>
      <c r="R592">
        <v>-73.905128000000005</v>
      </c>
      <c r="S592" t="s">
        <v>486</v>
      </c>
    </row>
    <row r="593" spans="1:19" x14ac:dyDescent="0.3">
      <c r="A593">
        <v>281373530</v>
      </c>
      <c r="B593" s="1">
        <v>45322</v>
      </c>
      <c r="C593">
        <v>268</v>
      </c>
      <c r="D593" t="s">
        <v>47</v>
      </c>
      <c r="E593">
        <v>121</v>
      </c>
      <c r="F593" t="s">
        <v>152</v>
      </c>
      <c r="G593" t="s">
        <v>221</v>
      </c>
      <c r="H593" t="s">
        <v>463</v>
      </c>
      <c r="I593" t="s">
        <v>468</v>
      </c>
      <c r="J593">
        <v>45</v>
      </c>
      <c r="K593">
        <v>0</v>
      </c>
      <c r="L593" t="s">
        <v>472</v>
      </c>
      <c r="M593" t="s">
        <v>464</v>
      </c>
      <c r="N593" t="s">
        <v>477</v>
      </c>
      <c r="O593">
        <v>1034908</v>
      </c>
      <c r="P593">
        <v>243559</v>
      </c>
      <c r="Q593">
        <v>40.835044000000003</v>
      </c>
      <c r="R593">
        <v>-73.816930999999997</v>
      </c>
      <c r="S593" t="s">
        <v>964</v>
      </c>
    </row>
    <row r="594" spans="1:19" x14ac:dyDescent="0.3">
      <c r="A594">
        <v>283851879</v>
      </c>
      <c r="B594" s="1">
        <v>45367</v>
      </c>
      <c r="C594">
        <v>101</v>
      </c>
      <c r="D594" t="s">
        <v>27</v>
      </c>
      <c r="E594">
        <v>344</v>
      </c>
      <c r="F594" t="s">
        <v>144</v>
      </c>
      <c r="G594" t="s">
        <v>191</v>
      </c>
      <c r="H594" t="s">
        <v>464</v>
      </c>
      <c r="I594" t="s">
        <v>469</v>
      </c>
      <c r="J594">
        <v>67</v>
      </c>
      <c r="K594">
        <v>0</v>
      </c>
      <c r="L594" t="s">
        <v>473</v>
      </c>
      <c r="M594" t="s">
        <v>464</v>
      </c>
      <c r="N594" t="s">
        <v>478</v>
      </c>
      <c r="O594">
        <v>1007577</v>
      </c>
      <c r="P594">
        <v>176017</v>
      </c>
      <c r="Q594">
        <v>40.649774999999998</v>
      </c>
      <c r="R594">
        <v>-73.915933999999993</v>
      </c>
      <c r="S594" t="s">
        <v>965</v>
      </c>
    </row>
    <row r="595" spans="1:19" x14ac:dyDescent="0.3">
      <c r="A595">
        <v>284528671</v>
      </c>
      <c r="B595" s="1">
        <v>45380</v>
      </c>
      <c r="C595">
        <v>782</v>
      </c>
      <c r="D595" t="s">
        <v>49</v>
      </c>
      <c r="E595">
        <v>236</v>
      </c>
      <c r="F595" t="s">
        <v>158</v>
      </c>
      <c r="G595" t="s">
        <v>223</v>
      </c>
      <c r="H595" t="s">
        <v>464</v>
      </c>
      <c r="I595" t="s">
        <v>469</v>
      </c>
      <c r="J595">
        <v>73</v>
      </c>
      <c r="K595">
        <v>1</v>
      </c>
      <c r="L595" t="s">
        <v>473</v>
      </c>
      <c r="M595" t="s">
        <v>464</v>
      </c>
      <c r="N595" t="s">
        <v>477</v>
      </c>
      <c r="O595">
        <v>1010719</v>
      </c>
      <c r="P595">
        <v>186857</v>
      </c>
      <c r="Q595">
        <v>40.679516450000001</v>
      </c>
      <c r="R595">
        <v>-73.904570120000002</v>
      </c>
      <c r="S595" t="s">
        <v>966</v>
      </c>
    </row>
    <row r="596" spans="1:19" x14ac:dyDescent="0.3">
      <c r="A596">
        <v>284234588</v>
      </c>
      <c r="B596" s="1">
        <v>45374</v>
      </c>
      <c r="C596">
        <v>439</v>
      </c>
      <c r="D596" t="s">
        <v>37</v>
      </c>
      <c r="E596">
        <v>109</v>
      </c>
      <c r="F596" t="s">
        <v>148</v>
      </c>
      <c r="G596" t="s">
        <v>210</v>
      </c>
      <c r="H596" t="s">
        <v>463</v>
      </c>
      <c r="I596" t="s">
        <v>464</v>
      </c>
      <c r="J596">
        <v>18</v>
      </c>
      <c r="K596">
        <v>0</v>
      </c>
      <c r="L596" t="s">
        <v>472</v>
      </c>
      <c r="M596" t="s">
        <v>464</v>
      </c>
      <c r="N596" t="s">
        <v>477</v>
      </c>
      <c r="O596">
        <v>988210</v>
      </c>
      <c r="P596">
        <v>218129</v>
      </c>
      <c r="Q596">
        <v>40.765389999999996</v>
      </c>
      <c r="R596">
        <v>-73.985702000000003</v>
      </c>
      <c r="S596" t="s">
        <v>528</v>
      </c>
    </row>
    <row r="597" spans="1:19" x14ac:dyDescent="0.3">
      <c r="A597">
        <v>281045092</v>
      </c>
      <c r="B597" s="1">
        <v>45315</v>
      </c>
      <c r="C597">
        <v>548</v>
      </c>
      <c r="D597" t="s">
        <v>93</v>
      </c>
      <c r="E597">
        <v>350</v>
      </c>
      <c r="F597" t="s">
        <v>172</v>
      </c>
      <c r="G597" t="s">
        <v>329</v>
      </c>
      <c r="H597" t="s">
        <v>464</v>
      </c>
      <c r="I597" t="s">
        <v>470</v>
      </c>
      <c r="J597">
        <v>110</v>
      </c>
      <c r="K597">
        <v>0</v>
      </c>
      <c r="L597" t="s">
        <v>474</v>
      </c>
      <c r="M597" t="s">
        <v>464</v>
      </c>
      <c r="N597" t="s">
        <v>480</v>
      </c>
      <c r="O597">
        <v>1024489</v>
      </c>
      <c r="P597">
        <v>210007</v>
      </c>
      <c r="Q597">
        <v>40.743008000000003</v>
      </c>
      <c r="R597">
        <v>-73.854786000000004</v>
      </c>
      <c r="S597" t="s">
        <v>967</v>
      </c>
    </row>
    <row r="598" spans="1:19" x14ac:dyDescent="0.3">
      <c r="A598">
        <v>281375286</v>
      </c>
      <c r="B598" s="1">
        <v>45322</v>
      </c>
      <c r="C598">
        <v>101</v>
      </c>
      <c r="D598" t="s">
        <v>27</v>
      </c>
      <c r="E598">
        <v>344</v>
      </c>
      <c r="F598" t="s">
        <v>144</v>
      </c>
      <c r="G598" t="s">
        <v>191</v>
      </c>
      <c r="H598" t="s">
        <v>464</v>
      </c>
      <c r="I598" t="s">
        <v>470</v>
      </c>
      <c r="J598">
        <v>106</v>
      </c>
      <c r="K598">
        <v>0</v>
      </c>
      <c r="L598" t="s">
        <v>473</v>
      </c>
      <c r="M598" t="s">
        <v>463</v>
      </c>
      <c r="N598" t="s">
        <v>477</v>
      </c>
      <c r="O598">
        <v>1028501</v>
      </c>
      <c r="P598">
        <v>187094</v>
      </c>
      <c r="Q598">
        <v>40.680095999999999</v>
      </c>
      <c r="R598">
        <v>-73.840455000000006</v>
      </c>
      <c r="S598" t="s">
        <v>968</v>
      </c>
    </row>
    <row r="599" spans="1:19" x14ac:dyDescent="0.3">
      <c r="A599">
        <v>283760108</v>
      </c>
      <c r="B599" s="1">
        <v>45365</v>
      </c>
      <c r="C599">
        <v>244</v>
      </c>
      <c r="D599" t="s">
        <v>48</v>
      </c>
      <c r="E599">
        <v>107</v>
      </c>
      <c r="F599" t="s">
        <v>157</v>
      </c>
      <c r="G599" t="s">
        <v>222</v>
      </c>
      <c r="H599" t="s">
        <v>463</v>
      </c>
      <c r="I599" t="s">
        <v>464</v>
      </c>
      <c r="J599">
        <v>26</v>
      </c>
      <c r="K599">
        <v>0</v>
      </c>
      <c r="L599" t="s">
        <v>474</v>
      </c>
      <c r="M599" t="s">
        <v>464</v>
      </c>
      <c r="N599" t="s">
        <v>477</v>
      </c>
      <c r="O599">
        <v>996342</v>
      </c>
      <c r="P599">
        <v>236149</v>
      </c>
      <c r="Q599">
        <v>40.814844999999998</v>
      </c>
      <c r="R599">
        <v>-73.956311999999997</v>
      </c>
      <c r="S599" t="s">
        <v>969</v>
      </c>
    </row>
    <row r="600" spans="1:19" x14ac:dyDescent="0.3">
      <c r="A600">
        <v>281110727</v>
      </c>
      <c r="B600" s="1">
        <v>45316</v>
      </c>
      <c r="C600">
        <v>750</v>
      </c>
      <c r="D600" t="s">
        <v>45</v>
      </c>
      <c r="E600">
        <v>359</v>
      </c>
      <c r="F600" t="s">
        <v>151</v>
      </c>
      <c r="G600" t="s">
        <v>219</v>
      </c>
      <c r="H600" t="s">
        <v>464</v>
      </c>
      <c r="I600" t="s">
        <v>464</v>
      </c>
      <c r="J600">
        <v>14</v>
      </c>
      <c r="K600">
        <v>17</v>
      </c>
      <c r="L600" t="s">
        <v>472</v>
      </c>
      <c r="M600" t="s">
        <v>464</v>
      </c>
      <c r="N600" t="s">
        <v>477</v>
      </c>
      <c r="O600">
        <v>986526</v>
      </c>
      <c r="P600">
        <v>212304</v>
      </c>
      <c r="Q600">
        <v>40.749403999999998</v>
      </c>
      <c r="R600">
        <v>-73.991783999999996</v>
      </c>
      <c r="S600" t="s">
        <v>616</v>
      </c>
    </row>
    <row r="601" spans="1:19" x14ac:dyDescent="0.3">
      <c r="A601">
        <v>282921761</v>
      </c>
      <c r="B601" s="1">
        <v>45350</v>
      </c>
      <c r="C601">
        <v>244</v>
      </c>
      <c r="D601" t="s">
        <v>48</v>
      </c>
      <c r="E601">
        <v>107</v>
      </c>
      <c r="F601" t="s">
        <v>157</v>
      </c>
      <c r="G601" t="s">
        <v>222</v>
      </c>
      <c r="H601" t="s">
        <v>463</v>
      </c>
      <c r="I601" t="s">
        <v>464</v>
      </c>
      <c r="J601">
        <v>20</v>
      </c>
      <c r="K601">
        <v>0</v>
      </c>
      <c r="L601" t="s">
        <v>476</v>
      </c>
      <c r="M601" t="s">
        <v>463</v>
      </c>
      <c r="N601" t="s">
        <v>480</v>
      </c>
      <c r="O601">
        <v>991040</v>
      </c>
      <c r="P601">
        <v>225092</v>
      </c>
      <c r="Q601">
        <v>40.784498999999997</v>
      </c>
      <c r="R601">
        <v>-73.975480000000005</v>
      </c>
      <c r="S601" t="s">
        <v>970</v>
      </c>
    </row>
    <row r="602" spans="1:19" x14ac:dyDescent="0.3">
      <c r="A602">
        <v>282167188</v>
      </c>
      <c r="B602" s="1">
        <v>45335</v>
      </c>
      <c r="C602">
        <v>101</v>
      </c>
      <c r="D602" t="s">
        <v>27</v>
      </c>
      <c r="E602">
        <v>344</v>
      </c>
      <c r="F602" t="s">
        <v>144</v>
      </c>
      <c r="G602" t="s">
        <v>191</v>
      </c>
      <c r="H602" t="s">
        <v>464</v>
      </c>
      <c r="I602" t="s">
        <v>469</v>
      </c>
      <c r="J602">
        <v>60</v>
      </c>
      <c r="K602">
        <v>0</v>
      </c>
      <c r="L602" t="s">
        <v>472</v>
      </c>
      <c r="M602" t="s">
        <v>463</v>
      </c>
      <c r="N602" t="s">
        <v>480</v>
      </c>
      <c r="O602">
        <v>993946</v>
      </c>
      <c r="P602">
        <v>149432</v>
      </c>
      <c r="Q602">
        <v>40.576826990000001</v>
      </c>
      <c r="R602">
        <v>-73.965096329999994</v>
      </c>
      <c r="S602" t="s">
        <v>971</v>
      </c>
    </row>
    <row r="603" spans="1:19" x14ac:dyDescent="0.3">
      <c r="A603">
        <v>280690173</v>
      </c>
      <c r="B603" s="1">
        <v>45308</v>
      </c>
      <c r="C603">
        <v>339</v>
      </c>
      <c r="D603" t="s">
        <v>42</v>
      </c>
      <c r="E603">
        <v>341</v>
      </c>
      <c r="F603" t="s">
        <v>153</v>
      </c>
      <c r="G603" t="s">
        <v>216</v>
      </c>
      <c r="H603" t="s">
        <v>464</v>
      </c>
      <c r="I603" t="s">
        <v>470</v>
      </c>
      <c r="J603">
        <v>110</v>
      </c>
      <c r="K603">
        <v>0</v>
      </c>
      <c r="L603" t="s">
        <v>472</v>
      </c>
      <c r="M603" t="s">
        <v>464</v>
      </c>
      <c r="N603" t="s">
        <v>480</v>
      </c>
      <c r="O603">
        <v>1020828</v>
      </c>
      <c r="P603">
        <v>206894</v>
      </c>
      <c r="Q603">
        <v>40.734478000000003</v>
      </c>
      <c r="R603">
        <v>-73.868013000000005</v>
      </c>
      <c r="S603" t="s">
        <v>972</v>
      </c>
    </row>
    <row r="604" spans="1:19" x14ac:dyDescent="0.3">
      <c r="A604">
        <v>280820294</v>
      </c>
      <c r="B604" s="1">
        <v>45311</v>
      </c>
      <c r="C604">
        <v>847</v>
      </c>
      <c r="D604" t="s">
        <v>64</v>
      </c>
      <c r="E604">
        <v>125</v>
      </c>
      <c r="F604" t="s">
        <v>145</v>
      </c>
      <c r="G604" t="s">
        <v>292</v>
      </c>
      <c r="H604" t="s">
        <v>463</v>
      </c>
      <c r="I604" t="s">
        <v>469</v>
      </c>
      <c r="J604">
        <v>72</v>
      </c>
      <c r="K604">
        <v>0</v>
      </c>
      <c r="L604" t="s">
        <v>472</v>
      </c>
      <c r="M604" t="s">
        <v>464</v>
      </c>
      <c r="N604" t="s">
        <v>480</v>
      </c>
      <c r="O604">
        <v>980207</v>
      </c>
      <c r="P604">
        <v>171561</v>
      </c>
      <c r="Q604">
        <v>40.637570940000003</v>
      </c>
      <c r="R604">
        <v>-74.014567240000005</v>
      </c>
      <c r="S604" t="s">
        <v>973</v>
      </c>
    </row>
    <row r="605" spans="1:19" x14ac:dyDescent="0.3">
      <c r="A605">
        <v>282598110</v>
      </c>
      <c r="B605" s="1">
        <v>45343</v>
      </c>
      <c r="C605">
        <v>101</v>
      </c>
      <c r="D605" t="s">
        <v>27</v>
      </c>
      <c r="E605">
        <v>344</v>
      </c>
      <c r="F605" t="s">
        <v>144</v>
      </c>
      <c r="G605" t="s">
        <v>191</v>
      </c>
      <c r="H605" t="s">
        <v>464</v>
      </c>
      <c r="I605" t="s">
        <v>469</v>
      </c>
      <c r="J605">
        <v>62</v>
      </c>
      <c r="K605">
        <v>0</v>
      </c>
      <c r="L605" t="s">
        <v>472</v>
      </c>
      <c r="M605" t="s">
        <v>463</v>
      </c>
      <c r="N605" t="s">
        <v>478</v>
      </c>
      <c r="O605">
        <v>987563</v>
      </c>
      <c r="P605">
        <v>161863</v>
      </c>
      <c r="Q605">
        <v>40.610954</v>
      </c>
      <c r="R605">
        <v>-73.988067000000001</v>
      </c>
      <c r="S605" t="s">
        <v>974</v>
      </c>
    </row>
    <row r="606" spans="1:19" x14ac:dyDescent="0.3">
      <c r="A606">
        <v>283795653</v>
      </c>
      <c r="B606" s="1">
        <v>45366</v>
      </c>
      <c r="C606">
        <v>101</v>
      </c>
      <c r="D606" t="s">
        <v>27</v>
      </c>
      <c r="E606">
        <v>344</v>
      </c>
      <c r="F606" t="s">
        <v>144</v>
      </c>
      <c r="G606" t="s">
        <v>191</v>
      </c>
      <c r="H606" t="s">
        <v>464</v>
      </c>
      <c r="I606" t="s">
        <v>469</v>
      </c>
      <c r="J606">
        <v>70</v>
      </c>
      <c r="K606">
        <v>0</v>
      </c>
      <c r="L606" t="s">
        <v>473</v>
      </c>
      <c r="M606" t="s">
        <v>464</v>
      </c>
      <c r="N606" t="s">
        <v>477</v>
      </c>
      <c r="O606">
        <v>996192</v>
      </c>
      <c r="P606">
        <v>176570</v>
      </c>
      <c r="Q606">
        <v>40.651314999999997</v>
      </c>
      <c r="R606">
        <v>-73.956959999999995</v>
      </c>
      <c r="S606" t="s">
        <v>975</v>
      </c>
    </row>
    <row r="607" spans="1:19" x14ac:dyDescent="0.3">
      <c r="A607">
        <v>283700514</v>
      </c>
      <c r="B607" s="1">
        <v>45364</v>
      </c>
      <c r="C607">
        <v>109</v>
      </c>
      <c r="D607" t="s">
        <v>35</v>
      </c>
      <c r="E607">
        <v>106</v>
      </c>
      <c r="F607" t="s">
        <v>141</v>
      </c>
      <c r="G607" t="s">
        <v>208</v>
      </c>
      <c r="H607" t="s">
        <v>463</v>
      </c>
      <c r="I607" t="s">
        <v>470</v>
      </c>
      <c r="J607">
        <v>101</v>
      </c>
      <c r="K607">
        <v>0</v>
      </c>
      <c r="L607" t="s">
        <v>472</v>
      </c>
      <c r="M607" t="s">
        <v>464</v>
      </c>
      <c r="N607" t="s">
        <v>477</v>
      </c>
      <c r="O607">
        <v>1053648</v>
      </c>
      <c r="P607">
        <v>158969</v>
      </c>
      <c r="Q607">
        <v>40.602739999999997</v>
      </c>
      <c r="R607">
        <v>-73.750080999999994</v>
      </c>
      <c r="S607" t="s">
        <v>976</v>
      </c>
    </row>
    <row r="608" spans="1:19" x14ac:dyDescent="0.3">
      <c r="A608">
        <v>285288404</v>
      </c>
      <c r="B608" s="1">
        <v>45395</v>
      </c>
      <c r="C608">
        <v>729</v>
      </c>
      <c r="D608" t="s">
        <v>66</v>
      </c>
      <c r="E608">
        <v>113</v>
      </c>
      <c r="F608" t="s">
        <v>165</v>
      </c>
      <c r="G608" t="s">
        <v>260</v>
      </c>
      <c r="H608" t="s">
        <v>463</v>
      </c>
      <c r="I608" t="s">
        <v>468</v>
      </c>
      <c r="J608">
        <v>44</v>
      </c>
      <c r="K608">
        <v>0</v>
      </c>
      <c r="L608" t="s">
        <v>472</v>
      </c>
      <c r="M608" t="s">
        <v>464</v>
      </c>
      <c r="N608" t="s">
        <v>477</v>
      </c>
      <c r="O608">
        <v>1007833</v>
      </c>
      <c r="P608">
        <v>244418</v>
      </c>
      <c r="Q608">
        <v>40.837514710000001</v>
      </c>
      <c r="R608">
        <v>-73.914773229999994</v>
      </c>
      <c r="S608" t="s">
        <v>977</v>
      </c>
    </row>
    <row r="609" spans="1:19" x14ac:dyDescent="0.3">
      <c r="A609">
        <v>284034557</v>
      </c>
      <c r="B609" s="1">
        <v>45371</v>
      </c>
      <c r="C609">
        <v>503</v>
      </c>
      <c r="D609" t="s">
        <v>57</v>
      </c>
      <c r="E609">
        <v>117</v>
      </c>
      <c r="F609" t="s">
        <v>156</v>
      </c>
      <c r="G609" t="s">
        <v>316</v>
      </c>
      <c r="H609" t="s">
        <v>463</v>
      </c>
      <c r="I609" t="s">
        <v>469</v>
      </c>
      <c r="J609">
        <v>78</v>
      </c>
      <c r="K609">
        <v>0</v>
      </c>
      <c r="L609" t="s">
        <v>472</v>
      </c>
      <c r="M609" t="s">
        <v>464</v>
      </c>
      <c r="N609" t="s">
        <v>480</v>
      </c>
      <c r="O609">
        <v>993255</v>
      </c>
      <c r="P609">
        <v>187665</v>
      </c>
      <c r="Q609">
        <v>40.68176922</v>
      </c>
      <c r="R609">
        <v>-73.967532779999999</v>
      </c>
      <c r="S609" t="s">
        <v>978</v>
      </c>
    </row>
    <row r="610" spans="1:19" x14ac:dyDescent="0.3">
      <c r="A610">
        <v>280839166</v>
      </c>
      <c r="B610" s="1">
        <v>45311</v>
      </c>
      <c r="C610">
        <v>109</v>
      </c>
      <c r="D610" t="s">
        <v>35</v>
      </c>
      <c r="E610">
        <v>106</v>
      </c>
      <c r="F610" t="s">
        <v>141</v>
      </c>
      <c r="G610" t="s">
        <v>208</v>
      </c>
      <c r="H610" t="s">
        <v>463</v>
      </c>
      <c r="I610" t="s">
        <v>468</v>
      </c>
      <c r="J610">
        <v>47</v>
      </c>
      <c r="K610">
        <v>0</v>
      </c>
      <c r="L610" t="s">
        <v>472</v>
      </c>
      <c r="M610" t="s">
        <v>464</v>
      </c>
      <c r="N610" t="s">
        <v>480</v>
      </c>
      <c r="O610">
        <v>1026040</v>
      </c>
      <c r="P610">
        <v>268196</v>
      </c>
      <c r="Q610">
        <v>40.902710999999996</v>
      </c>
      <c r="R610">
        <v>-73.848823999999993</v>
      </c>
      <c r="S610" t="s">
        <v>979</v>
      </c>
    </row>
    <row r="611" spans="1:19" x14ac:dyDescent="0.3">
      <c r="A611">
        <v>282484997</v>
      </c>
      <c r="B611" s="1">
        <v>45342</v>
      </c>
      <c r="C611">
        <v>916</v>
      </c>
      <c r="D611" t="s">
        <v>92</v>
      </c>
      <c r="E611">
        <v>348</v>
      </c>
      <c r="F611" t="s">
        <v>146</v>
      </c>
      <c r="G611" t="s">
        <v>299</v>
      </c>
      <c r="H611" t="s">
        <v>464</v>
      </c>
      <c r="I611" t="s">
        <v>470</v>
      </c>
      <c r="J611">
        <v>109</v>
      </c>
      <c r="K611">
        <v>0</v>
      </c>
      <c r="L611" t="s">
        <v>472</v>
      </c>
      <c r="M611" t="s">
        <v>464</v>
      </c>
      <c r="N611" t="s">
        <v>480</v>
      </c>
      <c r="O611">
        <v>1032084</v>
      </c>
      <c r="P611">
        <v>216954</v>
      </c>
      <c r="Q611">
        <v>40.762036999999999</v>
      </c>
      <c r="R611">
        <v>-73.827327999999994</v>
      </c>
      <c r="S611" t="s">
        <v>717</v>
      </c>
    </row>
    <row r="612" spans="1:19" x14ac:dyDescent="0.3">
      <c r="A612">
        <v>282513313</v>
      </c>
      <c r="B612" s="1">
        <v>45342</v>
      </c>
      <c r="C612">
        <v>397</v>
      </c>
      <c r="D612" t="s">
        <v>50</v>
      </c>
      <c r="E612">
        <v>105</v>
      </c>
      <c r="F612" t="s">
        <v>159</v>
      </c>
      <c r="G612" t="s">
        <v>267</v>
      </c>
      <c r="H612" t="s">
        <v>463</v>
      </c>
      <c r="I612" t="s">
        <v>468</v>
      </c>
      <c r="J612">
        <v>41</v>
      </c>
      <c r="K612">
        <v>0</v>
      </c>
      <c r="L612" t="s">
        <v>472</v>
      </c>
      <c r="M612" t="s">
        <v>464</v>
      </c>
      <c r="N612" t="s">
        <v>477</v>
      </c>
      <c r="O612">
        <v>1014216</v>
      </c>
      <c r="P612">
        <v>238783</v>
      </c>
      <c r="Q612">
        <v>40.822031000000003</v>
      </c>
      <c r="R612">
        <v>-73.891728999999998</v>
      </c>
      <c r="S612" t="s">
        <v>980</v>
      </c>
    </row>
    <row r="613" spans="1:19" x14ac:dyDescent="0.3">
      <c r="A613">
        <v>280936416</v>
      </c>
      <c r="B613" s="1">
        <v>45313</v>
      </c>
      <c r="C613">
        <v>263</v>
      </c>
      <c r="D613" t="s">
        <v>23</v>
      </c>
      <c r="E613">
        <v>114</v>
      </c>
      <c r="F613" t="s">
        <v>143</v>
      </c>
      <c r="G613" t="s">
        <v>192</v>
      </c>
      <c r="H613" t="s">
        <v>463</v>
      </c>
      <c r="I613" t="s">
        <v>469</v>
      </c>
      <c r="J613">
        <v>62</v>
      </c>
      <c r="K613">
        <v>71</v>
      </c>
      <c r="L613" t="s">
        <v>472</v>
      </c>
      <c r="M613" t="s">
        <v>464</v>
      </c>
      <c r="N613" t="s">
        <v>478</v>
      </c>
      <c r="O613">
        <v>990353</v>
      </c>
      <c r="P613">
        <v>161358</v>
      </c>
      <c r="Q613">
        <v>40.609566999999998</v>
      </c>
      <c r="R613">
        <v>-73.978016999999994</v>
      </c>
      <c r="S613" t="s">
        <v>981</v>
      </c>
    </row>
    <row r="614" spans="1:19" x14ac:dyDescent="0.3">
      <c r="A614">
        <v>280752501</v>
      </c>
      <c r="B614" s="1">
        <v>45309</v>
      </c>
      <c r="C614">
        <v>922</v>
      </c>
      <c r="D614" t="s">
        <v>33</v>
      </c>
      <c r="E614">
        <v>348</v>
      </c>
      <c r="F614" t="s">
        <v>146</v>
      </c>
      <c r="G614" t="s">
        <v>207</v>
      </c>
      <c r="H614" t="s">
        <v>464</v>
      </c>
      <c r="I614" t="s">
        <v>469</v>
      </c>
      <c r="J614">
        <v>72</v>
      </c>
      <c r="K614">
        <v>0</v>
      </c>
      <c r="L614" t="s">
        <v>472</v>
      </c>
      <c r="M614" t="s">
        <v>464</v>
      </c>
      <c r="N614" t="s">
        <v>478</v>
      </c>
      <c r="O614">
        <v>981333</v>
      </c>
      <c r="P614">
        <v>172354</v>
      </c>
      <c r="Q614">
        <v>40.639749999999999</v>
      </c>
      <c r="R614">
        <v>-74.010509999999996</v>
      </c>
      <c r="S614" t="s">
        <v>982</v>
      </c>
    </row>
    <row r="615" spans="1:19" x14ac:dyDescent="0.3">
      <c r="A615">
        <v>280662960</v>
      </c>
      <c r="B615" s="1">
        <v>45308</v>
      </c>
      <c r="C615">
        <v>742</v>
      </c>
      <c r="D615" t="s">
        <v>32</v>
      </c>
      <c r="E615">
        <v>237</v>
      </c>
      <c r="F615" t="s">
        <v>32</v>
      </c>
      <c r="G615" t="s">
        <v>200</v>
      </c>
      <c r="H615" t="s">
        <v>464</v>
      </c>
      <c r="I615" t="s">
        <v>470</v>
      </c>
      <c r="J615">
        <v>113</v>
      </c>
      <c r="K615">
        <v>3</v>
      </c>
      <c r="L615" t="s">
        <v>473</v>
      </c>
      <c r="M615" t="s">
        <v>464</v>
      </c>
      <c r="N615" t="s">
        <v>478</v>
      </c>
      <c r="O615">
        <v>1046315</v>
      </c>
      <c r="P615">
        <v>187088</v>
      </c>
      <c r="Q615">
        <v>40.679980739999998</v>
      </c>
      <c r="R615">
        <v>-73.776233910000002</v>
      </c>
      <c r="S615" t="s">
        <v>511</v>
      </c>
    </row>
    <row r="616" spans="1:19" x14ac:dyDescent="0.3">
      <c r="A616">
        <v>284466192</v>
      </c>
      <c r="B616" s="1">
        <v>45379</v>
      </c>
      <c r="C616">
        <v>101</v>
      </c>
      <c r="D616" t="s">
        <v>27</v>
      </c>
      <c r="E616">
        <v>344</v>
      </c>
      <c r="F616" t="s">
        <v>144</v>
      </c>
      <c r="G616" t="s">
        <v>191</v>
      </c>
      <c r="H616" t="s">
        <v>464</v>
      </c>
      <c r="I616" t="s">
        <v>464</v>
      </c>
      <c r="J616">
        <v>26</v>
      </c>
      <c r="K616">
        <v>0</v>
      </c>
      <c r="L616" t="s">
        <v>474</v>
      </c>
      <c r="M616" t="s">
        <v>463</v>
      </c>
      <c r="N616" t="s">
        <v>479</v>
      </c>
      <c r="O616">
        <v>995265</v>
      </c>
      <c r="P616">
        <v>236153</v>
      </c>
      <c r="Q616">
        <v>40.814857000000003</v>
      </c>
      <c r="R616">
        <v>-73.960205000000002</v>
      </c>
      <c r="S616" t="s">
        <v>983</v>
      </c>
    </row>
    <row r="617" spans="1:19" x14ac:dyDescent="0.3">
      <c r="A617">
        <v>281288059</v>
      </c>
      <c r="B617" s="1">
        <v>45320</v>
      </c>
      <c r="C617">
        <v>779</v>
      </c>
      <c r="D617" t="s">
        <v>63</v>
      </c>
      <c r="E617">
        <v>126</v>
      </c>
      <c r="F617" t="s">
        <v>149</v>
      </c>
      <c r="G617" t="s">
        <v>242</v>
      </c>
      <c r="H617" t="s">
        <v>463</v>
      </c>
      <c r="I617" t="s">
        <v>470</v>
      </c>
      <c r="J617">
        <v>105</v>
      </c>
      <c r="K617">
        <v>0</v>
      </c>
      <c r="L617" t="s">
        <v>473</v>
      </c>
      <c r="M617" t="s">
        <v>464</v>
      </c>
      <c r="N617" t="s">
        <v>480</v>
      </c>
      <c r="O617">
        <v>1057766</v>
      </c>
      <c r="P617">
        <v>203992</v>
      </c>
      <c r="Q617">
        <v>40.726284</v>
      </c>
      <c r="R617">
        <v>-73.734759999999994</v>
      </c>
      <c r="S617" t="s">
        <v>676</v>
      </c>
    </row>
    <row r="618" spans="1:19" x14ac:dyDescent="0.3">
      <c r="A618">
        <v>282626171</v>
      </c>
      <c r="B618" s="1">
        <v>45344</v>
      </c>
      <c r="C618">
        <v>244</v>
      </c>
      <c r="D618" t="s">
        <v>48</v>
      </c>
      <c r="E618">
        <v>107</v>
      </c>
      <c r="F618" t="s">
        <v>157</v>
      </c>
      <c r="G618" t="s">
        <v>278</v>
      </c>
      <c r="H618" t="s">
        <v>463</v>
      </c>
      <c r="I618" t="s">
        <v>470</v>
      </c>
      <c r="J618">
        <v>103</v>
      </c>
      <c r="K618">
        <v>0</v>
      </c>
      <c r="L618" t="s">
        <v>472</v>
      </c>
      <c r="M618" t="s">
        <v>463</v>
      </c>
      <c r="N618" t="s">
        <v>477</v>
      </c>
      <c r="O618">
        <v>1041879</v>
      </c>
      <c r="P618">
        <v>197083</v>
      </c>
      <c r="Q618">
        <v>40.707439000000001</v>
      </c>
      <c r="R618">
        <v>-73.792139000000006</v>
      </c>
      <c r="S618" t="s">
        <v>789</v>
      </c>
    </row>
    <row r="619" spans="1:19" x14ac:dyDescent="0.3">
      <c r="A619">
        <v>282950200</v>
      </c>
      <c r="B619" s="1">
        <v>45350</v>
      </c>
      <c r="C619">
        <v>779</v>
      </c>
      <c r="D619" t="s">
        <v>63</v>
      </c>
      <c r="E619">
        <v>126</v>
      </c>
      <c r="F619" t="s">
        <v>149</v>
      </c>
      <c r="G619" t="s">
        <v>242</v>
      </c>
      <c r="H619" t="s">
        <v>463</v>
      </c>
      <c r="I619" t="s">
        <v>470</v>
      </c>
      <c r="J619">
        <v>107</v>
      </c>
      <c r="K619">
        <v>2</v>
      </c>
      <c r="L619" t="s">
        <v>472</v>
      </c>
      <c r="M619" t="s">
        <v>464</v>
      </c>
      <c r="N619" t="s">
        <v>477</v>
      </c>
      <c r="O619">
        <v>1035980</v>
      </c>
      <c r="P619">
        <v>206038</v>
      </c>
      <c r="Q619">
        <v>40.732053999999998</v>
      </c>
      <c r="R619">
        <v>-73.813345999999996</v>
      </c>
      <c r="S619" t="s">
        <v>984</v>
      </c>
    </row>
    <row r="620" spans="1:19" x14ac:dyDescent="0.3">
      <c r="A620">
        <v>283998759</v>
      </c>
      <c r="B620" s="1">
        <v>45370</v>
      </c>
      <c r="C620">
        <v>113</v>
      </c>
      <c r="D620" t="s">
        <v>59</v>
      </c>
      <c r="E620">
        <v>344</v>
      </c>
      <c r="F620" t="s">
        <v>144</v>
      </c>
      <c r="G620" t="s">
        <v>236</v>
      </c>
      <c r="H620" t="s">
        <v>464</v>
      </c>
      <c r="I620" t="s">
        <v>469</v>
      </c>
      <c r="J620">
        <v>71</v>
      </c>
      <c r="K620">
        <v>0</v>
      </c>
      <c r="L620" t="s">
        <v>472</v>
      </c>
      <c r="M620" t="s">
        <v>464</v>
      </c>
      <c r="N620" t="s">
        <v>477</v>
      </c>
      <c r="O620">
        <v>1001744</v>
      </c>
      <c r="P620">
        <v>179264</v>
      </c>
      <c r="Q620">
        <v>40.658697650000001</v>
      </c>
      <c r="R620">
        <v>-73.936947790000005</v>
      </c>
      <c r="S620" t="s">
        <v>985</v>
      </c>
    </row>
    <row r="621" spans="1:19" x14ac:dyDescent="0.3">
      <c r="A621">
        <v>280584971</v>
      </c>
      <c r="B621" s="1">
        <v>45307</v>
      </c>
      <c r="C621">
        <v>397</v>
      </c>
      <c r="D621" t="s">
        <v>50</v>
      </c>
      <c r="E621">
        <v>105</v>
      </c>
      <c r="F621" t="s">
        <v>159</v>
      </c>
      <c r="G621" t="s">
        <v>226</v>
      </c>
      <c r="H621" t="s">
        <v>463</v>
      </c>
      <c r="I621" t="s">
        <v>470</v>
      </c>
      <c r="J621">
        <v>106</v>
      </c>
      <c r="K621">
        <v>0</v>
      </c>
      <c r="L621" t="s">
        <v>473</v>
      </c>
      <c r="M621" t="s">
        <v>464</v>
      </c>
      <c r="N621" t="s">
        <v>477</v>
      </c>
      <c r="O621">
        <v>1028604</v>
      </c>
      <c r="P621">
        <v>187929</v>
      </c>
      <c r="Q621">
        <v>40.682389000000001</v>
      </c>
      <c r="R621">
        <v>-73.840079000000003</v>
      </c>
      <c r="S621" t="s">
        <v>957</v>
      </c>
    </row>
    <row r="622" spans="1:19" x14ac:dyDescent="0.3">
      <c r="A622">
        <v>281434884</v>
      </c>
      <c r="B622" s="1">
        <v>45322</v>
      </c>
      <c r="C622">
        <v>339</v>
      </c>
      <c r="D622" t="s">
        <v>42</v>
      </c>
      <c r="E622">
        <v>341</v>
      </c>
      <c r="F622" t="s">
        <v>153</v>
      </c>
      <c r="G622" t="s">
        <v>216</v>
      </c>
      <c r="H622" t="s">
        <v>464</v>
      </c>
      <c r="I622" t="s">
        <v>468</v>
      </c>
      <c r="J622">
        <v>43</v>
      </c>
      <c r="K622">
        <v>0</v>
      </c>
      <c r="L622" t="s">
        <v>474</v>
      </c>
      <c r="M622" t="s">
        <v>464</v>
      </c>
      <c r="N622" t="s">
        <v>477</v>
      </c>
      <c r="O622">
        <v>1023635</v>
      </c>
      <c r="P622">
        <v>240187</v>
      </c>
      <c r="Q622">
        <v>40.825847000000003</v>
      </c>
      <c r="R622">
        <v>-73.857690000000005</v>
      </c>
      <c r="S622" t="s">
        <v>986</v>
      </c>
    </row>
    <row r="623" spans="1:19" x14ac:dyDescent="0.3">
      <c r="A623">
        <v>282241136</v>
      </c>
      <c r="B623" s="1">
        <v>45337</v>
      </c>
      <c r="C623">
        <v>109</v>
      </c>
      <c r="D623" t="s">
        <v>35</v>
      </c>
      <c r="E623">
        <v>106</v>
      </c>
      <c r="F623" t="s">
        <v>141</v>
      </c>
      <c r="G623" t="s">
        <v>214</v>
      </c>
      <c r="H623" t="s">
        <v>463</v>
      </c>
      <c r="I623" t="s">
        <v>469</v>
      </c>
      <c r="J623">
        <v>88</v>
      </c>
      <c r="K623">
        <v>0</v>
      </c>
      <c r="L623" t="s">
        <v>472</v>
      </c>
      <c r="M623" t="s">
        <v>463</v>
      </c>
      <c r="N623" t="s">
        <v>477</v>
      </c>
      <c r="O623">
        <v>994089</v>
      </c>
      <c r="P623">
        <v>191965</v>
      </c>
      <c r="Q623">
        <v>40.693570999999999</v>
      </c>
      <c r="R623">
        <v>-73.964518999999996</v>
      </c>
      <c r="S623" t="s">
        <v>987</v>
      </c>
    </row>
    <row r="624" spans="1:19" x14ac:dyDescent="0.3">
      <c r="A624">
        <v>282899916</v>
      </c>
      <c r="B624" s="1">
        <v>45349</v>
      </c>
      <c r="C624">
        <v>244</v>
      </c>
      <c r="D624" t="s">
        <v>48</v>
      </c>
      <c r="E624">
        <v>107</v>
      </c>
      <c r="F624" t="s">
        <v>157</v>
      </c>
      <c r="G624" t="s">
        <v>222</v>
      </c>
      <c r="H624" t="s">
        <v>463</v>
      </c>
      <c r="I624" t="s">
        <v>469</v>
      </c>
      <c r="J624">
        <v>67</v>
      </c>
      <c r="K624">
        <v>0</v>
      </c>
      <c r="L624" t="s">
        <v>476</v>
      </c>
      <c r="M624" t="s">
        <v>464</v>
      </c>
      <c r="N624" t="s">
        <v>477</v>
      </c>
      <c r="O624">
        <v>996920</v>
      </c>
      <c r="P624">
        <v>176967</v>
      </c>
      <c r="Q624">
        <v>40.652402000000002</v>
      </c>
      <c r="R624">
        <v>-73.954336999999995</v>
      </c>
      <c r="S624" t="s">
        <v>988</v>
      </c>
    </row>
    <row r="625" spans="1:19" x14ac:dyDescent="0.3">
      <c r="A625">
        <v>282231789</v>
      </c>
      <c r="B625" s="1">
        <v>45336</v>
      </c>
      <c r="C625">
        <v>101</v>
      </c>
      <c r="D625" t="s">
        <v>27</v>
      </c>
      <c r="E625">
        <v>344</v>
      </c>
      <c r="F625" t="s">
        <v>144</v>
      </c>
      <c r="G625" t="s">
        <v>191</v>
      </c>
      <c r="H625" t="s">
        <v>464</v>
      </c>
      <c r="I625" t="s">
        <v>468</v>
      </c>
      <c r="J625">
        <v>41</v>
      </c>
      <c r="K625">
        <v>1</v>
      </c>
      <c r="L625" t="s">
        <v>472</v>
      </c>
      <c r="M625" t="s">
        <v>463</v>
      </c>
      <c r="N625" t="s">
        <v>477</v>
      </c>
      <c r="O625">
        <v>1014509</v>
      </c>
      <c r="P625">
        <v>238113</v>
      </c>
      <c r="Q625">
        <v>40.820188950000002</v>
      </c>
      <c r="R625">
        <v>-73.890675250000001</v>
      </c>
      <c r="S625" t="s">
        <v>989</v>
      </c>
    </row>
    <row r="626" spans="1:19" x14ac:dyDescent="0.3">
      <c r="A626">
        <v>280560580</v>
      </c>
      <c r="B626" s="1">
        <v>45306</v>
      </c>
      <c r="C626">
        <v>478</v>
      </c>
      <c r="D626" t="s">
        <v>44</v>
      </c>
      <c r="E626">
        <v>343</v>
      </c>
      <c r="F626" t="s">
        <v>155</v>
      </c>
      <c r="G626" t="s">
        <v>218</v>
      </c>
      <c r="H626" t="s">
        <v>464</v>
      </c>
      <c r="I626" t="s">
        <v>468</v>
      </c>
      <c r="J626">
        <v>40</v>
      </c>
      <c r="K626">
        <v>0</v>
      </c>
      <c r="L626" t="s">
        <v>473</v>
      </c>
      <c r="M626" t="s">
        <v>463</v>
      </c>
      <c r="N626" t="s">
        <v>479</v>
      </c>
      <c r="O626">
        <v>1007046</v>
      </c>
      <c r="P626">
        <v>236603</v>
      </c>
      <c r="Q626">
        <v>40.816066839999998</v>
      </c>
      <c r="R626">
        <v>-73.917643929999997</v>
      </c>
      <c r="S626" t="s">
        <v>990</v>
      </c>
    </row>
    <row r="627" spans="1:19" x14ac:dyDescent="0.3">
      <c r="A627">
        <v>280888733</v>
      </c>
      <c r="B627" s="1">
        <v>45312</v>
      </c>
      <c r="C627">
        <v>101</v>
      </c>
      <c r="D627" t="s">
        <v>27</v>
      </c>
      <c r="E627">
        <v>344</v>
      </c>
      <c r="F627" t="s">
        <v>144</v>
      </c>
      <c r="G627" t="s">
        <v>191</v>
      </c>
      <c r="H627" t="s">
        <v>464</v>
      </c>
      <c r="I627" t="s">
        <v>469</v>
      </c>
      <c r="J627">
        <v>78</v>
      </c>
      <c r="K627">
        <v>0</v>
      </c>
      <c r="L627" t="s">
        <v>472</v>
      </c>
      <c r="M627" t="s">
        <v>464</v>
      </c>
      <c r="N627" t="s">
        <v>482</v>
      </c>
      <c r="O627">
        <v>988495</v>
      </c>
      <c r="P627">
        <v>187478</v>
      </c>
      <c r="Q627">
        <v>40.681260999999999</v>
      </c>
      <c r="R627">
        <v>-73.984691999999995</v>
      </c>
      <c r="S627" t="s">
        <v>991</v>
      </c>
    </row>
    <row r="628" spans="1:19" x14ac:dyDescent="0.3">
      <c r="A628">
        <v>284499199</v>
      </c>
      <c r="B628" s="1">
        <v>45380</v>
      </c>
      <c r="C628">
        <v>681</v>
      </c>
      <c r="D628" t="s">
        <v>77</v>
      </c>
      <c r="E628">
        <v>233</v>
      </c>
      <c r="F628" t="s">
        <v>140</v>
      </c>
      <c r="G628" t="s">
        <v>263</v>
      </c>
      <c r="H628" t="s">
        <v>464</v>
      </c>
      <c r="I628" t="s">
        <v>468</v>
      </c>
      <c r="J628">
        <v>52</v>
      </c>
      <c r="K628">
        <v>0</v>
      </c>
      <c r="L628" t="s">
        <v>472</v>
      </c>
      <c r="M628" t="s">
        <v>464</v>
      </c>
      <c r="N628" t="s">
        <v>480</v>
      </c>
      <c r="O628">
        <v>1017478</v>
      </c>
      <c r="P628">
        <v>256069</v>
      </c>
      <c r="Q628">
        <v>40.869470479999997</v>
      </c>
      <c r="R628">
        <v>-73.879860800000003</v>
      </c>
      <c r="S628" t="s">
        <v>745</v>
      </c>
    </row>
    <row r="629" spans="1:19" x14ac:dyDescent="0.3">
      <c r="A629">
        <v>281230862</v>
      </c>
      <c r="B629" s="1">
        <v>45318</v>
      </c>
      <c r="C629">
        <v>339</v>
      </c>
      <c r="D629" t="s">
        <v>42</v>
      </c>
      <c r="E629">
        <v>341</v>
      </c>
      <c r="F629" t="s">
        <v>153</v>
      </c>
      <c r="G629" t="s">
        <v>216</v>
      </c>
      <c r="H629" t="s">
        <v>464</v>
      </c>
      <c r="I629" t="s">
        <v>470</v>
      </c>
      <c r="J629">
        <v>110</v>
      </c>
      <c r="K629">
        <v>0</v>
      </c>
      <c r="L629" t="s">
        <v>472</v>
      </c>
      <c r="M629" t="s">
        <v>464</v>
      </c>
      <c r="N629" t="s">
        <v>477</v>
      </c>
      <c r="O629">
        <v>1018896</v>
      </c>
      <c r="P629">
        <v>207065</v>
      </c>
      <c r="Q629">
        <v>40.734954999999999</v>
      </c>
      <c r="R629">
        <v>-73.874983</v>
      </c>
      <c r="S629" t="s">
        <v>992</v>
      </c>
    </row>
    <row r="630" spans="1:19" x14ac:dyDescent="0.3">
      <c r="A630">
        <v>282350127</v>
      </c>
      <c r="B630" s="1">
        <v>45338</v>
      </c>
      <c r="C630">
        <v>109</v>
      </c>
      <c r="D630" t="s">
        <v>35</v>
      </c>
      <c r="E630">
        <v>106</v>
      </c>
      <c r="F630" t="s">
        <v>141</v>
      </c>
      <c r="G630" t="s">
        <v>208</v>
      </c>
      <c r="H630" t="s">
        <v>463</v>
      </c>
      <c r="I630" t="s">
        <v>470</v>
      </c>
      <c r="J630">
        <v>110</v>
      </c>
      <c r="K630">
        <v>0</v>
      </c>
      <c r="L630" t="s">
        <v>472</v>
      </c>
      <c r="M630" t="s">
        <v>464</v>
      </c>
      <c r="N630" t="s">
        <v>480</v>
      </c>
      <c r="O630">
        <v>1022865</v>
      </c>
      <c r="P630">
        <v>211758</v>
      </c>
      <c r="Q630">
        <v>40.747819010000001</v>
      </c>
      <c r="R630">
        <v>-73.860636830000004</v>
      </c>
      <c r="S630" t="s">
        <v>993</v>
      </c>
    </row>
    <row r="631" spans="1:19" x14ac:dyDescent="0.3">
      <c r="A631">
        <v>281372397</v>
      </c>
      <c r="B631" s="1">
        <v>45321</v>
      </c>
      <c r="C631">
        <v>105</v>
      </c>
      <c r="D631" t="s">
        <v>20</v>
      </c>
      <c r="E631">
        <v>106</v>
      </c>
      <c r="F631" t="s">
        <v>141</v>
      </c>
      <c r="G631" t="s">
        <v>183</v>
      </c>
      <c r="H631" t="s">
        <v>463</v>
      </c>
      <c r="I631" t="s">
        <v>464</v>
      </c>
      <c r="J631">
        <v>24</v>
      </c>
      <c r="K631">
        <v>0</v>
      </c>
      <c r="L631" t="s">
        <v>473</v>
      </c>
      <c r="M631" t="s">
        <v>463</v>
      </c>
      <c r="N631" t="s">
        <v>477</v>
      </c>
      <c r="O631">
        <v>993290</v>
      </c>
      <c r="P631">
        <v>230079</v>
      </c>
      <c r="Q631">
        <v>40.798184999999997</v>
      </c>
      <c r="R631">
        <v>-73.967348000000001</v>
      </c>
      <c r="S631" t="s">
        <v>671</v>
      </c>
    </row>
    <row r="632" spans="1:19" x14ac:dyDescent="0.3">
      <c r="A632">
        <v>284491507</v>
      </c>
      <c r="B632" s="1">
        <v>45380</v>
      </c>
      <c r="C632">
        <v>724</v>
      </c>
      <c r="D632" t="s">
        <v>104</v>
      </c>
      <c r="E632">
        <v>126</v>
      </c>
      <c r="F632" t="s">
        <v>149</v>
      </c>
      <c r="G632" t="s">
        <v>330</v>
      </c>
      <c r="H632" t="s">
        <v>463</v>
      </c>
      <c r="I632" t="s">
        <v>469</v>
      </c>
      <c r="J632">
        <v>60</v>
      </c>
      <c r="K632">
        <v>0</v>
      </c>
      <c r="L632" t="s">
        <v>473</v>
      </c>
      <c r="M632" t="s">
        <v>464</v>
      </c>
      <c r="N632" t="s">
        <v>482</v>
      </c>
      <c r="O632">
        <v>994686</v>
      </c>
      <c r="P632">
        <v>152100</v>
      </c>
      <c r="Q632">
        <v>40.584149279999998</v>
      </c>
      <c r="R632">
        <v>-73.962428349999996</v>
      </c>
      <c r="S632" t="s">
        <v>994</v>
      </c>
    </row>
    <row r="633" spans="1:19" x14ac:dyDescent="0.3">
      <c r="A633">
        <v>284425640</v>
      </c>
      <c r="B633" s="1">
        <v>45378</v>
      </c>
      <c r="C633">
        <v>339</v>
      </c>
      <c r="D633" t="s">
        <v>42</v>
      </c>
      <c r="E633">
        <v>341</v>
      </c>
      <c r="F633" t="s">
        <v>153</v>
      </c>
      <c r="G633" t="s">
        <v>216</v>
      </c>
      <c r="H633" t="s">
        <v>464</v>
      </c>
      <c r="I633" t="s">
        <v>464</v>
      </c>
      <c r="J633">
        <v>9</v>
      </c>
      <c r="K633">
        <v>0</v>
      </c>
      <c r="L633" t="s">
        <v>472</v>
      </c>
      <c r="M633" t="s">
        <v>464</v>
      </c>
      <c r="N633" t="s">
        <v>478</v>
      </c>
      <c r="O633">
        <v>986386</v>
      </c>
      <c r="P633">
        <v>204821</v>
      </c>
      <c r="Q633">
        <v>40.728864999999999</v>
      </c>
      <c r="R633">
        <v>-73.992290999999994</v>
      </c>
      <c r="S633" t="s">
        <v>995</v>
      </c>
    </row>
    <row r="634" spans="1:19" x14ac:dyDescent="0.3">
      <c r="A634">
        <v>283754951</v>
      </c>
      <c r="B634" s="1">
        <v>45365</v>
      </c>
      <c r="C634">
        <v>511</v>
      </c>
      <c r="D634" t="s">
        <v>46</v>
      </c>
      <c r="E634">
        <v>235</v>
      </c>
      <c r="F634" t="s">
        <v>156</v>
      </c>
      <c r="G634" t="s">
        <v>220</v>
      </c>
      <c r="H634" t="s">
        <v>464</v>
      </c>
      <c r="I634" t="s">
        <v>469</v>
      </c>
      <c r="J634">
        <v>61</v>
      </c>
      <c r="K634">
        <v>0</v>
      </c>
      <c r="L634" t="s">
        <v>472</v>
      </c>
      <c r="M634" t="s">
        <v>464</v>
      </c>
      <c r="N634" t="s">
        <v>478</v>
      </c>
      <c r="O634">
        <v>1000801</v>
      </c>
      <c r="P634">
        <v>155235</v>
      </c>
      <c r="Q634">
        <v>40.592745999999998</v>
      </c>
      <c r="R634">
        <v>-73.940404999999998</v>
      </c>
      <c r="S634" t="s">
        <v>996</v>
      </c>
    </row>
    <row r="635" spans="1:19" x14ac:dyDescent="0.3">
      <c r="A635">
        <v>284009240</v>
      </c>
      <c r="B635" s="1">
        <v>45370</v>
      </c>
      <c r="C635">
        <v>501</v>
      </c>
      <c r="D635" t="s">
        <v>61</v>
      </c>
      <c r="E635">
        <v>117</v>
      </c>
      <c r="F635" t="s">
        <v>156</v>
      </c>
      <c r="G635" t="s">
        <v>331</v>
      </c>
      <c r="H635" t="s">
        <v>463</v>
      </c>
      <c r="I635" t="s">
        <v>469</v>
      </c>
      <c r="J635">
        <v>88</v>
      </c>
      <c r="K635">
        <v>2</v>
      </c>
      <c r="L635" t="s">
        <v>472</v>
      </c>
      <c r="M635" t="s">
        <v>464</v>
      </c>
      <c r="N635" t="s">
        <v>477</v>
      </c>
      <c r="O635">
        <v>991150</v>
      </c>
      <c r="P635">
        <v>192509</v>
      </c>
      <c r="Q635">
        <v>40.695067999999999</v>
      </c>
      <c r="R635">
        <v>-73.975116</v>
      </c>
      <c r="S635" t="s">
        <v>997</v>
      </c>
    </row>
    <row r="636" spans="1:19" x14ac:dyDescent="0.3">
      <c r="A636">
        <v>282899429</v>
      </c>
      <c r="B636" s="1">
        <v>45350</v>
      </c>
      <c r="C636">
        <v>478</v>
      </c>
      <c r="D636" t="s">
        <v>44</v>
      </c>
      <c r="E636">
        <v>343</v>
      </c>
      <c r="F636" t="s">
        <v>155</v>
      </c>
      <c r="G636" t="s">
        <v>218</v>
      </c>
      <c r="H636" t="s">
        <v>464</v>
      </c>
      <c r="I636" t="s">
        <v>468</v>
      </c>
      <c r="J636">
        <v>41</v>
      </c>
      <c r="K636">
        <v>1</v>
      </c>
      <c r="L636" t="s">
        <v>472</v>
      </c>
      <c r="M636" t="s">
        <v>464</v>
      </c>
      <c r="N636" t="s">
        <v>480</v>
      </c>
      <c r="O636">
        <v>1014509</v>
      </c>
      <c r="P636">
        <v>238113</v>
      </c>
      <c r="Q636">
        <v>40.820188950000002</v>
      </c>
      <c r="R636">
        <v>-73.890675250000001</v>
      </c>
      <c r="S636" t="s">
        <v>989</v>
      </c>
    </row>
    <row r="637" spans="1:19" x14ac:dyDescent="0.3">
      <c r="A637">
        <v>282674026</v>
      </c>
      <c r="B637" s="1">
        <v>45345</v>
      </c>
      <c r="C637">
        <v>109</v>
      </c>
      <c r="D637" t="s">
        <v>35</v>
      </c>
      <c r="E637">
        <v>106</v>
      </c>
      <c r="F637" t="s">
        <v>141</v>
      </c>
      <c r="G637" t="s">
        <v>208</v>
      </c>
      <c r="H637" t="s">
        <v>463</v>
      </c>
      <c r="I637" t="s">
        <v>469</v>
      </c>
      <c r="J637">
        <v>68</v>
      </c>
      <c r="K637">
        <v>0</v>
      </c>
      <c r="L637" t="s">
        <v>474</v>
      </c>
      <c r="M637" t="s">
        <v>464</v>
      </c>
      <c r="N637" t="s">
        <v>482</v>
      </c>
      <c r="O637">
        <v>978015</v>
      </c>
      <c r="P637">
        <v>171958</v>
      </c>
      <c r="Q637">
        <v>40.638658999999997</v>
      </c>
      <c r="R637">
        <v>-74.022462000000004</v>
      </c>
      <c r="S637" t="s">
        <v>998</v>
      </c>
    </row>
    <row r="638" spans="1:19" x14ac:dyDescent="0.3">
      <c r="A638">
        <v>284373916</v>
      </c>
      <c r="B638" s="1">
        <v>45377</v>
      </c>
      <c r="C638">
        <v>439</v>
      </c>
      <c r="D638" t="s">
        <v>37</v>
      </c>
      <c r="E638">
        <v>109</v>
      </c>
      <c r="F638" t="s">
        <v>148</v>
      </c>
      <c r="G638" t="s">
        <v>224</v>
      </c>
      <c r="H638" t="s">
        <v>463</v>
      </c>
      <c r="I638" t="s">
        <v>469</v>
      </c>
      <c r="J638">
        <v>63</v>
      </c>
      <c r="K638">
        <v>0</v>
      </c>
      <c r="L638" t="s">
        <v>472</v>
      </c>
      <c r="M638" t="s">
        <v>464</v>
      </c>
      <c r="N638" t="s">
        <v>477</v>
      </c>
      <c r="O638">
        <v>1000520</v>
      </c>
      <c r="P638">
        <v>168264</v>
      </c>
      <c r="Q638">
        <v>40.628507999999997</v>
      </c>
      <c r="R638">
        <v>-73.941383999999999</v>
      </c>
      <c r="S638" t="s">
        <v>726</v>
      </c>
    </row>
    <row r="639" spans="1:19" x14ac:dyDescent="0.3">
      <c r="A639">
        <v>284080435</v>
      </c>
      <c r="B639" s="1">
        <v>45372</v>
      </c>
      <c r="C639">
        <v>922</v>
      </c>
      <c r="D639" t="s">
        <v>33</v>
      </c>
      <c r="E639">
        <v>348</v>
      </c>
      <c r="F639" t="s">
        <v>146</v>
      </c>
      <c r="G639" t="s">
        <v>207</v>
      </c>
      <c r="H639" t="s">
        <v>464</v>
      </c>
      <c r="I639" t="s">
        <v>470</v>
      </c>
      <c r="J639">
        <v>103</v>
      </c>
      <c r="K639">
        <v>0</v>
      </c>
      <c r="L639" t="s">
        <v>473</v>
      </c>
      <c r="M639" t="s">
        <v>464</v>
      </c>
      <c r="N639" t="s">
        <v>477</v>
      </c>
      <c r="O639">
        <v>1037507</v>
      </c>
      <c r="P639">
        <v>195007</v>
      </c>
      <c r="Q639">
        <v>40.701765629999997</v>
      </c>
      <c r="R639">
        <v>-73.807925940000004</v>
      </c>
      <c r="S639" t="s">
        <v>999</v>
      </c>
    </row>
    <row r="640" spans="1:19" x14ac:dyDescent="0.3">
      <c r="A640">
        <v>285399782</v>
      </c>
      <c r="B640" s="1">
        <v>45398</v>
      </c>
      <c r="C640">
        <v>109</v>
      </c>
      <c r="D640" t="s">
        <v>35</v>
      </c>
      <c r="E640">
        <v>106</v>
      </c>
      <c r="F640" t="s">
        <v>141</v>
      </c>
      <c r="G640" t="s">
        <v>214</v>
      </c>
      <c r="H640" t="s">
        <v>463</v>
      </c>
      <c r="I640" t="s">
        <v>468</v>
      </c>
      <c r="J640">
        <v>42</v>
      </c>
      <c r="K640">
        <v>0</v>
      </c>
      <c r="L640" t="s">
        <v>476</v>
      </c>
      <c r="M640" t="s">
        <v>464</v>
      </c>
      <c r="N640" t="s">
        <v>477</v>
      </c>
      <c r="O640">
        <v>1008754</v>
      </c>
      <c r="P640">
        <v>238895</v>
      </c>
      <c r="Q640">
        <v>40.822355000000002</v>
      </c>
      <c r="R640">
        <v>-73.911462999999998</v>
      </c>
      <c r="S640" t="s">
        <v>923</v>
      </c>
    </row>
    <row r="641" spans="1:19" x14ac:dyDescent="0.3">
      <c r="A641">
        <v>283757548</v>
      </c>
      <c r="B641" s="1">
        <v>45365</v>
      </c>
      <c r="C641">
        <v>625</v>
      </c>
      <c r="D641" t="s">
        <v>80</v>
      </c>
      <c r="E641">
        <v>572</v>
      </c>
      <c r="F641" t="s">
        <v>80</v>
      </c>
      <c r="G641" t="s">
        <v>272</v>
      </c>
      <c r="H641" t="s">
        <v>466</v>
      </c>
      <c r="I641" t="s">
        <v>464</v>
      </c>
      <c r="J641">
        <v>14</v>
      </c>
      <c r="K641">
        <v>0</v>
      </c>
      <c r="L641" t="s">
        <v>472</v>
      </c>
      <c r="M641" t="s">
        <v>464</v>
      </c>
      <c r="N641" t="s">
        <v>482</v>
      </c>
      <c r="O641">
        <v>986881</v>
      </c>
      <c r="P641">
        <v>214802</v>
      </c>
      <c r="Q641">
        <v>40.756259</v>
      </c>
      <c r="R641">
        <v>-73.990500999999995</v>
      </c>
      <c r="S641" t="s">
        <v>668</v>
      </c>
    </row>
    <row r="642" spans="1:19" x14ac:dyDescent="0.3">
      <c r="A642">
        <v>282457199</v>
      </c>
      <c r="B642" s="1">
        <v>45341</v>
      </c>
      <c r="C642">
        <v>339</v>
      </c>
      <c r="D642" t="s">
        <v>42</v>
      </c>
      <c r="E642">
        <v>341</v>
      </c>
      <c r="F642" t="s">
        <v>153</v>
      </c>
      <c r="G642" t="s">
        <v>216</v>
      </c>
      <c r="H642" t="s">
        <v>464</v>
      </c>
      <c r="I642" t="s">
        <v>470</v>
      </c>
      <c r="J642">
        <v>114</v>
      </c>
      <c r="K642">
        <v>0</v>
      </c>
      <c r="L642" t="s">
        <v>472</v>
      </c>
      <c r="M642" t="s">
        <v>464</v>
      </c>
      <c r="N642" t="s">
        <v>478</v>
      </c>
      <c r="O642">
        <v>1007817</v>
      </c>
      <c r="P642">
        <v>213416</v>
      </c>
      <c r="Q642">
        <v>40.752425000000002</v>
      </c>
      <c r="R642">
        <v>-73.914940000000001</v>
      </c>
      <c r="S642" t="s">
        <v>1000</v>
      </c>
    </row>
    <row r="643" spans="1:19" x14ac:dyDescent="0.3">
      <c r="A643">
        <v>281441808</v>
      </c>
      <c r="B643" s="1">
        <v>45322</v>
      </c>
      <c r="C643">
        <v>681</v>
      </c>
      <c r="D643" t="s">
        <v>77</v>
      </c>
      <c r="E643">
        <v>233</v>
      </c>
      <c r="F643" t="s">
        <v>140</v>
      </c>
      <c r="G643" t="s">
        <v>263</v>
      </c>
      <c r="H643" t="s">
        <v>464</v>
      </c>
      <c r="I643" t="s">
        <v>469</v>
      </c>
      <c r="J643">
        <v>84</v>
      </c>
      <c r="K643">
        <v>0</v>
      </c>
      <c r="L643" t="s">
        <v>474</v>
      </c>
      <c r="M643" t="s">
        <v>464</v>
      </c>
      <c r="N643" t="s">
        <v>477</v>
      </c>
      <c r="O643">
        <v>988902</v>
      </c>
      <c r="P643">
        <v>192641</v>
      </c>
      <c r="Q643">
        <v>40.695438809999999</v>
      </c>
      <c r="R643">
        <v>-73.983225379999993</v>
      </c>
      <c r="S643" t="s">
        <v>704</v>
      </c>
    </row>
    <row r="644" spans="1:19" x14ac:dyDescent="0.3">
      <c r="A644">
        <v>283978279</v>
      </c>
      <c r="B644" s="1">
        <v>45370</v>
      </c>
      <c r="C644">
        <v>244</v>
      </c>
      <c r="D644" t="s">
        <v>48</v>
      </c>
      <c r="E644">
        <v>107</v>
      </c>
      <c r="F644" t="s">
        <v>157</v>
      </c>
      <c r="G644" t="s">
        <v>222</v>
      </c>
      <c r="H644" t="s">
        <v>463</v>
      </c>
      <c r="I644" t="s">
        <v>464</v>
      </c>
      <c r="J644">
        <v>18</v>
      </c>
      <c r="K644">
        <v>0</v>
      </c>
      <c r="L644" t="s">
        <v>472</v>
      </c>
      <c r="M644" t="s">
        <v>464</v>
      </c>
      <c r="N644" t="s">
        <v>477</v>
      </c>
      <c r="O644">
        <v>988210</v>
      </c>
      <c r="P644">
        <v>218129</v>
      </c>
      <c r="Q644">
        <v>40.765389999999996</v>
      </c>
      <c r="R644">
        <v>-73.985702000000003</v>
      </c>
      <c r="S644" t="s">
        <v>528</v>
      </c>
    </row>
    <row r="645" spans="1:19" x14ac:dyDescent="0.3">
      <c r="A645">
        <v>282788010</v>
      </c>
      <c r="B645" s="1">
        <v>45348</v>
      </c>
      <c r="C645">
        <v>268</v>
      </c>
      <c r="D645" t="s">
        <v>47</v>
      </c>
      <c r="E645">
        <v>121</v>
      </c>
      <c r="F645" t="s">
        <v>152</v>
      </c>
      <c r="G645" t="s">
        <v>221</v>
      </c>
      <c r="H645" t="s">
        <v>463</v>
      </c>
      <c r="I645" t="s">
        <v>470</v>
      </c>
      <c r="J645">
        <v>115</v>
      </c>
      <c r="K645">
        <v>0</v>
      </c>
      <c r="L645" t="s">
        <v>472</v>
      </c>
      <c r="M645" t="s">
        <v>464</v>
      </c>
      <c r="N645" t="s">
        <v>480</v>
      </c>
      <c r="O645">
        <v>1017940</v>
      </c>
      <c r="P645">
        <v>214837</v>
      </c>
      <c r="Q645">
        <v>40.75629</v>
      </c>
      <c r="R645">
        <v>-73.878394999999998</v>
      </c>
      <c r="S645" t="s">
        <v>1001</v>
      </c>
    </row>
    <row r="646" spans="1:19" x14ac:dyDescent="0.3">
      <c r="A646">
        <v>282263467</v>
      </c>
      <c r="B646" s="1">
        <v>45337</v>
      </c>
      <c r="C646">
        <v>729</v>
      </c>
      <c r="D646" t="s">
        <v>66</v>
      </c>
      <c r="E646">
        <v>113</v>
      </c>
      <c r="F646" t="s">
        <v>165</v>
      </c>
      <c r="G646" t="s">
        <v>246</v>
      </c>
      <c r="H646" t="s">
        <v>463</v>
      </c>
      <c r="I646" t="s">
        <v>468</v>
      </c>
      <c r="J646">
        <v>43</v>
      </c>
      <c r="K646">
        <v>0</v>
      </c>
      <c r="L646" t="s">
        <v>472</v>
      </c>
      <c r="M646" t="s">
        <v>464</v>
      </c>
      <c r="N646" t="s">
        <v>479</v>
      </c>
      <c r="O646">
        <v>1019953</v>
      </c>
      <c r="P646">
        <v>238985</v>
      </c>
      <c r="Q646">
        <v>40.822562019999999</v>
      </c>
      <c r="R646">
        <v>-73.871001640000003</v>
      </c>
      <c r="S646" t="s">
        <v>1002</v>
      </c>
    </row>
    <row r="647" spans="1:19" x14ac:dyDescent="0.3">
      <c r="A647">
        <v>282118307</v>
      </c>
      <c r="B647" s="1">
        <v>45335</v>
      </c>
      <c r="C647">
        <v>339</v>
      </c>
      <c r="D647" t="s">
        <v>42</v>
      </c>
      <c r="E647">
        <v>341</v>
      </c>
      <c r="F647" t="s">
        <v>153</v>
      </c>
      <c r="G647" t="s">
        <v>216</v>
      </c>
      <c r="H647" t="s">
        <v>464</v>
      </c>
      <c r="I647" t="s">
        <v>464</v>
      </c>
      <c r="J647">
        <v>5</v>
      </c>
      <c r="K647">
        <v>1</v>
      </c>
      <c r="L647" t="s">
        <v>472</v>
      </c>
      <c r="M647" t="s">
        <v>464</v>
      </c>
      <c r="N647" t="s">
        <v>480</v>
      </c>
      <c r="O647">
        <v>983903</v>
      </c>
      <c r="P647">
        <v>200257</v>
      </c>
      <c r="Q647">
        <v>40.716337000000003</v>
      </c>
      <c r="R647">
        <v>-74.001250999999996</v>
      </c>
      <c r="S647" t="s">
        <v>1003</v>
      </c>
    </row>
    <row r="648" spans="1:19" x14ac:dyDescent="0.3">
      <c r="A648">
        <v>284081805</v>
      </c>
      <c r="B648" s="1">
        <v>45372</v>
      </c>
      <c r="C648">
        <v>705</v>
      </c>
      <c r="D648" t="s">
        <v>78</v>
      </c>
      <c r="E648">
        <v>358</v>
      </c>
      <c r="F648" t="s">
        <v>169</v>
      </c>
      <c r="G648" t="s">
        <v>264</v>
      </c>
      <c r="H648" t="s">
        <v>464</v>
      </c>
      <c r="I648" t="s">
        <v>468</v>
      </c>
      <c r="J648">
        <v>40</v>
      </c>
      <c r="K648">
        <v>0</v>
      </c>
      <c r="L648" t="s">
        <v>472</v>
      </c>
      <c r="M648" t="s">
        <v>463</v>
      </c>
      <c r="N648" t="s">
        <v>479</v>
      </c>
      <c r="O648">
        <v>1004418</v>
      </c>
      <c r="P648">
        <v>234736</v>
      </c>
      <c r="Q648">
        <v>40.810948840000002</v>
      </c>
      <c r="R648">
        <v>-73.927143819999998</v>
      </c>
      <c r="S648" t="s">
        <v>870</v>
      </c>
    </row>
    <row r="649" spans="1:19" x14ac:dyDescent="0.3">
      <c r="A649">
        <v>283998746</v>
      </c>
      <c r="B649" s="1">
        <v>45370</v>
      </c>
      <c r="C649">
        <v>339</v>
      </c>
      <c r="D649" t="s">
        <v>42</v>
      </c>
      <c r="E649">
        <v>341</v>
      </c>
      <c r="F649" t="s">
        <v>153</v>
      </c>
      <c r="G649" t="s">
        <v>216</v>
      </c>
      <c r="H649" t="s">
        <v>464</v>
      </c>
      <c r="I649" t="s">
        <v>468</v>
      </c>
      <c r="J649">
        <v>52</v>
      </c>
      <c r="K649">
        <v>0</v>
      </c>
      <c r="L649" t="s">
        <v>472</v>
      </c>
      <c r="M649" t="s">
        <v>463</v>
      </c>
      <c r="N649" t="s">
        <v>480</v>
      </c>
      <c r="O649">
        <v>1016117</v>
      </c>
      <c r="P649">
        <v>258648</v>
      </c>
      <c r="Q649">
        <v>40.876545999999998</v>
      </c>
      <c r="R649">
        <v>-73.884765000000002</v>
      </c>
      <c r="S649" t="s">
        <v>1004</v>
      </c>
    </row>
    <row r="650" spans="1:19" x14ac:dyDescent="0.3">
      <c r="A650">
        <v>280568049</v>
      </c>
      <c r="B650" s="1">
        <v>45306</v>
      </c>
      <c r="C650">
        <v>105</v>
      </c>
      <c r="D650" t="s">
        <v>20</v>
      </c>
      <c r="E650">
        <v>106</v>
      </c>
      <c r="F650" t="s">
        <v>141</v>
      </c>
      <c r="G650" t="s">
        <v>189</v>
      </c>
      <c r="H650" t="s">
        <v>463</v>
      </c>
      <c r="I650" t="s">
        <v>469</v>
      </c>
      <c r="J650">
        <v>61</v>
      </c>
      <c r="K650">
        <v>2</v>
      </c>
      <c r="L650" t="s">
        <v>472</v>
      </c>
      <c r="M650" t="s">
        <v>464</v>
      </c>
      <c r="N650" t="s">
        <v>477</v>
      </c>
      <c r="O650">
        <v>1000686</v>
      </c>
      <c r="P650">
        <v>156007</v>
      </c>
      <c r="Q650">
        <v>40.594864000000001</v>
      </c>
      <c r="R650">
        <v>-73.940815000000001</v>
      </c>
      <c r="S650" t="s">
        <v>1005</v>
      </c>
    </row>
    <row r="651" spans="1:19" x14ac:dyDescent="0.3">
      <c r="A651">
        <v>281110736</v>
      </c>
      <c r="B651" s="1">
        <v>45316</v>
      </c>
      <c r="C651">
        <v>339</v>
      </c>
      <c r="D651" t="s">
        <v>42</v>
      </c>
      <c r="E651">
        <v>341</v>
      </c>
      <c r="F651" t="s">
        <v>153</v>
      </c>
      <c r="G651" t="s">
        <v>216</v>
      </c>
      <c r="H651" t="s">
        <v>464</v>
      </c>
      <c r="I651" t="s">
        <v>464</v>
      </c>
      <c r="J651">
        <v>1</v>
      </c>
      <c r="K651">
        <v>0</v>
      </c>
      <c r="L651" t="s">
        <v>473</v>
      </c>
      <c r="M651" t="s">
        <v>463</v>
      </c>
      <c r="N651" t="s">
        <v>482</v>
      </c>
      <c r="O651">
        <v>984721</v>
      </c>
      <c r="P651">
        <v>202913</v>
      </c>
      <c r="Q651">
        <v>40.723627999999998</v>
      </c>
      <c r="R651">
        <v>-73.998298000000005</v>
      </c>
      <c r="S651" t="s">
        <v>1006</v>
      </c>
    </row>
    <row r="652" spans="1:19" x14ac:dyDescent="0.3">
      <c r="A652">
        <v>280614259</v>
      </c>
      <c r="B652" s="1">
        <v>45307</v>
      </c>
      <c r="C652">
        <v>705</v>
      </c>
      <c r="D652" t="s">
        <v>78</v>
      </c>
      <c r="E652">
        <v>358</v>
      </c>
      <c r="F652" t="s">
        <v>169</v>
      </c>
      <c r="G652" t="s">
        <v>264</v>
      </c>
      <c r="H652" t="s">
        <v>464</v>
      </c>
      <c r="I652" t="s">
        <v>464</v>
      </c>
      <c r="J652">
        <v>28</v>
      </c>
      <c r="K652">
        <v>0</v>
      </c>
      <c r="L652" t="s">
        <v>472</v>
      </c>
      <c r="M652" t="s">
        <v>464</v>
      </c>
      <c r="N652" t="s">
        <v>477</v>
      </c>
      <c r="O652">
        <v>996959</v>
      </c>
      <c r="P652">
        <v>232155</v>
      </c>
      <c r="Q652">
        <v>40.803880999999997</v>
      </c>
      <c r="R652">
        <v>-73.954092000000003</v>
      </c>
      <c r="S652" t="s">
        <v>1007</v>
      </c>
    </row>
    <row r="653" spans="1:19" x14ac:dyDescent="0.3">
      <c r="A653">
        <v>284300999</v>
      </c>
      <c r="B653" s="1">
        <v>45376</v>
      </c>
      <c r="C653">
        <v>503</v>
      </c>
      <c r="D653" t="s">
        <v>57</v>
      </c>
      <c r="E653">
        <v>117</v>
      </c>
      <c r="F653" t="s">
        <v>156</v>
      </c>
      <c r="G653" t="s">
        <v>234</v>
      </c>
      <c r="H653" t="s">
        <v>463</v>
      </c>
      <c r="I653" t="s">
        <v>469</v>
      </c>
      <c r="J653">
        <v>75</v>
      </c>
      <c r="K653">
        <v>0</v>
      </c>
      <c r="L653" t="s">
        <v>474</v>
      </c>
      <c r="M653" t="s">
        <v>464</v>
      </c>
      <c r="N653" t="s">
        <v>477</v>
      </c>
      <c r="O653">
        <v>1012669</v>
      </c>
      <c r="P653">
        <v>181000</v>
      </c>
      <c r="Q653">
        <v>40.663437000000002</v>
      </c>
      <c r="R653">
        <v>-73.897563000000005</v>
      </c>
      <c r="S653" t="s">
        <v>1008</v>
      </c>
    </row>
    <row r="654" spans="1:19" x14ac:dyDescent="0.3">
      <c r="A654">
        <v>284075772</v>
      </c>
      <c r="B654" s="1">
        <v>45371</v>
      </c>
      <c r="C654">
        <v>439</v>
      </c>
      <c r="D654" t="s">
        <v>37</v>
      </c>
      <c r="E654">
        <v>109</v>
      </c>
      <c r="F654" t="s">
        <v>148</v>
      </c>
      <c r="G654" t="s">
        <v>224</v>
      </c>
      <c r="H654" t="s">
        <v>463</v>
      </c>
      <c r="I654" t="s">
        <v>464</v>
      </c>
      <c r="J654">
        <v>13</v>
      </c>
      <c r="K654">
        <v>0</v>
      </c>
      <c r="L654" t="s">
        <v>474</v>
      </c>
      <c r="M654" t="s">
        <v>463</v>
      </c>
      <c r="N654" t="s">
        <v>477</v>
      </c>
      <c r="O654">
        <v>985689</v>
      </c>
      <c r="P654">
        <v>208933</v>
      </c>
      <c r="Q654">
        <v>40.740150999999997</v>
      </c>
      <c r="R654">
        <v>-73.994804999999999</v>
      </c>
      <c r="S654" t="s">
        <v>610</v>
      </c>
    </row>
    <row r="655" spans="1:19" x14ac:dyDescent="0.3">
      <c r="A655">
        <v>282392842</v>
      </c>
      <c r="B655" s="1">
        <v>45340</v>
      </c>
      <c r="C655">
        <v>792</v>
      </c>
      <c r="D655" t="s">
        <v>56</v>
      </c>
      <c r="E655">
        <v>118</v>
      </c>
      <c r="F655" t="s">
        <v>158</v>
      </c>
      <c r="G655" t="s">
        <v>241</v>
      </c>
      <c r="H655" t="s">
        <v>463</v>
      </c>
      <c r="I655" t="s">
        <v>468</v>
      </c>
      <c r="J655">
        <v>40</v>
      </c>
      <c r="K655">
        <v>0</v>
      </c>
      <c r="L655" t="s">
        <v>473</v>
      </c>
      <c r="M655" t="s">
        <v>464</v>
      </c>
      <c r="N655" t="s">
        <v>480</v>
      </c>
      <c r="O655">
        <v>1007586</v>
      </c>
      <c r="P655">
        <v>237552</v>
      </c>
      <c r="Q655">
        <v>40.818669999999997</v>
      </c>
      <c r="R655">
        <v>-73.915687000000005</v>
      </c>
      <c r="S655" t="s">
        <v>1009</v>
      </c>
    </row>
    <row r="656" spans="1:19" x14ac:dyDescent="0.3">
      <c r="A656">
        <v>280493628</v>
      </c>
      <c r="B656" s="1">
        <v>45305</v>
      </c>
      <c r="C656">
        <v>969</v>
      </c>
      <c r="D656" t="s">
        <v>53</v>
      </c>
      <c r="E656">
        <v>881</v>
      </c>
      <c r="F656" t="s">
        <v>161</v>
      </c>
      <c r="G656" t="s">
        <v>230</v>
      </c>
      <c r="H656" t="s">
        <v>464</v>
      </c>
      <c r="I656" t="s">
        <v>469</v>
      </c>
      <c r="J656">
        <v>71</v>
      </c>
      <c r="K656">
        <v>0</v>
      </c>
      <c r="L656" t="s">
        <v>474</v>
      </c>
      <c r="M656" t="s">
        <v>464</v>
      </c>
      <c r="N656" t="s">
        <v>477</v>
      </c>
      <c r="O656">
        <v>1003224</v>
      </c>
      <c r="P656">
        <v>181035</v>
      </c>
      <c r="Q656">
        <v>40.663555610000003</v>
      </c>
      <c r="R656">
        <v>-73.931608560000001</v>
      </c>
      <c r="S656" t="s">
        <v>1010</v>
      </c>
    </row>
    <row r="657" spans="1:19" x14ac:dyDescent="0.3">
      <c r="A657">
        <v>284145873</v>
      </c>
      <c r="B657" s="1">
        <v>45372</v>
      </c>
      <c r="C657">
        <v>419</v>
      </c>
      <c r="D657" t="s">
        <v>58</v>
      </c>
      <c r="E657">
        <v>109</v>
      </c>
      <c r="F657" t="s">
        <v>148</v>
      </c>
      <c r="G657" t="s">
        <v>235</v>
      </c>
      <c r="H657" t="s">
        <v>463</v>
      </c>
      <c r="I657" t="s">
        <v>469</v>
      </c>
      <c r="J657">
        <v>83</v>
      </c>
      <c r="K657">
        <v>0</v>
      </c>
      <c r="L657" t="s">
        <v>473</v>
      </c>
      <c r="M657" t="s">
        <v>464</v>
      </c>
      <c r="N657" t="s">
        <v>480</v>
      </c>
      <c r="O657">
        <v>1005753</v>
      </c>
      <c r="P657">
        <v>191647</v>
      </c>
      <c r="Q657">
        <v>40.692678000000001</v>
      </c>
      <c r="R657">
        <v>-73.922456999999994</v>
      </c>
      <c r="S657" t="s">
        <v>1011</v>
      </c>
    </row>
    <row r="658" spans="1:19" x14ac:dyDescent="0.3">
      <c r="A658">
        <v>280510383</v>
      </c>
      <c r="B658" s="1">
        <v>45305</v>
      </c>
      <c r="C658">
        <v>339</v>
      </c>
      <c r="D658" t="s">
        <v>42</v>
      </c>
      <c r="E658">
        <v>341</v>
      </c>
      <c r="F658" t="s">
        <v>153</v>
      </c>
      <c r="G658" t="s">
        <v>216</v>
      </c>
      <c r="H658" t="s">
        <v>464</v>
      </c>
      <c r="I658" t="s">
        <v>464</v>
      </c>
      <c r="J658">
        <v>14</v>
      </c>
      <c r="K658">
        <v>0</v>
      </c>
      <c r="L658" t="s">
        <v>474</v>
      </c>
      <c r="M658" t="s">
        <v>464</v>
      </c>
      <c r="N658" t="s">
        <v>477</v>
      </c>
      <c r="O658">
        <v>987220</v>
      </c>
      <c r="P658">
        <v>212676</v>
      </c>
      <c r="Q658">
        <v>40.750422999999998</v>
      </c>
      <c r="R658">
        <v>-73.989279999999994</v>
      </c>
      <c r="S658" t="s">
        <v>630</v>
      </c>
    </row>
    <row r="659" spans="1:19" x14ac:dyDescent="0.3">
      <c r="A659">
        <v>282350131</v>
      </c>
      <c r="B659" s="1">
        <v>45338</v>
      </c>
      <c r="C659">
        <v>565</v>
      </c>
      <c r="D659" t="s">
        <v>105</v>
      </c>
      <c r="E659">
        <v>356</v>
      </c>
      <c r="F659" t="s">
        <v>163</v>
      </c>
      <c r="G659" t="s">
        <v>332</v>
      </c>
      <c r="H659" t="s">
        <v>464</v>
      </c>
      <c r="I659" t="s">
        <v>470</v>
      </c>
      <c r="J659">
        <v>110</v>
      </c>
      <c r="K659">
        <v>0</v>
      </c>
      <c r="L659" t="s">
        <v>474</v>
      </c>
      <c r="M659" t="s">
        <v>464</v>
      </c>
      <c r="N659" t="s">
        <v>478</v>
      </c>
      <c r="O659">
        <v>1015896</v>
      </c>
      <c r="P659">
        <v>211610</v>
      </c>
      <c r="Q659">
        <v>40.747440480000002</v>
      </c>
      <c r="R659">
        <v>-73.885788910000002</v>
      </c>
      <c r="S659" t="s">
        <v>1012</v>
      </c>
    </row>
    <row r="660" spans="1:19" x14ac:dyDescent="0.3">
      <c r="A660">
        <v>284214072</v>
      </c>
      <c r="B660" s="1">
        <v>45374</v>
      </c>
      <c r="C660">
        <v>462</v>
      </c>
      <c r="D660" t="s">
        <v>39</v>
      </c>
      <c r="E660">
        <v>353</v>
      </c>
      <c r="F660" t="s">
        <v>150</v>
      </c>
      <c r="G660" t="s">
        <v>212</v>
      </c>
      <c r="H660" t="s">
        <v>464</v>
      </c>
      <c r="I660" t="s">
        <v>469</v>
      </c>
      <c r="J660">
        <v>70</v>
      </c>
      <c r="K660">
        <v>0</v>
      </c>
      <c r="L660" t="s">
        <v>473</v>
      </c>
      <c r="M660" t="s">
        <v>464</v>
      </c>
      <c r="N660" t="s">
        <v>477</v>
      </c>
      <c r="O660">
        <v>999438</v>
      </c>
      <c r="P660">
        <v>164584</v>
      </c>
      <c r="Q660">
        <v>40.618409</v>
      </c>
      <c r="R660">
        <v>-73.945291999999995</v>
      </c>
      <c r="S660" t="s">
        <v>1013</v>
      </c>
    </row>
    <row r="661" spans="1:19" x14ac:dyDescent="0.3">
      <c r="A661">
        <v>283659570</v>
      </c>
      <c r="B661" s="1">
        <v>45364</v>
      </c>
      <c r="C661">
        <v>478</v>
      </c>
      <c r="D661" t="s">
        <v>44</v>
      </c>
      <c r="E661">
        <v>343</v>
      </c>
      <c r="F661" t="s">
        <v>155</v>
      </c>
      <c r="G661" t="s">
        <v>218</v>
      </c>
      <c r="H661" t="s">
        <v>464</v>
      </c>
      <c r="I661" t="s">
        <v>470</v>
      </c>
      <c r="J661">
        <v>103</v>
      </c>
      <c r="K661">
        <v>17</v>
      </c>
      <c r="L661" t="s">
        <v>472</v>
      </c>
      <c r="M661" t="s">
        <v>464</v>
      </c>
      <c r="N661" t="s">
        <v>477</v>
      </c>
      <c r="O661">
        <v>1037664</v>
      </c>
      <c r="P661">
        <v>194289</v>
      </c>
      <c r="Q661">
        <v>40.699795000000002</v>
      </c>
      <c r="R661">
        <v>-73.807364000000007</v>
      </c>
      <c r="S661" t="s">
        <v>903</v>
      </c>
    </row>
    <row r="662" spans="1:19" x14ac:dyDescent="0.3">
      <c r="A662">
        <v>284128590</v>
      </c>
      <c r="B662" s="1">
        <v>45372</v>
      </c>
      <c r="C662">
        <v>750</v>
      </c>
      <c r="D662" t="s">
        <v>45</v>
      </c>
      <c r="E662">
        <v>359</v>
      </c>
      <c r="F662" t="s">
        <v>151</v>
      </c>
      <c r="G662" t="s">
        <v>219</v>
      </c>
      <c r="H662" t="s">
        <v>464</v>
      </c>
      <c r="I662" t="s">
        <v>468</v>
      </c>
      <c r="J662">
        <v>46</v>
      </c>
      <c r="K662">
        <v>0</v>
      </c>
      <c r="L662" t="s">
        <v>472</v>
      </c>
      <c r="M662" t="s">
        <v>464</v>
      </c>
      <c r="N662" t="s">
        <v>479</v>
      </c>
      <c r="O662">
        <v>1011035</v>
      </c>
      <c r="P662">
        <v>250045</v>
      </c>
      <c r="Q662">
        <v>40.852950999999997</v>
      </c>
      <c r="R662">
        <v>-73.903177999999997</v>
      </c>
      <c r="S662" t="s">
        <v>1014</v>
      </c>
    </row>
    <row r="663" spans="1:19" x14ac:dyDescent="0.3">
      <c r="A663">
        <v>283813413</v>
      </c>
      <c r="B663" s="1">
        <v>45366</v>
      </c>
      <c r="C663">
        <v>503</v>
      </c>
      <c r="D663" t="s">
        <v>57</v>
      </c>
      <c r="E663">
        <v>117</v>
      </c>
      <c r="F663" t="s">
        <v>156</v>
      </c>
      <c r="G663" t="s">
        <v>234</v>
      </c>
      <c r="H663" t="s">
        <v>463</v>
      </c>
      <c r="I663" t="s">
        <v>468</v>
      </c>
      <c r="J663">
        <v>41</v>
      </c>
      <c r="K663">
        <v>0</v>
      </c>
      <c r="L663" t="s">
        <v>472</v>
      </c>
      <c r="M663" t="s">
        <v>464</v>
      </c>
      <c r="N663" t="s">
        <v>477</v>
      </c>
      <c r="O663">
        <v>1015160</v>
      </c>
      <c r="P663">
        <v>237028</v>
      </c>
      <c r="Q663">
        <v>40.817208999999998</v>
      </c>
      <c r="R663">
        <v>-73.888326000000006</v>
      </c>
      <c r="S663" t="s">
        <v>1015</v>
      </c>
    </row>
    <row r="664" spans="1:19" x14ac:dyDescent="0.3">
      <c r="A664">
        <v>284145125</v>
      </c>
      <c r="B664" s="1">
        <v>45372</v>
      </c>
      <c r="C664">
        <v>339</v>
      </c>
      <c r="D664" t="s">
        <v>42</v>
      </c>
      <c r="E664">
        <v>341</v>
      </c>
      <c r="F664" t="s">
        <v>153</v>
      </c>
      <c r="G664" t="s">
        <v>216</v>
      </c>
      <c r="H664" t="s">
        <v>464</v>
      </c>
      <c r="I664" t="s">
        <v>469</v>
      </c>
      <c r="J664">
        <v>75</v>
      </c>
      <c r="K664">
        <v>0</v>
      </c>
      <c r="L664" t="s">
        <v>474</v>
      </c>
      <c r="M664" t="s">
        <v>464</v>
      </c>
      <c r="N664" t="s">
        <v>477</v>
      </c>
      <c r="O664">
        <v>1020079</v>
      </c>
      <c r="P664">
        <v>184471</v>
      </c>
      <c r="Q664">
        <v>40.672935000000003</v>
      </c>
      <c r="R664">
        <v>-73.870835</v>
      </c>
      <c r="S664" t="s">
        <v>1016</v>
      </c>
    </row>
    <row r="665" spans="1:19" x14ac:dyDescent="0.3">
      <c r="A665">
        <v>280504369</v>
      </c>
      <c r="B665" s="1">
        <v>45305</v>
      </c>
      <c r="C665">
        <v>478</v>
      </c>
      <c r="D665" t="s">
        <v>44</v>
      </c>
      <c r="E665">
        <v>343</v>
      </c>
      <c r="F665" t="s">
        <v>155</v>
      </c>
      <c r="G665" t="s">
        <v>218</v>
      </c>
      <c r="H665" t="s">
        <v>464</v>
      </c>
      <c r="I665" t="s">
        <v>468</v>
      </c>
      <c r="J665">
        <v>44</v>
      </c>
      <c r="K665">
        <v>1</v>
      </c>
      <c r="L665" t="s">
        <v>472</v>
      </c>
      <c r="M665" t="s">
        <v>464</v>
      </c>
      <c r="N665" t="s">
        <v>477</v>
      </c>
      <c r="O665">
        <v>1007027</v>
      </c>
      <c r="P665">
        <v>245405</v>
      </c>
      <c r="Q665">
        <v>40.840225850000003</v>
      </c>
      <c r="R665">
        <v>-73.917682690000007</v>
      </c>
      <c r="S665" t="s">
        <v>1017</v>
      </c>
    </row>
    <row r="666" spans="1:19" x14ac:dyDescent="0.3">
      <c r="A666">
        <v>282542984</v>
      </c>
      <c r="B666" s="1">
        <v>45343</v>
      </c>
      <c r="C666">
        <v>101</v>
      </c>
      <c r="D666" t="s">
        <v>27</v>
      </c>
      <c r="E666">
        <v>344</v>
      </c>
      <c r="F666" t="s">
        <v>144</v>
      </c>
      <c r="G666" t="s">
        <v>191</v>
      </c>
      <c r="H666" t="s">
        <v>464</v>
      </c>
      <c r="I666" t="s">
        <v>468</v>
      </c>
      <c r="J666">
        <v>52</v>
      </c>
      <c r="K666">
        <v>0</v>
      </c>
      <c r="L666" t="s">
        <v>473</v>
      </c>
      <c r="M666" t="s">
        <v>463</v>
      </c>
      <c r="N666" t="s">
        <v>480</v>
      </c>
      <c r="O666">
        <v>1015719</v>
      </c>
      <c r="P666">
        <v>257410</v>
      </c>
      <c r="Q666">
        <v>40.873151999999997</v>
      </c>
      <c r="R666">
        <v>-73.886208999999994</v>
      </c>
      <c r="S666" t="s">
        <v>1018</v>
      </c>
    </row>
    <row r="667" spans="1:19" x14ac:dyDescent="0.3">
      <c r="A667">
        <v>280989817</v>
      </c>
      <c r="B667" s="1">
        <v>45314</v>
      </c>
      <c r="C667">
        <v>490</v>
      </c>
      <c r="D667" t="s">
        <v>95</v>
      </c>
      <c r="E667">
        <v>232</v>
      </c>
      <c r="F667" t="s">
        <v>171</v>
      </c>
      <c r="G667" t="s">
        <v>304</v>
      </c>
      <c r="H667" t="s">
        <v>464</v>
      </c>
      <c r="I667" t="s">
        <v>468</v>
      </c>
      <c r="J667">
        <v>46</v>
      </c>
      <c r="K667">
        <v>0</v>
      </c>
      <c r="L667" t="s">
        <v>473</v>
      </c>
      <c r="M667" t="s">
        <v>464</v>
      </c>
      <c r="N667" t="s">
        <v>480</v>
      </c>
      <c r="O667">
        <v>1011651</v>
      </c>
      <c r="P667">
        <v>248133</v>
      </c>
      <c r="Q667">
        <v>40.847700269999997</v>
      </c>
      <c r="R667">
        <v>-73.900960170000005</v>
      </c>
      <c r="S667" t="s">
        <v>1019</v>
      </c>
    </row>
    <row r="668" spans="1:19" x14ac:dyDescent="0.3">
      <c r="A668">
        <v>281217446</v>
      </c>
      <c r="B668" s="1">
        <v>45318</v>
      </c>
      <c r="C668">
        <v>397</v>
      </c>
      <c r="D668" t="s">
        <v>50</v>
      </c>
      <c r="E668">
        <v>105</v>
      </c>
      <c r="F668" t="s">
        <v>159</v>
      </c>
      <c r="G668" t="s">
        <v>237</v>
      </c>
      <c r="H668" t="s">
        <v>463</v>
      </c>
      <c r="I668" t="s">
        <v>464</v>
      </c>
      <c r="J668">
        <v>28</v>
      </c>
      <c r="K668">
        <v>0</v>
      </c>
      <c r="L668" t="s">
        <v>472</v>
      </c>
      <c r="M668" t="s">
        <v>464</v>
      </c>
      <c r="N668" t="s">
        <v>477</v>
      </c>
      <c r="O668">
        <v>999273</v>
      </c>
      <c r="P668">
        <v>233452</v>
      </c>
      <c r="Q668">
        <v>40.807434999999998</v>
      </c>
      <c r="R668">
        <v>-73.945729999999998</v>
      </c>
      <c r="S668" t="s">
        <v>1020</v>
      </c>
    </row>
    <row r="669" spans="1:19" x14ac:dyDescent="0.3">
      <c r="A669">
        <v>282600157</v>
      </c>
      <c r="B669" s="1">
        <v>45344</v>
      </c>
      <c r="C669">
        <v>115</v>
      </c>
      <c r="D669" t="s">
        <v>71</v>
      </c>
      <c r="E669">
        <v>355</v>
      </c>
      <c r="F669" t="s">
        <v>167</v>
      </c>
      <c r="G669" t="s">
        <v>252</v>
      </c>
      <c r="H669" t="s">
        <v>464</v>
      </c>
      <c r="I669" t="s">
        <v>464</v>
      </c>
      <c r="J669">
        <v>19</v>
      </c>
      <c r="K669">
        <v>0</v>
      </c>
      <c r="L669" t="s">
        <v>472</v>
      </c>
      <c r="M669" t="s">
        <v>464</v>
      </c>
      <c r="N669" t="s">
        <v>477</v>
      </c>
      <c r="O669">
        <v>993054</v>
      </c>
      <c r="P669">
        <v>219070</v>
      </c>
      <c r="Q669">
        <v>40.767968510000003</v>
      </c>
      <c r="R669">
        <v>-73.968216389999995</v>
      </c>
      <c r="S669" t="s">
        <v>1021</v>
      </c>
    </row>
    <row r="670" spans="1:19" x14ac:dyDescent="0.3">
      <c r="A670">
        <v>284309573</v>
      </c>
      <c r="B670" s="1">
        <v>45376</v>
      </c>
      <c r="C670">
        <v>113</v>
      </c>
      <c r="D670" t="s">
        <v>59</v>
      </c>
      <c r="E670">
        <v>344</v>
      </c>
      <c r="F670" t="s">
        <v>144</v>
      </c>
      <c r="G670" t="s">
        <v>236</v>
      </c>
      <c r="H670" t="s">
        <v>464</v>
      </c>
      <c r="I670" t="s">
        <v>469</v>
      </c>
      <c r="J670">
        <v>70</v>
      </c>
      <c r="K670">
        <v>0</v>
      </c>
      <c r="L670" t="s">
        <v>472</v>
      </c>
      <c r="M670" t="s">
        <v>464</v>
      </c>
      <c r="N670" t="s">
        <v>477</v>
      </c>
      <c r="O670">
        <v>991626</v>
      </c>
      <c r="P670">
        <v>169071</v>
      </c>
      <c r="Q670">
        <v>40.630735999999999</v>
      </c>
      <c r="R670">
        <v>-73.973422999999997</v>
      </c>
      <c r="S670" t="s">
        <v>622</v>
      </c>
    </row>
    <row r="671" spans="1:19" x14ac:dyDescent="0.3">
      <c r="A671">
        <v>284139980</v>
      </c>
      <c r="B671" s="1">
        <v>45372</v>
      </c>
      <c r="C671">
        <v>729</v>
      </c>
      <c r="D671" t="s">
        <v>66</v>
      </c>
      <c r="E671">
        <v>113</v>
      </c>
      <c r="F671" t="s">
        <v>165</v>
      </c>
      <c r="G671" t="s">
        <v>325</v>
      </c>
      <c r="H671" t="s">
        <v>463</v>
      </c>
      <c r="I671" t="s">
        <v>468</v>
      </c>
      <c r="J671">
        <v>41</v>
      </c>
      <c r="K671">
        <v>0</v>
      </c>
      <c r="L671" t="s">
        <v>472</v>
      </c>
      <c r="M671" t="s">
        <v>464</v>
      </c>
      <c r="N671" t="s">
        <v>480</v>
      </c>
      <c r="O671">
        <v>1013096</v>
      </c>
      <c r="P671">
        <v>236605</v>
      </c>
      <c r="Q671">
        <v>40.816057000000001</v>
      </c>
      <c r="R671">
        <v>-73.895785000000004</v>
      </c>
      <c r="S671" t="s">
        <v>718</v>
      </c>
    </row>
    <row r="672" spans="1:19" x14ac:dyDescent="0.3">
      <c r="A672">
        <v>284291386</v>
      </c>
      <c r="B672" s="1">
        <v>45376</v>
      </c>
      <c r="C672">
        <v>503</v>
      </c>
      <c r="D672" t="s">
        <v>57</v>
      </c>
      <c r="E672">
        <v>117</v>
      </c>
      <c r="F672" t="s">
        <v>156</v>
      </c>
      <c r="G672" t="s">
        <v>234</v>
      </c>
      <c r="H672" t="s">
        <v>463</v>
      </c>
      <c r="I672" t="s">
        <v>471</v>
      </c>
      <c r="J672">
        <v>120</v>
      </c>
      <c r="K672">
        <v>0</v>
      </c>
      <c r="L672" t="s">
        <v>472</v>
      </c>
      <c r="M672" t="s">
        <v>464</v>
      </c>
      <c r="N672" t="s">
        <v>478</v>
      </c>
      <c r="O672">
        <v>962950</v>
      </c>
      <c r="P672">
        <v>172726</v>
      </c>
      <c r="Q672">
        <v>40.640746</v>
      </c>
      <c r="R672">
        <v>-74.076746999999997</v>
      </c>
      <c r="S672" t="s">
        <v>1022</v>
      </c>
    </row>
    <row r="673" spans="1:19" x14ac:dyDescent="0.3">
      <c r="A673">
        <v>282231451</v>
      </c>
      <c r="B673" s="1">
        <v>45336</v>
      </c>
      <c r="C673">
        <v>101</v>
      </c>
      <c r="D673" t="s">
        <v>27</v>
      </c>
      <c r="E673">
        <v>344</v>
      </c>
      <c r="F673" t="s">
        <v>144</v>
      </c>
      <c r="G673" t="s">
        <v>191</v>
      </c>
      <c r="H673" t="s">
        <v>464</v>
      </c>
      <c r="I673" t="s">
        <v>468</v>
      </c>
      <c r="J673">
        <v>50</v>
      </c>
      <c r="K673">
        <v>0</v>
      </c>
      <c r="L673" t="s">
        <v>473</v>
      </c>
      <c r="M673" t="s">
        <v>463</v>
      </c>
      <c r="N673" t="s">
        <v>479</v>
      </c>
      <c r="O673">
        <v>1010557</v>
      </c>
      <c r="P673">
        <v>259770</v>
      </c>
      <c r="Q673">
        <v>40.879644999999996</v>
      </c>
      <c r="R673">
        <v>-73.904865999999998</v>
      </c>
      <c r="S673" t="s">
        <v>1023</v>
      </c>
    </row>
    <row r="674" spans="1:19" x14ac:dyDescent="0.3">
      <c r="A674">
        <v>280488293</v>
      </c>
      <c r="B674" s="1">
        <v>45305</v>
      </c>
      <c r="C674">
        <v>849</v>
      </c>
      <c r="D674" t="s">
        <v>30</v>
      </c>
      <c r="E674">
        <v>677</v>
      </c>
      <c r="F674" t="s">
        <v>145</v>
      </c>
      <c r="G674" t="s">
        <v>196</v>
      </c>
      <c r="H674" t="s">
        <v>465</v>
      </c>
      <c r="I674" t="s">
        <v>470</v>
      </c>
      <c r="J674">
        <v>102</v>
      </c>
      <c r="K674">
        <v>0</v>
      </c>
      <c r="L674" t="s">
        <v>474</v>
      </c>
      <c r="M674" t="s">
        <v>464</v>
      </c>
      <c r="N674" t="s">
        <v>477</v>
      </c>
      <c r="O674">
        <v>1032501</v>
      </c>
      <c r="P674">
        <v>198800</v>
      </c>
      <c r="Q674">
        <v>40.712206000000002</v>
      </c>
      <c r="R674">
        <v>-73.825952000000001</v>
      </c>
      <c r="S674" t="s">
        <v>732</v>
      </c>
    </row>
    <row r="675" spans="1:19" x14ac:dyDescent="0.3">
      <c r="A675">
        <v>281444547</v>
      </c>
      <c r="B675" s="1">
        <v>45322</v>
      </c>
      <c r="C675">
        <v>922</v>
      </c>
      <c r="D675" t="s">
        <v>33</v>
      </c>
      <c r="E675">
        <v>348</v>
      </c>
      <c r="F675" t="s">
        <v>146</v>
      </c>
      <c r="G675" t="s">
        <v>207</v>
      </c>
      <c r="H675" t="s">
        <v>464</v>
      </c>
      <c r="I675" t="s">
        <v>468</v>
      </c>
      <c r="J675">
        <v>43</v>
      </c>
      <c r="K675">
        <v>0</v>
      </c>
      <c r="L675" t="s">
        <v>472</v>
      </c>
      <c r="M675" t="s">
        <v>463</v>
      </c>
      <c r="N675" t="s">
        <v>477</v>
      </c>
      <c r="O675">
        <v>1022662</v>
      </c>
      <c r="P675">
        <v>240274</v>
      </c>
      <c r="Q675">
        <v>40.826088589999998</v>
      </c>
      <c r="R675">
        <v>-73.8612064</v>
      </c>
      <c r="S675" t="s">
        <v>1024</v>
      </c>
    </row>
    <row r="676" spans="1:19" x14ac:dyDescent="0.3">
      <c r="A676">
        <v>282743560</v>
      </c>
      <c r="B676" s="1">
        <v>45346</v>
      </c>
      <c r="C676">
        <v>109</v>
      </c>
      <c r="D676" t="s">
        <v>35</v>
      </c>
      <c r="E676">
        <v>106</v>
      </c>
      <c r="F676" t="s">
        <v>141</v>
      </c>
      <c r="G676" t="s">
        <v>208</v>
      </c>
      <c r="H676" t="s">
        <v>463</v>
      </c>
      <c r="I676" t="s">
        <v>470</v>
      </c>
      <c r="J676">
        <v>102</v>
      </c>
      <c r="K676">
        <v>0</v>
      </c>
      <c r="L676" t="s">
        <v>472</v>
      </c>
      <c r="M676" t="s">
        <v>463</v>
      </c>
      <c r="N676" t="s">
        <v>482</v>
      </c>
      <c r="O676">
        <v>1030287</v>
      </c>
      <c r="P676">
        <v>196062</v>
      </c>
      <c r="Q676">
        <v>40.704701999999997</v>
      </c>
      <c r="R676">
        <v>-73.833956999999998</v>
      </c>
      <c r="S676" t="s">
        <v>1025</v>
      </c>
    </row>
    <row r="677" spans="1:19" x14ac:dyDescent="0.3">
      <c r="A677">
        <v>284409875</v>
      </c>
      <c r="B677" s="1">
        <v>45378</v>
      </c>
      <c r="C677">
        <v>109</v>
      </c>
      <c r="D677" t="s">
        <v>35</v>
      </c>
      <c r="E677">
        <v>106</v>
      </c>
      <c r="F677" t="s">
        <v>141</v>
      </c>
      <c r="G677" t="s">
        <v>214</v>
      </c>
      <c r="H677" t="s">
        <v>463</v>
      </c>
      <c r="I677" t="s">
        <v>470</v>
      </c>
      <c r="J677">
        <v>109</v>
      </c>
      <c r="K677">
        <v>0</v>
      </c>
      <c r="L677" t="s">
        <v>472</v>
      </c>
      <c r="M677" t="s">
        <v>463</v>
      </c>
      <c r="N677" t="s">
        <v>477</v>
      </c>
      <c r="O677">
        <v>1032084</v>
      </c>
      <c r="P677">
        <v>216954</v>
      </c>
      <c r="Q677">
        <v>40.762036999999999</v>
      </c>
      <c r="R677">
        <v>-73.827327999999994</v>
      </c>
      <c r="S677" t="s">
        <v>717</v>
      </c>
    </row>
    <row r="678" spans="1:19" x14ac:dyDescent="0.3">
      <c r="A678">
        <v>281052347</v>
      </c>
      <c r="B678" s="1">
        <v>45315</v>
      </c>
      <c r="C678">
        <v>339</v>
      </c>
      <c r="D678" t="s">
        <v>42</v>
      </c>
      <c r="E678">
        <v>341</v>
      </c>
      <c r="F678" t="s">
        <v>153</v>
      </c>
      <c r="G678" t="s">
        <v>216</v>
      </c>
      <c r="H678" t="s">
        <v>464</v>
      </c>
      <c r="I678" t="s">
        <v>464</v>
      </c>
      <c r="J678">
        <v>20</v>
      </c>
      <c r="K678">
        <v>0</v>
      </c>
      <c r="L678" t="s">
        <v>472</v>
      </c>
      <c r="M678" t="s">
        <v>464</v>
      </c>
      <c r="N678" t="s">
        <v>477</v>
      </c>
      <c r="O678">
        <v>989342</v>
      </c>
      <c r="P678">
        <v>223435</v>
      </c>
      <c r="Q678">
        <v>40.779953999999996</v>
      </c>
      <c r="R678">
        <v>-73.981611999999998</v>
      </c>
      <c r="S678" t="s">
        <v>1026</v>
      </c>
    </row>
    <row r="679" spans="1:19" x14ac:dyDescent="0.3">
      <c r="A679">
        <v>284197287</v>
      </c>
      <c r="B679" s="1">
        <v>45373</v>
      </c>
      <c r="C679">
        <v>511</v>
      </c>
      <c r="D679" t="s">
        <v>46</v>
      </c>
      <c r="E679">
        <v>235</v>
      </c>
      <c r="F679" t="s">
        <v>156</v>
      </c>
      <c r="G679" t="s">
        <v>220</v>
      </c>
      <c r="H679" t="s">
        <v>464</v>
      </c>
      <c r="I679" t="s">
        <v>464</v>
      </c>
      <c r="J679">
        <v>32</v>
      </c>
      <c r="K679">
        <v>0</v>
      </c>
      <c r="L679" t="s">
        <v>474</v>
      </c>
      <c r="M679" t="s">
        <v>464</v>
      </c>
      <c r="N679" t="s">
        <v>477</v>
      </c>
      <c r="O679">
        <v>999634</v>
      </c>
      <c r="P679">
        <v>235961</v>
      </c>
      <c r="Q679">
        <v>40.814321999999997</v>
      </c>
      <c r="R679">
        <v>-73.944419999999994</v>
      </c>
      <c r="S679" t="s">
        <v>1027</v>
      </c>
    </row>
    <row r="680" spans="1:19" x14ac:dyDescent="0.3">
      <c r="A680">
        <v>282297738</v>
      </c>
      <c r="B680" s="1">
        <v>45337</v>
      </c>
      <c r="C680">
        <v>101</v>
      </c>
      <c r="D680" t="s">
        <v>27</v>
      </c>
      <c r="E680">
        <v>344</v>
      </c>
      <c r="F680" t="s">
        <v>144</v>
      </c>
      <c r="G680" t="s">
        <v>191</v>
      </c>
      <c r="H680" t="s">
        <v>464</v>
      </c>
      <c r="I680" t="s">
        <v>470</v>
      </c>
      <c r="J680">
        <v>110</v>
      </c>
      <c r="K680">
        <v>0</v>
      </c>
      <c r="L680" t="s">
        <v>472</v>
      </c>
      <c r="M680" t="s">
        <v>463</v>
      </c>
      <c r="N680" t="s">
        <v>480</v>
      </c>
      <c r="O680">
        <v>1022557</v>
      </c>
      <c r="P680">
        <v>211636</v>
      </c>
      <c r="Q680">
        <v>40.747487999999997</v>
      </c>
      <c r="R680">
        <v>-73.861749000000003</v>
      </c>
      <c r="S680" t="s">
        <v>1028</v>
      </c>
    </row>
    <row r="681" spans="1:19" x14ac:dyDescent="0.3">
      <c r="A681">
        <v>280620361</v>
      </c>
      <c r="B681" s="1">
        <v>45307</v>
      </c>
      <c r="C681">
        <v>397</v>
      </c>
      <c r="D681" t="s">
        <v>50</v>
      </c>
      <c r="E681">
        <v>105</v>
      </c>
      <c r="F681" t="s">
        <v>159</v>
      </c>
      <c r="G681" t="s">
        <v>333</v>
      </c>
      <c r="H681" t="s">
        <v>463</v>
      </c>
      <c r="I681" t="s">
        <v>470</v>
      </c>
      <c r="J681">
        <v>103</v>
      </c>
      <c r="K681">
        <v>0</v>
      </c>
      <c r="L681" t="s">
        <v>476</v>
      </c>
      <c r="M681" t="s">
        <v>464</v>
      </c>
      <c r="N681" t="s">
        <v>480</v>
      </c>
      <c r="O681">
        <v>1050869</v>
      </c>
      <c r="P681">
        <v>196744</v>
      </c>
      <c r="Q681">
        <v>40.706442770000002</v>
      </c>
      <c r="R681">
        <v>-73.759718250000006</v>
      </c>
      <c r="S681" t="s">
        <v>1029</v>
      </c>
    </row>
    <row r="682" spans="1:19" x14ac:dyDescent="0.3">
      <c r="A682">
        <v>282215993</v>
      </c>
      <c r="B682" s="1">
        <v>45336</v>
      </c>
      <c r="C682">
        <v>739</v>
      </c>
      <c r="D682" t="s">
        <v>106</v>
      </c>
      <c r="E682">
        <v>112</v>
      </c>
      <c r="F682" t="s">
        <v>175</v>
      </c>
      <c r="G682" t="s">
        <v>334</v>
      </c>
      <c r="H682" t="s">
        <v>463</v>
      </c>
      <c r="I682" t="s">
        <v>464</v>
      </c>
      <c r="J682">
        <v>5</v>
      </c>
      <c r="K682">
        <v>11</v>
      </c>
      <c r="L682" t="s">
        <v>474</v>
      </c>
      <c r="M682" t="s">
        <v>464</v>
      </c>
      <c r="N682" t="s">
        <v>478</v>
      </c>
      <c r="O682">
        <v>983907</v>
      </c>
      <c r="P682">
        <v>199958</v>
      </c>
      <c r="Q682">
        <v>40.715518000000003</v>
      </c>
      <c r="R682">
        <v>-74.001236000000006</v>
      </c>
      <c r="S682" t="s">
        <v>663</v>
      </c>
    </row>
    <row r="683" spans="1:19" x14ac:dyDescent="0.3">
      <c r="A683">
        <v>282977572</v>
      </c>
      <c r="B683" s="1">
        <v>45351</v>
      </c>
      <c r="C683">
        <v>175</v>
      </c>
      <c r="D683" t="s">
        <v>31</v>
      </c>
      <c r="E683">
        <v>233</v>
      </c>
      <c r="F683" t="s">
        <v>140</v>
      </c>
      <c r="G683" t="s">
        <v>197</v>
      </c>
      <c r="H683" t="s">
        <v>464</v>
      </c>
      <c r="I683" t="s">
        <v>469</v>
      </c>
      <c r="J683">
        <v>78</v>
      </c>
      <c r="K683">
        <v>0</v>
      </c>
      <c r="L683" t="s">
        <v>473</v>
      </c>
      <c r="M683" t="s">
        <v>464</v>
      </c>
      <c r="N683" t="s">
        <v>482</v>
      </c>
      <c r="O683">
        <v>991330</v>
      </c>
      <c r="P683">
        <v>187303</v>
      </c>
      <c r="Q683">
        <v>40.680785610000001</v>
      </c>
      <c r="R683">
        <v>-73.974475119999994</v>
      </c>
      <c r="S683" t="s">
        <v>1030</v>
      </c>
    </row>
    <row r="684" spans="1:19" x14ac:dyDescent="0.3">
      <c r="A684">
        <v>282906923</v>
      </c>
      <c r="B684" s="1">
        <v>45350</v>
      </c>
      <c r="C684">
        <v>109</v>
      </c>
      <c r="D684" t="s">
        <v>35</v>
      </c>
      <c r="E684">
        <v>106</v>
      </c>
      <c r="F684" t="s">
        <v>141</v>
      </c>
      <c r="G684" t="s">
        <v>208</v>
      </c>
      <c r="H684" t="s">
        <v>463</v>
      </c>
      <c r="I684" t="s">
        <v>471</v>
      </c>
      <c r="J684">
        <v>121</v>
      </c>
      <c r="K684">
        <v>0</v>
      </c>
      <c r="L684" t="s">
        <v>472</v>
      </c>
      <c r="M684" t="s">
        <v>463</v>
      </c>
      <c r="N684" t="s">
        <v>478</v>
      </c>
      <c r="O684">
        <v>942827</v>
      </c>
      <c r="P684">
        <v>166373</v>
      </c>
      <c r="Q684">
        <v>40.623238000000001</v>
      </c>
      <c r="R684">
        <v>-74.149216999999993</v>
      </c>
      <c r="S684" t="s">
        <v>933</v>
      </c>
    </row>
    <row r="685" spans="1:19" x14ac:dyDescent="0.3">
      <c r="A685">
        <v>282867903</v>
      </c>
      <c r="B685" s="1">
        <v>45349</v>
      </c>
      <c r="C685">
        <v>439</v>
      </c>
      <c r="D685" t="s">
        <v>37</v>
      </c>
      <c r="E685">
        <v>109</v>
      </c>
      <c r="F685" t="s">
        <v>148</v>
      </c>
      <c r="G685" t="s">
        <v>224</v>
      </c>
      <c r="H685" t="s">
        <v>463</v>
      </c>
      <c r="I685" t="s">
        <v>468</v>
      </c>
      <c r="J685">
        <v>50</v>
      </c>
      <c r="K685">
        <v>0</v>
      </c>
      <c r="L685" t="s">
        <v>472</v>
      </c>
      <c r="M685" t="s">
        <v>464</v>
      </c>
      <c r="N685" t="s">
        <v>479</v>
      </c>
      <c r="O685">
        <v>1010983</v>
      </c>
      <c r="P685">
        <v>261033</v>
      </c>
      <c r="Q685">
        <v>40.883111</v>
      </c>
      <c r="R685">
        <v>-73.903319999999994</v>
      </c>
      <c r="S685" t="s">
        <v>520</v>
      </c>
    </row>
    <row r="686" spans="1:19" x14ac:dyDescent="0.3">
      <c r="A686">
        <v>281132255</v>
      </c>
      <c r="B686" s="1">
        <v>45316</v>
      </c>
      <c r="C686">
        <v>681</v>
      </c>
      <c r="D686" t="s">
        <v>77</v>
      </c>
      <c r="E686">
        <v>233</v>
      </c>
      <c r="F686" t="s">
        <v>140</v>
      </c>
      <c r="G686" t="s">
        <v>263</v>
      </c>
      <c r="H686" t="s">
        <v>464</v>
      </c>
      <c r="I686" t="s">
        <v>469</v>
      </c>
      <c r="J686">
        <v>62</v>
      </c>
      <c r="K686">
        <v>0</v>
      </c>
      <c r="L686" t="s">
        <v>472</v>
      </c>
      <c r="M686" t="s">
        <v>463</v>
      </c>
      <c r="N686" t="s">
        <v>480</v>
      </c>
      <c r="O686">
        <v>983431</v>
      </c>
      <c r="P686">
        <v>158677</v>
      </c>
      <c r="Q686">
        <v>40.602216169999998</v>
      </c>
      <c r="R686">
        <v>-74.002950799999994</v>
      </c>
      <c r="S686" t="s">
        <v>1031</v>
      </c>
    </row>
    <row r="687" spans="1:19" x14ac:dyDescent="0.3">
      <c r="A687">
        <v>280475862</v>
      </c>
      <c r="B687" s="1">
        <v>45305</v>
      </c>
      <c r="C687">
        <v>969</v>
      </c>
      <c r="D687" t="s">
        <v>53</v>
      </c>
      <c r="E687">
        <v>881</v>
      </c>
      <c r="F687" t="s">
        <v>161</v>
      </c>
      <c r="G687" t="s">
        <v>230</v>
      </c>
      <c r="H687" t="s">
        <v>464</v>
      </c>
      <c r="I687" t="s">
        <v>468</v>
      </c>
      <c r="J687">
        <v>46</v>
      </c>
      <c r="K687">
        <v>0</v>
      </c>
      <c r="L687" t="s">
        <v>472</v>
      </c>
      <c r="M687" t="s">
        <v>464</v>
      </c>
      <c r="N687" t="s">
        <v>479</v>
      </c>
      <c r="O687">
        <v>1011612</v>
      </c>
      <c r="P687">
        <v>253618</v>
      </c>
      <c r="Q687">
        <v>40.862755069999999</v>
      </c>
      <c r="R687">
        <v>-73.901078740000003</v>
      </c>
      <c r="S687" t="s">
        <v>1032</v>
      </c>
    </row>
    <row r="688" spans="1:19" x14ac:dyDescent="0.3">
      <c r="A688">
        <v>284301028</v>
      </c>
      <c r="B688" s="1">
        <v>45376</v>
      </c>
      <c r="C688">
        <v>478</v>
      </c>
      <c r="D688" t="s">
        <v>44</v>
      </c>
      <c r="E688">
        <v>343</v>
      </c>
      <c r="F688" t="s">
        <v>155</v>
      </c>
      <c r="G688" t="s">
        <v>218</v>
      </c>
      <c r="H688" t="s">
        <v>464</v>
      </c>
      <c r="I688" t="s">
        <v>470</v>
      </c>
      <c r="J688">
        <v>115</v>
      </c>
      <c r="K688">
        <v>1</v>
      </c>
      <c r="L688" t="s">
        <v>472</v>
      </c>
      <c r="M688" t="s">
        <v>464</v>
      </c>
      <c r="N688" t="s">
        <v>480</v>
      </c>
      <c r="O688">
        <v>1014333</v>
      </c>
      <c r="P688">
        <v>211391</v>
      </c>
      <c r="Q688">
        <v>40.746844830000001</v>
      </c>
      <c r="R688">
        <v>-73.891430790000001</v>
      </c>
      <c r="S688" t="s">
        <v>1033</v>
      </c>
    </row>
    <row r="689" spans="1:19" x14ac:dyDescent="0.3">
      <c r="A689">
        <v>284514323</v>
      </c>
      <c r="B689" s="1">
        <v>45380</v>
      </c>
      <c r="C689">
        <v>339</v>
      </c>
      <c r="D689" t="s">
        <v>42</v>
      </c>
      <c r="E689">
        <v>341</v>
      </c>
      <c r="F689" t="s">
        <v>153</v>
      </c>
      <c r="G689" t="s">
        <v>216</v>
      </c>
      <c r="H689" t="s">
        <v>464</v>
      </c>
      <c r="I689" t="s">
        <v>468</v>
      </c>
      <c r="J689">
        <v>52</v>
      </c>
      <c r="K689">
        <v>0</v>
      </c>
      <c r="L689" t="s">
        <v>472</v>
      </c>
      <c r="M689" t="s">
        <v>463</v>
      </c>
      <c r="N689" t="s">
        <v>479</v>
      </c>
      <c r="O689">
        <v>1012876</v>
      </c>
      <c r="P689">
        <v>253478</v>
      </c>
      <c r="Q689">
        <v>40.862367999999996</v>
      </c>
      <c r="R689">
        <v>-73.896508999999995</v>
      </c>
      <c r="S689" t="s">
        <v>714</v>
      </c>
    </row>
    <row r="690" spans="1:19" x14ac:dyDescent="0.3">
      <c r="A690">
        <v>281024540</v>
      </c>
      <c r="B690" s="1">
        <v>45315</v>
      </c>
      <c r="C690">
        <v>793</v>
      </c>
      <c r="D690" t="s">
        <v>82</v>
      </c>
      <c r="E690">
        <v>118</v>
      </c>
      <c r="F690" t="s">
        <v>158</v>
      </c>
      <c r="G690" t="s">
        <v>279</v>
      </c>
      <c r="H690" t="s">
        <v>463</v>
      </c>
      <c r="I690" t="s">
        <v>469</v>
      </c>
      <c r="J690">
        <v>79</v>
      </c>
      <c r="K690">
        <v>0</v>
      </c>
      <c r="L690" t="s">
        <v>473</v>
      </c>
      <c r="M690" t="s">
        <v>464</v>
      </c>
      <c r="N690" t="s">
        <v>480</v>
      </c>
      <c r="O690">
        <v>998326</v>
      </c>
      <c r="P690">
        <v>189617</v>
      </c>
      <c r="Q690">
        <v>40.687120999999998</v>
      </c>
      <c r="R690">
        <v>-73.949242999999996</v>
      </c>
      <c r="S690" t="s">
        <v>910</v>
      </c>
    </row>
    <row r="691" spans="1:19" x14ac:dyDescent="0.3">
      <c r="A691">
        <v>280739961</v>
      </c>
      <c r="B691" s="1">
        <v>45309</v>
      </c>
      <c r="C691">
        <v>209</v>
      </c>
      <c r="D691" t="s">
        <v>107</v>
      </c>
      <c r="E691">
        <v>231</v>
      </c>
      <c r="F691" t="s">
        <v>176</v>
      </c>
      <c r="G691" t="s">
        <v>335</v>
      </c>
      <c r="H691" t="s">
        <v>464</v>
      </c>
      <c r="I691" t="s">
        <v>464</v>
      </c>
      <c r="J691">
        <v>13</v>
      </c>
      <c r="K691">
        <v>1</v>
      </c>
      <c r="L691" t="s">
        <v>472</v>
      </c>
      <c r="M691" t="s">
        <v>464</v>
      </c>
      <c r="N691" t="s">
        <v>477</v>
      </c>
      <c r="O691">
        <v>987048</v>
      </c>
      <c r="P691">
        <v>206851</v>
      </c>
      <c r="Q691">
        <v>40.734434389999997</v>
      </c>
      <c r="R691">
        <v>-73.989903929999997</v>
      </c>
      <c r="S691" t="s">
        <v>618</v>
      </c>
    </row>
    <row r="692" spans="1:19" x14ac:dyDescent="0.3">
      <c r="A692">
        <v>281371930</v>
      </c>
      <c r="B692" s="1">
        <v>45321</v>
      </c>
      <c r="C692">
        <v>259</v>
      </c>
      <c r="D692" t="s">
        <v>54</v>
      </c>
      <c r="E692">
        <v>351</v>
      </c>
      <c r="F692" t="s">
        <v>152</v>
      </c>
      <c r="G692" t="s">
        <v>231</v>
      </c>
      <c r="H692" t="s">
        <v>464</v>
      </c>
      <c r="I692" t="s">
        <v>468</v>
      </c>
      <c r="J692">
        <v>46</v>
      </c>
      <c r="K692">
        <v>0</v>
      </c>
      <c r="L692" t="s">
        <v>472</v>
      </c>
      <c r="M692" t="s">
        <v>463</v>
      </c>
      <c r="N692" t="s">
        <v>480</v>
      </c>
      <c r="O692">
        <v>1009853</v>
      </c>
      <c r="P692">
        <v>247502</v>
      </c>
      <c r="Q692">
        <v>40.845975000000003</v>
      </c>
      <c r="R692">
        <v>-73.90746</v>
      </c>
      <c r="S692" t="s">
        <v>1034</v>
      </c>
    </row>
    <row r="693" spans="1:19" x14ac:dyDescent="0.3">
      <c r="A693">
        <v>281297233</v>
      </c>
      <c r="B693" s="1">
        <v>45320</v>
      </c>
      <c r="C693">
        <v>744</v>
      </c>
      <c r="D693" t="s">
        <v>75</v>
      </c>
      <c r="E693">
        <v>359</v>
      </c>
      <c r="F693" t="s">
        <v>151</v>
      </c>
      <c r="G693" t="s">
        <v>261</v>
      </c>
      <c r="H693" t="s">
        <v>464</v>
      </c>
      <c r="I693" t="s">
        <v>470</v>
      </c>
      <c r="J693">
        <v>102</v>
      </c>
      <c r="K693">
        <v>0</v>
      </c>
      <c r="L693" t="s">
        <v>472</v>
      </c>
      <c r="M693" t="s">
        <v>464</v>
      </c>
      <c r="N693" t="s">
        <v>479</v>
      </c>
      <c r="O693">
        <v>1025771</v>
      </c>
      <c r="P693">
        <v>192548</v>
      </c>
      <c r="Q693">
        <v>40.695081000000002</v>
      </c>
      <c r="R693">
        <v>-73.850267000000002</v>
      </c>
      <c r="S693" t="s">
        <v>1035</v>
      </c>
    </row>
    <row r="694" spans="1:19" x14ac:dyDescent="0.3">
      <c r="A694">
        <v>280611567</v>
      </c>
      <c r="B694" s="1">
        <v>45307</v>
      </c>
      <c r="C694">
        <v>847</v>
      </c>
      <c r="D694" t="s">
        <v>64</v>
      </c>
      <c r="E694">
        <v>125</v>
      </c>
      <c r="F694" t="s">
        <v>145</v>
      </c>
      <c r="G694" t="s">
        <v>292</v>
      </c>
      <c r="H694" t="s">
        <v>463</v>
      </c>
      <c r="I694" t="s">
        <v>469</v>
      </c>
      <c r="J694">
        <v>81</v>
      </c>
      <c r="K694">
        <v>0</v>
      </c>
      <c r="L694" t="s">
        <v>472</v>
      </c>
      <c r="M694" t="s">
        <v>464</v>
      </c>
      <c r="N694" t="s">
        <v>477</v>
      </c>
      <c r="O694">
        <v>1001455</v>
      </c>
      <c r="P694">
        <v>193373</v>
      </c>
      <c r="Q694">
        <v>40.697424220000002</v>
      </c>
      <c r="R694">
        <v>-73.937953390000004</v>
      </c>
      <c r="S694" t="s">
        <v>1036</v>
      </c>
    </row>
    <row r="695" spans="1:19" x14ac:dyDescent="0.3">
      <c r="A695">
        <v>282586013</v>
      </c>
      <c r="B695" s="1">
        <v>45343</v>
      </c>
      <c r="C695">
        <v>114</v>
      </c>
      <c r="D695" t="s">
        <v>34</v>
      </c>
      <c r="E695">
        <v>344</v>
      </c>
      <c r="F695" t="s">
        <v>144</v>
      </c>
      <c r="G695" t="s">
        <v>336</v>
      </c>
      <c r="H695" t="s">
        <v>464</v>
      </c>
      <c r="I695" t="s">
        <v>468</v>
      </c>
      <c r="J695">
        <v>52</v>
      </c>
      <c r="K695">
        <v>0</v>
      </c>
      <c r="L695" t="s">
        <v>472</v>
      </c>
      <c r="M695" t="s">
        <v>464</v>
      </c>
      <c r="N695" t="s">
        <v>479</v>
      </c>
      <c r="O695">
        <v>1017273</v>
      </c>
      <c r="P695">
        <v>255924</v>
      </c>
      <c r="Q695">
        <v>40.869067000000001</v>
      </c>
      <c r="R695">
        <v>-73.880600000000001</v>
      </c>
      <c r="S695" t="s">
        <v>771</v>
      </c>
    </row>
    <row r="696" spans="1:19" x14ac:dyDescent="0.3">
      <c r="A696">
        <v>281182985</v>
      </c>
      <c r="B696" s="1">
        <v>45317</v>
      </c>
      <c r="C696">
        <v>748</v>
      </c>
      <c r="D696" t="s">
        <v>51</v>
      </c>
      <c r="E696">
        <v>359</v>
      </c>
      <c r="F696" t="s">
        <v>151</v>
      </c>
      <c r="G696" t="s">
        <v>227</v>
      </c>
      <c r="H696" t="s">
        <v>464</v>
      </c>
      <c r="I696" t="s">
        <v>468</v>
      </c>
      <c r="J696">
        <v>49</v>
      </c>
      <c r="K696">
        <v>0</v>
      </c>
      <c r="L696" t="s">
        <v>473</v>
      </c>
      <c r="M696" t="s">
        <v>464</v>
      </c>
      <c r="N696" t="s">
        <v>477</v>
      </c>
      <c r="O696">
        <v>1022009</v>
      </c>
      <c r="P696">
        <v>255056</v>
      </c>
      <c r="Q696">
        <v>40.866664999999998</v>
      </c>
      <c r="R696">
        <v>-73.863482000000005</v>
      </c>
      <c r="S696" t="s">
        <v>1037</v>
      </c>
    </row>
    <row r="697" spans="1:19" x14ac:dyDescent="0.3">
      <c r="A697">
        <v>281371948</v>
      </c>
      <c r="B697" s="1">
        <v>45321</v>
      </c>
      <c r="C697">
        <v>922</v>
      </c>
      <c r="D697" t="s">
        <v>33</v>
      </c>
      <c r="E697">
        <v>348</v>
      </c>
      <c r="F697" t="s">
        <v>146</v>
      </c>
      <c r="G697" t="s">
        <v>207</v>
      </c>
      <c r="H697" t="s">
        <v>464</v>
      </c>
      <c r="I697" t="s">
        <v>469</v>
      </c>
      <c r="J697">
        <v>79</v>
      </c>
      <c r="K697">
        <v>0</v>
      </c>
      <c r="L697" t="s">
        <v>474</v>
      </c>
      <c r="M697" t="s">
        <v>464</v>
      </c>
      <c r="N697" t="s">
        <v>477</v>
      </c>
      <c r="O697">
        <v>996546</v>
      </c>
      <c r="P697">
        <v>187436</v>
      </c>
      <c r="Q697">
        <v>40.681136709999997</v>
      </c>
      <c r="R697">
        <v>-73.955667610000006</v>
      </c>
      <c r="S697" t="s">
        <v>563</v>
      </c>
    </row>
    <row r="698" spans="1:19" x14ac:dyDescent="0.3">
      <c r="A698">
        <v>281190163</v>
      </c>
      <c r="B698" s="1">
        <v>45318</v>
      </c>
      <c r="C698">
        <v>922</v>
      </c>
      <c r="D698" t="s">
        <v>33</v>
      </c>
      <c r="E698">
        <v>348</v>
      </c>
      <c r="F698" t="s">
        <v>146</v>
      </c>
      <c r="G698" t="s">
        <v>280</v>
      </c>
      <c r="H698" t="s">
        <v>464</v>
      </c>
      <c r="I698" t="s">
        <v>469</v>
      </c>
      <c r="J698">
        <v>75</v>
      </c>
      <c r="K698">
        <v>0</v>
      </c>
      <c r="L698" t="s">
        <v>474</v>
      </c>
      <c r="M698" t="s">
        <v>464</v>
      </c>
      <c r="N698" t="s">
        <v>480</v>
      </c>
      <c r="O698">
        <v>1014925</v>
      </c>
      <c r="P698">
        <v>187090</v>
      </c>
      <c r="Q698">
        <v>40.680142410000002</v>
      </c>
      <c r="R698">
        <v>-73.889404999999996</v>
      </c>
      <c r="S698" t="s">
        <v>1038</v>
      </c>
    </row>
    <row r="699" spans="1:19" x14ac:dyDescent="0.3">
      <c r="A699">
        <v>282993832</v>
      </c>
      <c r="B699" s="1">
        <v>45351</v>
      </c>
      <c r="C699">
        <v>339</v>
      </c>
      <c r="D699" t="s">
        <v>42</v>
      </c>
      <c r="E699">
        <v>341</v>
      </c>
      <c r="F699" t="s">
        <v>153</v>
      </c>
      <c r="G699" t="s">
        <v>216</v>
      </c>
      <c r="H699" t="s">
        <v>464</v>
      </c>
      <c r="I699" t="s">
        <v>464</v>
      </c>
      <c r="J699">
        <v>13</v>
      </c>
      <c r="K699">
        <v>0</v>
      </c>
      <c r="L699" t="s">
        <v>472</v>
      </c>
      <c r="M699" t="s">
        <v>464</v>
      </c>
      <c r="N699" t="s">
        <v>478</v>
      </c>
      <c r="O699">
        <v>988971</v>
      </c>
      <c r="P699">
        <v>207813</v>
      </c>
      <c r="Q699">
        <v>40.737074</v>
      </c>
      <c r="R699">
        <v>-73.982962000000001</v>
      </c>
      <c r="S699" t="s">
        <v>1039</v>
      </c>
    </row>
    <row r="700" spans="1:19" x14ac:dyDescent="0.3">
      <c r="A700">
        <v>284178847</v>
      </c>
      <c r="B700" s="1">
        <v>45373</v>
      </c>
      <c r="C700">
        <v>779</v>
      </c>
      <c r="D700" t="s">
        <v>63</v>
      </c>
      <c r="E700">
        <v>126</v>
      </c>
      <c r="F700" t="s">
        <v>149</v>
      </c>
      <c r="G700" t="s">
        <v>242</v>
      </c>
      <c r="H700" t="s">
        <v>463</v>
      </c>
      <c r="I700" t="s">
        <v>471</v>
      </c>
      <c r="J700">
        <v>120</v>
      </c>
      <c r="K700">
        <v>0</v>
      </c>
      <c r="L700" t="s">
        <v>476</v>
      </c>
      <c r="M700" t="s">
        <v>463</v>
      </c>
      <c r="N700" t="s">
        <v>480</v>
      </c>
      <c r="O700">
        <v>962808</v>
      </c>
      <c r="P700">
        <v>174275</v>
      </c>
      <c r="Q700">
        <v>40.644995999999999</v>
      </c>
      <c r="R700">
        <v>-74.077263000000002</v>
      </c>
      <c r="S700" t="s">
        <v>691</v>
      </c>
    </row>
    <row r="701" spans="1:19" x14ac:dyDescent="0.3">
      <c r="A701">
        <v>282259880</v>
      </c>
      <c r="B701" s="1">
        <v>45337</v>
      </c>
      <c r="C701">
        <v>792</v>
      </c>
      <c r="D701" t="s">
        <v>56</v>
      </c>
      <c r="E701">
        <v>118</v>
      </c>
      <c r="F701" t="s">
        <v>158</v>
      </c>
      <c r="G701" t="s">
        <v>337</v>
      </c>
      <c r="H701" t="s">
        <v>463</v>
      </c>
      <c r="I701" t="s">
        <v>464</v>
      </c>
      <c r="J701">
        <v>34</v>
      </c>
      <c r="K701">
        <v>0</v>
      </c>
      <c r="L701" t="s">
        <v>473</v>
      </c>
      <c r="M701" t="s">
        <v>464</v>
      </c>
      <c r="N701" t="s">
        <v>479</v>
      </c>
      <c r="O701">
        <v>1002161</v>
      </c>
      <c r="P701">
        <v>249364</v>
      </c>
      <c r="Q701">
        <v>40.851103999999999</v>
      </c>
      <c r="R701">
        <v>-73.935254</v>
      </c>
      <c r="S701" t="s">
        <v>946</v>
      </c>
    </row>
    <row r="702" spans="1:19" x14ac:dyDescent="0.3">
      <c r="A702">
        <v>282859860</v>
      </c>
      <c r="B702" s="1">
        <v>45349</v>
      </c>
      <c r="C702">
        <v>511</v>
      </c>
      <c r="D702" t="s">
        <v>46</v>
      </c>
      <c r="E702">
        <v>235</v>
      </c>
      <c r="F702" t="s">
        <v>156</v>
      </c>
      <c r="G702" t="s">
        <v>220</v>
      </c>
      <c r="H702" t="s">
        <v>464</v>
      </c>
      <c r="I702" t="s">
        <v>468</v>
      </c>
      <c r="J702">
        <v>48</v>
      </c>
      <c r="K702">
        <v>0</v>
      </c>
      <c r="L702" t="s">
        <v>474</v>
      </c>
      <c r="M702" t="s">
        <v>464</v>
      </c>
      <c r="N702" t="s">
        <v>480</v>
      </c>
      <c r="O702">
        <v>1014161</v>
      </c>
      <c r="P702">
        <v>247438</v>
      </c>
      <c r="Q702">
        <v>40.845787000000001</v>
      </c>
      <c r="R702">
        <v>-73.891891000000001</v>
      </c>
      <c r="S702" t="s">
        <v>1040</v>
      </c>
    </row>
    <row r="703" spans="1:19" x14ac:dyDescent="0.3">
      <c r="A703">
        <v>282989972</v>
      </c>
      <c r="B703" s="1">
        <v>45351</v>
      </c>
      <c r="C703">
        <v>339</v>
      </c>
      <c r="D703" t="s">
        <v>42</v>
      </c>
      <c r="E703">
        <v>341</v>
      </c>
      <c r="F703" t="s">
        <v>153</v>
      </c>
      <c r="G703" t="s">
        <v>216</v>
      </c>
      <c r="H703" t="s">
        <v>464</v>
      </c>
      <c r="I703" t="s">
        <v>464</v>
      </c>
      <c r="J703">
        <v>13</v>
      </c>
      <c r="K703">
        <v>0</v>
      </c>
      <c r="L703" t="s">
        <v>472</v>
      </c>
      <c r="M703" t="s">
        <v>464</v>
      </c>
      <c r="N703" t="s">
        <v>478</v>
      </c>
      <c r="O703">
        <v>987961</v>
      </c>
      <c r="P703">
        <v>208825</v>
      </c>
      <c r="Q703">
        <v>40.739852999999997</v>
      </c>
      <c r="R703">
        <v>-73.986604999999997</v>
      </c>
      <c r="S703" t="s">
        <v>900</v>
      </c>
    </row>
    <row r="704" spans="1:19" x14ac:dyDescent="0.3">
      <c r="A704">
        <v>283739759</v>
      </c>
      <c r="B704" s="1">
        <v>45365</v>
      </c>
      <c r="C704">
        <v>339</v>
      </c>
      <c r="D704" t="s">
        <v>42</v>
      </c>
      <c r="E704">
        <v>341</v>
      </c>
      <c r="F704" t="s">
        <v>153</v>
      </c>
      <c r="G704" t="s">
        <v>216</v>
      </c>
      <c r="H704" t="s">
        <v>464</v>
      </c>
      <c r="I704" t="s">
        <v>469</v>
      </c>
      <c r="J704">
        <v>68</v>
      </c>
      <c r="K704">
        <v>0</v>
      </c>
      <c r="L704" t="s">
        <v>472</v>
      </c>
      <c r="M704" t="s">
        <v>464</v>
      </c>
      <c r="N704" t="s">
        <v>478</v>
      </c>
      <c r="O704">
        <v>977671</v>
      </c>
      <c r="P704">
        <v>170322</v>
      </c>
      <c r="Q704">
        <v>40.634169999999997</v>
      </c>
      <c r="R704">
        <v>-74.023701000000003</v>
      </c>
      <c r="S704" t="s">
        <v>1041</v>
      </c>
    </row>
    <row r="705" spans="1:19" x14ac:dyDescent="0.3">
      <c r="A705">
        <v>284428447</v>
      </c>
      <c r="B705" s="1">
        <v>45378</v>
      </c>
      <c r="C705">
        <v>109</v>
      </c>
      <c r="D705" t="s">
        <v>35</v>
      </c>
      <c r="E705">
        <v>106</v>
      </c>
      <c r="F705" t="s">
        <v>141</v>
      </c>
      <c r="G705" t="s">
        <v>208</v>
      </c>
      <c r="H705" t="s">
        <v>463</v>
      </c>
      <c r="I705" t="s">
        <v>470</v>
      </c>
      <c r="J705">
        <v>110</v>
      </c>
      <c r="K705">
        <v>0</v>
      </c>
      <c r="L705" t="s">
        <v>472</v>
      </c>
      <c r="M705" t="s">
        <v>464</v>
      </c>
      <c r="N705" t="s">
        <v>480</v>
      </c>
      <c r="O705">
        <v>1015947</v>
      </c>
      <c r="P705">
        <v>210427</v>
      </c>
      <c r="Q705">
        <v>40.744194999999998</v>
      </c>
      <c r="R705">
        <v>-73.885606999999993</v>
      </c>
      <c r="S705" t="s">
        <v>1042</v>
      </c>
    </row>
    <row r="706" spans="1:19" x14ac:dyDescent="0.3">
      <c r="A706">
        <v>282681877</v>
      </c>
      <c r="B706" s="1">
        <v>45345</v>
      </c>
      <c r="C706">
        <v>339</v>
      </c>
      <c r="D706" t="s">
        <v>42</v>
      </c>
      <c r="E706">
        <v>341</v>
      </c>
      <c r="F706" t="s">
        <v>153</v>
      </c>
      <c r="G706" t="s">
        <v>216</v>
      </c>
      <c r="H706" t="s">
        <v>464</v>
      </c>
      <c r="I706" t="s">
        <v>464</v>
      </c>
      <c r="J706">
        <v>7</v>
      </c>
      <c r="K706">
        <v>0</v>
      </c>
      <c r="L706" t="s">
        <v>472</v>
      </c>
      <c r="M706" t="s">
        <v>464</v>
      </c>
      <c r="N706" t="s">
        <v>478</v>
      </c>
      <c r="O706">
        <v>987818</v>
      </c>
      <c r="P706">
        <v>200162</v>
      </c>
      <c r="Q706">
        <v>40.716073999999999</v>
      </c>
      <c r="R706">
        <v>-73.987127999999998</v>
      </c>
      <c r="S706" t="s">
        <v>1043</v>
      </c>
    </row>
    <row r="707" spans="1:19" x14ac:dyDescent="0.3">
      <c r="A707">
        <v>281448007</v>
      </c>
      <c r="B707" s="1">
        <v>45322</v>
      </c>
      <c r="C707">
        <v>478</v>
      </c>
      <c r="D707" t="s">
        <v>44</v>
      </c>
      <c r="E707">
        <v>343</v>
      </c>
      <c r="F707" t="s">
        <v>155</v>
      </c>
      <c r="G707" t="s">
        <v>218</v>
      </c>
      <c r="H707" t="s">
        <v>464</v>
      </c>
      <c r="I707" t="s">
        <v>470</v>
      </c>
      <c r="J707">
        <v>113</v>
      </c>
      <c r="K707">
        <v>3</v>
      </c>
      <c r="L707" t="s">
        <v>472</v>
      </c>
      <c r="M707" t="s">
        <v>464</v>
      </c>
      <c r="N707" t="s">
        <v>477</v>
      </c>
      <c r="O707">
        <v>1046315</v>
      </c>
      <c r="P707">
        <v>187088</v>
      </c>
      <c r="Q707">
        <v>40.679980739999998</v>
      </c>
      <c r="R707">
        <v>-73.776233910000002</v>
      </c>
      <c r="S707" t="s">
        <v>511</v>
      </c>
    </row>
    <row r="708" spans="1:19" x14ac:dyDescent="0.3">
      <c r="A708">
        <v>281132842</v>
      </c>
      <c r="B708" s="1">
        <v>45316</v>
      </c>
      <c r="C708">
        <v>922</v>
      </c>
      <c r="D708" t="s">
        <v>33</v>
      </c>
      <c r="E708">
        <v>348</v>
      </c>
      <c r="F708" t="s">
        <v>146</v>
      </c>
      <c r="G708" t="s">
        <v>207</v>
      </c>
      <c r="H708" t="s">
        <v>464</v>
      </c>
      <c r="I708" t="s">
        <v>468</v>
      </c>
      <c r="J708">
        <v>40</v>
      </c>
      <c r="K708">
        <v>0</v>
      </c>
      <c r="L708" t="s">
        <v>472</v>
      </c>
      <c r="M708" t="s">
        <v>464</v>
      </c>
      <c r="N708" t="s">
        <v>480</v>
      </c>
      <c r="O708">
        <v>1006727</v>
      </c>
      <c r="P708">
        <v>233759</v>
      </c>
      <c r="Q708">
        <v>40.80826167</v>
      </c>
      <c r="R708">
        <v>-73.918805910000003</v>
      </c>
      <c r="S708" t="s">
        <v>1044</v>
      </c>
    </row>
    <row r="709" spans="1:19" x14ac:dyDescent="0.3">
      <c r="A709">
        <v>280912792</v>
      </c>
      <c r="B709" s="1">
        <v>45313</v>
      </c>
      <c r="C709">
        <v>339</v>
      </c>
      <c r="D709" t="s">
        <v>42</v>
      </c>
      <c r="E709">
        <v>341</v>
      </c>
      <c r="F709" t="s">
        <v>153</v>
      </c>
      <c r="G709" t="s">
        <v>216</v>
      </c>
      <c r="H709" t="s">
        <v>464</v>
      </c>
      <c r="I709" t="s">
        <v>470</v>
      </c>
      <c r="J709">
        <v>104</v>
      </c>
      <c r="K709">
        <v>0</v>
      </c>
      <c r="L709" t="s">
        <v>472</v>
      </c>
      <c r="M709" t="s">
        <v>463</v>
      </c>
      <c r="N709" t="s">
        <v>480</v>
      </c>
      <c r="O709">
        <v>1007469</v>
      </c>
      <c r="P709">
        <v>196526</v>
      </c>
      <c r="Q709">
        <v>40.706064730000001</v>
      </c>
      <c r="R709">
        <v>-73.916254159999994</v>
      </c>
      <c r="S709" t="s">
        <v>1045</v>
      </c>
    </row>
    <row r="710" spans="1:19" x14ac:dyDescent="0.3">
      <c r="A710">
        <v>283700137</v>
      </c>
      <c r="B710" s="1">
        <v>45364</v>
      </c>
      <c r="C710">
        <v>115</v>
      </c>
      <c r="D710" t="s">
        <v>71</v>
      </c>
      <c r="E710">
        <v>355</v>
      </c>
      <c r="F710" t="s">
        <v>167</v>
      </c>
      <c r="G710" t="s">
        <v>252</v>
      </c>
      <c r="H710" t="s">
        <v>464</v>
      </c>
      <c r="I710" t="s">
        <v>471</v>
      </c>
      <c r="J710">
        <v>121</v>
      </c>
      <c r="K710">
        <v>0</v>
      </c>
      <c r="L710" t="s">
        <v>473</v>
      </c>
      <c r="M710" t="s">
        <v>464</v>
      </c>
      <c r="N710" t="s">
        <v>477</v>
      </c>
      <c r="O710">
        <v>946311</v>
      </c>
      <c r="P710">
        <v>171308</v>
      </c>
      <c r="Q710">
        <v>40.636797000000001</v>
      </c>
      <c r="R710">
        <v>-74.136694000000006</v>
      </c>
      <c r="S710" t="s">
        <v>1046</v>
      </c>
    </row>
    <row r="711" spans="1:19" x14ac:dyDescent="0.3">
      <c r="A711">
        <v>283904511</v>
      </c>
      <c r="B711" s="1">
        <v>45369</v>
      </c>
      <c r="C711">
        <v>792</v>
      </c>
      <c r="D711" t="s">
        <v>56</v>
      </c>
      <c r="E711">
        <v>118</v>
      </c>
      <c r="F711" t="s">
        <v>158</v>
      </c>
      <c r="G711" t="s">
        <v>241</v>
      </c>
      <c r="H711" t="s">
        <v>463</v>
      </c>
      <c r="I711" t="s">
        <v>464</v>
      </c>
      <c r="J711">
        <v>25</v>
      </c>
      <c r="K711">
        <v>0</v>
      </c>
      <c r="L711" t="s">
        <v>473</v>
      </c>
      <c r="M711" t="s">
        <v>463</v>
      </c>
      <c r="N711" t="s">
        <v>478</v>
      </c>
      <c r="O711">
        <v>1001943</v>
      </c>
      <c r="P711">
        <v>229717</v>
      </c>
      <c r="Q711">
        <v>40.797179999999997</v>
      </c>
      <c r="R711">
        <v>-73.936097000000004</v>
      </c>
      <c r="S711" t="s">
        <v>545</v>
      </c>
    </row>
    <row r="712" spans="1:19" x14ac:dyDescent="0.3">
      <c r="A712">
        <v>282366212</v>
      </c>
      <c r="B712" s="1">
        <v>45339</v>
      </c>
      <c r="C712">
        <v>339</v>
      </c>
      <c r="D712" t="s">
        <v>42</v>
      </c>
      <c r="E712">
        <v>341</v>
      </c>
      <c r="F712" t="s">
        <v>153</v>
      </c>
      <c r="G712" t="s">
        <v>216</v>
      </c>
      <c r="H712" t="s">
        <v>464</v>
      </c>
      <c r="I712" t="s">
        <v>469</v>
      </c>
      <c r="J712">
        <v>61</v>
      </c>
      <c r="K712">
        <v>0</v>
      </c>
      <c r="L712" t="s">
        <v>475</v>
      </c>
      <c r="M712" t="s">
        <v>464</v>
      </c>
      <c r="N712" t="s">
        <v>480</v>
      </c>
      <c r="O712">
        <v>995712</v>
      </c>
      <c r="P712">
        <v>160995</v>
      </c>
      <c r="Q712">
        <v>40.608564999999999</v>
      </c>
      <c r="R712">
        <v>-73.958719000000002</v>
      </c>
      <c r="S712" t="s">
        <v>1047</v>
      </c>
    </row>
    <row r="713" spans="1:19" x14ac:dyDescent="0.3">
      <c r="A713">
        <v>282559224</v>
      </c>
      <c r="B713" s="1">
        <v>45343</v>
      </c>
      <c r="C713">
        <v>109</v>
      </c>
      <c r="D713" t="s">
        <v>35</v>
      </c>
      <c r="E713">
        <v>106</v>
      </c>
      <c r="F713" t="s">
        <v>141</v>
      </c>
      <c r="G713" t="s">
        <v>214</v>
      </c>
      <c r="H713" t="s">
        <v>463</v>
      </c>
      <c r="I713" t="s">
        <v>469</v>
      </c>
      <c r="J713">
        <v>90</v>
      </c>
      <c r="K713">
        <v>0</v>
      </c>
      <c r="L713" t="s">
        <v>472</v>
      </c>
      <c r="M713" t="s">
        <v>464</v>
      </c>
      <c r="N713" t="s">
        <v>477</v>
      </c>
      <c r="O713">
        <v>1005708</v>
      </c>
      <c r="P713">
        <v>197512</v>
      </c>
      <c r="Q713">
        <v>40.708776</v>
      </c>
      <c r="R713">
        <v>-73.922600000000003</v>
      </c>
      <c r="S713" t="s">
        <v>1048</v>
      </c>
    </row>
    <row r="714" spans="1:19" x14ac:dyDescent="0.3">
      <c r="A714">
        <v>281184613</v>
      </c>
      <c r="B714" s="1">
        <v>45318</v>
      </c>
      <c r="C714">
        <v>268</v>
      </c>
      <c r="D714" t="s">
        <v>47</v>
      </c>
      <c r="E714">
        <v>121</v>
      </c>
      <c r="F714" t="s">
        <v>152</v>
      </c>
      <c r="G714" t="s">
        <v>221</v>
      </c>
      <c r="H714" t="s">
        <v>463</v>
      </c>
      <c r="I714" t="s">
        <v>468</v>
      </c>
      <c r="J714">
        <v>44</v>
      </c>
      <c r="K714">
        <v>0</v>
      </c>
      <c r="L714" t="s">
        <v>474</v>
      </c>
      <c r="M714" t="s">
        <v>464</v>
      </c>
      <c r="N714" t="s">
        <v>477</v>
      </c>
      <c r="O714">
        <v>1007933</v>
      </c>
      <c r="P714">
        <v>241724</v>
      </c>
      <c r="Q714">
        <v>40.830120000000001</v>
      </c>
      <c r="R714">
        <v>-73.914420000000007</v>
      </c>
      <c r="S714" t="s">
        <v>1049</v>
      </c>
    </row>
    <row r="715" spans="1:19" x14ac:dyDescent="0.3">
      <c r="A715">
        <v>284522383</v>
      </c>
      <c r="B715" s="1">
        <v>45380</v>
      </c>
      <c r="C715">
        <v>511</v>
      </c>
      <c r="D715" t="s">
        <v>46</v>
      </c>
      <c r="E715">
        <v>235</v>
      </c>
      <c r="F715" t="s">
        <v>156</v>
      </c>
      <c r="G715" t="s">
        <v>220</v>
      </c>
      <c r="H715" t="s">
        <v>464</v>
      </c>
      <c r="I715" t="s">
        <v>464</v>
      </c>
      <c r="J715">
        <v>32</v>
      </c>
      <c r="K715">
        <v>0</v>
      </c>
      <c r="L715" t="s">
        <v>474</v>
      </c>
      <c r="M715" t="s">
        <v>464</v>
      </c>
      <c r="N715" t="s">
        <v>477</v>
      </c>
      <c r="O715">
        <v>999461</v>
      </c>
      <c r="P715">
        <v>234720</v>
      </c>
      <c r="Q715">
        <v>40.810915000000001</v>
      </c>
      <c r="R715">
        <v>-73.945049999999995</v>
      </c>
      <c r="S715" t="s">
        <v>1050</v>
      </c>
    </row>
    <row r="716" spans="1:19" x14ac:dyDescent="0.3">
      <c r="A716">
        <v>281291160</v>
      </c>
      <c r="B716" s="1">
        <v>45320</v>
      </c>
      <c r="C716">
        <v>114</v>
      </c>
      <c r="D716" t="s">
        <v>34</v>
      </c>
      <c r="E716">
        <v>344</v>
      </c>
      <c r="F716" t="s">
        <v>144</v>
      </c>
      <c r="G716" t="s">
        <v>206</v>
      </c>
      <c r="H716" t="s">
        <v>464</v>
      </c>
      <c r="I716" t="s">
        <v>471</v>
      </c>
      <c r="J716">
        <v>120</v>
      </c>
      <c r="K716">
        <v>0</v>
      </c>
      <c r="L716" t="s">
        <v>474</v>
      </c>
      <c r="M716" t="s">
        <v>464</v>
      </c>
      <c r="N716" t="s">
        <v>477</v>
      </c>
      <c r="O716">
        <v>962808</v>
      </c>
      <c r="P716">
        <v>174275</v>
      </c>
      <c r="Q716">
        <v>40.644995999999999</v>
      </c>
      <c r="R716">
        <v>-74.077263000000002</v>
      </c>
      <c r="S716" t="s">
        <v>691</v>
      </c>
    </row>
    <row r="717" spans="1:19" x14ac:dyDescent="0.3">
      <c r="A717">
        <v>282162354</v>
      </c>
      <c r="B717" s="1">
        <v>45335</v>
      </c>
      <c r="C717">
        <v>15</v>
      </c>
      <c r="D717" t="s">
        <v>108</v>
      </c>
      <c r="E717">
        <v>995</v>
      </c>
      <c r="F717" t="s">
        <v>166</v>
      </c>
      <c r="G717" t="s">
        <v>338</v>
      </c>
      <c r="I717" t="s">
        <v>468</v>
      </c>
      <c r="J717">
        <v>52</v>
      </c>
      <c r="K717">
        <v>0</v>
      </c>
      <c r="L717" t="s">
        <v>473</v>
      </c>
      <c r="M717" t="s">
        <v>464</v>
      </c>
      <c r="N717" t="s">
        <v>480</v>
      </c>
      <c r="O717">
        <v>1017273</v>
      </c>
      <c r="P717">
        <v>255924</v>
      </c>
      <c r="Q717">
        <v>40.869067000000001</v>
      </c>
      <c r="R717">
        <v>-73.880600000000001</v>
      </c>
      <c r="S717" t="s">
        <v>771</v>
      </c>
    </row>
    <row r="718" spans="1:19" x14ac:dyDescent="0.3">
      <c r="A718">
        <v>282774228</v>
      </c>
      <c r="B718" s="1">
        <v>45347</v>
      </c>
      <c r="C718">
        <v>419</v>
      </c>
      <c r="D718" t="s">
        <v>58</v>
      </c>
      <c r="E718">
        <v>109</v>
      </c>
      <c r="F718" t="s">
        <v>148</v>
      </c>
      <c r="G718" t="s">
        <v>235</v>
      </c>
      <c r="H718" t="s">
        <v>463</v>
      </c>
      <c r="I718" t="s">
        <v>470</v>
      </c>
      <c r="J718">
        <v>109</v>
      </c>
      <c r="K718">
        <v>0</v>
      </c>
      <c r="L718" t="s">
        <v>472</v>
      </c>
      <c r="M718" t="s">
        <v>464</v>
      </c>
      <c r="N718" t="s">
        <v>480</v>
      </c>
      <c r="O718">
        <v>1032084</v>
      </c>
      <c r="P718">
        <v>216954</v>
      </c>
      <c r="Q718">
        <v>40.762036999999999</v>
      </c>
      <c r="R718">
        <v>-73.827327999999994</v>
      </c>
      <c r="S718" t="s">
        <v>717</v>
      </c>
    </row>
    <row r="719" spans="1:19" x14ac:dyDescent="0.3">
      <c r="A719">
        <v>284176348</v>
      </c>
      <c r="B719" s="1">
        <v>45373</v>
      </c>
      <c r="C719">
        <v>339</v>
      </c>
      <c r="D719" t="s">
        <v>42</v>
      </c>
      <c r="E719">
        <v>341</v>
      </c>
      <c r="F719" t="s">
        <v>153</v>
      </c>
      <c r="G719" t="s">
        <v>216</v>
      </c>
      <c r="H719" t="s">
        <v>464</v>
      </c>
      <c r="I719" t="s">
        <v>468</v>
      </c>
      <c r="J719">
        <v>44</v>
      </c>
      <c r="K719">
        <v>0</v>
      </c>
      <c r="L719" t="s">
        <v>472</v>
      </c>
      <c r="M719" t="s">
        <v>464</v>
      </c>
      <c r="N719" t="s">
        <v>480</v>
      </c>
      <c r="O719">
        <v>1003363</v>
      </c>
      <c r="P719">
        <v>238988</v>
      </c>
      <c r="Q719">
        <v>40.822622000000003</v>
      </c>
      <c r="R719">
        <v>-73.930942000000002</v>
      </c>
      <c r="S719" t="s">
        <v>575</v>
      </c>
    </row>
    <row r="720" spans="1:19" x14ac:dyDescent="0.3">
      <c r="A720">
        <v>280621703</v>
      </c>
      <c r="B720" s="1">
        <v>45308</v>
      </c>
      <c r="C720">
        <v>922</v>
      </c>
      <c r="D720" t="s">
        <v>33</v>
      </c>
      <c r="E720">
        <v>348</v>
      </c>
      <c r="F720" t="s">
        <v>146</v>
      </c>
      <c r="G720" t="s">
        <v>207</v>
      </c>
      <c r="H720" t="s">
        <v>464</v>
      </c>
      <c r="I720" t="s">
        <v>470</v>
      </c>
      <c r="J720">
        <v>102</v>
      </c>
      <c r="K720">
        <v>0</v>
      </c>
      <c r="L720" t="s">
        <v>474</v>
      </c>
      <c r="M720" t="s">
        <v>464</v>
      </c>
      <c r="N720" t="s">
        <v>480</v>
      </c>
      <c r="O720">
        <v>1025082</v>
      </c>
      <c r="P720">
        <v>193451</v>
      </c>
      <c r="Q720">
        <v>40.697560840000001</v>
      </c>
      <c r="R720">
        <v>-73.852746670000002</v>
      </c>
      <c r="S720" t="s">
        <v>1051</v>
      </c>
    </row>
    <row r="721" spans="1:19" x14ac:dyDescent="0.3">
      <c r="A721">
        <v>284291272</v>
      </c>
      <c r="B721" s="1">
        <v>45376</v>
      </c>
      <c r="C721">
        <v>724</v>
      </c>
      <c r="D721" t="s">
        <v>104</v>
      </c>
      <c r="E721">
        <v>126</v>
      </c>
      <c r="F721" t="s">
        <v>149</v>
      </c>
      <c r="G721" t="s">
        <v>339</v>
      </c>
      <c r="H721" t="s">
        <v>463</v>
      </c>
      <c r="I721" t="s">
        <v>468</v>
      </c>
      <c r="J721">
        <v>43</v>
      </c>
      <c r="K721">
        <v>0</v>
      </c>
      <c r="L721" t="s">
        <v>472</v>
      </c>
      <c r="M721" t="s">
        <v>464</v>
      </c>
      <c r="N721" t="s">
        <v>479</v>
      </c>
      <c r="O721">
        <v>1020093</v>
      </c>
      <c r="P721">
        <v>238185</v>
      </c>
      <c r="Q721">
        <v>40.820365680000002</v>
      </c>
      <c r="R721">
        <v>-73.870500079999999</v>
      </c>
      <c r="S721" t="s">
        <v>1052</v>
      </c>
    </row>
    <row r="722" spans="1:19" x14ac:dyDescent="0.3">
      <c r="A722">
        <v>284266531</v>
      </c>
      <c r="B722" s="1">
        <v>45375</v>
      </c>
      <c r="C722">
        <v>779</v>
      </c>
      <c r="D722" t="s">
        <v>63</v>
      </c>
      <c r="E722">
        <v>126</v>
      </c>
      <c r="F722" t="s">
        <v>149</v>
      </c>
      <c r="G722" t="s">
        <v>242</v>
      </c>
      <c r="H722" t="s">
        <v>463</v>
      </c>
      <c r="I722" t="s">
        <v>464</v>
      </c>
      <c r="J722">
        <v>33</v>
      </c>
      <c r="K722">
        <v>0</v>
      </c>
      <c r="L722" t="s">
        <v>473</v>
      </c>
      <c r="M722" t="s">
        <v>464</v>
      </c>
      <c r="N722" t="s">
        <v>480</v>
      </c>
      <c r="O722">
        <v>1001888</v>
      </c>
      <c r="P722">
        <v>245600</v>
      </c>
      <c r="Q722">
        <v>40.840775000000001</v>
      </c>
      <c r="R722">
        <v>-73.936252999999994</v>
      </c>
      <c r="S722" t="s">
        <v>786</v>
      </c>
    </row>
    <row r="723" spans="1:19" x14ac:dyDescent="0.3">
      <c r="A723">
        <v>280958738</v>
      </c>
      <c r="B723" s="1">
        <v>45314</v>
      </c>
      <c r="C723">
        <v>439</v>
      </c>
      <c r="D723" t="s">
        <v>37</v>
      </c>
      <c r="E723">
        <v>109</v>
      </c>
      <c r="F723" t="s">
        <v>148</v>
      </c>
      <c r="G723" t="s">
        <v>224</v>
      </c>
      <c r="H723" t="s">
        <v>463</v>
      </c>
      <c r="I723" t="s">
        <v>464</v>
      </c>
      <c r="J723">
        <v>23</v>
      </c>
      <c r="K723">
        <v>0</v>
      </c>
      <c r="L723" t="s">
        <v>474</v>
      </c>
      <c r="M723" t="s">
        <v>464</v>
      </c>
      <c r="N723" t="s">
        <v>477</v>
      </c>
      <c r="O723">
        <v>998828</v>
      </c>
      <c r="P723">
        <v>226859</v>
      </c>
      <c r="Q723">
        <v>40.789341</v>
      </c>
      <c r="R723">
        <v>-73.947350999999998</v>
      </c>
      <c r="S723" t="s">
        <v>722</v>
      </c>
    </row>
    <row r="724" spans="1:19" x14ac:dyDescent="0.3">
      <c r="A724">
        <v>280981424</v>
      </c>
      <c r="B724" s="1">
        <v>45314</v>
      </c>
      <c r="C724">
        <v>339</v>
      </c>
      <c r="D724" t="s">
        <v>42</v>
      </c>
      <c r="E724">
        <v>341</v>
      </c>
      <c r="F724" t="s">
        <v>153</v>
      </c>
      <c r="G724" t="s">
        <v>216</v>
      </c>
      <c r="H724" t="s">
        <v>464</v>
      </c>
      <c r="I724" t="s">
        <v>470</v>
      </c>
      <c r="J724">
        <v>110</v>
      </c>
      <c r="K724">
        <v>0</v>
      </c>
      <c r="L724" t="s">
        <v>474</v>
      </c>
      <c r="M724" t="s">
        <v>463</v>
      </c>
      <c r="N724" t="s">
        <v>478</v>
      </c>
      <c r="O724">
        <v>1020232</v>
      </c>
      <c r="P724">
        <v>210719</v>
      </c>
      <c r="Q724">
        <v>40.744981000000003</v>
      </c>
      <c r="R724">
        <v>-73.870143999999996</v>
      </c>
      <c r="S724" t="s">
        <v>651</v>
      </c>
    </row>
    <row r="725" spans="1:19" x14ac:dyDescent="0.3">
      <c r="A725">
        <v>282418043</v>
      </c>
      <c r="B725" s="1">
        <v>45340</v>
      </c>
      <c r="C725">
        <v>105</v>
      </c>
      <c r="D725" t="s">
        <v>20</v>
      </c>
      <c r="E725">
        <v>106</v>
      </c>
      <c r="F725" t="s">
        <v>141</v>
      </c>
      <c r="G725" t="s">
        <v>183</v>
      </c>
      <c r="H725" t="s">
        <v>463</v>
      </c>
      <c r="I725" t="s">
        <v>468</v>
      </c>
      <c r="J725">
        <v>46</v>
      </c>
      <c r="K725">
        <v>0</v>
      </c>
      <c r="L725" t="s">
        <v>472</v>
      </c>
      <c r="M725" t="s">
        <v>464</v>
      </c>
      <c r="N725" t="s">
        <v>477</v>
      </c>
      <c r="O725">
        <v>1011750</v>
      </c>
      <c r="P725">
        <v>250274</v>
      </c>
      <c r="Q725">
        <v>40.853577999999999</v>
      </c>
      <c r="R725">
        <v>-73.900591000000006</v>
      </c>
      <c r="S725" t="s">
        <v>531</v>
      </c>
    </row>
    <row r="726" spans="1:19" x14ac:dyDescent="0.3">
      <c r="A726">
        <v>284137197</v>
      </c>
      <c r="B726" s="1">
        <v>45372</v>
      </c>
      <c r="C726">
        <v>339</v>
      </c>
      <c r="D726" t="s">
        <v>42</v>
      </c>
      <c r="E726">
        <v>341</v>
      </c>
      <c r="F726" t="s">
        <v>153</v>
      </c>
      <c r="G726" t="s">
        <v>216</v>
      </c>
      <c r="H726" t="s">
        <v>464</v>
      </c>
      <c r="I726" t="s">
        <v>464</v>
      </c>
      <c r="J726">
        <v>25</v>
      </c>
      <c r="K726">
        <v>0</v>
      </c>
      <c r="L726" t="s">
        <v>474</v>
      </c>
      <c r="M726" t="s">
        <v>464</v>
      </c>
      <c r="N726" t="s">
        <v>481</v>
      </c>
      <c r="O726">
        <v>1002996</v>
      </c>
      <c r="P726">
        <v>229132</v>
      </c>
      <c r="Q726">
        <v>40.795572</v>
      </c>
      <c r="R726">
        <v>-73.932294999999996</v>
      </c>
      <c r="S726" t="s">
        <v>1053</v>
      </c>
    </row>
    <row r="727" spans="1:19" x14ac:dyDescent="0.3">
      <c r="A727">
        <v>280986834</v>
      </c>
      <c r="B727" s="1">
        <v>45314</v>
      </c>
      <c r="C727">
        <v>478</v>
      </c>
      <c r="D727" t="s">
        <v>44</v>
      </c>
      <c r="E727">
        <v>343</v>
      </c>
      <c r="F727" t="s">
        <v>155</v>
      </c>
      <c r="G727" t="s">
        <v>218</v>
      </c>
      <c r="H727" t="s">
        <v>464</v>
      </c>
      <c r="I727" t="s">
        <v>468</v>
      </c>
      <c r="J727">
        <v>43</v>
      </c>
      <c r="K727">
        <v>1</v>
      </c>
      <c r="L727" t="s">
        <v>472</v>
      </c>
      <c r="M727" t="s">
        <v>464</v>
      </c>
      <c r="N727" t="s">
        <v>480</v>
      </c>
      <c r="O727">
        <v>1017689</v>
      </c>
      <c r="P727">
        <v>241175</v>
      </c>
      <c r="Q727">
        <v>40.828581800000002</v>
      </c>
      <c r="R727">
        <v>-73.879170770000002</v>
      </c>
      <c r="S727" t="s">
        <v>1054</v>
      </c>
    </row>
    <row r="728" spans="1:19" x14ac:dyDescent="0.3">
      <c r="A728">
        <v>280676797</v>
      </c>
      <c r="B728" s="1">
        <v>45308</v>
      </c>
      <c r="C728">
        <v>922</v>
      </c>
      <c r="D728" t="s">
        <v>33</v>
      </c>
      <c r="E728">
        <v>348</v>
      </c>
      <c r="F728" t="s">
        <v>146</v>
      </c>
      <c r="G728" t="s">
        <v>207</v>
      </c>
      <c r="H728" t="s">
        <v>464</v>
      </c>
      <c r="I728" t="s">
        <v>470</v>
      </c>
      <c r="J728">
        <v>107</v>
      </c>
      <c r="K728">
        <v>0</v>
      </c>
      <c r="L728" t="s">
        <v>472</v>
      </c>
      <c r="M728" t="s">
        <v>463</v>
      </c>
      <c r="N728" t="s">
        <v>480</v>
      </c>
      <c r="O728">
        <v>1036049</v>
      </c>
      <c r="P728">
        <v>201430</v>
      </c>
      <c r="Q728">
        <v>40.719405999999999</v>
      </c>
      <c r="R728">
        <v>-73.813131999999996</v>
      </c>
      <c r="S728" t="s">
        <v>1055</v>
      </c>
    </row>
    <row r="729" spans="1:19" x14ac:dyDescent="0.3">
      <c r="A729">
        <v>284552138</v>
      </c>
      <c r="B729" s="1">
        <v>45381</v>
      </c>
      <c r="C729">
        <v>439</v>
      </c>
      <c r="D729" t="s">
        <v>37</v>
      </c>
      <c r="E729">
        <v>109</v>
      </c>
      <c r="F729" t="s">
        <v>148</v>
      </c>
      <c r="G729" t="s">
        <v>224</v>
      </c>
      <c r="H729" t="s">
        <v>463</v>
      </c>
      <c r="I729" t="s">
        <v>471</v>
      </c>
      <c r="J729">
        <v>121</v>
      </c>
      <c r="K729">
        <v>0</v>
      </c>
      <c r="L729" t="s">
        <v>472</v>
      </c>
      <c r="M729" t="s">
        <v>463</v>
      </c>
      <c r="N729" t="s">
        <v>477</v>
      </c>
      <c r="O729">
        <v>945449</v>
      </c>
      <c r="P729">
        <v>166799</v>
      </c>
      <c r="Q729">
        <v>40.624417999999999</v>
      </c>
      <c r="R729">
        <v>-74.139774000000003</v>
      </c>
      <c r="S729" t="s">
        <v>891</v>
      </c>
    </row>
    <row r="730" spans="1:19" x14ac:dyDescent="0.3">
      <c r="A730">
        <v>284164619</v>
      </c>
      <c r="B730" s="1">
        <v>45373</v>
      </c>
      <c r="C730">
        <v>508</v>
      </c>
      <c r="D730" t="s">
        <v>109</v>
      </c>
      <c r="E730">
        <v>235</v>
      </c>
      <c r="F730" t="s">
        <v>156</v>
      </c>
      <c r="G730" t="s">
        <v>340</v>
      </c>
      <c r="H730" t="s">
        <v>464</v>
      </c>
      <c r="I730" t="s">
        <v>469</v>
      </c>
      <c r="J730">
        <v>75</v>
      </c>
      <c r="K730">
        <v>0</v>
      </c>
      <c r="L730" t="s">
        <v>472</v>
      </c>
      <c r="M730" t="s">
        <v>463</v>
      </c>
      <c r="N730" t="s">
        <v>477</v>
      </c>
      <c r="O730">
        <v>1016570</v>
      </c>
      <c r="P730">
        <v>179965</v>
      </c>
      <c r="Q730">
        <v>40.660583000000003</v>
      </c>
      <c r="R730">
        <v>-73.883505</v>
      </c>
      <c r="S730" t="s">
        <v>1056</v>
      </c>
    </row>
    <row r="731" spans="1:19" x14ac:dyDescent="0.3">
      <c r="A731">
        <v>282211585</v>
      </c>
      <c r="B731" s="1">
        <v>45336</v>
      </c>
      <c r="C731">
        <v>779</v>
      </c>
      <c r="D731" t="s">
        <v>63</v>
      </c>
      <c r="E731">
        <v>126</v>
      </c>
      <c r="F731" t="s">
        <v>149</v>
      </c>
      <c r="G731" t="s">
        <v>242</v>
      </c>
      <c r="H731" t="s">
        <v>463</v>
      </c>
      <c r="I731" t="s">
        <v>470</v>
      </c>
      <c r="J731">
        <v>108</v>
      </c>
      <c r="K731">
        <v>0</v>
      </c>
      <c r="L731" t="s">
        <v>473</v>
      </c>
      <c r="M731" t="s">
        <v>464</v>
      </c>
      <c r="N731" t="s">
        <v>477</v>
      </c>
      <c r="O731">
        <v>996643</v>
      </c>
      <c r="P731">
        <v>209958</v>
      </c>
      <c r="Q731">
        <v>40.742953999999997</v>
      </c>
      <c r="R731">
        <v>-73.955274000000003</v>
      </c>
      <c r="S731" t="s">
        <v>848</v>
      </c>
    </row>
    <row r="732" spans="1:19" x14ac:dyDescent="0.3">
      <c r="A732">
        <v>282944834</v>
      </c>
      <c r="B732" s="1">
        <v>45350</v>
      </c>
      <c r="C732">
        <v>779</v>
      </c>
      <c r="D732" t="s">
        <v>63</v>
      </c>
      <c r="E732">
        <v>126</v>
      </c>
      <c r="F732" t="s">
        <v>149</v>
      </c>
      <c r="G732" t="s">
        <v>242</v>
      </c>
      <c r="H732" t="s">
        <v>463</v>
      </c>
      <c r="I732" t="s">
        <v>469</v>
      </c>
      <c r="J732">
        <v>67</v>
      </c>
      <c r="K732">
        <v>0</v>
      </c>
      <c r="L732" t="s">
        <v>472</v>
      </c>
      <c r="M732" t="s">
        <v>464</v>
      </c>
      <c r="N732" t="s">
        <v>477</v>
      </c>
      <c r="O732">
        <v>997897</v>
      </c>
      <c r="P732">
        <v>175676</v>
      </c>
      <c r="Q732">
        <v>40.648859000000002</v>
      </c>
      <c r="R732">
        <v>-73.950819999999993</v>
      </c>
      <c r="S732" t="s">
        <v>493</v>
      </c>
    </row>
    <row r="733" spans="1:19" x14ac:dyDescent="0.3">
      <c r="A733">
        <v>281372252</v>
      </c>
      <c r="B733" s="1">
        <v>45321</v>
      </c>
      <c r="C733">
        <v>101</v>
      </c>
      <c r="D733" t="s">
        <v>27</v>
      </c>
      <c r="E733">
        <v>344</v>
      </c>
      <c r="F733" t="s">
        <v>144</v>
      </c>
      <c r="G733" t="s">
        <v>191</v>
      </c>
      <c r="H733" t="s">
        <v>464</v>
      </c>
      <c r="I733" t="s">
        <v>470</v>
      </c>
      <c r="J733">
        <v>113</v>
      </c>
      <c r="K733">
        <v>0</v>
      </c>
      <c r="L733" t="s">
        <v>472</v>
      </c>
      <c r="M733" t="s">
        <v>463</v>
      </c>
      <c r="N733" t="s">
        <v>477</v>
      </c>
      <c r="O733">
        <v>1046158</v>
      </c>
      <c r="P733">
        <v>187022</v>
      </c>
      <c r="Q733">
        <v>40.679794000000001</v>
      </c>
      <c r="R733">
        <v>-73.776796000000004</v>
      </c>
      <c r="S733" t="s">
        <v>1057</v>
      </c>
    </row>
    <row r="734" spans="1:19" x14ac:dyDescent="0.3">
      <c r="A734">
        <v>285266636</v>
      </c>
      <c r="B734" s="1">
        <v>45395</v>
      </c>
      <c r="C734">
        <v>729</v>
      </c>
      <c r="D734" t="s">
        <v>66</v>
      </c>
      <c r="E734">
        <v>113</v>
      </c>
      <c r="F734" t="s">
        <v>165</v>
      </c>
      <c r="G734" t="s">
        <v>246</v>
      </c>
      <c r="H734" t="s">
        <v>463</v>
      </c>
      <c r="I734" t="s">
        <v>469</v>
      </c>
      <c r="J734">
        <v>63</v>
      </c>
      <c r="K734">
        <v>0</v>
      </c>
      <c r="L734" t="s">
        <v>472</v>
      </c>
      <c r="M734" t="s">
        <v>464</v>
      </c>
      <c r="N734" t="s">
        <v>477</v>
      </c>
      <c r="O734">
        <v>1006843</v>
      </c>
      <c r="P734">
        <v>169566</v>
      </c>
      <c r="Q734">
        <v>40.632067200000002</v>
      </c>
      <c r="R734">
        <v>-73.918602359999994</v>
      </c>
      <c r="S734" t="s">
        <v>1058</v>
      </c>
    </row>
    <row r="735" spans="1:19" x14ac:dyDescent="0.3">
      <c r="A735">
        <v>280651878</v>
      </c>
      <c r="B735" s="1">
        <v>45308</v>
      </c>
      <c r="C735">
        <v>478</v>
      </c>
      <c r="D735" t="s">
        <v>44</v>
      </c>
      <c r="E735">
        <v>343</v>
      </c>
      <c r="F735" t="s">
        <v>155</v>
      </c>
      <c r="G735" t="s">
        <v>218</v>
      </c>
      <c r="H735" t="s">
        <v>464</v>
      </c>
      <c r="I735" t="s">
        <v>470</v>
      </c>
      <c r="J735">
        <v>103</v>
      </c>
      <c r="K735">
        <v>17</v>
      </c>
      <c r="L735" t="s">
        <v>473</v>
      </c>
      <c r="M735" t="s">
        <v>463</v>
      </c>
      <c r="N735" t="s">
        <v>477</v>
      </c>
      <c r="O735">
        <v>1037559</v>
      </c>
      <c r="P735">
        <v>194576</v>
      </c>
      <c r="Q735">
        <v>40.700582330000003</v>
      </c>
      <c r="R735">
        <v>-73.807741820000004</v>
      </c>
      <c r="S735" t="s">
        <v>877</v>
      </c>
    </row>
    <row r="736" spans="1:19" x14ac:dyDescent="0.3">
      <c r="A736">
        <v>284146219</v>
      </c>
      <c r="B736" s="1">
        <v>45373</v>
      </c>
      <c r="C736">
        <v>849</v>
      </c>
      <c r="D736" t="s">
        <v>30</v>
      </c>
      <c r="E736">
        <v>677</v>
      </c>
      <c r="F736" t="s">
        <v>145</v>
      </c>
      <c r="G736" t="s">
        <v>274</v>
      </c>
      <c r="H736" t="s">
        <v>466</v>
      </c>
      <c r="I736" t="s">
        <v>464</v>
      </c>
      <c r="J736">
        <v>14</v>
      </c>
      <c r="K736">
        <v>1</v>
      </c>
      <c r="L736" t="s">
        <v>474</v>
      </c>
      <c r="M736" t="s">
        <v>464</v>
      </c>
      <c r="N736" t="s">
        <v>480</v>
      </c>
      <c r="O736">
        <v>987215</v>
      </c>
      <c r="P736">
        <v>215403</v>
      </c>
      <c r="Q736">
        <v>40.757907430000003</v>
      </c>
      <c r="R736">
        <v>-73.989297570000005</v>
      </c>
      <c r="S736" t="s">
        <v>1059</v>
      </c>
    </row>
    <row r="737" spans="1:19" x14ac:dyDescent="0.3">
      <c r="A737">
        <v>282319883</v>
      </c>
      <c r="B737" s="1">
        <v>45338</v>
      </c>
      <c r="C737">
        <v>109</v>
      </c>
      <c r="D737" t="s">
        <v>35</v>
      </c>
      <c r="E737">
        <v>106</v>
      </c>
      <c r="F737" t="s">
        <v>141</v>
      </c>
      <c r="G737" t="s">
        <v>208</v>
      </c>
      <c r="H737" t="s">
        <v>463</v>
      </c>
      <c r="I737" t="s">
        <v>464</v>
      </c>
      <c r="J737">
        <v>1</v>
      </c>
      <c r="K737">
        <v>0</v>
      </c>
      <c r="L737" t="s">
        <v>474</v>
      </c>
      <c r="M737" t="s">
        <v>464</v>
      </c>
      <c r="N737" t="s">
        <v>478</v>
      </c>
      <c r="O737">
        <v>982148</v>
      </c>
      <c r="P737">
        <v>201784</v>
      </c>
      <c r="Q737">
        <v>40.720528000000002</v>
      </c>
      <c r="R737">
        <v>-74.007581999999999</v>
      </c>
      <c r="S737" t="s">
        <v>919</v>
      </c>
    </row>
    <row r="738" spans="1:19" x14ac:dyDescent="0.3">
      <c r="A738">
        <v>283763723</v>
      </c>
      <c r="B738" s="1">
        <v>45366</v>
      </c>
      <c r="C738">
        <v>258</v>
      </c>
      <c r="D738" t="s">
        <v>41</v>
      </c>
      <c r="E738">
        <v>351</v>
      </c>
      <c r="F738" t="s">
        <v>152</v>
      </c>
      <c r="G738" t="s">
        <v>215</v>
      </c>
      <c r="H738" t="s">
        <v>464</v>
      </c>
      <c r="I738" t="s">
        <v>464</v>
      </c>
      <c r="J738">
        <v>32</v>
      </c>
      <c r="K738">
        <v>1</v>
      </c>
      <c r="L738" t="s">
        <v>472</v>
      </c>
      <c r="M738" t="s">
        <v>464</v>
      </c>
      <c r="N738" t="s">
        <v>478</v>
      </c>
      <c r="O738">
        <v>1002113</v>
      </c>
      <c r="P738">
        <v>242932</v>
      </c>
      <c r="Q738">
        <v>40.833452000000001</v>
      </c>
      <c r="R738">
        <v>-73.935447999999994</v>
      </c>
      <c r="S738" t="s">
        <v>1060</v>
      </c>
    </row>
    <row r="739" spans="1:19" x14ac:dyDescent="0.3">
      <c r="A739">
        <v>284469693</v>
      </c>
      <c r="B739" s="1">
        <v>45379</v>
      </c>
      <c r="C739">
        <v>244</v>
      </c>
      <c r="D739" t="s">
        <v>48</v>
      </c>
      <c r="E739">
        <v>107</v>
      </c>
      <c r="F739" t="s">
        <v>157</v>
      </c>
      <c r="G739" t="s">
        <v>222</v>
      </c>
      <c r="H739" t="s">
        <v>463</v>
      </c>
      <c r="I739" t="s">
        <v>469</v>
      </c>
      <c r="J739">
        <v>73</v>
      </c>
      <c r="K739">
        <v>0</v>
      </c>
      <c r="L739" t="s">
        <v>473</v>
      </c>
      <c r="M739" t="s">
        <v>463</v>
      </c>
      <c r="N739" t="s">
        <v>477</v>
      </c>
      <c r="O739">
        <v>1008227</v>
      </c>
      <c r="P739">
        <v>183789</v>
      </c>
      <c r="Q739">
        <v>40.671104</v>
      </c>
      <c r="R739">
        <v>-73.913561999999999</v>
      </c>
      <c r="S739" t="s">
        <v>733</v>
      </c>
    </row>
    <row r="740" spans="1:19" x14ac:dyDescent="0.3">
      <c r="A740">
        <v>284339434</v>
      </c>
      <c r="B740" s="1">
        <v>45377</v>
      </c>
      <c r="C740">
        <v>849</v>
      </c>
      <c r="D740" t="s">
        <v>30</v>
      </c>
      <c r="E740">
        <v>677</v>
      </c>
      <c r="F740" t="s">
        <v>145</v>
      </c>
      <c r="G740" t="s">
        <v>317</v>
      </c>
      <c r="H740" t="s">
        <v>466</v>
      </c>
      <c r="I740" t="s">
        <v>469</v>
      </c>
      <c r="J740">
        <v>70</v>
      </c>
      <c r="K740">
        <v>1</v>
      </c>
      <c r="L740" t="s">
        <v>472</v>
      </c>
      <c r="M740" t="s">
        <v>464</v>
      </c>
      <c r="N740" t="s">
        <v>477</v>
      </c>
      <c r="O740">
        <v>998767</v>
      </c>
      <c r="P740">
        <v>169858</v>
      </c>
      <c r="Q740">
        <v>40.632885600000002</v>
      </c>
      <c r="R740">
        <v>-73.947697790000007</v>
      </c>
      <c r="S740" t="s">
        <v>1061</v>
      </c>
    </row>
    <row r="741" spans="1:19" x14ac:dyDescent="0.3">
      <c r="A741">
        <v>281322629</v>
      </c>
      <c r="B741" s="1">
        <v>45321</v>
      </c>
      <c r="C741">
        <v>339</v>
      </c>
      <c r="D741" t="s">
        <v>42</v>
      </c>
      <c r="E741">
        <v>341</v>
      </c>
      <c r="F741" t="s">
        <v>153</v>
      </c>
      <c r="G741" t="s">
        <v>216</v>
      </c>
      <c r="H741" t="s">
        <v>464</v>
      </c>
      <c r="I741" t="s">
        <v>469</v>
      </c>
      <c r="J741">
        <v>77</v>
      </c>
      <c r="K741">
        <v>0</v>
      </c>
      <c r="L741" t="s">
        <v>472</v>
      </c>
      <c r="M741" t="s">
        <v>464</v>
      </c>
      <c r="N741" t="s">
        <v>478</v>
      </c>
      <c r="O741">
        <v>996635</v>
      </c>
      <c r="P741">
        <v>184800</v>
      </c>
      <c r="Q741">
        <v>40.673901999999998</v>
      </c>
      <c r="R741">
        <v>-73.955350999999993</v>
      </c>
      <c r="S741" t="s">
        <v>1062</v>
      </c>
    </row>
    <row r="742" spans="1:19" x14ac:dyDescent="0.3">
      <c r="A742">
        <v>283697510</v>
      </c>
      <c r="B742" s="1">
        <v>45364</v>
      </c>
      <c r="C742">
        <v>724</v>
      </c>
      <c r="D742" t="s">
        <v>104</v>
      </c>
      <c r="E742">
        <v>126</v>
      </c>
      <c r="F742" t="s">
        <v>149</v>
      </c>
      <c r="G742" t="s">
        <v>339</v>
      </c>
      <c r="H742" t="s">
        <v>463</v>
      </c>
      <c r="I742" t="s">
        <v>468</v>
      </c>
      <c r="J742">
        <v>44</v>
      </c>
      <c r="K742">
        <v>0</v>
      </c>
      <c r="L742" t="s">
        <v>472</v>
      </c>
      <c r="M742" t="s">
        <v>464</v>
      </c>
      <c r="N742" t="s">
        <v>479</v>
      </c>
      <c r="O742">
        <v>1009019</v>
      </c>
      <c r="P742">
        <v>245895</v>
      </c>
      <c r="Q742">
        <v>40.841566999999998</v>
      </c>
      <c r="R742">
        <v>-73.910477999999998</v>
      </c>
      <c r="S742" t="s">
        <v>1063</v>
      </c>
    </row>
    <row r="743" spans="1:19" x14ac:dyDescent="0.3">
      <c r="A743">
        <v>280912656</v>
      </c>
      <c r="B743" s="1">
        <v>45313</v>
      </c>
      <c r="C743">
        <v>268</v>
      </c>
      <c r="D743" t="s">
        <v>47</v>
      </c>
      <c r="E743">
        <v>121</v>
      </c>
      <c r="F743" t="s">
        <v>152</v>
      </c>
      <c r="G743" t="s">
        <v>221</v>
      </c>
      <c r="H743" t="s">
        <v>463</v>
      </c>
      <c r="I743" t="s">
        <v>469</v>
      </c>
      <c r="J743">
        <v>70</v>
      </c>
      <c r="K743">
        <v>0</v>
      </c>
      <c r="L743" t="s">
        <v>472</v>
      </c>
      <c r="M743" t="s">
        <v>464</v>
      </c>
      <c r="N743" t="s">
        <v>478</v>
      </c>
      <c r="O743">
        <v>991626</v>
      </c>
      <c r="P743">
        <v>169071</v>
      </c>
      <c r="Q743">
        <v>40.630735999999999</v>
      </c>
      <c r="R743">
        <v>-73.973422999999997</v>
      </c>
      <c r="S743" t="s">
        <v>622</v>
      </c>
    </row>
    <row r="744" spans="1:19" x14ac:dyDescent="0.3">
      <c r="A744">
        <v>280986864</v>
      </c>
      <c r="B744" s="1">
        <v>45314</v>
      </c>
      <c r="C744">
        <v>419</v>
      </c>
      <c r="D744" t="s">
        <v>58</v>
      </c>
      <c r="E744">
        <v>109</v>
      </c>
      <c r="F744" t="s">
        <v>148</v>
      </c>
      <c r="G744" t="s">
        <v>235</v>
      </c>
      <c r="H744" t="s">
        <v>463</v>
      </c>
      <c r="I744" t="s">
        <v>464</v>
      </c>
      <c r="J744">
        <v>5</v>
      </c>
      <c r="K744">
        <v>0</v>
      </c>
      <c r="L744" t="s">
        <v>472</v>
      </c>
      <c r="M744" t="s">
        <v>464</v>
      </c>
      <c r="N744" t="s">
        <v>478</v>
      </c>
      <c r="O744">
        <v>985442</v>
      </c>
      <c r="P744">
        <v>201146</v>
      </c>
      <c r="Q744">
        <v>40.718775909999998</v>
      </c>
      <c r="R744">
        <v>-73.995699900000005</v>
      </c>
      <c r="S744" t="s">
        <v>1064</v>
      </c>
    </row>
    <row r="745" spans="1:19" x14ac:dyDescent="0.3">
      <c r="A745">
        <v>280912713</v>
      </c>
      <c r="B745" s="1">
        <v>45313</v>
      </c>
      <c r="C745">
        <v>779</v>
      </c>
      <c r="D745" t="s">
        <v>63</v>
      </c>
      <c r="E745">
        <v>126</v>
      </c>
      <c r="F745" t="s">
        <v>149</v>
      </c>
      <c r="G745" t="s">
        <v>242</v>
      </c>
      <c r="H745" t="s">
        <v>463</v>
      </c>
      <c r="I745" t="s">
        <v>464</v>
      </c>
      <c r="J745">
        <v>32</v>
      </c>
      <c r="K745">
        <v>0</v>
      </c>
      <c r="L745" t="s">
        <v>472</v>
      </c>
      <c r="M745" t="s">
        <v>464</v>
      </c>
      <c r="N745" t="s">
        <v>477</v>
      </c>
      <c r="O745">
        <v>999439</v>
      </c>
      <c r="P745">
        <v>236537</v>
      </c>
      <c r="Q745">
        <v>40.815904000000003</v>
      </c>
      <c r="R745">
        <v>-73.945122999999995</v>
      </c>
      <c r="S745" t="s">
        <v>1065</v>
      </c>
    </row>
    <row r="746" spans="1:19" x14ac:dyDescent="0.3">
      <c r="A746">
        <v>284533759</v>
      </c>
      <c r="B746" s="1">
        <v>45380</v>
      </c>
      <c r="C746">
        <v>339</v>
      </c>
      <c r="D746" t="s">
        <v>42</v>
      </c>
      <c r="E746">
        <v>341</v>
      </c>
      <c r="F746" t="s">
        <v>153</v>
      </c>
      <c r="G746" t="s">
        <v>216</v>
      </c>
      <c r="H746" t="s">
        <v>464</v>
      </c>
      <c r="I746" t="s">
        <v>470</v>
      </c>
      <c r="J746">
        <v>109</v>
      </c>
      <c r="K746">
        <v>0</v>
      </c>
      <c r="L746" t="s">
        <v>472</v>
      </c>
      <c r="M746" t="s">
        <v>464</v>
      </c>
      <c r="N746" t="s">
        <v>477</v>
      </c>
      <c r="O746">
        <v>1030720</v>
      </c>
      <c r="P746">
        <v>224100</v>
      </c>
      <c r="Q746">
        <v>40.781658999999998</v>
      </c>
      <c r="R746">
        <v>-73.832200999999998</v>
      </c>
      <c r="S746" t="s">
        <v>1066</v>
      </c>
    </row>
    <row r="747" spans="1:19" x14ac:dyDescent="0.3">
      <c r="A747">
        <v>280506977</v>
      </c>
      <c r="B747" s="1">
        <v>45305</v>
      </c>
      <c r="C747">
        <v>109</v>
      </c>
      <c r="D747" t="s">
        <v>35</v>
      </c>
      <c r="E747">
        <v>106</v>
      </c>
      <c r="F747" t="s">
        <v>141</v>
      </c>
      <c r="G747" t="s">
        <v>208</v>
      </c>
      <c r="H747" t="s">
        <v>463</v>
      </c>
      <c r="I747" t="s">
        <v>470</v>
      </c>
      <c r="J747">
        <v>110</v>
      </c>
      <c r="K747">
        <v>0</v>
      </c>
      <c r="L747" t="s">
        <v>472</v>
      </c>
      <c r="M747" t="s">
        <v>464</v>
      </c>
      <c r="N747" t="s">
        <v>477</v>
      </c>
      <c r="O747">
        <v>1020916</v>
      </c>
      <c r="P747">
        <v>207643</v>
      </c>
      <c r="Q747">
        <v>40.736533999999999</v>
      </c>
      <c r="R747">
        <v>-73.867689999999996</v>
      </c>
      <c r="S747" t="s">
        <v>1067</v>
      </c>
    </row>
    <row r="748" spans="1:19" x14ac:dyDescent="0.3">
      <c r="A748">
        <v>282597870</v>
      </c>
      <c r="B748" s="1">
        <v>45343</v>
      </c>
      <c r="C748">
        <v>109</v>
      </c>
      <c r="D748" t="s">
        <v>35</v>
      </c>
      <c r="E748">
        <v>106</v>
      </c>
      <c r="F748" t="s">
        <v>141</v>
      </c>
      <c r="G748" t="s">
        <v>208</v>
      </c>
      <c r="H748" t="s">
        <v>463</v>
      </c>
      <c r="I748" t="s">
        <v>464</v>
      </c>
      <c r="J748">
        <v>34</v>
      </c>
      <c r="K748">
        <v>0</v>
      </c>
      <c r="L748" t="s">
        <v>472</v>
      </c>
      <c r="M748" t="s">
        <v>463</v>
      </c>
      <c r="N748" t="s">
        <v>480</v>
      </c>
      <c r="O748">
        <v>1005377</v>
      </c>
      <c r="P748">
        <v>253337</v>
      </c>
      <c r="Q748">
        <v>40.862003000000001</v>
      </c>
      <c r="R748">
        <v>-73.923618000000005</v>
      </c>
      <c r="S748" t="s">
        <v>1068</v>
      </c>
    </row>
    <row r="749" spans="1:19" x14ac:dyDescent="0.3">
      <c r="A749">
        <v>282168586</v>
      </c>
      <c r="B749" s="1">
        <v>45335</v>
      </c>
      <c r="C749">
        <v>101</v>
      </c>
      <c r="D749" t="s">
        <v>27</v>
      </c>
      <c r="E749">
        <v>344</v>
      </c>
      <c r="F749" t="s">
        <v>144</v>
      </c>
      <c r="G749" t="s">
        <v>191</v>
      </c>
      <c r="H749" t="s">
        <v>464</v>
      </c>
      <c r="I749" t="s">
        <v>468</v>
      </c>
      <c r="J749">
        <v>44</v>
      </c>
      <c r="K749">
        <v>0</v>
      </c>
      <c r="L749" t="s">
        <v>474</v>
      </c>
      <c r="M749" t="s">
        <v>464</v>
      </c>
      <c r="N749" t="s">
        <v>477</v>
      </c>
      <c r="O749">
        <v>1007885</v>
      </c>
      <c r="P749">
        <v>246405</v>
      </c>
      <c r="Q749">
        <v>40.842970000000001</v>
      </c>
      <c r="R749">
        <v>-73.914576999999994</v>
      </c>
      <c r="S749" t="s">
        <v>1069</v>
      </c>
    </row>
    <row r="750" spans="1:19" x14ac:dyDescent="0.3">
      <c r="A750">
        <v>284120688</v>
      </c>
      <c r="B750" s="1">
        <v>45372</v>
      </c>
      <c r="C750">
        <v>114</v>
      </c>
      <c r="D750" t="s">
        <v>34</v>
      </c>
      <c r="E750">
        <v>344</v>
      </c>
      <c r="F750" t="s">
        <v>144</v>
      </c>
      <c r="G750" t="s">
        <v>206</v>
      </c>
      <c r="H750" t="s">
        <v>464</v>
      </c>
      <c r="I750" t="s">
        <v>468</v>
      </c>
      <c r="J750">
        <v>40</v>
      </c>
      <c r="K750">
        <v>2</v>
      </c>
      <c r="L750" t="s">
        <v>472</v>
      </c>
      <c r="M750" t="s">
        <v>464</v>
      </c>
      <c r="N750" t="s">
        <v>480</v>
      </c>
      <c r="O750">
        <v>1006425</v>
      </c>
      <c r="P750">
        <v>237955</v>
      </c>
      <c r="Q750">
        <v>40.819780000000002</v>
      </c>
      <c r="R750">
        <v>-73.919881000000004</v>
      </c>
      <c r="S750" t="s">
        <v>1070</v>
      </c>
    </row>
    <row r="751" spans="1:19" x14ac:dyDescent="0.3">
      <c r="A751">
        <v>280715943</v>
      </c>
      <c r="B751" s="1">
        <v>45309</v>
      </c>
      <c r="C751">
        <v>109</v>
      </c>
      <c r="D751" t="s">
        <v>35</v>
      </c>
      <c r="E751">
        <v>106</v>
      </c>
      <c r="F751" t="s">
        <v>141</v>
      </c>
      <c r="G751" t="s">
        <v>214</v>
      </c>
      <c r="H751" t="s">
        <v>463</v>
      </c>
      <c r="I751" t="s">
        <v>471</v>
      </c>
      <c r="J751">
        <v>120</v>
      </c>
      <c r="K751">
        <v>0</v>
      </c>
      <c r="L751" t="s">
        <v>472</v>
      </c>
      <c r="M751" t="s">
        <v>463</v>
      </c>
      <c r="N751" t="s">
        <v>480</v>
      </c>
      <c r="O751">
        <v>965079</v>
      </c>
      <c r="P751">
        <v>164197</v>
      </c>
      <c r="Q751">
        <v>40.617341000000003</v>
      </c>
      <c r="R751">
        <v>-74.069051000000002</v>
      </c>
      <c r="S751" t="s">
        <v>1071</v>
      </c>
    </row>
    <row r="752" spans="1:19" x14ac:dyDescent="0.3">
      <c r="A752">
        <v>284205224</v>
      </c>
      <c r="B752" s="1">
        <v>45374</v>
      </c>
      <c r="C752">
        <v>244</v>
      </c>
      <c r="D752" t="s">
        <v>48</v>
      </c>
      <c r="E752">
        <v>107</v>
      </c>
      <c r="F752" t="s">
        <v>157</v>
      </c>
      <c r="G752" t="s">
        <v>278</v>
      </c>
      <c r="H752" t="s">
        <v>463</v>
      </c>
      <c r="I752" t="s">
        <v>464</v>
      </c>
      <c r="J752">
        <v>23</v>
      </c>
      <c r="K752">
        <v>2</v>
      </c>
      <c r="L752" t="s">
        <v>472</v>
      </c>
      <c r="M752" t="s">
        <v>464</v>
      </c>
      <c r="N752" t="s">
        <v>477</v>
      </c>
      <c r="O752">
        <v>998320</v>
      </c>
      <c r="P752">
        <v>225939</v>
      </c>
      <c r="Q752">
        <v>40.786816000000002</v>
      </c>
      <c r="R752">
        <v>-73.949188000000007</v>
      </c>
      <c r="S752" t="s">
        <v>1072</v>
      </c>
    </row>
    <row r="753" spans="1:19" x14ac:dyDescent="0.3">
      <c r="A753">
        <v>284573230</v>
      </c>
      <c r="B753" s="1">
        <v>45382</v>
      </c>
      <c r="C753">
        <v>397</v>
      </c>
      <c r="D753" t="s">
        <v>50</v>
      </c>
      <c r="E753">
        <v>105</v>
      </c>
      <c r="F753" t="s">
        <v>159</v>
      </c>
      <c r="G753" t="s">
        <v>297</v>
      </c>
      <c r="H753" t="s">
        <v>463</v>
      </c>
      <c r="I753" t="s">
        <v>464</v>
      </c>
      <c r="J753">
        <v>14</v>
      </c>
      <c r="K753">
        <v>3</v>
      </c>
      <c r="L753" t="s">
        <v>472</v>
      </c>
      <c r="M753" t="s">
        <v>464</v>
      </c>
      <c r="N753" t="s">
        <v>479</v>
      </c>
      <c r="O753">
        <v>986881</v>
      </c>
      <c r="P753">
        <v>214802</v>
      </c>
      <c r="Q753">
        <v>40.756259</v>
      </c>
      <c r="R753">
        <v>-73.990500999999995</v>
      </c>
      <c r="S753" t="s">
        <v>668</v>
      </c>
    </row>
    <row r="754" spans="1:19" x14ac:dyDescent="0.3">
      <c r="A754">
        <v>283011275</v>
      </c>
      <c r="B754" s="1">
        <v>45351</v>
      </c>
      <c r="C754">
        <v>339</v>
      </c>
      <c r="D754" t="s">
        <v>42</v>
      </c>
      <c r="E754">
        <v>341</v>
      </c>
      <c r="F754" t="s">
        <v>153</v>
      </c>
      <c r="G754" t="s">
        <v>216</v>
      </c>
      <c r="H754" t="s">
        <v>464</v>
      </c>
      <c r="I754" t="s">
        <v>468</v>
      </c>
      <c r="J754">
        <v>43</v>
      </c>
      <c r="K754">
        <v>0</v>
      </c>
      <c r="L754" t="s">
        <v>474</v>
      </c>
      <c r="M754" t="s">
        <v>464</v>
      </c>
      <c r="N754" t="s">
        <v>477</v>
      </c>
      <c r="O754">
        <v>1019852</v>
      </c>
      <c r="P754">
        <v>241853</v>
      </c>
      <c r="Q754">
        <v>40.830435000000001</v>
      </c>
      <c r="R754">
        <v>-73.871348999999995</v>
      </c>
      <c r="S754" t="s">
        <v>1073</v>
      </c>
    </row>
    <row r="755" spans="1:19" x14ac:dyDescent="0.3">
      <c r="A755">
        <v>283938022</v>
      </c>
      <c r="B755" s="1">
        <v>45369</v>
      </c>
      <c r="C755">
        <v>105</v>
      </c>
      <c r="D755" t="s">
        <v>20</v>
      </c>
      <c r="E755">
        <v>106</v>
      </c>
      <c r="F755" t="s">
        <v>141</v>
      </c>
      <c r="G755" t="s">
        <v>183</v>
      </c>
      <c r="H755" t="s">
        <v>463</v>
      </c>
      <c r="I755" t="s">
        <v>468</v>
      </c>
      <c r="J755">
        <v>40</v>
      </c>
      <c r="K755">
        <v>2</v>
      </c>
      <c r="L755" t="s">
        <v>472</v>
      </c>
      <c r="M755" t="s">
        <v>464</v>
      </c>
      <c r="N755" t="s">
        <v>479</v>
      </c>
      <c r="O755">
        <v>1004959</v>
      </c>
      <c r="P755">
        <v>234093</v>
      </c>
      <c r="Q755">
        <v>40.809184999999999</v>
      </c>
      <c r="R755">
        <v>-73.925188000000006</v>
      </c>
      <c r="S755" t="s">
        <v>1074</v>
      </c>
    </row>
    <row r="756" spans="1:19" x14ac:dyDescent="0.3">
      <c r="A756">
        <v>282929415</v>
      </c>
      <c r="B756" s="1">
        <v>45350</v>
      </c>
      <c r="C756">
        <v>511</v>
      </c>
      <c r="D756" t="s">
        <v>46</v>
      </c>
      <c r="E756">
        <v>235</v>
      </c>
      <c r="F756" t="s">
        <v>156</v>
      </c>
      <c r="G756" t="s">
        <v>220</v>
      </c>
      <c r="H756" t="s">
        <v>464</v>
      </c>
      <c r="I756" t="s">
        <v>471</v>
      </c>
      <c r="J756">
        <v>120</v>
      </c>
      <c r="K756">
        <v>0</v>
      </c>
      <c r="L756" t="s">
        <v>475</v>
      </c>
      <c r="M756" t="s">
        <v>464</v>
      </c>
      <c r="N756" t="s">
        <v>477</v>
      </c>
      <c r="O756">
        <v>961251</v>
      </c>
      <c r="P756">
        <v>166311</v>
      </c>
      <c r="Q756">
        <v>40.623131999999998</v>
      </c>
      <c r="R756">
        <v>-74.082846000000004</v>
      </c>
      <c r="S756" t="s">
        <v>1075</v>
      </c>
    </row>
    <row r="757" spans="1:19" x14ac:dyDescent="0.3">
      <c r="A757">
        <v>282409640</v>
      </c>
      <c r="B757" s="1">
        <v>45340</v>
      </c>
      <c r="C757">
        <v>268</v>
      </c>
      <c r="D757" t="s">
        <v>47</v>
      </c>
      <c r="E757">
        <v>121</v>
      </c>
      <c r="F757" t="s">
        <v>152</v>
      </c>
      <c r="G757" t="s">
        <v>221</v>
      </c>
      <c r="H757" t="s">
        <v>463</v>
      </c>
      <c r="I757" t="s">
        <v>468</v>
      </c>
      <c r="J757">
        <v>47</v>
      </c>
      <c r="K757">
        <v>0</v>
      </c>
      <c r="L757" t="s">
        <v>472</v>
      </c>
      <c r="M757" t="s">
        <v>463</v>
      </c>
      <c r="N757" t="s">
        <v>477</v>
      </c>
      <c r="O757">
        <v>1025480</v>
      </c>
      <c r="P757">
        <v>257745</v>
      </c>
      <c r="Q757">
        <v>40.874029</v>
      </c>
      <c r="R757">
        <v>-73.850915999999998</v>
      </c>
      <c r="S757" t="s">
        <v>1076</v>
      </c>
    </row>
    <row r="758" spans="1:19" x14ac:dyDescent="0.3">
      <c r="A758">
        <v>282220551</v>
      </c>
      <c r="B758" s="1">
        <v>45336</v>
      </c>
      <c r="C758">
        <v>724</v>
      </c>
      <c r="D758" t="s">
        <v>104</v>
      </c>
      <c r="E758">
        <v>126</v>
      </c>
      <c r="F758" t="s">
        <v>149</v>
      </c>
      <c r="G758" t="s">
        <v>339</v>
      </c>
      <c r="H758" t="s">
        <v>463</v>
      </c>
      <c r="I758" t="s">
        <v>470</v>
      </c>
      <c r="J758">
        <v>107</v>
      </c>
      <c r="K758">
        <v>2</v>
      </c>
      <c r="L758" t="s">
        <v>473</v>
      </c>
      <c r="M758" t="s">
        <v>464</v>
      </c>
      <c r="N758" t="s">
        <v>477</v>
      </c>
      <c r="O758">
        <v>1034345</v>
      </c>
      <c r="P758">
        <v>205752</v>
      </c>
      <c r="Q758">
        <v>40.731276489999999</v>
      </c>
      <c r="R758">
        <v>-73.819249859999999</v>
      </c>
      <c r="S758" t="s">
        <v>1077</v>
      </c>
    </row>
    <row r="759" spans="1:19" x14ac:dyDescent="0.3">
      <c r="A759">
        <v>284010051</v>
      </c>
      <c r="B759" s="1">
        <v>45370</v>
      </c>
      <c r="C759">
        <v>109</v>
      </c>
      <c r="D759" t="s">
        <v>35</v>
      </c>
      <c r="E759">
        <v>106</v>
      </c>
      <c r="F759" t="s">
        <v>141</v>
      </c>
      <c r="G759" t="s">
        <v>208</v>
      </c>
      <c r="H759" t="s">
        <v>463</v>
      </c>
      <c r="I759" t="s">
        <v>468</v>
      </c>
      <c r="J759">
        <v>41</v>
      </c>
      <c r="K759">
        <v>0</v>
      </c>
      <c r="L759" t="s">
        <v>476</v>
      </c>
      <c r="M759" t="s">
        <v>464</v>
      </c>
      <c r="N759" t="s">
        <v>477</v>
      </c>
      <c r="O759">
        <v>1015115</v>
      </c>
      <c r="P759">
        <v>238137</v>
      </c>
      <c r="Q759">
        <v>40.820253999999998</v>
      </c>
      <c r="R759">
        <v>-73.888485000000003</v>
      </c>
      <c r="S759" t="s">
        <v>1078</v>
      </c>
    </row>
    <row r="760" spans="1:19" x14ac:dyDescent="0.3">
      <c r="A760">
        <v>282808141</v>
      </c>
      <c r="B760" s="1">
        <v>45348</v>
      </c>
      <c r="C760">
        <v>101</v>
      </c>
      <c r="D760" t="s">
        <v>27</v>
      </c>
      <c r="E760">
        <v>344</v>
      </c>
      <c r="F760" t="s">
        <v>144</v>
      </c>
      <c r="G760" t="s">
        <v>191</v>
      </c>
      <c r="H760" t="s">
        <v>464</v>
      </c>
      <c r="I760" t="s">
        <v>469</v>
      </c>
      <c r="J760">
        <v>77</v>
      </c>
      <c r="K760">
        <v>0</v>
      </c>
      <c r="L760" t="s">
        <v>474</v>
      </c>
      <c r="M760" t="s">
        <v>464</v>
      </c>
      <c r="N760" t="s">
        <v>477</v>
      </c>
      <c r="O760">
        <v>1000083</v>
      </c>
      <c r="P760">
        <v>185748</v>
      </c>
      <c r="Q760">
        <v>40.676499</v>
      </c>
      <c r="R760">
        <v>-73.942919000000003</v>
      </c>
      <c r="S760" t="s">
        <v>1079</v>
      </c>
    </row>
    <row r="761" spans="1:19" x14ac:dyDescent="0.3">
      <c r="A761">
        <v>284046724</v>
      </c>
      <c r="B761" s="1">
        <v>45371</v>
      </c>
      <c r="C761">
        <v>339</v>
      </c>
      <c r="D761" t="s">
        <v>42</v>
      </c>
      <c r="E761">
        <v>341</v>
      </c>
      <c r="F761" t="s">
        <v>153</v>
      </c>
      <c r="G761" t="s">
        <v>216</v>
      </c>
      <c r="H761" t="s">
        <v>464</v>
      </c>
      <c r="I761" t="s">
        <v>464</v>
      </c>
      <c r="J761">
        <v>18</v>
      </c>
      <c r="K761">
        <v>0</v>
      </c>
      <c r="L761" t="s">
        <v>472</v>
      </c>
      <c r="M761" t="s">
        <v>464</v>
      </c>
      <c r="N761" t="s">
        <v>477</v>
      </c>
      <c r="O761">
        <v>990061</v>
      </c>
      <c r="P761">
        <v>214720</v>
      </c>
      <c r="Q761">
        <v>40.756031350000001</v>
      </c>
      <c r="R761">
        <v>-73.979025280000002</v>
      </c>
      <c r="S761" t="s">
        <v>1080</v>
      </c>
    </row>
    <row r="762" spans="1:19" x14ac:dyDescent="0.3">
      <c r="A762">
        <v>283945269</v>
      </c>
      <c r="B762" s="1">
        <v>45370</v>
      </c>
      <c r="C762">
        <v>244</v>
      </c>
      <c r="D762" t="s">
        <v>48</v>
      </c>
      <c r="E762">
        <v>107</v>
      </c>
      <c r="F762" t="s">
        <v>157</v>
      </c>
      <c r="G762" t="s">
        <v>278</v>
      </c>
      <c r="H762" t="s">
        <v>463</v>
      </c>
      <c r="I762" t="s">
        <v>469</v>
      </c>
      <c r="J762">
        <v>67</v>
      </c>
      <c r="K762">
        <v>0</v>
      </c>
      <c r="L762" t="s">
        <v>473</v>
      </c>
      <c r="M762" t="s">
        <v>464</v>
      </c>
      <c r="N762" t="s">
        <v>477</v>
      </c>
      <c r="O762">
        <v>997897</v>
      </c>
      <c r="P762">
        <v>175676</v>
      </c>
      <c r="Q762">
        <v>40.648859000000002</v>
      </c>
      <c r="R762">
        <v>-73.950819999999993</v>
      </c>
      <c r="S762" t="s">
        <v>493</v>
      </c>
    </row>
    <row r="763" spans="1:19" x14ac:dyDescent="0.3">
      <c r="A763">
        <v>282308452</v>
      </c>
      <c r="B763" s="1">
        <v>45338</v>
      </c>
      <c r="C763">
        <v>922</v>
      </c>
      <c r="D763" t="s">
        <v>33</v>
      </c>
      <c r="E763">
        <v>348</v>
      </c>
      <c r="F763" t="s">
        <v>146</v>
      </c>
      <c r="G763" t="s">
        <v>207</v>
      </c>
      <c r="H763" t="s">
        <v>464</v>
      </c>
      <c r="I763" t="s">
        <v>469</v>
      </c>
      <c r="J763">
        <v>61</v>
      </c>
      <c r="K763">
        <v>0</v>
      </c>
      <c r="L763" t="s">
        <v>473</v>
      </c>
      <c r="M763" t="s">
        <v>463</v>
      </c>
      <c r="N763" t="s">
        <v>482</v>
      </c>
      <c r="O763">
        <v>996789</v>
      </c>
      <c r="P763">
        <v>152639</v>
      </c>
      <c r="Q763">
        <v>40.585625999999998</v>
      </c>
      <c r="R763">
        <v>-73.954856140000004</v>
      </c>
      <c r="S763" t="s">
        <v>1081</v>
      </c>
    </row>
    <row r="764" spans="1:19" x14ac:dyDescent="0.3">
      <c r="A764">
        <v>280795749</v>
      </c>
      <c r="B764" s="1">
        <v>45310</v>
      </c>
      <c r="C764">
        <v>922</v>
      </c>
      <c r="D764" t="s">
        <v>33</v>
      </c>
      <c r="E764">
        <v>348</v>
      </c>
      <c r="F764" t="s">
        <v>146</v>
      </c>
      <c r="G764" t="s">
        <v>207</v>
      </c>
      <c r="H764" t="s">
        <v>464</v>
      </c>
      <c r="I764" t="s">
        <v>470</v>
      </c>
      <c r="J764">
        <v>103</v>
      </c>
      <c r="K764">
        <v>0</v>
      </c>
      <c r="L764" t="s">
        <v>473</v>
      </c>
      <c r="M764" t="s">
        <v>463</v>
      </c>
      <c r="N764" t="s">
        <v>480</v>
      </c>
      <c r="O764">
        <v>1040918</v>
      </c>
      <c r="P764">
        <v>196773</v>
      </c>
      <c r="Q764">
        <v>40.706592000000001</v>
      </c>
      <c r="R764">
        <v>-73.795606000000006</v>
      </c>
      <c r="S764" t="s">
        <v>1082</v>
      </c>
    </row>
    <row r="765" spans="1:19" x14ac:dyDescent="0.3">
      <c r="A765">
        <v>280474454</v>
      </c>
      <c r="B765" s="1">
        <v>45305</v>
      </c>
      <c r="C765">
        <v>101</v>
      </c>
      <c r="D765" t="s">
        <v>27</v>
      </c>
      <c r="E765">
        <v>344</v>
      </c>
      <c r="F765" t="s">
        <v>144</v>
      </c>
      <c r="G765" t="s">
        <v>191</v>
      </c>
      <c r="H765" t="s">
        <v>464</v>
      </c>
      <c r="I765" t="s">
        <v>470</v>
      </c>
      <c r="J765">
        <v>103</v>
      </c>
      <c r="K765">
        <v>0</v>
      </c>
      <c r="L765" t="s">
        <v>473</v>
      </c>
      <c r="M765" t="s">
        <v>464</v>
      </c>
      <c r="N765" t="s">
        <v>480</v>
      </c>
      <c r="O765">
        <v>1037993</v>
      </c>
      <c r="P765">
        <v>193023</v>
      </c>
      <c r="Q765">
        <v>40.696319000000003</v>
      </c>
      <c r="R765">
        <v>-73.806185999999997</v>
      </c>
      <c r="S765" t="s">
        <v>1083</v>
      </c>
    </row>
    <row r="766" spans="1:19" x14ac:dyDescent="0.3">
      <c r="A766">
        <v>282769556</v>
      </c>
      <c r="B766" s="1">
        <v>45347</v>
      </c>
      <c r="C766">
        <v>793</v>
      </c>
      <c r="D766" t="s">
        <v>82</v>
      </c>
      <c r="E766">
        <v>118</v>
      </c>
      <c r="F766" t="s">
        <v>158</v>
      </c>
      <c r="G766" t="s">
        <v>279</v>
      </c>
      <c r="H766" t="s">
        <v>463</v>
      </c>
      <c r="I766" t="s">
        <v>464</v>
      </c>
      <c r="J766">
        <v>25</v>
      </c>
      <c r="K766">
        <v>0</v>
      </c>
      <c r="L766" t="s">
        <v>472</v>
      </c>
      <c r="M766" t="s">
        <v>464</v>
      </c>
      <c r="N766" t="s">
        <v>477</v>
      </c>
      <c r="O766">
        <v>1001797</v>
      </c>
      <c r="P766">
        <v>232215</v>
      </c>
      <c r="Q766">
        <v>40.804037000000001</v>
      </c>
      <c r="R766">
        <v>-73.936616999999998</v>
      </c>
      <c r="S766" t="s">
        <v>932</v>
      </c>
    </row>
    <row r="767" spans="1:19" x14ac:dyDescent="0.3">
      <c r="A767">
        <v>283732827</v>
      </c>
      <c r="B767" s="1">
        <v>45365</v>
      </c>
      <c r="C767">
        <v>501</v>
      </c>
      <c r="D767" t="s">
        <v>61</v>
      </c>
      <c r="E767">
        <v>117</v>
      </c>
      <c r="F767" t="s">
        <v>156</v>
      </c>
      <c r="G767" t="s">
        <v>341</v>
      </c>
      <c r="H767" t="s">
        <v>463</v>
      </c>
      <c r="I767" t="s">
        <v>470</v>
      </c>
      <c r="J767">
        <v>101</v>
      </c>
      <c r="K767">
        <v>0</v>
      </c>
      <c r="L767" t="s">
        <v>474</v>
      </c>
      <c r="M767" t="s">
        <v>464</v>
      </c>
      <c r="N767" t="s">
        <v>480</v>
      </c>
      <c r="O767">
        <v>1044388</v>
      </c>
      <c r="P767">
        <v>157138</v>
      </c>
      <c r="Q767">
        <v>40.59778</v>
      </c>
      <c r="R767">
        <v>-73.783444000000003</v>
      </c>
      <c r="S767" t="s">
        <v>1084</v>
      </c>
    </row>
    <row r="768" spans="1:19" x14ac:dyDescent="0.3">
      <c r="A768">
        <v>282971495</v>
      </c>
      <c r="B768" s="1">
        <v>45351</v>
      </c>
      <c r="C768">
        <v>339</v>
      </c>
      <c r="D768" t="s">
        <v>42</v>
      </c>
      <c r="E768">
        <v>341</v>
      </c>
      <c r="F768" t="s">
        <v>153</v>
      </c>
      <c r="G768" t="s">
        <v>216</v>
      </c>
      <c r="H768" t="s">
        <v>464</v>
      </c>
      <c r="I768" t="s">
        <v>469</v>
      </c>
      <c r="J768">
        <v>63</v>
      </c>
      <c r="K768">
        <v>0</v>
      </c>
      <c r="L768" t="s">
        <v>473</v>
      </c>
      <c r="M768" t="s">
        <v>463</v>
      </c>
      <c r="N768" t="s">
        <v>477</v>
      </c>
      <c r="O768">
        <v>1005824</v>
      </c>
      <c r="P768">
        <v>168920</v>
      </c>
      <c r="Q768">
        <v>40.630307000000002</v>
      </c>
      <c r="R768">
        <v>-73.922276999999994</v>
      </c>
      <c r="S768" t="s">
        <v>1085</v>
      </c>
    </row>
    <row r="769" spans="1:19" x14ac:dyDescent="0.3">
      <c r="A769">
        <v>284328146</v>
      </c>
      <c r="B769" s="1">
        <v>45377</v>
      </c>
      <c r="C769">
        <v>339</v>
      </c>
      <c r="D769" t="s">
        <v>42</v>
      </c>
      <c r="E769">
        <v>341</v>
      </c>
      <c r="F769" t="s">
        <v>153</v>
      </c>
      <c r="G769" t="s">
        <v>216</v>
      </c>
      <c r="H769" t="s">
        <v>464</v>
      </c>
      <c r="I769" t="s">
        <v>471</v>
      </c>
      <c r="J769">
        <v>122</v>
      </c>
      <c r="K769">
        <v>0</v>
      </c>
      <c r="L769" t="s">
        <v>474</v>
      </c>
      <c r="M769" t="s">
        <v>463</v>
      </c>
      <c r="N769" t="s">
        <v>477</v>
      </c>
      <c r="O769">
        <v>954771</v>
      </c>
      <c r="P769">
        <v>148450</v>
      </c>
      <c r="Q769">
        <v>40.574091000000003</v>
      </c>
      <c r="R769">
        <v>-74.106112999999993</v>
      </c>
      <c r="S769" t="s">
        <v>521</v>
      </c>
    </row>
    <row r="770" spans="1:19" x14ac:dyDescent="0.3">
      <c r="A770">
        <v>281223923</v>
      </c>
      <c r="B770" s="1">
        <v>45318</v>
      </c>
      <c r="C770">
        <v>922</v>
      </c>
      <c r="D770" t="s">
        <v>33</v>
      </c>
      <c r="E770">
        <v>348</v>
      </c>
      <c r="F770" t="s">
        <v>146</v>
      </c>
      <c r="G770" t="s">
        <v>205</v>
      </c>
      <c r="H770" t="s">
        <v>464</v>
      </c>
      <c r="I770" t="s">
        <v>468</v>
      </c>
      <c r="J770">
        <v>52</v>
      </c>
      <c r="K770">
        <v>0</v>
      </c>
      <c r="L770" t="s">
        <v>472</v>
      </c>
      <c r="M770" t="s">
        <v>464</v>
      </c>
      <c r="N770" t="s">
        <v>480</v>
      </c>
      <c r="O770">
        <v>1012132</v>
      </c>
      <c r="P770">
        <v>253828</v>
      </c>
      <c r="Q770">
        <v>40.863329829999998</v>
      </c>
      <c r="R770">
        <v>-73.899197920000006</v>
      </c>
      <c r="S770" t="s">
        <v>1086</v>
      </c>
    </row>
    <row r="771" spans="1:19" x14ac:dyDescent="0.3">
      <c r="A771">
        <v>282365139</v>
      </c>
      <c r="B771" s="1">
        <v>45339</v>
      </c>
      <c r="C771">
        <v>779</v>
      </c>
      <c r="D771" t="s">
        <v>63</v>
      </c>
      <c r="E771">
        <v>126</v>
      </c>
      <c r="F771" t="s">
        <v>149</v>
      </c>
      <c r="G771" t="s">
        <v>242</v>
      </c>
      <c r="H771" t="s">
        <v>463</v>
      </c>
      <c r="I771" t="s">
        <v>464</v>
      </c>
      <c r="J771">
        <v>24</v>
      </c>
      <c r="K771">
        <v>0</v>
      </c>
      <c r="L771" t="s">
        <v>472</v>
      </c>
      <c r="M771" t="s">
        <v>464</v>
      </c>
      <c r="N771" t="s">
        <v>479</v>
      </c>
      <c r="O771">
        <v>993372</v>
      </c>
      <c r="P771">
        <v>229301</v>
      </c>
      <c r="Q771">
        <v>40.796050000000001</v>
      </c>
      <c r="R771">
        <v>-73.967051999999995</v>
      </c>
      <c r="S771" t="s">
        <v>1087</v>
      </c>
    </row>
    <row r="772" spans="1:19" x14ac:dyDescent="0.3">
      <c r="A772">
        <v>281259421</v>
      </c>
      <c r="B772" s="1">
        <v>45319</v>
      </c>
      <c r="C772">
        <v>439</v>
      </c>
      <c r="D772" t="s">
        <v>37</v>
      </c>
      <c r="E772">
        <v>109</v>
      </c>
      <c r="F772" t="s">
        <v>148</v>
      </c>
      <c r="G772" t="s">
        <v>224</v>
      </c>
      <c r="H772" t="s">
        <v>463</v>
      </c>
      <c r="I772" t="s">
        <v>464</v>
      </c>
      <c r="J772">
        <v>13</v>
      </c>
      <c r="K772">
        <v>0</v>
      </c>
      <c r="L772" t="s">
        <v>472</v>
      </c>
      <c r="M772" t="s">
        <v>464</v>
      </c>
      <c r="N772" t="s">
        <v>478</v>
      </c>
      <c r="O772">
        <v>988971</v>
      </c>
      <c r="P772">
        <v>207813</v>
      </c>
      <c r="Q772">
        <v>40.737074</v>
      </c>
      <c r="R772">
        <v>-73.982962000000001</v>
      </c>
      <c r="S772" t="s">
        <v>1039</v>
      </c>
    </row>
    <row r="773" spans="1:19" x14ac:dyDescent="0.3">
      <c r="A773">
        <v>280669242</v>
      </c>
      <c r="B773" s="1">
        <v>45307</v>
      </c>
      <c r="C773">
        <v>198</v>
      </c>
      <c r="D773" t="s">
        <v>38</v>
      </c>
      <c r="E773">
        <v>126</v>
      </c>
      <c r="F773" t="s">
        <v>149</v>
      </c>
      <c r="G773" t="s">
        <v>342</v>
      </c>
      <c r="H773" t="s">
        <v>463</v>
      </c>
      <c r="I773" t="s">
        <v>469</v>
      </c>
      <c r="J773">
        <v>71</v>
      </c>
      <c r="K773">
        <v>0</v>
      </c>
      <c r="L773" t="s">
        <v>472</v>
      </c>
      <c r="M773" t="s">
        <v>464</v>
      </c>
      <c r="N773" t="s">
        <v>477</v>
      </c>
      <c r="O773">
        <v>997851</v>
      </c>
      <c r="P773">
        <v>181159</v>
      </c>
      <c r="Q773">
        <v>40.663905839999998</v>
      </c>
      <c r="R773">
        <v>-73.950975189999994</v>
      </c>
      <c r="S773" t="s">
        <v>1088</v>
      </c>
    </row>
    <row r="774" spans="1:19" x14ac:dyDescent="0.3">
      <c r="A774">
        <v>282572584</v>
      </c>
      <c r="B774" s="1">
        <v>45343</v>
      </c>
      <c r="C774">
        <v>269</v>
      </c>
      <c r="D774" t="s">
        <v>89</v>
      </c>
      <c r="E774">
        <v>121</v>
      </c>
      <c r="F774" t="s">
        <v>152</v>
      </c>
      <c r="G774" t="s">
        <v>294</v>
      </c>
      <c r="H774" t="s">
        <v>463</v>
      </c>
      <c r="I774" t="s">
        <v>470</v>
      </c>
      <c r="J774">
        <v>105</v>
      </c>
      <c r="K774">
        <v>0</v>
      </c>
      <c r="L774" t="s">
        <v>473</v>
      </c>
      <c r="M774" t="s">
        <v>464</v>
      </c>
      <c r="N774" t="s">
        <v>477</v>
      </c>
      <c r="O774">
        <v>1057766</v>
      </c>
      <c r="P774">
        <v>203992</v>
      </c>
      <c r="Q774">
        <v>40.726284</v>
      </c>
      <c r="R774">
        <v>-73.734759999999994</v>
      </c>
      <c r="S774" t="s">
        <v>676</v>
      </c>
    </row>
    <row r="775" spans="1:19" x14ac:dyDescent="0.3">
      <c r="A775">
        <v>282430515</v>
      </c>
      <c r="B775" s="1">
        <v>45340</v>
      </c>
      <c r="C775">
        <v>750</v>
      </c>
      <c r="D775" t="s">
        <v>45</v>
      </c>
      <c r="E775">
        <v>359</v>
      </c>
      <c r="F775" t="s">
        <v>151</v>
      </c>
      <c r="G775" t="s">
        <v>219</v>
      </c>
      <c r="H775" t="s">
        <v>464</v>
      </c>
      <c r="I775" t="s">
        <v>464</v>
      </c>
      <c r="J775">
        <v>14</v>
      </c>
      <c r="K775">
        <v>3</v>
      </c>
      <c r="L775" t="s">
        <v>472</v>
      </c>
      <c r="M775" t="s">
        <v>464</v>
      </c>
      <c r="N775" t="s">
        <v>477</v>
      </c>
      <c r="O775">
        <v>987443</v>
      </c>
      <c r="P775">
        <v>212092</v>
      </c>
      <c r="Q775">
        <v>40.748821999999997</v>
      </c>
      <c r="R775">
        <v>-73.988476000000006</v>
      </c>
      <c r="S775" t="s">
        <v>1089</v>
      </c>
    </row>
    <row r="776" spans="1:19" x14ac:dyDescent="0.3">
      <c r="A776">
        <v>284561642</v>
      </c>
      <c r="B776" s="1">
        <v>45381</v>
      </c>
      <c r="C776">
        <v>109</v>
      </c>
      <c r="D776" t="s">
        <v>35</v>
      </c>
      <c r="E776">
        <v>106</v>
      </c>
      <c r="F776" t="s">
        <v>141</v>
      </c>
      <c r="G776" t="s">
        <v>208</v>
      </c>
      <c r="H776" t="s">
        <v>463</v>
      </c>
      <c r="I776" t="s">
        <v>464</v>
      </c>
      <c r="J776">
        <v>1</v>
      </c>
      <c r="K776">
        <v>0</v>
      </c>
      <c r="L776" t="s">
        <v>472</v>
      </c>
      <c r="M776" t="s">
        <v>463</v>
      </c>
      <c r="N776" t="s">
        <v>480</v>
      </c>
      <c r="O776">
        <v>981684</v>
      </c>
      <c r="P776">
        <v>196731</v>
      </c>
      <c r="Q776">
        <v>40.706659000000002</v>
      </c>
      <c r="R776">
        <v>-74.009253999999999</v>
      </c>
      <c r="S776" t="s">
        <v>1090</v>
      </c>
    </row>
    <row r="777" spans="1:19" x14ac:dyDescent="0.3">
      <c r="A777">
        <v>284349957</v>
      </c>
      <c r="B777" s="1">
        <v>45377</v>
      </c>
      <c r="C777">
        <v>478</v>
      </c>
      <c r="D777" t="s">
        <v>44</v>
      </c>
      <c r="E777">
        <v>343</v>
      </c>
      <c r="F777" t="s">
        <v>155</v>
      </c>
      <c r="G777" t="s">
        <v>218</v>
      </c>
      <c r="H777" t="s">
        <v>464</v>
      </c>
      <c r="I777" t="s">
        <v>469</v>
      </c>
      <c r="J777">
        <v>84</v>
      </c>
      <c r="K777">
        <v>1</v>
      </c>
      <c r="L777" t="s">
        <v>472</v>
      </c>
      <c r="M777" t="s">
        <v>464</v>
      </c>
      <c r="N777" t="s">
        <v>480</v>
      </c>
      <c r="O777">
        <v>988089</v>
      </c>
      <c r="P777">
        <v>190305</v>
      </c>
      <c r="Q777">
        <v>40.689019160000001</v>
      </c>
      <c r="R777">
        <v>-73.986157109999994</v>
      </c>
      <c r="S777" t="s">
        <v>1091</v>
      </c>
    </row>
    <row r="778" spans="1:19" x14ac:dyDescent="0.3">
      <c r="A778">
        <v>284120728</v>
      </c>
      <c r="B778" s="1">
        <v>45372</v>
      </c>
      <c r="C778">
        <v>105</v>
      </c>
      <c r="D778" t="s">
        <v>20</v>
      </c>
      <c r="E778">
        <v>106</v>
      </c>
      <c r="F778" t="s">
        <v>141</v>
      </c>
      <c r="G778" t="s">
        <v>189</v>
      </c>
      <c r="H778" t="s">
        <v>463</v>
      </c>
      <c r="I778" t="s">
        <v>471</v>
      </c>
      <c r="J778">
        <v>120</v>
      </c>
      <c r="K778">
        <v>0</v>
      </c>
      <c r="L778" t="s">
        <v>474</v>
      </c>
      <c r="M778" t="s">
        <v>464</v>
      </c>
      <c r="N778" t="s">
        <v>477</v>
      </c>
      <c r="O778">
        <v>962959</v>
      </c>
      <c r="P778">
        <v>167135</v>
      </c>
      <c r="Q778">
        <v>40.625399000000002</v>
      </c>
      <c r="R778">
        <v>-74.076697999999993</v>
      </c>
      <c r="S778" t="s">
        <v>1092</v>
      </c>
    </row>
    <row r="779" spans="1:19" x14ac:dyDescent="0.3">
      <c r="A779">
        <v>281110714</v>
      </c>
      <c r="B779" s="1">
        <v>45316</v>
      </c>
      <c r="C779">
        <v>339</v>
      </c>
      <c r="D779" t="s">
        <v>42</v>
      </c>
      <c r="E779">
        <v>341</v>
      </c>
      <c r="F779" t="s">
        <v>153</v>
      </c>
      <c r="G779" t="s">
        <v>216</v>
      </c>
      <c r="H779" t="s">
        <v>464</v>
      </c>
      <c r="I779" t="s">
        <v>468</v>
      </c>
      <c r="J779">
        <v>44</v>
      </c>
      <c r="K779">
        <v>0</v>
      </c>
      <c r="L779" t="s">
        <v>472</v>
      </c>
      <c r="M779" t="s">
        <v>464</v>
      </c>
      <c r="N779" t="s">
        <v>477</v>
      </c>
      <c r="O779">
        <v>1003363</v>
      </c>
      <c r="P779">
        <v>238988</v>
      </c>
      <c r="Q779">
        <v>40.822622000000003</v>
      </c>
      <c r="R779">
        <v>-73.930942000000002</v>
      </c>
      <c r="S779" t="s">
        <v>575</v>
      </c>
    </row>
    <row r="780" spans="1:19" x14ac:dyDescent="0.3">
      <c r="A780">
        <v>280808750</v>
      </c>
      <c r="B780" s="1">
        <v>45310</v>
      </c>
      <c r="C780">
        <v>101</v>
      </c>
      <c r="D780" t="s">
        <v>27</v>
      </c>
      <c r="E780">
        <v>344</v>
      </c>
      <c r="F780" t="s">
        <v>144</v>
      </c>
      <c r="G780" t="s">
        <v>191</v>
      </c>
      <c r="H780" t="s">
        <v>464</v>
      </c>
      <c r="I780" t="s">
        <v>464</v>
      </c>
      <c r="J780">
        <v>14</v>
      </c>
      <c r="K780">
        <v>0</v>
      </c>
      <c r="L780" t="s">
        <v>473</v>
      </c>
      <c r="M780" t="s">
        <v>464</v>
      </c>
      <c r="N780" t="s">
        <v>480</v>
      </c>
      <c r="O780">
        <v>988563</v>
      </c>
      <c r="P780">
        <v>210440</v>
      </c>
      <c r="Q780">
        <v>40.744284999999998</v>
      </c>
      <c r="R780">
        <v>-73.984433999999993</v>
      </c>
      <c r="S780" t="s">
        <v>1093</v>
      </c>
    </row>
    <row r="781" spans="1:19" x14ac:dyDescent="0.3">
      <c r="A781">
        <v>281057098</v>
      </c>
      <c r="B781" s="1">
        <v>45315</v>
      </c>
      <c r="C781">
        <v>105</v>
      </c>
      <c r="D781" t="s">
        <v>20</v>
      </c>
      <c r="E781">
        <v>106</v>
      </c>
      <c r="F781" t="s">
        <v>141</v>
      </c>
      <c r="G781" t="s">
        <v>183</v>
      </c>
      <c r="H781" t="s">
        <v>463</v>
      </c>
      <c r="I781" t="s">
        <v>469</v>
      </c>
      <c r="J781">
        <v>70</v>
      </c>
      <c r="K781">
        <v>0</v>
      </c>
      <c r="L781" t="s">
        <v>473</v>
      </c>
      <c r="M781" t="s">
        <v>464</v>
      </c>
      <c r="N781" t="s">
        <v>477</v>
      </c>
      <c r="O781">
        <v>992733</v>
      </c>
      <c r="P781">
        <v>170407</v>
      </c>
      <c r="Q781">
        <v>40.634400999999997</v>
      </c>
      <c r="R781">
        <v>-73.969434000000007</v>
      </c>
      <c r="S781" t="s">
        <v>1094</v>
      </c>
    </row>
    <row r="782" spans="1:19" x14ac:dyDescent="0.3">
      <c r="A782">
        <v>282589181</v>
      </c>
      <c r="B782" s="1">
        <v>45343</v>
      </c>
      <c r="C782">
        <v>847</v>
      </c>
      <c r="D782" t="s">
        <v>64</v>
      </c>
      <c r="E782">
        <v>125</v>
      </c>
      <c r="F782" t="s">
        <v>145</v>
      </c>
      <c r="G782" t="s">
        <v>343</v>
      </c>
      <c r="H782" t="s">
        <v>463</v>
      </c>
      <c r="I782" t="s">
        <v>468</v>
      </c>
      <c r="J782">
        <v>43</v>
      </c>
      <c r="K782">
        <v>0</v>
      </c>
      <c r="L782" t="s">
        <v>473</v>
      </c>
      <c r="M782" t="s">
        <v>464</v>
      </c>
      <c r="N782" t="s">
        <v>477</v>
      </c>
      <c r="O782">
        <v>1019635</v>
      </c>
      <c r="P782">
        <v>243829</v>
      </c>
      <c r="Q782">
        <v>40.835858680000001</v>
      </c>
      <c r="R782">
        <v>-73.872125060000002</v>
      </c>
      <c r="S782" t="s">
        <v>1095</v>
      </c>
    </row>
    <row r="783" spans="1:19" x14ac:dyDescent="0.3">
      <c r="A783">
        <v>282409650</v>
      </c>
      <c r="B783" s="1">
        <v>45340</v>
      </c>
      <c r="C783">
        <v>259</v>
      </c>
      <c r="D783" t="s">
        <v>54</v>
      </c>
      <c r="E783">
        <v>351</v>
      </c>
      <c r="F783" t="s">
        <v>152</v>
      </c>
      <c r="G783" t="s">
        <v>344</v>
      </c>
      <c r="H783" t="s">
        <v>464</v>
      </c>
      <c r="I783" t="s">
        <v>464</v>
      </c>
      <c r="J783">
        <v>30</v>
      </c>
      <c r="K783">
        <v>0</v>
      </c>
      <c r="L783" t="s">
        <v>472</v>
      </c>
      <c r="M783" t="s">
        <v>464</v>
      </c>
      <c r="N783" t="s">
        <v>477</v>
      </c>
      <c r="O783">
        <v>997073</v>
      </c>
      <c r="P783">
        <v>238764</v>
      </c>
      <c r="Q783">
        <v>40.822018280000002</v>
      </c>
      <c r="R783">
        <v>-73.953669669999996</v>
      </c>
      <c r="S783" t="s">
        <v>1096</v>
      </c>
    </row>
    <row r="784" spans="1:19" x14ac:dyDescent="0.3">
      <c r="A784">
        <v>282962275</v>
      </c>
      <c r="B784" s="1">
        <v>45351</v>
      </c>
      <c r="C784">
        <v>760</v>
      </c>
      <c r="D784" t="s">
        <v>100</v>
      </c>
      <c r="E784">
        <v>126</v>
      </c>
      <c r="F784" t="s">
        <v>149</v>
      </c>
      <c r="G784" t="s">
        <v>318</v>
      </c>
      <c r="H784" t="s">
        <v>463</v>
      </c>
      <c r="I784" t="s">
        <v>469</v>
      </c>
      <c r="J784">
        <v>84</v>
      </c>
      <c r="K784">
        <v>0</v>
      </c>
      <c r="L784" t="s">
        <v>472</v>
      </c>
      <c r="M784" t="s">
        <v>463</v>
      </c>
      <c r="N784" t="s">
        <v>480</v>
      </c>
      <c r="O784">
        <v>987295</v>
      </c>
      <c r="P784">
        <v>190704</v>
      </c>
      <c r="Q784">
        <v>40.690114999999999</v>
      </c>
      <c r="R784">
        <v>-73.989018999999999</v>
      </c>
      <c r="S784" t="s">
        <v>1097</v>
      </c>
    </row>
    <row r="785" spans="1:19" x14ac:dyDescent="0.3">
      <c r="A785">
        <v>283868215</v>
      </c>
      <c r="B785" s="1">
        <v>45368</v>
      </c>
      <c r="C785">
        <v>397</v>
      </c>
      <c r="D785" t="s">
        <v>50</v>
      </c>
      <c r="E785">
        <v>105</v>
      </c>
      <c r="F785" t="s">
        <v>159</v>
      </c>
      <c r="G785" t="s">
        <v>226</v>
      </c>
      <c r="H785" t="s">
        <v>463</v>
      </c>
      <c r="I785" t="s">
        <v>468</v>
      </c>
      <c r="J785">
        <v>45</v>
      </c>
      <c r="K785">
        <v>0</v>
      </c>
      <c r="L785" t="s">
        <v>472</v>
      </c>
      <c r="M785" t="s">
        <v>464</v>
      </c>
      <c r="N785" t="s">
        <v>477</v>
      </c>
      <c r="O785">
        <v>1029392</v>
      </c>
      <c r="P785">
        <v>246481</v>
      </c>
      <c r="Q785">
        <v>40.843093000000003</v>
      </c>
      <c r="R785">
        <v>-73.836843999999999</v>
      </c>
      <c r="S785" t="s">
        <v>1098</v>
      </c>
    </row>
    <row r="786" spans="1:19" x14ac:dyDescent="0.3">
      <c r="A786">
        <v>281223500</v>
      </c>
      <c r="B786" s="1">
        <v>45318</v>
      </c>
      <c r="C786">
        <v>729</v>
      </c>
      <c r="D786" t="s">
        <v>66</v>
      </c>
      <c r="E786">
        <v>113</v>
      </c>
      <c r="F786" t="s">
        <v>165</v>
      </c>
      <c r="G786" t="s">
        <v>246</v>
      </c>
      <c r="H786" t="s">
        <v>463</v>
      </c>
      <c r="I786" t="s">
        <v>470</v>
      </c>
      <c r="J786">
        <v>104</v>
      </c>
      <c r="K786">
        <v>0</v>
      </c>
      <c r="L786" t="s">
        <v>472</v>
      </c>
      <c r="M786" t="s">
        <v>464</v>
      </c>
      <c r="N786" t="s">
        <v>480</v>
      </c>
      <c r="O786">
        <v>1006000</v>
      </c>
      <c r="P786">
        <v>200434</v>
      </c>
      <c r="Q786">
        <v>40.716794989999997</v>
      </c>
      <c r="R786">
        <v>-73.921539890000005</v>
      </c>
      <c r="S786" t="s">
        <v>1099</v>
      </c>
    </row>
    <row r="787" spans="1:19" x14ac:dyDescent="0.3">
      <c r="A787">
        <v>284345996</v>
      </c>
      <c r="B787" s="1">
        <v>45377</v>
      </c>
      <c r="C787">
        <v>729</v>
      </c>
      <c r="D787" t="s">
        <v>66</v>
      </c>
      <c r="E787">
        <v>113</v>
      </c>
      <c r="F787" t="s">
        <v>165</v>
      </c>
      <c r="G787" t="s">
        <v>246</v>
      </c>
      <c r="H787" t="s">
        <v>463</v>
      </c>
      <c r="I787" t="s">
        <v>470</v>
      </c>
      <c r="J787">
        <v>112</v>
      </c>
      <c r="K787">
        <v>0</v>
      </c>
      <c r="L787" t="s">
        <v>472</v>
      </c>
      <c r="M787" t="s">
        <v>464</v>
      </c>
      <c r="N787" t="s">
        <v>480</v>
      </c>
      <c r="O787">
        <v>1023050</v>
      </c>
      <c r="P787">
        <v>199777</v>
      </c>
      <c r="Q787">
        <v>40.714933340000002</v>
      </c>
      <c r="R787">
        <v>-73.860038250000002</v>
      </c>
      <c r="S787" t="s">
        <v>1100</v>
      </c>
    </row>
    <row r="788" spans="1:19" x14ac:dyDescent="0.3">
      <c r="A788">
        <v>283719017</v>
      </c>
      <c r="B788" s="1">
        <v>45365</v>
      </c>
      <c r="C788">
        <v>339</v>
      </c>
      <c r="D788" t="s">
        <v>42</v>
      </c>
      <c r="E788">
        <v>341</v>
      </c>
      <c r="F788" t="s">
        <v>153</v>
      </c>
      <c r="G788" t="s">
        <v>216</v>
      </c>
      <c r="H788" t="s">
        <v>464</v>
      </c>
      <c r="I788" t="s">
        <v>469</v>
      </c>
      <c r="J788">
        <v>78</v>
      </c>
      <c r="K788">
        <v>0</v>
      </c>
      <c r="L788" t="s">
        <v>472</v>
      </c>
      <c r="M788" t="s">
        <v>464</v>
      </c>
      <c r="N788" t="s">
        <v>478</v>
      </c>
      <c r="O788">
        <v>987241</v>
      </c>
      <c r="P788">
        <v>183286</v>
      </c>
      <c r="Q788">
        <v>40.669753929999999</v>
      </c>
      <c r="R788">
        <v>-73.98921799</v>
      </c>
      <c r="S788" t="s">
        <v>1101</v>
      </c>
    </row>
    <row r="789" spans="1:19" x14ac:dyDescent="0.3">
      <c r="A789">
        <v>281169706</v>
      </c>
      <c r="B789" s="1">
        <v>45317</v>
      </c>
      <c r="C789">
        <v>792</v>
      </c>
      <c r="D789" t="s">
        <v>56</v>
      </c>
      <c r="E789">
        <v>118</v>
      </c>
      <c r="F789" t="s">
        <v>158</v>
      </c>
      <c r="G789" t="s">
        <v>241</v>
      </c>
      <c r="H789" t="s">
        <v>463</v>
      </c>
      <c r="I789" t="s">
        <v>464</v>
      </c>
      <c r="J789">
        <v>25</v>
      </c>
      <c r="K789">
        <v>0</v>
      </c>
      <c r="L789" t="s">
        <v>473</v>
      </c>
      <c r="M789" t="s">
        <v>464</v>
      </c>
      <c r="N789" t="s">
        <v>480</v>
      </c>
      <c r="O789">
        <v>1001837</v>
      </c>
      <c r="P789">
        <v>232811</v>
      </c>
      <c r="Q789">
        <v>40.805670759999998</v>
      </c>
      <c r="R789">
        <v>-73.936472629999997</v>
      </c>
      <c r="S789" t="s">
        <v>1102</v>
      </c>
    </row>
    <row r="790" spans="1:19" x14ac:dyDescent="0.3">
      <c r="A790">
        <v>283763520</v>
      </c>
      <c r="B790" s="1">
        <v>45365</v>
      </c>
      <c r="C790">
        <v>681</v>
      </c>
      <c r="D790" t="s">
        <v>77</v>
      </c>
      <c r="E790">
        <v>233</v>
      </c>
      <c r="F790" t="s">
        <v>140</v>
      </c>
      <c r="G790" t="s">
        <v>263</v>
      </c>
      <c r="H790" t="s">
        <v>464</v>
      </c>
      <c r="I790" t="s">
        <v>470</v>
      </c>
      <c r="J790">
        <v>109</v>
      </c>
      <c r="K790">
        <v>0</v>
      </c>
      <c r="L790" t="s">
        <v>475</v>
      </c>
      <c r="M790" t="s">
        <v>464</v>
      </c>
      <c r="N790" t="s">
        <v>482</v>
      </c>
      <c r="O790">
        <v>1032051</v>
      </c>
      <c r="P790">
        <v>217053</v>
      </c>
      <c r="Q790">
        <v>40.762315800000003</v>
      </c>
      <c r="R790">
        <v>-73.827448000000004</v>
      </c>
      <c r="S790" t="s">
        <v>1103</v>
      </c>
    </row>
    <row r="791" spans="1:19" x14ac:dyDescent="0.3">
      <c r="A791">
        <v>284110491</v>
      </c>
      <c r="B791" s="1">
        <v>45372</v>
      </c>
      <c r="C791">
        <v>439</v>
      </c>
      <c r="D791" t="s">
        <v>37</v>
      </c>
      <c r="E791">
        <v>109</v>
      </c>
      <c r="F791" t="s">
        <v>148</v>
      </c>
      <c r="G791" t="s">
        <v>345</v>
      </c>
      <c r="H791" t="s">
        <v>463</v>
      </c>
      <c r="I791" t="s">
        <v>464</v>
      </c>
      <c r="J791">
        <v>5</v>
      </c>
      <c r="K791">
        <v>73</v>
      </c>
      <c r="L791" t="s">
        <v>472</v>
      </c>
      <c r="M791" t="s">
        <v>464</v>
      </c>
      <c r="N791" t="s">
        <v>482</v>
      </c>
      <c r="O791">
        <v>983907</v>
      </c>
      <c r="P791">
        <v>199958</v>
      </c>
      <c r="Q791">
        <v>40.715518000000003</v>
      </c>
      <c r="R791">
        <v>-74.001236000000006</v>
      </c>
      <c r="S791" t="s">
        <v>663</v>
      </c>
    </row>
    <row r="792" spans="1:19" x14ac:dyDescent="0.3">
      <c r="A792">
        <v>280768774</v>
      </c>
      <c r="B792" s="1">
        <v>45310</v>
      </c>
      <c r="C792">
        <v>478</v>
      </c>
      <c r="D792" t="s">
        <v>44</v>
      </c>
      <c r="E792">
        <v>343</v>
      </c>
      <c r="F792" t="s">
        <v>155</v>
      </c>
      <c r="G792" t="s">
        <v>218</v>
      </c>
      <c r="H792" t="s">
        <v>464</v>
      </c>
      <c r="I792" t="s">
        <v>469</v>
      </c>
      <c r="J792">
        <v>83</v>
      </c>
      <c r="K792">
        <v>1</v>
      </c>
      <c r="L792" t="s">
        <v>473</v>
      </c>
      <c r="M792" t="s">
        <v>464</v>
      </c>
      <c r="N792" t="s">
        <v>480</v>
      </c>
      <c r="O792">
        <v>1008704</v>
      </c>
      <c r="P792">
        <v>194295</v>
      </c>
      <c r="Q792">
        <v>40.699937830000003</v>
      </c>
      <c r="R792">
        <v>-73.911807890000006</v>
      </c>
      <c r="S792" t="s">
        <v>1104</v>
      </c>
    </row>
    <row r="793" spans="1:19" x14ac:dyDescent="0.3">
      <c r="A793">
        <v>280989668</v>
      </c>
      <c r="B793" s="1">
        <v>45314</v>
      </c>
      <c r="C793">
        <v>922</v>
      </c>
      <c r="D793" t="s">
        <v>33</v>
      </c>
      <c r="E793">
        <v>348</v>
      </c>
      <c r="F793" t="s">
        <v>146</v>
      </c>
      <c r="G793" t="s">
        <v>207</v>
      </c>
      <c r="H793" t="s">
        <v>464</v>
      </c>
      <c r="I793" t="s">
        <v>464</v>
      </c>
      <c r="J793">
        <v>34</v>
      </c>
      <c r="K793">
        <v>0</v>
      </c>
      <c r="L793" t="s">
        <v>472</v>
      </c>
      <c r="M793" t="s">
        <v>464</v>
      </c>
      <c r="N793" t="s">
        <v>480</v>
      </c>
      <c r="O793">
        <v>1006540</v>
      </c>
      <c r="P793">
        <v>253991</v>
      </c>
      <c r="Q793">
        <v>40.863793110000003</v>
      </c>
      <c r="R793">
        <v>-73.919414180000004</v>
      </c>
      <c r="S793" t="s">
        <v>1105</v>
      </c>
    </row>
    <row r="794" spans="1:19" x14ac:dyDescent="0.3">
      <c r="A794">
        <v>281057134</v>
      </c>
      <c r="B794" s="1">
        <v>45315</v>
      </c>
      <c r="C794">
        <v>922</v>
      </c>
      <c r="D794" t="s">
        <v>33</v>
      </c>
      <c r="E794">
        <v>348</v>
      </c>
      <c r="F794" t="s">
        <v>146</v>
      </c>
      <c r="G794" t="s">
        <v>346</v>
      </c>
      <c r="H794" t="s">
        <v>464</v>
      </c>
      <c r="I794" t="s">
        <v>470</v>
      </c>
      <c r="J794">
        <v>101</v>
      </c>
      <c r="K794">
        <v>0</v>
      </c>
      <c r="L794" t="s">
        <v>472</v>
      </c>
      <c r="M794" t="s">
        <v>464</v>
      </c>
      <c r="N794" t="s">
        <v>480</v>
      </c>
      <c r="O794">
        <v>1053626</v>
      </c>
      <c r="P794">
        <v>160408</v>
      </c>
      <c r="Q794">
        <v>40.606687639999997</v>
      </c>
      <c r="R794">
        <v>-73.750148150000001</v>
      </c>
      <c r="S794" t="s">
        <v>1106</v>
      </c>
    </row>
    <row r="795" spans="1:19" x14ac:dyDescent="0.3">
      <c r="A795">
        <v>280577117</v>
      </c>
      <c r="B795" s="1">
        <v>45307</v>
      </c>
      <c r="C795">
        <v>779</v>
      </c>
      <c r="D795" t="s">
        <v>63</v>
      </c>
      <c r="E795">
        <v>126</v>
      </c>
      <c r="F795" t="s">
        <v>149</v>
      </c>
      <c r="G795" t="s">
        <v>242</v>
      </c>
      <c r="H795" t="s">
        <v>463</v>
      </c>
      <c r="I795" t="s">
        <v>470</v>
      </c>
      <c r="J795">
        <v>114</v>
      </c>
      <c r="K795">
        <v>0</v>
      </c>
      <c r="L795" t="s">
        <v>472</v>
      </c>
      <c r="M795" t="s">
        <v>464</v>
      </c>
      <c r="N795" t="s">
        <v>477</v>
      </c>
      <c r="O795">
        <v>1007694</v>
      </c>
      <c r="P795">
        <v>219656</v>
      </c>
      <c r="Q795">
        <v>40.769551999999997</v>
      </c>
      <c r="R795">
        <v>-73.915361000000004</v>
      </c>
      <c r="S795" t="s">
        <v>564</v>
      </c>
    </row>
    <row r="796" spans="1:19" x14ac:dyDescent="0.3">
      <c r="A796">
        <v>284259625</v>
      </c>
      <c r="B796" s="1">
        <v>45375</v>
      </c>
      <c r="C796">
        <v>511</v>
      </c>
      <c r="D796" t="s">
        <v>46</v>
      </c>
      <c r="E796">
        <v>235</v>
      </c>
      <c r="F796" t="s">
        <v>156</v>
      </c>
      <c r="G796" t="s">
        <v>220</v>
      </c>
      <c r="H796" t="s">
        <v>464</v>
      </c>
      <c r="I796" t="s">
        <v>464</v>
      </c>
      <c r="J796">
        <v>14</v>
      </c>
      <c r="K796">
        <v>0</v>
      </c>
      <c r="L796" t="s">
        <v>472</v>
      </c>
      <c r="M796" t="s">
        <v>464</v>
      </c>
      <c r="N796" t="s">
        <v>478</v>
      </c>
      <c r="O796">
        <v>986712</v>
      </c>
      <c r="P796">
        <v>213570</v>
      </c>
      <c r="Q796">
        <v>40.752876999999998</v>
      </c>
      <c r="R796">
        <v>-73.991111000000004</v>
      </c>
      <c r="S796" t="s">
        <v>1107</v>
      </c>
    </row>
    <row r="797" spans="1:19" x14ac:dyDescent="0.3">
      <c r="A797">
        <v>280732540</v>
      </c>
      <c r="B797" s="1">
        <v>45309</v>
      </c>
      <c r="C797">
        <v>809</v>
      </c>
      <c r="D797" t="s">
        <v>110</v>
      </c>
      <c r="E797">
        <v>364</v>
      </c>
      <c r="F797" t="s">
        <v>174</v>
      </c>
      <c r="G797" t="s">
        <v>347</v>
      </c>
      <c r="H797" t="s">
        <v>464</v>
      </c>
      <c r="I797" t="s">
        <v>470</v>
      </c>
      <c r="J797">
        <v>101</v>
      </c>
      <c r="K797">
        <v>0</v>
      </c>
      <c r="L797" t="s">
        <v>472</v>
      </c>
      <c r="M797" t="s">
        <v>464</v>
      </c>
      <c r="N797" t="s">
        <v>477</v>
      </c>
      <c r="O797">
        <v>1050501</v>
      </c>
      <c r="P797">
        <v>157857</v>
      </c>
      <c r="Q797">
        <v>40.599710000000002</v>
      </c>
      <c r="R797">
        <v>-73.761425000000003</v>
      </c>
      <c r="S797" t="s">
        <v>1108</v>
      </c>
    </row>
    <row r="798" spans="1:19" x14ac:dyDescent="0.3">
      <c r="A798">
        <v>283754923</v>
      </c>
      <c r="B798" s="1">
        <v>45365</v>
      </c>
      <c r="C798">
        <v>779</v>
      </c>
      <c r="D798" t="s">
        <v>63</v>
      </c>
      <c r="E798">
        <v>126</v>
      </c>
      <c r="F798" t="s">
        <v>149</v>
      </c>
      <c r="G798" t="s">
        <v>242</v>
      </c>
      <c r="H798" t="s">
        <v>463</v>
      </c>
      <c r="I798" t="s">
        <v>468</v>
      </c>
      <c r="J798">
        <v>52</v>
      </c>
      <c r="K798">
        <v>0</v>
      </c>
      <c r="L798" t="s">
        <v>472</v>
      </c>
      <c r="M798" t="s">
        <v>464</v>
      </c>
      <c r="N798" t="s">
        <v>477</v>
      </c>
      <c r="O798">
        <v>1017273</v>
      </c>
      <c r="P798">
        <v>255924</v>
      </c>
      <c r="Q798">
        <v>40.869067000000001</v>
      </c>
      <c r="R798">
        <v>-73.880600000000001</v>
      </c>
      <c r="S798" t="s">
        <v>771</v>
      </c>
    </row>
    <row r="799" spans="1:19" x14ac:dyDescent="0.3">
      <c r="A799">
        <v>284269778</v>
      </c>
      <c r="B799" s="1">
        <v>45375</v>
      </c>
      <c r="C799">
        <v>198</v>
      </c>
      <c r="D799" t="s">
        <v>38</v>
      </c>
      <c r="E799">
        <v>126</v>
      </c>
      <c r="F799" t="s">
        <v>149</v>
      </c>
      <c r="G799" t="s">
        <v>348</v>
      </c>
      <c r="H799" t="s">
        <v>463</v>
      </c>
      <c r="I799" t="s">
        <v>468</v>
      </c>
      <c r="J799">
        <v>40</v>
      </c>
      <c r="K799">
        <v>0</v>
      </c>
      <c r="L799" t="s">
        <v>472</v>
      </c>
      <c r="M799" t="s">
        <v>464</v>
      </c>
      <c r="N799" t="s">
        <v>479</v>
      </c>
      <c r="O799">
        <v>1007912</v>
      </c>
      <c r="P799">
        <v>239109</v>
      </c>
      <c r="Q799">
        <v>40.822942820000002</v>
      </c>
      <c r="R799">
        <v>-73.914506459999998</v>
      </c>
      <c r="S799" t="s">
        <v>1109</v>
      </c>
    </row>
    <row r="800" spans="1:19" x14ac:dyDescent="0.3">
      <c r="A800">
        <v>282350745</v>
      </c>
      <c r="B800" s="1">
        <v>45338</v>
      </c>
      <c r="C800">
        <v>439</v>
      </c>
      <c r="D800" t="s">
        <v>37</v>
      </c>
      <c r="E800">
        <v>109</v>
      </c>
      <c r="F800" t="s">
        <v>148</v>
      </c>
      <c r="G800" t="s">
        <v>224</v>
      </c>
      <c r="H800" t="s">
        <v>463</v>
      </c>
      <c r="I800" t="s">
        <v>469</v>
      </c>
      <c r="J800">
        <v>69</v>
      </c>
      <c r="K800">
        <v>0</v>
      </c>
      <c r="L800" t="s">
        <v>472</v>
      </c>
      <c r="M800" t="s">
        <v>464</v>
      </c>
      <c r="N800" t="s">
        <v>480</v>
      </c>
      <c r="O800">
        <v>1009901</v>
      </c>
      <c r="P800">
        <v>172635</v>
      </c>
      <c r="Q800">
        <v>40.640483000000003</v>
      </c>
      <c r="R800">
        <v>-73.907572999999999</v>
      </c>
      <c r="S800" t="s">
        <v>1110</v>
      </c>
    </row>
    <row r="801" spans="1:19" x14ac:dyDescent="0.3">
      <c r="A801">
        <v>285465109</v>
      </c>
      <c r="B801" s="1">
        <v>45399</v>
      </c>
      <c r="C801">
        <v>101</v>
      </c>
      <c r="D801" t="s">
        <v>27</v>
      </c>
      <c r="E801">
        <v>344</v>
      </c>
      <c r="F801" t="s">
        <v>144</v>
      </c>
      <c r="G801" t="s">
        <v>191</v>
      </c>
      <c r="H801" t="s">
        <v>464</v>
      </c>
      <c r="I801" t="s">
        <v>470</v>
      </c>
      <c r="J801">
        <v>107</v>
      </c>
      <c r="K801">
        <v>0</v>
      </c>
      <c r="L801" t="s">
        <v>472</v>
      </c>
      <c r="M801" t="s">
        <v>464</v>
      </c>
      <c r="N801" t="s">
        <v>480</v>
      </c>
      <c r="O801">
        <v>1036628</v>
      </c>
      <c r="P801">
        <v>204948</v>
      </c>
      <c r="Q801">
        <v>40.729058999999999</v>
      </c>
      <c r="R801">
        <v>-73.811018000000004</v>
      </c>
      <c r="S801" t="s">
        <v>586</v>
      </c>
    </row>
    <row r="802" spans="1:19" x14ac:dyDescent="0.3">
      <c r="A802">
        <v>280883607</v>
      </c>
      <c r="B802" s="1">
        <v>45312</v>
      </c>
      <c r="C802">
        <v>101</v>
      </c>
      <c r="D802" t="s">
        <v>27</v>
      </c>
      <c r="E802">
        <v>344</v>
      </c>
      <c r="F802" t="s">
        <v>144</v>
      </c>
      <c r="G802" t="s">
        <v>191</v>
      </c>
      <c r="H802" t="s">
        <v>464</v>
      </c>
      <c r="I802" t="s">
        <v>468</v>
      </c>
      <c r="J802">
        <v>42</v>
      </c>
      <c r="K802">
        <v>2</v>
      </c>
      <c r="L802" t="s">
        <v>476</v>
      </c>
      <c r="M802" t="s">
        <v>463</v>
      </c>
      <c r="N802" t="s">
        <v>477</v>
      </c>
      <c r="O802">
        <v>1011169</v>
      </c>
      <c r="P802">
        <v>239384</v>
      </c>
      <c r="Q802">
        <v>40.823690999999997</v>
      </c>
      <c r="R802">
        <v>-73.902735000000007</v>
      </c>
      <c r="S802" t="s">
        <v>1111</v>
      </c>
    </row>
    <row r="803" spans="1:19" x14ac:dyDescent="0.3">
      <c r="A803">
        <v>284249901</v>
      </c>
      <c r="B803" s="1">
        <v>45375</v>
      </c>
      <c r="C803">
        <v>397</v>
      </c>
      <c r="D803" t="s">
        <v>50</v>
      </c>
      <c r="E803">
        <v>105</v>
      </c>
      <c r="F803" t="s">
        <v>159</v>
      </c>
      <c r="G803" t="s">
        <v>226</v>
      </c>
      <c r="H803" t="s">
        <v>463</v>
      </c>
      <c r="I803" t="s">
        <v>464</v>
      </c>
      <c r="J803">
        <v>28</v>
      </c>
      <c r="K803">
        <v>0</v>
      </c>
      <c r="L803" t="s">
        <v>472</v>
      </c>
      <c r="M803" t="s">
        <v>464</v>
      </c>
      <c r="N803" t="s">
        <v>477</v>
      </c>
      <c r="O803">
        <v>997439</v>
      </c>
      <c r="P803">
        <v>233857</v>
      </c>
      <c r="Q803">
        <v>40.808549999999997</v>
      </c>
      <c r="R803">
        <v>-73.952354999999997</v>
      </c>
      <c r="S803" t="s">
        <v>1112</v>
      </c>
    </row>
    <row r="804" spans="1:19" x14ac:dyDescent="0.3">
      <c r="A804">
        <v>282397726</v>
      </c>
      <c r="B804" s="1">
        <v>45340</v>
      </c>
      <c r="C804">
        <v>105</v>
      </c>
      <c r="D804" t="s">
        <v>20</v>
      </c>
      <c r="E804">
        <v>106</v>
      </c>
      <c r="F804" t="s">
        <v>141</v>
      </c>
      <c r="G804" t="s">
        <v>183</v>
      </c>
      <c r="H804" t="s">
        <v>463</v>
      </c>
      <c r="I804" t="s">
        <v>464</v>
      </c>
      <c r="J804">
        <v>14</v>
      </c>
      <c r="K804">
        <v>0</v>
      </c>
      <c r="L804" t="s">
        <v>472</v>
      </c>
      <c r="M804" t="s">
        <v>464</v>
      </c>
      <c r="N804" t="s">
        <v>480</v>
      </c>
      <c r="O804">
        <v>988648</v>
      </c>
      <c r="P804">
        <v>215208</v>
      </c>
      <c r="Q804">
        <v>40.757371999999997</v>
      </c>
      <c r="R804">
        <v>-73.984125000000006</v>
      </c>
      <c r="S804" t="s">
        <v>1113</v>
      </c>
    </row>
    <row r="805" spans="1:19" x14ac:dyDescent="0.3">
      <c r="A805">
        <v>281271797</v>
      </c>
      <c r="B805" s="1">
        <v>45320</v>
      </c>
      <c r="C805">
        <v>101</v>
      </c>
      <c r="D805" t="s">
        <v>27</v>
      </c>
      <c r="E805">
        <v>344</v>
      </c>
      <c r="F805" t="s">
        <v>144</v>
      </c>
      <c r="G805" t="s">
        <v>191</v>
      </c>
      <c r="H805" t="s">
        <v>464</v>
      </c>
      <c r="I805" t="s">
        <v>469</v>
      </c>
      <c r="J805">
        <v>68</v>
      </c>
      <c r="K805">
        <v>0</v>
      </c>
      <c r="L805" t="s">
        <v>472</v>
      </c>
      <c r="M805" t="s">
        <v>464</v>
      </c>
      <c r="N805" t="s">
        <v>480</v>
      </c>
      <c r="O805">
        <v>981929</v>
      </c>
      <c r="P805">
        <v>166827</v>
      </c>
      <c r="Q805">
        <v>40.624578999999997</v>
      </c>
      <c r="R805">
        <v>-74.008360999999994</v>
      </c>
      <c r="S805" t="s">
        <v>1114</v>
      </c>
    </row>
    <row r="806" spans="1:19" x14ac:dyDescent="0.3">
      <c r="A806">
        <v>281343219</v>
      </c>
      <c r="B806" s="1">
        <v>45321</v>
      </c>
      <c r="C806">
        <v>922</v>
      </c>
      <c r="D806" t="s">
        <v>33</v>
      </c>
      <c r="E806">
        <v>348</v>
      </c>
      <c r="F806" t="s">
        <v>146</v>
      </c>
      <c r="G806" t="s">
        <v>205</v>
      </c>
      <c r="H806" t="s">
        <v>464</v>
      </c>
      <c r="I806" t="s">
        <v>469</v>
      </c>
      <c r="J806">
        <v>73</v>
      </c>
      <c r="K806">
        <v>0</v>
      </c>
      <c r="L806" t="s">
        <v>474</v>
      </c>
      <c r="M806" t="s">
        <v>464</v>
      </c>
      <c r="N806" t="s">
        <v>477</v>
      </c>
      <c r="O806">
        <v>1005827</v>
      </c>
      <c r="P806">
        <v>184402</v>
      </c>
      <c r="Q806">
        <v>40.672791310000001</v>
      </c>
      <c r="R806">
        <v>-73.922215320000006</v>
      </c>
      <c r="S806" t="s">
        <v>1115</v>
      </c>
    </row>
    <row r="807" spans="1:19" x14ac:dyDescent="0.3">
      <c r="A807">
        <v>283893590</v>
      </c>
      <c r="B807" s="1">
        <v>45368</v>
      </c>
      <c r="C807">
        <v>101</v>
      </c>
      <c r="D807" t="s">
        <v>27</v>
      </c>
      <c r="E807">
        <v>344</v>
      </c>
      <c r="F807" t="s">
        <v>144</v>
      </c>
      <c r="G807" t="s">
        <v>191</v>
      </c>
      <c r="H807" t="s">
        <v>464</v>
      </c>
      <c r="I807" t="s">
        <v>470</v>
      </c>
      <c r="J807">
        <v>110</v>
      </c>
      <c r="K807">
        <v>0</v>
      </c>
      <c r="L807" t="s">
        <v>473</v>
      </c>
      <c r="M807" t="s">
        <v>464</v>
      </c>
      <c r="N807" t="s">
        <v>480</v>
      </c>
      <c r="O807">
        <v>1020232</v>
      </c>
      <c r="P807">
        <v>210719</v>
      </c>
      <c r="Q807">
        <v>40.744981000000003</v>
      </c>
      <c r="R807">
        <v>-73.870143999999996</v>
      </c>
      <c r="S807" t="s">
        <v>651</v>
      </c>
    </row>
    <row r="808" spans="1:19" x14ac:dyDescent="0.3">
      <c r="A808">
        <v>281223924</v>
      </c>
      <c r="B808" s="1">
        <v>45318</v>
      </c>
      <c r="C808">
        <v>922</v>
      </c>
      <c r="D808" t="s">
        <v>33</v>
      </c>
      <c r="E808">
        <v>348</v>
      </c>
      <c r="F808" t="s">
        <v>146</v>
      </c>
      <c r="G808" t="s">
        <v>205</v>
      </c>
      <c r="H808" t="s">
        <v>464</v>
      </c>
      <c r="I808" t="s">
        <v>468</v>
      </c>
      <c r="J808">
        <v>44</v>
      </c>
      <c r="K808">
        <v>0</v>
      </c>
      <c r="L808" t="s">
        <v>472</v>
      </c>
      <c r="M808" t="s">
        <v>464</v>
      </c>
      <c r="N808" t="s">
        <v>477</v>
      </c>
      <c r="O808">
        <v>1009261</v>
      </c>
      <c r="P808">
        <v>242513</v>
      </c>
      <c r="Q808">
        <v>40.832282110000001</v>
      </c>
      <c r="R808">
        <v>-73.909619680000006</v>
      </c>
      <c r="S808" t="s">
        <v>1116</v>
      </c>
    </row>
    <row r="809" spans="1:19" x14ac:dyDescent="0.3">
      <c r="A809">
        <v>280660238</v>
      </c>
      <c r="B809" s="1">
        <v>45308</v>
      </c>
      <c r="C809">
        <v>779</v>
      </c>
      <c r="D809" t="s">
        <v>63</v>
      </c>
      <c r="E809">
        <v>126</v>
      </c>
      <c r="F809" t="s">
        <v>149</v>
      </c>
      <c r="G809" t="s">
        <v>242</v>
      </c>
      <c r="H809" t="s">
        <v>463</v>
      </c>
      <c r="I809" t="s">
        <v>469</v>
      </c>
      <c r="J809">
        <v>83</v>
      </c>
      <c r="K809">
        <v>0</v>
      </c>
      <c r="L809" t="s">
        <v>472</v>
      </c>
      <c r="M809" t="s">
        <v>464</v>
      </c>
      <c r="N809" t="s">
        <v>477</v>
      </c>
      <c r="O809">
        <v>1007127</v>
      </c>
      <c r="P809">
        <v>193705</v>
      </c>
      <c r="Q809">
        <v>40.698323000000002</v>
      </c>
      <c r="R809">
        <v>-73.917495000000002</v>
      </c>
      <c r="S809" t="s">
        <v>800</v>
      </c>
    </row>
    <row r="810" spans="1:19" x14ac:dyDescent="0.3">
      <c r="A810">
        <v>284425656</v>
      </c>
      <c r="B810" s="1">
        <v>45378</v>
      </c>
      <c r="C810">
        <v>397</v>
      </c>
      <c r="D810" t="s">
        <v>50</v>
      </c>
      <c r="E810">
        <v>105</v>
      </c>
      <c r="F810" t="s">
        <v>159</v>
      </c>
      <c r="G810" t="s">
        <v>226</v>
      </c>
      <c r="H810" t="s">
        <v>463</v>
      </c>
      <c r="I810" t="s">
        <v>470</v>
      </c>
      <c r="J810">
        <v>104</v>
      </c>
      <c r="K810">
        <v>0</v>
      </c>
      <c r="L810" t="s">
        <v>472</v>
      </c>
      <c r="M810" t="s">
        <v>464</v>
      </c>
      <c r="N810" t="s">
        <v>480</v>
      </c>
      <c r="O810">
        <v>1013786</v>
      </c>
      <c r="P810">
        <v>195966</v>
      </c>
      <c r="Q810">
        <v>40.704510999999997</v>
      </c>
      <c r="R810">
        <v>-73.893469999999994</v>
      </c>
      <c r="S810" t="s">
        <v>561</v>
      </c>
    </row>
    <row r="811" spans="1:19" x14ac:dyDescent="0.3">
      <c r="A811">
        <v>282565057</v>
      </c>
      <c r="B811" s="1">
        <v>45343</v>
      </c>
      <c r="C811">
        <v>729</v>
      </c>
      <c r="D811" t="s">
        <v>66</v>
      </c>
      <c r="E811">
        <v>113</v>
      </c>
      <c r="F811" t="s">
        <v>165</v>
      </c>
      <c r="G811" t="s">
        <v>246</v>
      </c>
      <c r="H811" t="s">
        <v>463</v>
      </c>
      <c r="I811" t="s">
        <v>469</v>
      </c>
      <c r="J811">
        <v>81</v>
      </c>
      <c r="K811">
        <v>0</v>
      </c>
      <c r="L811" t="s">
        <v>472</v>
      </c>
      <c r="M811" t="s">
        <v>464</v>
      </c>
      <c r="N811" t="s">
        <v>477</v>
      </c>
      <c r="O811">
        <v>1002457</v>
      </c>
      <c r="P811">
        <v>192292</v>
      </c>
      <c r="Q811">
        <v>40.694456000000002</v>
      </c>
      <c r="R811">
        <v>-73.934342999999998</v>
      </c>
      <c r="S811" t="s">
        <v>1117</v>
      </c>
    </row>
    <row r="812" spans="1:19" x14ac:dyDescent="0.3">
      <c r="A812">
        <v>283673908</v>
      </c>
      <c r="B812" s="1">
        <v>45364</v>
      </c>
      <c r="C812">
        <v>109</v>
      </c>
      <c r="D812" t="s">
        <v>35</v>
      </c>
      <c r="E812">
        <v>106</v>
      </c>
      <c r="F812" t="s">
        <v>141</v>
      </c>
      <c r="G812" t="s">
        <v>214</v>
      </c>
      <c r="H812" t="s">
        <v>463</v>
      </c>
      <c r="I812" t="s">
        <v>464</v>
      </c>
      <c r="J812">
        <v>25</v>
      </c>
      <c r="K812">
        <v>51</v>
      </c>
      <c r="L812" t="s">
        <v>472</v>
      </c>
      <c r="M812" t="s">
        <v>464</v>
      </c>
      <c r="N812" t="s">
        <v>477</v>
      </c>
      <c r="O812">
        <v>1003638</v>
      </c>
      <c r="P812">
        <v>226954</v>
      </c>
      <c r="Q812">
        <v>40.789593000000004</v>
      </c>
      <c r="R812">
        <v>-73.929984000000005</v>
      </c>
      <c r="S812" t="s">
        <v>931</v>
      </c>
    </row>
    <row r="813" spans="1:19" x14ac:dyDescent="0.3">
      <c r="A813">
        <v>284021999</v>
      </c>
      <c r="B813" s="1">
        <v>45370</v>
      </c>
      <c r="C813">
        <v>793</v>
      </c>
      <c r="D813" t="s">
        <v>82</v>
      </c>
      <c r="E813">
        <v>118</v>
      </c>
      <c r="F813" t="s">
        <v>158</v>
      </c>
      <c r="G813" t="s">
        <v>349</v>
      </c>
      <c r="H813" t="s">
        <v>463</v>
      </c>
      <c r="I813" t="s">
        <v>469</v>
      </c>
      <c r="J813">
        <v>75</v>
      </c>
      <c r="K813">
        <v>2</v>
      </c>
      <c r="L813" t="s">
        <v>473</v>
      </c>
      <c r="M813" t="s">
        <v>464</v>
      </c>
      <c r="N813" t="s">
        <v>477</v>
      </c>
      <c r="O813">
        <v>1017468</v>
      </c>
      <c r="P813">
        <v>180474</v>
      </c>
      <c r="Q813">
        <v>40.661976000000003</v>
      </c>
      <c r="R813">
        <v>-73.880268000000001</v>
      </c>
      <c r="S813" t="s">
        <v>1118</v>
      </c>
    </row>
    <row r="814" spans="1:19" x14ac:dyDescent="0.3">
      <c r="A814">
        <v>280935235</v>
      </c>
      <c r="B814" s="1">
        <v>45313</v>
      </c>
      <c r="C814">
        <v>922</v>
      </c>
      <c r="D814" t="s">
        <v>33</v>
      </c>
      <c r="E814">
        <v>348</v>
      </c>
      <c r="F814" t="s">
        <v>146</v>
      </c>
      <c r="G814" t="s">
        <v>205</v>
      </c>
      <c r="H814" t="s">
        <v>464</v>
      </c>
      <c r="I814" t="s">
        <v>469</v>
      </c>
      <c r="J814">
        <v>69</v>
      </c>
      <c r="K814">
        <v>0</v>
      </c>
      <c r="L814" t="s">
        <v>472</v>
      </c>
      <c r="M814" t="s">
        <v>464</v>
      </c>
      <c r="N814" t="s">
        <v>477</v>
      </c>
      <c r="O814">
        <v>1010979</v>
      </c>
      <c r="P814">
        <v>171793</v>
      </c>
      <c r="Q814">
        <v>40.638168329999999</v>
      </c>
      <c r="R814">
        <v>-73.903692449999994</v>
      </c>
      <c r="S814" t="s">
        <v>1119</v>
      </c>
    </row>
    <row r="815" spans="1:19" x14ac:dyDescent="0.3">
      <c r="A815">
        <v>280679946</v>
      </c>
      <c r="B815" s="1">
        <v>45308</v>
      </c>
      <c r="C815">
        <v>115</v>
      </c>
      <c r="D815" t="s">
        <v>71</v>
      </c>
      <c r="E815">
        <v>355</v>
      </c>
      <c r="F815" t="s">
        <v>167</v>
      </c>
      <c r="G815" t="s">
        <v>252</v>
      </c>
      <c r="H815" t="s">
        <v>464</v>
      </c>
      <c r="I815" t="s">
        <v>468</v>
      </c>
      <c r="J815">
        <v>42</v>
      </c>
      <c r="K815">
        <v>0</v>
      </c>
      <c r="L815" t="s">
        <v>472</v>
      </c>
      <c r="M815" t="s">
        <v>464</v>
      </c>
      <c r="N815" t="s">
        <v>479</v>
      </c>
      <c r="O815">
        <v>1013323</v>
      </c>
      <c r="P815">
        <v>242467</v>
      </c>
      <c r="Q815">
        <v>40.832143420000001</v>
      </c>
      <c r="R815">
        <v>-73.894941349999996</v>
      </c>
      <c r="S815" t="s">
        <v>1120</v>
      </c>
    </row>
    <row r="816" spans="1:19" x14ac:dyDescent="0.3">
      <c r="A816">
        <v>282623446</v>
      </c>
      <c r="B816" s="1">
        <v>45344</v>
      </c>
      <c r="C816">
        <v>779</v>
      </c>
      <c r="D816" t="s">
        <v>63</v>
      </c>
      <c r="E816">
        <v>126</v>
      </c>
      <c r="F816" t="s">
        <v>149</v>
      </c>
      <c r="G816" t="s">
        <v>242</v>
      </c>
      <c r="H816" t="s">
        <v>463</v>
      </c>
      <c r="I816" t="s">
        <v>464</v>
      </c>
      <c r="J816">
        <v>10</v>
      </c>
      <c r="K816">
        <v>0</v>
      </c>
      <c r="L816" t="s">
        <v>474</v>
      </c>
      <c r="M816" t="s">
        <v>464</v>
      </c>
      <c r="N816" t="s">
        <v>479</v>
      </c>
      <c r="O816">
        <v>984685</v>
      </c>
      <c r="P816">
        <v>209908</v>
      </c>
      <c r="Q816">
        <v>40.742826999999998</v>
      </c>
      <c r="R816">
        <v>-73.998428000000004</v>
      </c>
      <c r="S816" t="s">
        <v>1121</v>
      </c>
    </row>
    <row r="817" spans="1:19" x14ac:dyDescent="0.3">
      <c r="A817">
        <v>282933169</v>
      </c>
      <c r="B817" s="1">
        <v>45350</v>
      </c>
      <c r="C817">
        <v>106</v>
      </c>
      <c r="D817" t="s">
        <v>73</v>
      </c>
      <c r="E817">
        <v>106</v>
      </c>
      <c r="F817" t="s">
        <v>141</v>
      </c>
      <c r="G817" t="s">
        <v>350</v>
      </c>
      <c r="H817" t="s">
        <v>463</v>
      </c>
      <c r="I817" t="s">
        <v>468</v>
      </c>
      <c r="J817">
        <v>49</v>
      </c>
      <c r="K817">
        <v>0</v>
      </c>
      <c r="L817" t="s">
        <v>472</v>
      </c>
      <c r="M817" t="s">
        <v>464</v>
      </c>
      <c r="N817" t="s">
        <v>479</v>
      </c>
      <c r="O817">
        <v>1027430</v>
      </c>
      <c r="P817">
        <v>251104</v>
      </c>
      <c r="Q817">
        <v>40.855792999999998</v>
      </c>
      <c r="R817">
        <v>-73.843907999999999</v>
      </c>
      <c r="S817" t="s">
        <v>510</v>
      </c>
    </row>
    <row r="818" spans="1:19" x14ac:dyDescent="0.3">
      <c r="A818">
        <v>281084655</v>
      </c>
      <c r="B818" s="1">
        <v>45316</v>
      </c>
      <c r="C818">
        <v>904</v>
      </c>
      <c r="D818" t="s">
        <v>60</v>
      </c>
      <c r="E818">
        <v>119</v>
      </c>
      <c r="F818" t="s">
        <v>177</v>
      </c>
      <c r="G818" t="s">
        <v>351</v>
      </c>
      <c r="H818" t="s">
        <v>463</v>
      </c>
      <c r="I818" t="s">
        <v>470</v>
      </c>
      <c r="J818">
        <v>115</v>
      </c>
      <c r="K818">
        <v>0</v>
      </c>
      <c r="L818" t="s">
        <v>472</v>
      </c>
      <c r="M818" t="s">
        <v>464</v>
      </c>
      <c r="N818" t="s">
        <v>480</v>
      </c>
      <c r="O818">
        <v>1017625</v>
      </c>
      <c r="P818">
        <v>216158</v>
      </c>
      <c r="Q818">
        <v>40.759917209999998</v>
      </c>
      <c r="R818">
        <v>-73.879526350000006</v>
      </c>
      <c r="S818" t="s">
        <v>1122</v>
      </c>
    </row>
    <row r="819" spans="1:19" x14ac:dyDescent="0.3">
      <c r="A819">
        <v>280819307</v>
      </c>
      <c r="B819" s="1">
        <v>45311</v>
      </c>
      <c r="C819">
        <v>205</v>
      </c>
      <c r="D819" t="s">
        <v>43</v>
      </c>
      <c r="E819">
        <v>352</v>
      </c>
      <c r="F819" t="s">
        <v>154</v>
      </c>
      <c r="G819" t="s">
        <v>217</v>
      </c>
      <c r="H819" t="s">
        <v>464</v>
      </c>
      <c r="I819" t="s">
        <v>470</v>
      </c>
      <c r="J819">
        <v>115</v>
      </c>
      <c r="K819">
        <v>0</v>
      </c>
      <c r="L819" t="s">
        <v>472</v>
      </c>
      <c r="M819" t="s">
        <v>463</v>
      </c>
      <c r="N819" t="s">
        <v>480</v>
      </c>
      <c r="O819">
        <v>1019596</v>
      </c>
      <c r="P819">
        <v>213313</v>
      </c>
      <c r="Q819">
        <v>40.752102000000001</v>
      </c>
      <c r="R819">
        <v>-73.872425000000007</v>
      </c>
      <c r="S819" t="s">
        <v>1123</v>
      </c>
    </row>
    <row r="820" spans="1:19" x14ac:dyDescent="0.3">
      <c r="A820">
        <v>280540252</v>
      </c>
      <c r="B820" s="1">
        <v>45306</v>
      </c>
      <c r="C820">
        <v>113</v>
      </c>
      <c r="D820" t="s">
        <v>59</v>
      </c>
      <c r="E820">
        <v>344</v>
      </c>
      <c r="F820" t="s">
        <v>144</v>
      </c>
      <c r="G820" t="s">
        <v>236</v>
      </c>
      <c r="H820" t="s">
        <v>464</v>
      </c>
      <c r="I820" t="s">
        <v>470</v>
      </c>
      <c r="J820">
        <v>104</v>
      </c>
      <c r="K820">
        <v>0</v>
      </c>
      <c r="L820" t="s">
        <v>472</v>
      </c>
      <c r="M820" t="s">
        <v>464</v>
      </c>
      <c r="N820" t="s">
        <v>480</v>
      </c>
      <c r="O820">
        <v>1013786</v>
      </c>
      <c r="P820">
        <v>195966</v>
      </c>
      <c r="Q820">
        <v>40.704510999999997</v>
      </c>
      <c r="R820">
        <v>-73.893469999999994</v>
      </c>
      <c r="S820" t="s">
        <v>561</v>
      </c>
    </row>
    <row r="821" spans="1:19" x14ac:dyDescent="0.3">
      <c r="A821">
        <v>282775614</v>
      </c>
      <c r="B821" s="1">
        <v>45347</v>
      </c>
      <c r="C821">
        <v>922</v>
      </c>
      <c r="D821" t="s">
        <v>33</v>
      </c>
      <c r="E821">
        <v>348</v>
      </c>
      <c r="F821" t="s">
        <v>146</v>
      </c>
      <c r="G821" t="s">
        <v>207</v>
      </c>
      <c r="H821" t="s">
        <v>464</v>
      </c>
      <c r="I821" t="s">
        <v>468</v>
      </c>
      <c r="J821">
        <v>40</v>
      </c>
      <c r="K821">
        <v>0</v>
      </c>
      <c r="L821" t="s">
        <v>472</v>
      </c>
      <c r="M821" t="s">
        <v>464</v>
      </c>
      <c r="N821" t="s">
        <v>477</v>
      </c>
      <c r="O821">
        <v>1003943</v>
      </c>
      <c r="P821">
        <v>236168</v>
      </c>
      <c r="Q821">
        <v>40.814880350000003</v>
      </c>
      <c r="R821">
        <v>-73.928855540000001</v>
      </c>
      <c r="S821" t="s">
        <v>1124</v>
      </c>
    </row>
    <row r="822" spans="1:19" x14ac:dyDescent="0.3">
      <c r="A822">
        <v>282127062</v>
      </c>
      <c r="B822" s="1">
        <v>45335</v>
      </c>
      <c r="C822">
        <v>639</v>
      </c>
      <c r="D822" t="s">
        <v>65</v>
      </c>
      <c r="E822">
        <v>361</v>
      </c>
      <c r="F822" t="s">
        <v>164</v>
      </c>
      <c r="G822" t="s">
        <v>244</v>
      </c>
      <c r="H822" t="s">
        <v>464</v>
      </c>
      <c r="I822" t="s">
        <v>468</v>
      </c>
      <c r="J822">
        <v>45</v>
      </c>
      <c r="K822">
        <v>0</v>
      </c>
      <c r="L822" t="s">
        <v>474</v>
      </c>
      <c r="M822" t="s">
        <v>464</v>
      </c>
      <c r="N822" t="s">
        <v>478</v>
      </c>
      <c r="O822">
        <v>1032140</v>
      </c>
      <c r="P822">
        <v>242004</v>
      </c>
      <c r="Q822">
        <v>40.830792000000002</v>
      </c>
      <c r="R822">
        <v>-73.826946000000007</v>
      </c>
      <c r="S822" t="s">
        <v>908</v>
      </c>
    </row>
    <row r="823" spans="1:19" x14ac:dyDescent="0.3">
      <c r="A823">
        <v>284011179</v>
      </c>
      <c r="B823" s="1">
        <v>45371</v>
      </c>
      <c r="C823">
        <v>101</v>
      </c>
      <c r="D823" t="s">
        <v>27</v>
      </c>
      <c r="E823">
        <v>344</v>
      </c>
      <c r="F823" t="s">
        <v>144</v>
      </c>
      <c r="G823" t="s">
        <v>191</v>
      </c>
      <c r="H823" t="s">
        <v>464</v>
      </c>
      <c r="I823" t="s">
        <v>468</v>
      </c>
      <c r="J823">
        <v>50</v>
      </c>
      <c r="K823">
        <v>0</v>
      </c>
      <c r="L823" t="s">
        <v>473</v>
      </c>
      <c r="M823" t="s">
        <v>464</v>
      </c>
      <c r="N823" t="s">
        <v>477</v>
      </c>
      <c r="O823">
        <v>1010353</v>
      </c>
      <c r="P823">
        <v>261534</v>
      </c>
      <c r="Q823">
        <v>40.884487</v>
      </c>
      <c r="R823">
        <v>-73.905597999999998</v>
      </c>
      <c r="S823" t="s">
        <v>1125</v>
      </c>
    </row>
    <row r="824" spans="1:19" x14ac:dyDescent="0.3">
      <c r="A824">
        <v>281363541</v>
      </c>
      <c r="B824" s="1">
        <v>45321</v>
      </c>
      <c r="C824">
        <v>511</v>
      </c>
      <c r="D824" t="s">
        <v>46</v>
      </c>
      <c r="E824">
        <v>235</v>
      </c>
      <c r="F824" t="s">
        <v>156</v>
      </c>
      <c r="G824" t="s">
        <v>220</v>
      </c>
      <c r="H824" t="s">
        <v>464</v>
      </c>
      <c r="I824" t="s">
        <v>464</v>
      </c>
      <c r="J824">
        <v>14</v>
      </c>
      <c r="K824">
        <v>1</v>
      </c>
      <c r="L824" t="s">
        <v>472</v>
      </c>
      <c r="M824" t="s">
        <v>464</v>
      </c>
      <c r="N824" t="s">
        <v>480</v>
      </c>
      <c r="O824">
        <v>989989</v>
      </c>
      <c r="P824">
        <v>213543</v>
      </c>
      <c r="Q824">
        <v>40.752800839999999</v>
      </c>
      <c r="R824">
        <v>-73.979286169999995</v>
      </c>
      <c r="S824" t="s">
        <v>866</v>
      </c>
    </row>
    <row r="825" spans="1:19" x14ac:dyDescent="0.3">
      <c r="A825">
        <v>285423364</v>
      </c>
      <c r="B825" s="1">
        <v>45398</v>
      </c>
      <c r="C825">
        <v>729</v>
      </c>
      <c r="D825" t="s">
        <v>66</v>
      </c>
      <c r="E825">
        <v>113</v>
      </c>
      <c r="F825" t="s">
        <v>165</v>
      </c>
      <c r="G825" t="s">
        <v>246</v>
      </c>
      <c r="H825" t="s">
        <v>463</v>
      </c>
      <c r="I825" t="s">
        <v>464</v>
      </c>
      <c r="J825">
        <v>34</v>
      </c>
      <c r="K825">
        <v>0</v>
      </c>
      <c r="L825" t="s">
        <v>472</v>
      </c>
      <c r="M825" t="s">
        <v>464</v>
      </c>
      <c r="N825" t="s">
        <v>479</v>
      </c>
      <c r="O825">
        <v>1003844</v>
      </c>
      <c r="P825">
        <v>250988</v>
      </c>
      <c r="Q825">
        <v>40.855557169999997</v>
      </c>
      <c r="R825">
        <v>-73.929169900000005</v>
      </c>
      <c r="S825" t="s">
        <v>1126</v>
      </c>
    </row>
    <row r="826" spans="1:19" x14ac:dyDescent="0.3">
      <c r="A826">
        <v>285244765</v>
      </c>
      <c r="B826" s="1">
        <v>45395</v>
      </c>
      <c r="C826">
        <v>109</v>
      </c>
      <c r="D826" t="s">
        <v>35</v>
      </c>
      <c r="E826">
        <v>106</v>
      </c>
      <c r="F826" t="s">
        <v>141</v>
      </c>
      <c r="G826" t="s">
        <v>214</v>
      </c>
      <c r="H826" t="s">
        <v>463</v>
      </c>
      <c r="I826" t="s">
        <v>471</v>
      </c>
      <c r="J826">
        <v>120</v>
      </c>
      <c r="K826">
        <v>0</v>
      </c>
      <c r="L826" t="s">
        <v>472</v>
      </c>
      <c r="M826" t="s">
        <v>464</v>
      </c>
      <c r="N826" t="s">
        <v>480</v>
      </c>
      <c r="O826">
        <v>951861</v>
      </c>
      <c r="P826">
        <v>170819</v>
      </c>
      <c r="Q826">
        <v>40.635477000000002</v>
      </c>
      <c r="R826">
        <v>-74.116696000000005</v>
      </c>
      <c r="S826" t="s">
        <v>1127</v>
      </c>
    </row>
    <row r="827" spans="1:19" x14ac:dyDescent="0.3">
      <c r="A827">
        <v>284435605</v>
      </c>
      <c r="B827" s="1">
        <v>45378</v>
      </c>
      <c r="C827">
        <v>793</v>
      </c>
      <c r="D827" t="s">
        <v>82</v>
      </c>
      <c r="E827">
        <v>118</v>
      </c>
      <c r="F827" t="s">
        <v>158</v>
      </c>
      <c r="G827" t="s">
        <v>279</v>
      </c>
      <c r="H827" t="s">
        <v>463</v>
      </c>
      <c r="I827" t="s">
        <v>469</v>
      </c>
      <c r="J827">
        <v>63</v>
      </c>
      <c r="K827">
        <v>0</v>
      </c>
      <c r="L827" t="s">
        <v>473</v>
      </c>
      <c r="M827" t="s">
        <v>464</v>
      </c>
      <c r="N827" t="s">
        <v>477</v>
      </c>
      <c r="O827">
        <v>1004377</v>
      </c>
      <c r="P827">
        <v>166877</v>
      </c>
      <c r="Q827">
        <v>40.624692000000003</v>
      </c>
      <c r="R827">
        <v>-73.927491000000003</v>
      </c>
      <c r="S827" t="s">
        <v>1128</v>
      </c>
    </row>
    <row r="828" spans="1:19" x14ac:dyDescent="0.3">
      <c r="A828">
        <v>281240871</v>
      </c>
      <c r="B828" s="1">
        <v>45319</v>
      </c>
      <c r="C828">
        <v>779</v>
      </c>
      <c r="D828" t="s">
        <v>63</v>
      </c>
      <c r="E828">
        <v>126</v>
      </c>
      <c r="F828" t="s">
        <v>149</v>
      </c>
      <c r="G828" t="s">
        <v>242</v>
      </c>
      <c r="H828" t="s">
        <v>463</v>
      </c>
      <c r="I828" t="s">
        <v>469</v>
      </c>
      <c r="J828">
        <v>73</v>
      </c>
      <c r="K828">
        <v>0</v>
      </c>
      <c r="L828" t="s">
        <v>474</v>
      </c>
      <c r="M828" t="s">
        <v>464</v>
      </c>
      <c r="N828" t="s">
        <v>477</v>
      </c>
      <c r="O828">
        <v>1008529</v>
      </c>
      <c r="P828">
        <v>180190</v>
      </c>
      <c r="Q828">
        <v>40.661223999999997</v>
      </c>
      <c r="R828">
        <v>-73.912488999999994</v>
      </c>
      <c r="S828" t="s">
        <v>1129</v>
      </c>
    </row>
    <row r="829" spans="1:19" x14ac:dyDescent="0.3">
      <c r="A829">
        <v>284507921</v>
      </c>
      <c r="B829" s="1">
        <v>45380</v>
      </c>
      <c r="C829">
        <v>339</v>
      </c>
      <c r="D829" t="s">
        <v>42</v>
      </c>
      <c r="E829">
        <v>341</v>
      </c>
      <c r="F829" t="s">
        <v>153</v>
      </c>
      <c r="G829" t="s">
        <v>216</v>
      </c>
      <c r="H829" t="s">
        <v>464</v>
      </c>
      <c r="I829" t="s">
        <v>469</v>
      </c>
      <c r="J829">
        <v>84</v>
      </c>
      <c r="K829">
        <v>0</v>
      </c>
      <c r="L829" t="s">
        <v>474</v>
      </c>
      <c r="M829" t="s">
        <v>463</v>
      </c>
      <c r="N829" t="s">
        <v>477</v>
      </c>
      <c r="O829">
        <v>988837</v>
      </c>
      <c r="P829">
        <v>191028</v>
      </c>
      <c r="Q829">
        <v>40.691004999999997</v>
      </c>
      <c r="R829">
        <v>-73.983456000000004</v>
      </c>
      <c r="S829" t="s">
        <v>1130</v>
      </c>
    </row>
    <row r="830" spans="1:19" x14ac:dyDescent="0.3">
      <c r="A830">
        <v>282469678</v>
      </c>
      <c r="B830" s="1">
        <v>45341</v>
      </c>
      <c r="C830">
        <v>339</v>
      </c>
      <c r="D830" t="s">
        <v>42</v>
      </c>
      <c r="E830">
        <v>341</v>
      </c>
      <c r="F830" t="s">
        <v>153</v>
      </c>
      <c r="G830" t="s">
        <v>216</v>
      </c>
      <c r="H830" t="s">
        <v>464</v>
      </c>
      <c r="I830" t="s">
        <v>464</v>
      </c>
      <c r="J830">
        <v>19</v>
      </c>
      <c r="K830">
        <v>0</v>
      </c>
      <c r="L830" t="s">
        <v>472</v>
      </c>
      <c r="M830" t="s">
        <v>464</v>
      </c>
      <c r="N830" t="s">
        <v>478</v>
      </c>
      <c r="O830">
        <v>996772</v>
      </c>
      <c r="P830">
        <v>223148</v>
      </c>
      <c r="Q830">
        <v>40.779159</v>
      </c>
      <c r="R830">
        <v>-73.954784000000004</v>
      </c>
      <c r="S830" t="s">
        <v>1131</v>
      </c>
    </row>
    <row r="831" spans="1:19" x14ac:dyDescent="0.3">
      <c r="A831">
        <v>284128596</v>
      </c>
      <c r="B831" s="1">
        <v>45372</v>
      </c>
      <c r="C831">
        <v>339</v>
      </c>
      <c r="D831" t="s">
        <v>42</v>
      </c>
      <c r="E831">
        <v>341</v>
      </c>
      <c r="F831" t="s">
        <v>153</v>
      </c>
      <c r="G831" t="s">
        <v>216</v>
      </c>
      <c r="H831" t="s">
        <v>464</v>
      </c>
      <c r="I831" t="s">
        <v>468</v>
      </c>
      <c r="J831">
        <v>44</v>
      </c>
      <c r="K831">
        <v>0</v>
      </c>
      <c r="L831" t="s">
        <v>474</v>
      </c>
      <c r="M831" t="s">
        <v>464</v>
      </c>
      <c r="N831" t="s">
        <v>477</v>
      </c>
      <c r="O831">
        <v>1003363</v>
      </c>
      <c r="P831">
        <v>238988</v>
      </c>
      <c r="Q831">
        <v>40.822622000000003</v>
      </c>
      <c r="R831">
        <v>-73.930942000000002</v>
      </c>
      <c r="S831" t="s">
        <v>575</v>
      </c>
    </row>
    <row r="832" spans="1:19" x14ac:dyDescent="0.3">
      <c r="A832">
        <v>285426415</v>
      </c>
      <c r="B832" s="1">
        <v>45398</v>
      </c>
      <c r="C832">
        <v>101</v>
      </c>
      <c r="D832" t="s">
        <v>27</v>
      </c>
      <c r="E832">
        <v>344</v>
      </c>
      <c r="F832" t="s">
        <v>144</v>
      </c>
      <c r="G832" t="s">
        <v>352</v>
      </c>
      <c r="H832" t="s">
        <v>464</v>
      </c>
      <c r="I832" t="s">
        <v>469</v>
      </c>
      <c r="J832">
        <v>90</v>
      </c>
      <c r="K832">
        <v>0</v>
      </c>
      <c r="L832" t="s">
        <v>472</v>
      </c>
      <c r="M832" t="s">
        <v>464</v>
      </c>
      <c r="N832" t="s">
        <v>480</v>
      </c>
      <c r="O832">
        <v>999315</v>
      </c>
      <c r="P832">
        <v>194547</v>
      </c>
      <c r="Q832">
        <v>40.700653000000003</v>
      </c>
      <c r="R832">
        <v>-73.945665000000005</v>
      </c>
      <c r="S832" t="s">
        <v>1132</v>
      </c>
    </row>
    <row r="833" spans="1:19" x14ac:dyDescent="0.3">
      <c r="A833">
        <v>282906921</v>
      </c>
      <c r="B833" s="1">
        <v>45350</v>
      </c>
      <c r="C833">
        <v>105</v>
      </c>
      <c r="D833" t="s">
        <v>20</v>
      </c>
      <c r="E833">
        <v>106</v>
      </c>
      <c r="F833" t="s">
        <v>141</v>
      </c>
      <c r="G833" t="s">
        <v>183</v>
      </c>
      <c r="H833" t="s">
        <v>463</v>
      </c>
      <c r="I833" t="s">
        <v>470</v>
      </c>
      <c r="J833">
        <v>107</v>
      </c>
      <c r="K833">
        <v>0</v>
      </c>
      <c r="L833" t="s">
        <v>474</v>
      </c>
      <c r="M833" t="s">
        <v>464</v>
      </c>
      <c r="N833" t="s">
        <v>482</v>
      </c>
      <c r="O833">
        <v>1036628</v>
      </c>
      <c r="P833">
        <v>204948</v>
      </c>
      <c r="Q833">
        <v>40.729058999999999</v>
      </c>
      <c r="R833">
        <v>-73.811018000000004</v>
      </c>
      <c r="S833" t="s">
        <v>586</v>
      </c>
    </row>
    <row r="834" spans="1:19" x14ac:dyDescent="0.3">
      <c r="A834">
        <v>281360390</v>
      </c>
      <c r="B834" s="1">
        <v>45321</v>
      </c>
      <c r="C834">
        <v>339</v>
      </c>
      <c r="D834" t="s">
        <v>42</v>
      </c>
      <c r="E834">
        <v>341</v>
      </c>
      <c r="F834" t="s">
        <v>153</v>
      </c>
      <c r="G834" t="s">
        <v>216</v>
      </c>
      <c r="H834" t="s">
        <v>464</v>
      </c>
      <c r="I834" t="s">
        <v>469</v>
      </c>
      <c r="J834">
        <v>62</v>
      </c>
      <c r="K834">
        <v>0</v>
      </c>
      <c r="L834" t="s">
        <v>472</v>
      </c>
      <c r="M834" t="s">
        <v>464</v>
      </c>
      <c r="N834" t="s">
        <v>477</v>
      </c>
      <c r="O834">
        <v>983756</v>
      </c>
      <c r="P834">
        <v>160323</v>
      </c>
      <c r="Q834">
        <v>40.606727999999997</v>
      </c>
      <c r="R834">
        <v>-74.001776000000007</v>
      </c>
      <c r="S834" t="s">
        <v>1133</v>
      </c>
    </row>
    <row r="835" spans="1:19" x14ac:dyDescent="0.3">
      <c r="A835">
        <v>284190337</v>
      </c>
      <c r="B835" s="1">
        <v>45373</v>
      </c>
      <c r="C835">
        <v>922</v>
      </c>
      <c r="D835" t="s">
        <v>33</v>
      </c>
      <c r="E835">
        <v>348</v>
      </c>
      <c r="F835" t="s">
        <v>146</v>
      </c>
      <c r="G835" t="s">
        <v>207</v>
      </c>
      <c r="H835" t="s">
        <v>464</v>
      </c>
      <c r="I835" t="s">
        <v>470</v>
      </c>
      <c r="J835">
        <v>113</v>
      </c>
      <c r="K835">
        <v>0</v>
      </c>
      <c r="L835" t="s">
        <v>472</v>
      </c>
      <c r="M835" t="s">
        <v>464</v>
      </c>
      <c r="N835" t="s">
        <v>477</v>
      </c>
      <c r="O835">
        <v>1041856</v>
      </c>
      <c r="P835">
        <v>186130</v>
      </c>
      <c r="Q835">
        <v>40.67737314</v>
      </c>
      <c r="R835">
        <v>-73.792317019999999</v>
      </c>
      <c r="S835" t="s">
        <v>1134</v>
      </c>
    </row>
    <row r="836" spans="1:19" x14ac:dyDescent="0.3">
      <c r="A836">
        <v>283998774</v>
      </c>
      <c r="B836" s="1">
        <v>45370</v>
      </c>
      <c r="C836">
        <v>339</v>
      </c>
      <c r="D836" t="s">
        <v>42</v>
      </c>
      <c r="E836">
        <v>341</v>
      </c>
      <c r="F836" t="s">
        <v>153</v>
      </c>
      <c r="G836" t="s">
        <v>216</v>
      </c>
      <c r="H836" t="s">
        <v>464</v>
      </c>
      <c r="I836" t="s">
        <v>470</v>
      </c>
      <c r="J836">
        <v>114</v>
      </c>
      <c r="K836">
        <v>0</v>
      </c>
      <c r="L836" t="s">
        <v>472</v>
      </c>
      <c r="M836" t="s">
        <v>464</v>
      </c>
      <c r="N836" t="s">
        <v>480</v>
      </c>
      <c r="O836">
        <v>1007948</v>
      </c>
      <c r="P836">
        <v>213873</v>
      </c>
      <c r="Q836">
        <v>40.753676710000001</v>
      </c>
      <c r="R836">
        <v>-73.914465419999999</v>
      </c>
      <c r="S836" t="s">
        <v>1135</v>
      </c>
    </row>
    <row r="837" spans="1:19" x14ac:dyDescent="0.3">
      <c r="A837">
        <v>284216957</v>
      </c>
      <c r="B837" s="1">
        <v>45374</v>
      </c>
      <c r="C837">
        <v>117</v>
      </c>
      <c r="D837" t="s">
        <v>67</v>
      </c>
      <c r="E837">
        <v>126</v>
      </c>
      <c r="F837" t="s">
        <v>149</v>
      </c>
      <c r="G837" t="s">
        <v>247</v>
      </c>
      <c r="H837" t="s">
        <v>463</v>
      </c>
      <c r="I837" t="s">
        <v>468</v>
      </c>
      <c r="J837">
        <v>48</v>
      </c>
      <c r="K837">
        <v>0</v>
      </c>
      <c r="L837" t="s">
        <v>472</v>
      </c>
      <c r="M837" t="s">
        <v>464</v>
      </c>
      <c r="N837" t="s">
        <v>480</v>
      </c>
      <c r="O837">
        <v>1011751</v>
      </c>
      <c r="P837">
        <v>246839</v>
      </c>
      <c r="Q837">
        <v>40.844156599999998</v>
      </c>
      <c r="R837">
        <v>-73.90060545</v>
      </c>
      <c r="S837" t="s">
        <v>1136</v>
      </c>
    </row>
    <row r="838" spans="1:19" x14ac:dyDescent="0.3">
      <c r="A838">
        <v>281288038</v>
      </c>
      <c r="B838" s="1">
        <v>45320</v>
      </c>
      <c r="C838">
        <v>244</v>
      </c>
      <c r="D838" t="s">
        <v>48</v>
      </c>
      <c r="E838">
        <v>107</v>
      </c>
      <c r="F838" t="s">
        <v>157</v>
      </c>
      <c r="G838" t="s">
        <v>222</v>
      </c>
      <c r="H838" t="s">
        <v>463</v>
      </c>
      <c r="I838" t="s">
        <v>470</v>
      </c>
      <c r="J838">
        <v>105</v>
      </c>
      <c r="K838">
        <v>0</v>
      </c>
      <c r="L838" t="s">
        <v>472</v>
      </c>
      <c r="M838" t="s">
        <v>463</v>
      </c>
      <c r="N838" t="s">
        <v>477</v>
      </c>
      <c r="O838">
        <v>1057766</v>
      </c>
      <c r="P838">
        <v>203992</v>
      </c>
      <c r="Q838">
        <v>40.726284</v>
      </c>
      <c r="R838">
        <v>-73.734759999999994</v>
      </c>
      <c r="S838" t="s">
        <v>676</v>
      </c>
    </row>
    <row r="839" spans="1:19" x14ac:dyDescent="0.3">
      <c r="A839">
        <v>282259907</v>
      </c>
      <c r="B839" s="1">
        <v>45337</v>
      </c>
      <c r="C839">
        <v>490</v>
      </c>
      <c r="D839" t="s">
        <v>95</v>
      </c>
      <c r="E839">
        <v>232</v>
      </c>
      <c r="F839" t="s">
        <v>171</v>
      </c>
      <c r="G839" t="s">
        <v>304</v>
      </c>
      <c r="H839" t="s">
        <v>464</v>
      </c>
      <c r="I839" t="s">
        <v>470</v>
      </c>
      <c r="J839">
        <v>107</v>
      </c>
      <c r="K839">
        <v>0</v>
      </c>
      <c r="L839" t="s">
        <v>472</v>
      </c>
      <c r="M839" t="s">
        <v>464</v>
      </c>
      <c r="N839" t="s">
        <v>477</v>
      </c>
      <c r="O839">
        <v>1038809</v>
      </c>
      <c r="P839">
        <v>204702</v>
      </c>
      <c r="Q839">
        <v>40.728371000000003</v>
      </c>
      <c r="R839">
        <v>-73.803150000000002</v>
      </c>
      <c r="S839" t="s">
        <v>1137</v>
      </c>
    </row>
    <row r="840" spans="1:19" x14ac:dyDescent="0.3">
      <c r="A840">
        <v>281024521</v>
      </c>
      <c r="B840" s="1">
        <v>45315</v>
      </c>
      <c r="C840">
        <v>113</v>
      </c>
      <c r="D840" t="s">
        <v>59</v>
      </c>
      <c r="E840">
        <v>344</v>
      </c>
      <c r="F840" t="s">
        <v>144</v>
      </c>
      <c r="G840" t="s">
        <v>236</v>
      </c>
      <c r="H840" t="s">
        <v>464</v>
      </c>
      <c r="I840" t="s">
        <v>468</v>
      </c>
      <c r="J840">
        <v>49</v>
      </c>
      <c r="K840">
        <v>0</v>
      </c>
      <c r="L840" t="s">
        <v>474</v>
      </c>
      <c r="M840" t="s">
        <v>464</v>
      </c>
      <c r="N840" t="s">
        <v>480</v>
      </c>
      <c r="O840">
        <v>1027430</v>
      </c>
      <c r="P840">
        <v>251104</v>
      </c>
      <c r="Q840">
        <v>40.855792999999998</v>
      </c>
      <c r="R840">
        <v>-73.843907999999999</v>
      </c>
      <c r="S840" t="s">
        <v>510</v>
      </c>
    </row>
    <row r="841" spans="1:19" x14ac:dyDescent="0.3">
      <c r="A841">
        <v>281086809</v>
      </c>
      <c r="B841" s="1">
        <v>45316</v>
      </c>
      <c r="C841">
        <v>101</v>
      </c>
      <c r="D841" t="s">
        <v>27</v>
      </c>
      <c r="E841">
        <v>344</v>
      </c>
      <c r="F841" t="s">
        <v>144</v>
      </c>
      <c r="G841" t="s">
        <v>191</v>
      </c>
      <c r="H841" t="s">
        <v>464</v>
      </c>
      <c r="I841" t="s">
        <v>469</v>
      </c>
      <c r="J841">
        <v>71</v>
      </c>
      <c r="K841">
        <v>0</v>
      </c>
      <c r="L841" t="s">
        <v>472</v>
      </c>
      <c r="M841" t="s">
        <v>463</v>
      </c>
      <c r="N841" t="s">
        <v>477</v>
      </c>
      <c r="O841">
        <v>999005</v>
      </c>
      <c r="P841">
        <v>181250</v>
      </c>
      <c r="Q841">
        <v>40.664154000000003</v>
      </c>
      <c r="R841">
        <v>-73.946814000000003</v>
      </c>
      <c r="S841" t="s">
        <v>1138</v>
      </c>
    </row>
    <row r="842" spans="1:19" x14ac:dyDescent="0.3">
      <c r="A842">
        <v>280483787</v>
      </c>
      <c r="B842" s="1">
        <v>45305</v>
      </c>
      <c r="C842">
        <v>744</v>
      </c>
      <c r="D842" t="s">
        <v>75</v>
      </c>
      <c r="E842">
        <v>359</v>
      </c>
      <c r="F842" t="s">
        <v>151</v>
      </c>
      <c r="G842" t="s">
        <v>261</v>
      </c>
      <c r="H842" t="s">
        <v>464</v>
      </c>
      <c r="I842" t="s">
        <v>464</v>
      </c>
      <c r="J842">
        <v>14</v>
      </c>
      <c r="K842">
        <v>1</v>
      </c>
      <c r="L842" t="s">
        <v>474</v>
      </c>
      <c r="M842" t="s">
        <v>464</v>
      </c>
      <c r="N842" t="s">
        <v>477</v>
      </c>
      <c r="O842">
        <v>987078</v>
      </c>
      <c r="P842">
        <v>215157</v>
      </c>
      <c r="Q842">
        <v>40.757232270000003</v>
      </c>
      <c r="R842">
        <v>-73.989792190000003</v>
      </c>
      <c r="S842" t="s">
        <v>590</v>
      </c>
    </row>
    <row r="843" spans="1:19" x14ac:dyDescent="0.3">
      <c r="A843">
        <v>282422735</v>
      </c>
      <c r="B843" s="1">
        <v>45340</v>
      </c>
      <c r="C843">
        <v>493</v>
      </c>
      <c r="D843" t="s">
        <v>111</v>
      </c>
      <c r="E843">
        <v>111</v>
      </c>
      <c r="F843" t="s">
        <v>171</v>
      </c>
      <c r="G843" t="s">
        <v>353</v>
      </c>
      <c r="H843" t="s">
        <v>463</v>
      </c>
      <c r="I843" t="s">
        <v>469</v>
      </c>
      <c r="J843">
        <v>71</v>
      </c>
      <c r="K843">
        <v>0</v>
      </c>
      <c r="L843" t="s">
        <v>472</v>
      </c>
      <c r="M843" t="s">
        <v>464</v>
      </c>
      <c r="N843" t="s">
        <v>477</v>
      </c>
      <c r="O843">
        <v>998726</v>
      </c>
      <c r="P843">
        <v>182937</v>
      </c>
      <c r="Q843">
        <v>40.668784670000001</v>
      </c>
      <c r="R843">
        <v>-73.947817430000001</v>
      </c>
      <c r="S843" t="s">
        <v>1139</v>
      </c>
    </row>
    <row r="844" spans="1:19" x14ac:dyDescent="0.3">
      <c r="A844">
        <v>282947582</v>
      </c>
      <c r="B844" s="1">
        <v>45350</v>
      </c>
      <c r="C844">
        <v>759</v>
      </c>
      <c r="D844" t="s">
        <v>40</v>
      </c>
      <c r="E844">
        <v>359</v>
      </c>
      <c r="F844" t="s">
        <v>151</v>
      </c>
      <c r="G844" t="s">
        <v>213</v>
      </c>
      <c r="H844" t="s">
        <v>464</v>
      </c>
      <c r="I844" t="s">
        <v>468</v>
      </c>
      <c r="J844">
        <v>47</v>
      </c>
      <c r="K844">
        <v>2</v>
      </c>
      <c r="L844" t="s">
        <v>473</v>
      </c>
      <c r="M844" t="s">
        <v>464</v>
      </c>
      <c r="N844" t="s">
        <v>477</v>
      </c>
      <c r="O844">
        <v>1029539</v>
      </c>
      <c r="P844">
        <v>260800</v>
      </c>
      <c r="Q844">
        <v>40.882393659999998</v>
      </c>
      <c r="R844">
        <v>-73.836219209999996</v>
      </c>
      <c r="S844" t="s">
        <v>1140</v>
      </c>
    </row>
    <row r="845" spans="1:19" x14ac:dyDescent="0.3">
      <c r="A845">
        <v>282615836</v>
      </c>
      <c r="B845" s="1">
        <v>45344</v>
      </c>
      <c r="C845">
        <v>397</v>
      </c>
      <c r="D845" t="s">
        <v>50</v>
      </c>
      <c r="E845">
        <v>105</v>
      </c>
      <c r="F845" t="s">
        <v>159</v>
      </c>
      <c r="G845" t="s">
        <v>226</v>
      </c>
      <c r="H845" t="s">
        <v>463</v>
      </c>
      <c r="I845" t="s">
        <v>468</v>
      </c>
      <c r="J845">
        <v>43</v>
      </c>
      <c r="K845">
        <v>1</v>
      </c>
      <c r="L845" t="s">
        <v>473</v>
      </c>
      <c r="M845" t="s">
        <v>464</v>
      </c>
      <c r="N845" t="s">
        <v>479</v>
      </c>
      <c r="O845">
        <v>1020183</v>
      </c>
      <c r="P845">
        <v>239282</v>
      </c>
      <c r="Q845">
        <v>40.823377999999998</v>
      </c>
      <c r="R845">
        <v>-73.870168000000007</v>
      </c>
      <c r="S845" t="s">
        <v>1141</v>
      </c>
    </row>
    <row r="846" spans="1:19" x14ac:dyDescent="0.3">
      <c r="A846">
        <v>281225998</v>
      </c>
      <c r="B846" s="1">
        <v>45319</v>
      </c>
      <c r="C846">
        <v>792</v>
      </c>
      <c r="D846" t="s">
        <v>56</v>
      </c>
      <c r="E846">
        <v>118</v>
      </c>
      <c r="F846" t="s">
        <v>158</v>
      </c>
      <c r="G846" t="s">
        <v>241</v>
      </c>
      <c r="H846" t="s">
        <v>463</v>
      </c>
      <c r="I846" t="s">
        <v>470</v>
      </c>
      <c r="J846">
        <v>113</v>
      </c>
      <c r="K846">
        <v>0</v>
      </c>
      <c r="L846" t="s">
        <v>472</v>
      </c>
      <c r="M846" t="s">
        <v>464</v>
      </c>
      <c r="N846" t="s">
        <v>477</v>
      </c>
      <c r="O846">
        <v>1046342</v>
      </c>
      <c r="P846">
        <v>183850</v>
      </c>
      <c r="Q846">
        <v>40.671084739999998</v>
      </c>
      <c r="R846">
        <v>-73.776165019999993</v>
      </c>
      <c r="S846" t="s">
        <v>1142</v>
      </c>
    </row>
    <row r="847" spans="1:19" x14ac:dyDescent="0.3">
      <c r="A847">
        <v>283766020</v>
      </c>
      <c r="B847" s="1">
        <v>45365</v>
      </c>
      <c r="C847">
        <v>511</v>
      </c>
      <c r="D847" t="s">
        <v>46</v>
      </c>
      <c r="E847">
        <v>235</v>
      </c>
      <c r="F847" t="s">
        <v>156</v>
      </c>
      <c r="G847" t="s">
        <v>220</v>
      </c>
      <c r="H847" t="s">
        <v>464</v>
      </c>
      <c r="I847" t="s">
        <v>471</v>
      </c>
      <c r="J847">
        <v>120</v>
      </c>
      <c r="K847">
        <v>0</v>
      </c>
      <c r="L847" t="s">
        <v>472</v>
      </c>
      <c r="M847" t="s">
        <v>464</v>
      </c>
      <c r="N847" t="s">
        <v>477</v>
      </c>
      <c r="O847">
        <v>961553</v>
      </c>
      <c r="P847">
        <v>171226</v>
      </c>
      <c r="Q847">
        <v>40.636623280000002</v>
      </c>
      <c r="R847">
        <v>-74.08177791</v>
      </c>
      <c r="S847" t="s">
        <v>1143</v>
      </c>
    </row>
    <row r="848" spans="1:19" x14ac:dyDescent="0.3">
      <c r="A848">
        <v>284502606</v>
      </c>
      <c r="B848" s="1">
        <v>45380</v>
      </c>
      <c r="C848">
        <v>101</v>
      </c>
      <c r="D848" t="s">
        <v>27</v>
      </c>
      <c r="E848">
        <v>344</v>
      </c>
      <c r="F848" t="s">
        <v>144</v>
      </c>
      <c r="G848" t="s">
        <v>191</v>
      </c>
      <c r="H848" t="s">
        <v>464</v>
      </c>
      <c r="I848" t="s">
        <v>469</v>
      </c>
      <c r="J848">
        <v>62</v>
      </c>
      <c r="K848">
        <v>0</v>
      </c>
      <c r="L848" t="s">
        <v>473</v>
      </c>
      <c r="M848" t="s">
        <v>463</v>
      </c>
      <c r="N848" t="s">
        <v>478</v>
      </c>
      <c r="O848">
        <v>981698</v>
      </c>
      <c r="P848">
        <v>158651</v>
      </c>
      <c r="Q848">
        <v>40.602136999999999</v>
      </c>
      <c r="R848">
        <v>-74.009186999999997</v>
      </c>
      <c r="S848" t="s">
        <v>1144</v>
      </c>
    </row>
    <row r="849" spans="1:19" x14ac:dyDescent="0.3">
      <c r="A849">
        <v>280458723</v>
      </c>
      <c r="B849" s="1">
        <v>45304</v>
      </c>
      <c r="C849">
        <v>397</v>
      </c>
      <c r="D849" t="s">
        <v>50</v>
      </c>
      <c r="E849">
        <v>105</v>
      </c>
      <c r="F849" t="s">
        <v>159</v>
      </c>
      <c r="G849" t="s">
        <v>237</v>
      </c>
      <c r="H849" t="s">
        <v>463</v>
      </c>
      <c r="I849" t="s">
        <v>464</v>
      </c>
      <c r="J849">
        <v>26</v>
      </c>
      <c r="K849">
        <v>0</v>
      </c>
      <c r="L849" t="s">
        <v>476</v>
      </c>
      <c r="M849" t="s">
        <v>464</v>
      </c>
      <c r="N849" t="s">
        <v>477</v>
      </c>
      <c r="O849">
        <v>996342</v>
      </c>
      <c r="P849">
        <v>236149</v>
      </c>
      <c r="Q849">
        <v>40.814844999999998</v>
      </c>
      <c r="R849">
        <v>-73.956311999999997</v>
      </c>
      <c r="S849" t="s">
        <v>969</v>
      </c>
    </row>
    <row r="850" spans="1:19" x14ac:dyDescent="0.3">
      <c r="A850">
        <v>284147844</v>
      </c>
      <c r="B850" s="1">
        <v>45373</v>
      </c>
      <c r="C850">
        <v>792</v>
      </c>
      <c r="D850" t="s">
        <v>56</v>
      </c>
      <c r="E850">
        <v>118</v>
      </c>
      <c r="F850" t="s">
        <v>158</v>
      </c>
      <c r="G850" t="s">
        <v>241</v>
      </c>
      <c r="H850" t="s">
        <v>463</v>
      </c>
      <c r="I850" t="s">
        <v>468</v>
      </c>
      <c r="J850">
        <v>46</v>
      </c>
      <c r="K850">
        <v>0</v>
      </c>
      <c r="L850" t="s">
        <v>476</v>
      </c>
      <c r="M850" t="s">
        <v>464</v>
      </c>
      <c r="N850" t="s">
        <v>477</v>
      </c>
      <c r="O850">
        <v>1008225</v>
      </c>
      <c r="P850">
        <v>250623</v>
      </c>
      <c r="Q850">
        <v>40.854545000000002</v>
      </c>
      <c r="R850">
        <v>-73.913334000000006</v>
      </c>
      <c r="S850" t="s">
        <v>1145</v>
      </c>
    </row>
    <row r="851" spans="1:19" x14ac:dyDescent="0.3">
      <c r="A851">
        <v>282390510</v>
      </c>
      <c r="B851" s="1">
        <v>45339</v>
      </c>
      <c r="C851">
        <v>793</v>
      </c>
      <c r="D851" t="s">
        <v>82</v>
      </c>
      <c r="E851">
        <v>118</v>
      </c>
      <c r="F851" t="s">
        <v>158</v>
      </c>
      <c r="G851" t="s">
        <v>354</v>
      </c>
      <c r="H851" t="s">
        <v>463</v>
      </c>
      <c r="I851" t="s">
        <v>469</v>
      </c>
      <c r="J851">
        <v>83</v>
      </c>
      <c r="K851">
        <v>0</v>
      </c>
      <c r="L851" t="s">
        <v>472</v>
      </c>
      <c r="M851" t="s">
        <v>464</v>
      </c>
      <c r="N851" t="s">
        <v>477</v>
      </c>
      <c r="O851">
        <v>1007454</v>
      </c>
      <c r="P851">
        <v>194361</v>
      </c>
      <c r="Q851">
        <v>40.700122350000001</v>
      </c>
      <c r="R851">
        <v>-73.91631572</v>
      </c>
      <c r="S851" t="s">
        <v>1146</v>
      </c>
    </row>
    <row r="852" spans="1:19" x14ac:dyDescent="0.3">
      <c r="A852">
        <v>280619755</v>
      </c>
      <c r="B852" s="1">
        <v>45307</v>
      </c>
      <c r="C852">
        <v>109</v>
      </c>
      <c r="D852" t="s">
        <v>35</v>
      </c>
      <c r="E852">
        <v>106</v>
      </c>
      <c r="F852" t="s">
        <v>141</v>
      </c>
      <c r="G852" t="s">
        <v>208</v>
      </c>
      <c r="H852" t="s">
        <v>463</v>
      </c>
      <c r="I852" t="s">
        <v>468</v>
      </c>
      <c r="J852">
        <v>40</v>
      </c>
      <c r="K852">
        <v>0</v>
      </c>
      <c r="L852" t="s">
        <v>476</v>
      </c>
      <c r="M852" t="s">
        <v>463</v>
      </c>
      <c r="N852" t="s">
        <v>477</v>
      </c>
      <c r="O852">
        <v>1009012</v>
      </c>
      <c r="P852">
        <v>236134</v>
      </c>
      <c r="Q852">
        <v>40.814776999999999</v>
      </c>
      <c r="R852">
        <v>-73.910540999999995</v>
      </c>
      <c r="S852" t="s">
        <v>1147</v>
      </c>
    </row>
    <row r="853" spans="1:19" x14ac:dyDescent="0.3">
      <c r="A853">
        <v>280513563</v>
      </c>
      <c r="B853" s="1">
        <v>45305</v>
      </c>
      <c r="C853">
        <v>409</v>
      </c>
      <c r="D853" t="s">
        <v>112</v>
      </c>
      <c r="E853">
        <v>109</v>
      </c>
      <c r="F853" t="s">
        <v>148</v>
      </c>
      <c r="G853" t="s">
        <v>355</v>
      </c>
      <c r="H853" t="s">
        <v>463</v>
      </c>
      <c r="I853" t="s">
        <v>469</v>
      </c>
      <c r="J853">
        <v>83</v>
      </c>
      <c r="K853">
        <v>0</v>
      </c>
      <c r="L853" t="s">
        <v>473</v>
      </c>
      <c r="M853" t="s">
        <v>463</v>
      </c>
      <c r="N853" t="s">
        <v>480</v>
      </c>
      <c r="O853">
        <v>1004223</v>
      </c>
      <c r="P853">
        <v>195033</v>
      </c>
      <c r="Q853">
        <v>40.701976999999999</v>
      </c>
      <c r="R853">
        <v>-73.927963000000005</v>
      </c>
      <c r="S853" t="s">
        <v>1148</v>
      </c>
    </row>
    <row r="854" spans="1:19" x14ac:dyDescent="0.3">
      <c r="A854">
        <v>281371978</v>
      </c>
      <c r="B854" s="1">
        <v>45321</v>
      </c>
      <c r="C854">
        <v>490</v>
      </c>
      <c r="D854" t="s">
        <v>95</v>
      </c>
      <c r="E854">
        <v>232</v>
      </c>
      <c r="F854" t="s">
        <v>171</v>
      </c>
      <c r="G854" t="s">
        <v>304</v>
      </c>
      <c r="H854" t="s">
        <v>464</v>
      </c>
      <c r="I854" t="s">
        <v>470</v>
      </c>
      <c r="J854">
        <v>109</v>
      </c>
      <c r="K854">
        <v>0</v>
      </c>
      <c r="L854" t="s">
        <v>472</v>
      </c>
      <c r="M854" t="s">
        <v>464</v>
      </c>
      <c r="N854" t="s">
        <v>482</v>
      </c>
      <c r="O854">
        <v>1032084</v>
      </c>
      <c r="P854">
        <v>216954</v>
      </c>
      <c r="Q854">
        <v>40.762036999999999</v>
      </c>
      <c r="R854">
        <v>-73.827327999999994</v>
      </c>
      <c r="S854" t="s">
        <v>717</v>
      </c>
    </row>
    <row r="855" spans="1:19" x14ac:dyDescent="0.3">
      <c r="A855">
        <v>282729369</v>
      </c>
      <c r="B855" s="1">
        <v>45346</v>
      </c>
      <c r="C855">
        <v>339</v>
      </c>
      <c r="D855" t="s">
        <v>42</v>
      </c>
      <c r="E855">
        <v>341</v>
      </c>
      <c r="F855" t="s">
        <v>153</v>
      </c>
      <c r="G855" t="s">
        <v>216</v>
      </c>
      <c r="H855" t="s">
        <v>464</v>
      </c>
      <c r="I855" t="s">
        <v>471</v>
      </c>
      <c r="J855">
        <v>122</v>
      </c>
      <c r="K855">
        <v>0</v>
      </c>
      <c r="L855" t="s">
        <v>472</v>
      </c>
      <c r="M855" t="s">
        <v>464</v>
      </c>
      <c r="N855" t="s">
        <v>480</v>
      </c>
      <c r="O855">
        <v>952887</v>
      </c>
      <c r="P855">
        <v>146000</v>
      </c>
      <c r="Q855">
        <v>40.567357999999999</v>
      </c>
      <c r="R855">
        <v>-74.112883999999994</v>
      </c>
      <c r="S855" t="s">
        <v>1149</v>
      </c>
    </row>
    <row r="856" spans="1:19" x14ac:dyDescent="0.3">
      <c r="A856">
        <v>284259614</v>
      </c>
      <c r="B856" s="1">
        <v>45375</v>
      </c>
      <c r="C856">
        <v>339</v>
      </c>
      <c r="D856" t="s">
        <v>42</v>
      </c>
      <c r="E856">
        <v>341</v>
      </c>
      <c r="F856" t="s">
        <v>153</v>
      </c>
      <c r="G856" t="s">
        <v>216</v>
      </c>
      <c r="H856" t="s">
        <v>464</v>
      </c>
      <c r="I856" t="s">
        <v>468</v>
      </c>
      <c r="J856">
        <v>44</v>
      </c>
      <c r="K856">
        <v>0</v>
      </c>
      <c r="L856" t="s">
        <v>472</v>
      </c>
      <c r="M856" t="s">
        <v>463</v>
      </c>
      <c r="N856" t="s">
        <v>479</v>
      </c>
      <c r="O856">
        <v>1003363</v>
      </c>
      <c r="P856">
        <v>238988</v>
      </c>
      <c r="Q856">
        <v>40.822622000000003</v>
      </c>
      <c r="R856">
        <v>-73.930942000000002</v>
      </c>
      <c r="S856" t="s">
        <v>575</v>
      </c>
    </row>
    <row r="857" spans="1:19" x14ac:dyDescent="0.3">
      <c r="A857">
        <v>284339459</v>
      </c>
      <c r="B857" s="1">
        <v>45377</v>
      </c>
      <c r="C857">
        <v>681</v>
      </c>
      <c r="D857" t="s">
        <v>77</v>
      </c>
      <c r="E857">
        <v>233</v>
      </c>
      <c r="F857" t="s">
        <v>140</v>
      </c>
      <c r="G857" t="s">
        <v>263</v>
      </c>
      <c r="H857" t="s">
        <v>464</v>
      </c>
      <c r="I857" t="s">
        <v>470</v>
      </c>
      <c r="J857">
        <v>110</v>
      </c>
      <c r="K857">
        <v>0</v>
      </c>
      <c r="L857" t="s">
        <v>474</v>
      </c>
      <c r="M857" t="s">
        <v>464</v>
      </c>
      <c r="N857" t="s">
        <v>480</v>
      </c>
      <c r="O857">
        <v>1019164</v>
      </c>
      <c r="P857">
        <v>210169</v>
      </c>
      <c r="Q857">
        <v>40.743481260000003</v>
      </c>
      <c r="R857">
        <v>-73.874003540000004</v>
      </c>
      <c r="S857" t="s">
        <v>508</v>
      </c>
    </row>
    <row r="858" spans="1:19" x14ac:dyDescent="0.3">
      <c r="A858">
        <v>283650678</v>
      </c>
      <c r="B858" s="1">
        <v>45364</v>
      </c>
      <c r="C858">
        <v>268</v>
      </c>
      <c r="D858" t="s">
        <v>47</v>
      </c>
      <c r="E858">
        <v>121</v>
      </c>
      <c r="F858" t="s">
        <v>152</v>
      </c>
      <c r="G858" t="s">
        <v>356</v>
      </c>
      <c r="H858" t="s">
        <v>463</v>
      </c>
      <c r="I858" t="s">
        <v>470</v>
      </c>
      <c r="J858">
        <v>111</v>
      </c>
      <c r="K858">
        <v>0</v>
      </c>
      <c r="L858" t="s">
        <v>472</v>
      </c>
      <c r="M858" t="s">
        <v>464</v>
      </c>
      <c r="N858" t="s">
        <v>477</v>
      </c>
      <c r="O858">
        <v>1048681</v>
      </c>
      <c r="P858">
        <v>216304</v>
      </c>
      <c r="Q858">
        <v>40.760148000000001</v>
      </c>
      <c r="R858">
        <v>-73.767421999999996</v>
      </c>
      <c r="S858" t="s">
        <v>1150</v>
      </c>
    </row>
    <row r="859" spans="1:19" x14ac:dyDescent="0.3">
      <c r="A859">
        <v>282884132</v>
      </c>
      <c r="B859" s="1">
        <v>45349</v>
      </c>
      <c r="C859">
        <v>627</v>
      </c>
      <c r="D859" t="s">
        <v>113</v>
      </c>
      <c r="E859">
        <v>349</v>
      </c>
      <c r="F859" t="s">
        <v>178</v>
      </c>
      <c r="G859" t="s">
        <v>357</v>
      </c>
      <c r="H859" t="s">
        <v>464</v>
      </c>
      <c r="I859" t="s">
        <v>471</v>
      </c>
      <c r="J859">
        <v>122</v>
      </c>
      <c r="K859">
        <v>0</v>
      </c>
      <c r="L859" t="s">
        <v>472</v>
      </c>
      <c r="M859" t="s">
        <v>464</v>
      </c>
      <c r="N859" t="s">
        <v>478</v>
      </c>
      <c r="O859">
        <v>954771</v>
      </c>
      <c r="P859">
        <v>148450</v>
      </c>
      <c r="Q859">
        <v>40.574091000000003</v>
      </c>
      <c r="R859">
        <v>-74.106112999999993</v>
      </c>
      <c r="S859" t="s">
        <v>521</v>
      </c>
    </row>
    <row r="860" spans="1:19" x14ac:dyDescent="0.3">
      <c r="A860">
        <v>284205215</v>
      </c>
      <c r="B860" s="1">
        <v>45374</v>
      </c>
      <c r="C860">
        <v>113</v>
      </c>
      <c r="D860" t="s">
        <v>59</v>
      </c>
      <c r="E860">
        <v>344</v>
      </c>
      <c r="F860" t="s">
        <v>144</v>
      </c>
      <c r="G860" t="s">
        <v>236</v>
      </c>
      <c r="H860" t="s">
        <v>464</v>
      </c>
      <c r="I860" t="s">
        <v>469</v>
      </c>
      <c r="J860">
        <v>81</v>
      </c>
      <c r="K860">
        <v>0</v>
      </c>
      <c r="L860" t="s">
        <v>472</v>
      </c>
      <c r="M860" t="s">
        <v>464</v>
      </c>
      <c r="N860" t="s">
        <v>477</v>
      </c>
      <c r="O860">
        <v>1005283</v>
      </c>
      <c r="P860">
        <v>187666</v>
      </c>
      <c r="Q860">
        <v>40.681753</v>
      </c>
      <c r="R860">
        <v>-73.924165000000002</v>
      </c>
      <c r="S860" t="s">
        <v>1151</v>
      </c>
    </row>
    <row r="861" spans="1:19" x14ac:dyDescent="0.3">
      <c r="A861">
        <v>280984410</v>
      </c>
      <c r="B861" s="1">
        <v>45314</v>
      </c>
      <c r="C861">
        <v>729</v>
      </c>
      <c r="D861" t="s">
        <v>66</v>
      </c>
      <c r="E861">
        <v>113</v>
      </c>
      <c r="F861" t="s">
        <v>165</v>
      </c>
      <c r="G861" t="s">
        <v>281</v>
      </c>
      <c r="H861" t="s">
        <v>463</v>
      </c>
      <c r="I861" t="s">
        <v>464</v>
      </c>
      <c r="J861">
        <v>26</v>
      </c>
      <c r="K861">
        <v>0</v>
      </c>
      <c r="L861" t="s">
        <v>472</v>
      </c>
      <c r="M861" t="s">
        <v>464</v>
      </c>
      <c r="N861" t="s">
        <v>477</v>
      </c>
      <c r="O861">
        <v>995223</v>
      </c>
      <c r="P861">
        <v>237284</v>
      </c>
      <c r="Q861">
        <v>40.817958590000003</v>
      </c>
      <c r="R861">
        <v>-73.960356259999998</v>
      </c>
      <c r="S861" t="s">
        <v>1152</v>
      </c>
    </row>
    <row r="862" spans="1:19" x14ac:dyDescent="0.3">
      <c r="A862">
        <v>284531553</v>
      </c>
      <c r="B862" s="1">
        <v>45380</v>
      </c>
      <c r="C862">
        <v>101</v>
      </c>
      <c r="D862" t="s">
        <v>27</v>
      </c>
      <c r="E862">
        <v>344</v>
      </c>
      <c r="F862" t="s">
        <v>144</v>
      </c>
      <c r="G862" t="s">
        <v>191</v>
      </c>
      <c r="H862" t="s">
        <v>464</v>
      </c>
      <c r="I862" t="s">
        <v>464</v>
      </c>
      <c r="J862">
        <v>23</v>
      </c>
      <c r="K862">
        <v>0</v>
      </c>
      <c r="L862" t="s">
        <v>472</v>
      </c>
      <c r="M862" t="s">
        <v>464</v>
      </c>
      <c r="N862" t="s">
        <v>477</v>
      </c>
      <c r="O862">
        <v>998828</v>
      </c>
      <c r="P862">
        <v>226859</v>
      </c>
      <c r="Q862">
        <v>40.789341</v>
      </c>
      <c r="R862">
        <v>-73.947350999999998</v>
      </c>
      <c r="S862" t="s">
        <v>722</v>
      </c>
    </row>
    <row r="863" spans="1:19" x14ac:dyDescent="0.3">
      <c r="A863">
        <v>283035895</v>
      </c>
      <c r="B863" s="1">
        <v>45351</v>
      </c>
      <c r="C863">
        <v>729</v>
      </c>
      <c r="D863" t="s">
        <v>66</v>
      </c>
      <c r="E863">
        <v>113</v>
      </c>
      <c r="F863" t="s">
        <v>165</v>
      </c>
      <c r="G863" t="s">
        <v>283</v>
      </c>
      <c r="H863" t="s">
        <v>463</v>
      </c>
      <c r="I863" t="s">
        <v>470</v>
      </c>
      <c r="J863">
        <v>108</v>
      </c>
      <c r="K863">
        <v>0</v>
      </c>
      <c r="L863" t="s">
        <v>472</v>
      </c>
      <c r="M863" t="s">
        <v>464</v>
      </c>
      <c r="N863" t="s">
        <v>478</v>
      </c>
      <c r="O863">
        <v>1006407</v>
      </c>
      <c r="P863">
        <v>207574</v>
      </c>
      <c r="Q863">
        <v>40.736392000000002</v>
      </c>
      <c r="R863">
        <v>-73.920046999999997</v>
      </c>
      <c r="S863" t="s">
        <v>1153</v>
      </c>
    </row>
    <row r="864" spans="1:19" x14ac:dyDescent="0.3">
      <c r="A864">
        <v>285270474</v>
      </c>
      <c r="B864" s="1">
        <v>45395</v>
      </c>
      <c r="C864">
        <v>244</v>
      </c>
      <c r="D864" t="s">
        <v>48</v>
      </c>
      <c r="E864">
        <v>107</v>
      </c>
      <c r="F864" t="s">
        <v>157</v>
      </c>
      <c r="G864" t="s">
        <v>222</v>
      </c>
      <c r="H864" t="s">
        <v>463</v>
      </c>
      <c r="I864" t="s">
        <v>470</v>
      </c>
      <c r="J864">
        <v>109</v>
      </c>
      <c r="K864">
        <v>0</v>
      </c>
      <c r="L864" t="s">
        <v>474</v>
      </c>
      <c r="M864" t="s">
        <v>464</v>
      </c>
      <c r="N864" t="s">
        <v>480</v>
      </c>
      <c r="O864">
        <v>1032213</v>
      </c>
      <c r="P864">
        <v>219122</v>
      </c>
      <c r="Q864">
        <v>40.767985510000003</v>
      </c>
      <c r="R864">
        <v>-73.826847049999998</v>
      </c>
      <c r="S864" t="s">
        <v>1154</v>
      </c>
    </row>
    <row r="865" spans="1:19" x14ac:dyDescent="0.3">
      <c r="A865">
        <v>284190329</v>
      </c>
      <c r="B865" s="1">
        <v>45373</v>
      </c>
      <c r="C865">
        <v>478</v>
      </c>
      <c r="D865" t="s">
        <v>44</v>
      </c>
      <c r="E865">
        <v>343</v>
      </c>
      <c r="F865" t="s">
        <v>155</v>
      </c>
      <c r="G865" t="s">
        <v>218</v>
      </c>
      <c r="H865" t="s">
        <v>464</v>
      </c>
      <c r="I865" t="s">
        <v>464</v>
      </c>
      <c r="J865">
        <v>14</v>
      </c>
      <c r="K865">
        <v>1</v>
      </c>
      <c r="L865" t="s">
        <v>472</v>
      </c>
      <c r="M865" t="s">
        <v>464</v>
      </c>
      <c r="N865" t="s">
        <v>480</v>
      </c>
      <c r="O865">
        <v>986848</v>
      </c>
      <c r="P865">
        <v>212883</v>
      </c>
      <c r="Q865">
        <v>40.750990780000002</v>
      </c>
      <c r="R865">
        <v>-73.99062327</v>
      </c>
      <c r="S865" t="s">
        <v>712</v>
      </c>
    </row>
    <row r="866" spans="1:19" x14ac:dyDescent="0.3">
      <c r="A866">
        <v>283989946</v>
      </c>
      <c r="B866" s="1">
        <v>45370</v>
      </c>
      <c r="C866">
        <v>503</v>
      </c>
      <c r="D866" t="s">
        <v>57</v>
      </c>
      <c r="E866">
        <v>117</v>
      </c>
      <c r="F866" t="s">
        <v>156</v>
      </c>
      <c r="G866" t="s">
        <v>234</v>
      </c>
      <c r="H866" t="s">
        <v>463</v>
      </c>
      <c r="I866" t="s">
        <v>471</v>
      </c>
      <c r="J866">
        <v>120</v>
      </c>
      <c r="K866">
        <v>0</v>
      </c>
      <c r="L866" t="s">
        <v>472</v>
      </c>
      <c r="M866" t="s">
        <v>464</v>
      </c>
      <c r="N866" t="s">
        <v>477</v>
      </c>
      <c r="O866">
        <v>963164</v>
      </c>
      <c r="P866">
        <v>172305</v>
      </c>
      <c r="Q866">
        <v>40.639592</v>
      </c>
      <c r="R866">
        <v>-74.075976999999995</v>
      </c>
      <c r="S866" t="s">
        <v>1155</v>
      </c>
    </row>
    <row r="867" spans="1:19" x14ac:dyDescent="0.3">
      <c r="A867">
        <v>281242410</v>
      </c>
      <c r="B867" s="1">
        <v>45319</v>
      </c>
      <c r="C867">
        <v>105</v>
      </c>
      <c r="D867" t="s">
        <v>20</v>
      </c>
      <c r="E867">
        <v>106</v>
      </c>
      <c r="F867" t="s">
        <v>141</v>
      </c>
      <c r="G867" t="s">
        <v>183</v>
      </c>
      <c r="H867" t="s">
        <v>463</v>
      </c>
      <c r="I867" t="s">
        <v>464</v>
      </c>
      <c r="J867">
        <v>32</v>
      </c>
      <c r="K867">
        <v>0</v>
      </c>
      <c r="L867" t="s">
        <v>472</v>
      </c>
      <c r="M867" t="s">
        <v>464</v>
      </c>
      <c r="N867" t="s">
        <v>477</v>
      </c>
      <c r="O867">
        <v>1001072</v>
      </c>
      <c r="P867">
        <v>236699</v>
      </c>
      <c r="Q867">
        <v>40.816344000000001</v>
      </c>
      <c r="R867">
        <v>-73.939223999999996</v>
      </c>
      <c r="S867" t="s">
        <v>1156</v>
      </c>
    </row>
    <row r="868" spans="1:19" x14ac:dyDescent="0.3">
      <c r="A868">
        <v>283791029</v>
      </c>
      <c r="B868" s="1">
        <v>45366</v>
      </c>
      <c r="C868">
        <v>269</v>
      </c>
      <c r="D868" t="s">
        <v>89</v>
      </c>
      <c r="E868">
        <v>121</v>
      </c>
      <c r="F868" t="s">
        <v>152</v>
      </c>
      <c r="G868" t="s">
        <v>294</v>
      </c>
      <c r="H868" t="s">
        <v>463</v>
      </c>
      <c r="I868" t="s">
        <v>464</v>
      </c>
      <c r="J868">
        <v>7</v>
      </c>
      <c r="K868">
        <v>0</v>
      </c>
      <c r="L868" t="s">
        <v>472</v>
      </c>
      <c r="M868" t="s">
        <v>464</v>
      </c>
      <c r="N868" t="s">
        <v>480</v>
      </c>
      <c r="O868">
        <v>988657</v>
      </c>
      <c r="P868">
        <v>200570</v>
      </c>
      <c r="Q868">
        <v>40.717193909999999</v>
      </c>
      <c r="R868">
        <v>-73.984102269999994</v>
      </c>
      <c r="S868" t="s">
        <v>1157</v>
      </c>
    </row>
    <row r="869" spans="1:19" x14ac:dyDescent="0.3">
      <c r="A869">
        <v>280879081</v>
      </c>
      <c r="B869" s="1">
        <v>45312</v>
      </c>
      <c r="C869">
        <v>439</v>
      </c>
      <c r="D869" t="s">
        <v>37</v>
      </c>
      <c r="E869">
        <v>109</v>
      </c>
      <c r="F869" t="s">
        <v>148</v>
      </c>
      <c r="G869" t="s">
        <v>224</v>
      </c>
      <c r="H869" t="s">
        <v>463</v>
      </c>
      <c r="I869" t="s">
        <v>469</v>
      </c>
      <c r="J869">
        <v>67</v>
      </c>
      <c r="K869">
        <v>0</v>
      </c>
      <c r="L869" t="s">
        <v>476</v>
      </c>
      <c r="M869" t="s">
        <v>464</v>
      </c>
      <c r="N869" t="s">
        <v>477</v>
      </c>
      <c r="O869">
        <v>1004393</v>
      </c>
      <c r="P869">
        <v>176572</v>
      </c>
      <c r="Q869">
        <v>40.651302999999999</v>
      </c>
      <c r="R869">
        <v>-73.927404999999993</v>
      </c>
      <c r="S869" t="s">
        <v>1158</v>
      </c>
    </row>
    <row r="870" spans="1:19" x14ac:dyDescent="0.3">
      <c r="A870">
        <v>284373608</v>
      </c>
      <c r="B870" s="1">
        <v>45377</v>
      </c>
      <c r="C870">
        <v>705</v>
      </c>
      <c r="D870" t="s">
        <v>78</v>
      </c>
      <c r="E870">
        <v>358</v>
      </c>
      <c r="F870" t="s">
        <v>169</v>
      </c>
      <c r="G870" t="s">
        <v>264</v>
      </c>
      <c r="H870" t="s">
        <v>464</v>
      </c>
      <c r="I870" t="s">
        <v>469</v>
      </c>
      <c r="J870">
        <v>83</v>
      </c>
      <c r="K870">
        <v>0</v>
      </c>
      <c r="L870" t="s">
        <v>472</v>
      </c>
      <c r="M870" t="s">
        <v>464</v>
      </c>
      <c r="N870" t="s">
        <v>478</v>
      </c>
      <c r="O870">
        <v>1005576</v>
      </c>
      <c r="P870">
        <v>195763</v>
      </c>
      <c r="Q870">
        <v>40.703975239999998</v>
      </c>
      <c r="R870">
        <v>-73.923084209999999</v>
      </c>
      <c r="S870" t="s">
        <v>1159</v>
      </c>
    </row>
    <row r="871" spans="1:19" x14ac:dyDescent="0.3">
      <c r="A871">
        <v>282370899</v>
      </c>
      <c r="B871" s="1">
        <v>45339</v>
      </c>
      <c r="C871">
        <v>113</v>
      </c>
      <c r="D871" t="s">
        <v>59</v>
      </c>
      <c r="E871">
        <v>344</v>
      </c>
      <c r="F871" t="s">
        <v>144</v>
      </c>
      <c r="G871" t="s">
        <v>236</v>
      </c>
      <c r="H871" t="s">
        <v>464</v>
      </c>
      <c r="I871" t="s">
        <v>470</v>
      </c>
      <c r="J871">
        <v>113</v>
      </c>
      <c r="K871">
        <v>0</v>
      </c>
      <c r="L871" t="s">
        <v>472</v>
      </c>
      <c r="M871" t="s">
        <v>464</v>
      </c>
      <c r="N871" t="s">
        <v>480</v>
      </c>
      <c r="O871">
        <v>1042933</v>
      </c>
      <c r="P871">
        <v>185879</v>
      </c>
      <c r="Q871">
        <v>40.676679</v>
      </c>
      <c r="R871">
        <v>-73.788436000000004</v>
      </c>
      <c r="S871" t="s">
        <v>1160</v>
      </c>
    </row>
    <row r="872" spans="1:19" x14ac:dyDescent="0.3">
      <c r="A872">
        <v>284485263</v>
      </c>
      <c r="B872" s="1">
        <v>45379</v>
      </c>
      <c r="C872">
        <v>439</v>
      </c>
      <c r="D872" t="s">
        <v>37</v>
      </c>
      <c r="E872">
        <v>109</v>
      </c>
      <c r="F872" t="s">
        <v>148</v>
      </c>
      <c r="G872" t="s">
        <v>224</v>
      </c>
      <c r="H872" t="s">
        <v>463</v>
      </c>
      <c r="I872" t="s">
        <v>471</v>
      </c>
      <c r="J872">
        <v>121</v>
      </c>
      <c r="K872">
        <v>0</v>
      </c>
      <c r="L872" t="s">
        <v>472</v>
      </c>
      <c r="M872" t="s">
        <v>464</v>
      </c>
      <c r="N872" t="s">
        <v>478</v>
      </c>
      <c r="O872">
        <v>937288</v>
      </c>
      <c r="P872">
        <v>151471</v>
      </c>
      <c r="Q872">
        <v>40.582304999999998</v>
      </c>
      <c r="R872">
        <v>-74.169066999999998</v>
      </c>
      <c r="S872" t="s">
        <v>729</v>
      </c>
    </row>
    <row r="873" spans="1:19" x14ac:dyDescent="0.3">
      <c r="A873">
        <v>284198949</v>
      </c>
      <c r="B873" s="1">
        <v>45373</v>
      </c>
      <c r="C873">
        <v>244</v>
      </c>
      <c r="D873" t="s">
        <v>48</v>
      </c>
      <c r="E873">
        <v>107</v>
      </c>
      <c r="F873" t="s">
        <v>157</v>
      </c>
      <c r="G873" t="s">
        <v>222</v>
      </c>
      <c r="H873" t="s">
        <v>463</v>
      </c>
      <c r="I873" t="s">
        <v>469</v>
      </c>
      <c r="J873">
        <v>67</v>
      </c>
      <c r="K873">
        <v>0</v>
      </c>
      <c r="L873" t="s">
        <v>472</v>
      </c>
      <c r="M873" t="s">
        <v>464</v>
      </c>
      <c r="N873" t="s">
        <v>477</v>
      </c>
      <c r="O873">
        <v>997365</v>
      </c>
      <c r="P873">
        <v>172347</v>
      </c>
      <c r="Q873">
        <v>40.639721000000002</v>
      </c>
      <c r="R873">
        <v>-73.952742000000001</v>
      </c>
      <c r="S873" t="s">
        <v>1161</v>
      </c>
    </row>
    <row r="874" spans="1:19" x14ac:dyDescent="0.3">
      <c r="A874">
        <v>282971500</v>
      </c>
      <c r="B874" s="1">
        <v>45351</v>
      </c>
      <c r="C874">
        <v>639</v>
      </c>
      <c r="D874" t="s">
        <v>65</v>
      </c>
      <c r="E874">
        <v>361</v>
      </c>
      <c r="F874" t="s">
        <v>164</v>
      </c>
      <c r="G874" t="s">
        <v>259</v>
      </c>
      <c r="H874" t="s">
        <v>464</v>
      </c>
      <c r="I874" t="s">
        <v>469</v>
      </c>
      <c r="J874">
        <v>83</v>
      </c>
      <c r="K874">
        <v>0</v>
      </c>
      <c r="L874" t="s">
        <v>474</v>
      </c>
      <c r="M874" t="s">
        <v>463</v>
      </c>
      <c r="N874" t="s">
        <v>480</v>
      </c>
      <c r="O874">
        <v>1004249</v>
      </c>
      <c r="P874">
        <v>192456</v>
      </c>
      <c r="Q874">
        <v>40.694902999999996</v>
      </c>
      <c r="R874">
        <v>-73.927878000000007</v>
      </c>
      <c r="S874" t="s">
        <v>1162</v>
      </c>
    </row>
    <row r="875" spans="1:19" x14ac:dyDescent="0.3">
      <c r="A875">
        <v>284489656</v>
      </c>
      <c r="B875" s="1">
        <v>45379</v>
      </c>
      <c r="C875">
        <v>268</v>
      </c>
      <c r="D875" t="s">
        <v>47</v>
      </c>
      <c r="E875">
        <v>121</v>
      </c>
      <c r="F875" t="s">
        <v>152</v>
      </c>
      <c r="G875" t="s">
        <v>221</v>
      </c>
      <c r="H875" t="s">
        <v>463</v>
      </c>
      <c r="I875" t="s">
        <v>469</v>
      </c>
      <c r="J875">
        <v>84</v>
      </c>
      <c r="K875">
        <v>0</v>
      </c>
      <c r="L875" t="s">
        <v>474</v>
      </c>
      <c r="M875" t="s">
        <v>464</v>
      </c>
      <c r="N875" t="s">
        <v>480</v>
      </c>
      <c r="O875">
        <v>988390</v>
      </c>
      <c r="P875">
        <v>190150</v>
      </c>
      <c r="Q875">
        <v>40.688595999999997</v>
      </c>
      <c r="R875">
        <v>-73.985072000000002</v>
      </c>
      <c r="S875" t="s">
        <v>1163</v>
      </c>
    </row>
    <row r="876" spans="1:19" x14ac:dyDescent="0.3">
      <c r="A876">
        <v>280619777</v>
      </c>
      <c r="B876" s="1">
        <v>45307</v>
      </c>
      <c r="C876">
        <v>705</v>
      </c>
      <c r="D876" t="s">
        <v>78</v>
      </c>
      <c r="E876">
        <v>358</v>
      </c>
      <c r="F876" t="s">
        <v>169</v>
      </c>
      <c r="G876" t="s">
        <v>264</v>
      </c>
      <c r="H876" t="s">
        <v>464</v>
      </c>
      <c r="I876" t="s">
        <v>464</v>
      </c>
      <c r="J876">
        <v>26</v>
      </c>
      <c r="K876">
        <v>0</v>
      </c>
      <c r="L876" t="s">
        <v>474</v>
      </c>
      <c r="M876" t="s">
        <v>464</v>
      </c>
      <c r="N876" t="s">
        <v>477</v>
      </c>
      <c r="O876">
        <v>997860</v>
      </c>
      <c r="P876">
        <v>238331</v>
      </c>
      <c r="Q876">
        <v>40.820828640000002</v>
      </c>
      <c r="R876">
        <v>-73.950827059999995</v>
      </c>
      <c r="S876" t="s">
        <v>1164</v>
      </c>
    </row>
    <row r="877" spans="1:19" x14ac:dyDescent="0.3">
      <c r="A877">
        <v>280869524</v>
      </c>
      <c r="B877" s="1">
        <v>45312</v>
      </c>
      <c r="C877">
        <v>748</v>
      </c>
      <c r="D877" t="s">
        <v>51</v>
      </c>
      <c r="E877">
        <v>359</v>
      </c>
      <c r="F877" t="s">
        <v>151</v>
      </c>
      <c r="G877" t="s">
        <v>227</v>
      </c>
      <c r="H877" t="s">
        <v>464</v>
      </c>
      <c r="I877" t="s">
        <v>464</v>
      </c>
      <c r="J877">
        <v>33</v>
      </c>
      <c r="K877">
        <v>0</v>
      </c>
      <c r="L877" t="s">
        <v>474</v>
      </c>
      <c r="M877" t="s">
        <v>463</v>
      </c>
      <c r="N877" t="s">
        <v>478</v>
      </c>
      <c r="O877">
        <v>1001888</v>
      </c>
      <c r="P877">
        <v>245600</v>
      </c>
      <c r="Q877">
        <v>40.840775000000001</v>
      </c>
      <c r="R877">
        <v>-73.936252999999994</v>
      </c>
      <c r="S877" t="s">
        <v>786</v>
      </c>
    </row>
    <row r="878" spans="1:19" x14ac:dyDescent="0.3">
      <c r="A878">
        <v>280931314</v>
      </c>
      <c r="B878" s="1">
        <v>45313</v>
      </c>
      <c r="C878">
        <v>106</v>
      </c>
      <c r="D878" t="s">
        <v>73</v>
      </c>
      <c r="E878">
        <v>106</v>
      </c>
      <c r="F878" t="s">
        <v>141</v>
      </c>
      <c r="G878" t="s">
        <v>254</v>
      </c>
      <c r="H878" t="s">
        <v>463</v>
      </c>
      <c r="I878" t="s">
        <v>469</v>
      </c>
      <c r="J878">
        <v>83</v>
      </c>
      <c r="K878">
        <v>0</v>
      </c>
      <c r="L878" t="s">
        <v>472</v>
      </c>
      <c r="M878" t="s">
        <v>464</v>
      </c>
      <c r="N878" t="s">
        <v>479</v>
      </c>
      <c r="O878">
        <v>1000351</v>
      </c>
      <c r="P878">
        <v>194575</v>
      </c>
      <c r="Q878">
        <v>40.700725509999998</v>
      </c>
      <c r="R878">
        <v>-73.941931879999999</v>
      </c>
      <c r="S878" t="s">
        <v>1165</v>
      </c>
    </row>
    <row r="879" spans="1:19" x14ac:dyDescent="0.3">
      <c r="A879">
        <v>281201766</v>
      </c>
      <c r="B879" s="1">
        <v>45318</v>
      </c>
      <c r="C879">
        <v>397</v>
      </c>
      <c r="D879" t="s">
        <v>50</v>
      </c>
      <c r="E879">
        <v>105</v>
      </c>
      <c r="F879" t="s">
        <v>159</v>
      </c>
      <c r="G879" t="s">
        <v>226</v>
      </c>
      <c r="H879" t="s">
        <v>463</v>
      </c>
      <c r="I879" t="s">
        <v>464</v>
      </c>
      <c r="J879">
        <v>14</v>
      </c>
      <c r="K879">
        <v>0</v>
      </c>
      <c r="L879" t="s">
        <v>472</v>
      </c>
      <c r="M879" t="s">
        <v>464</v>
      </c>
      <c r="N879" t="s">
        <v>479</v>
      </c>
      <c r="O879">
        <v>985802</v>
      </c>
      <c r="P879">
        <v>213780</v>
      </c>
      <c r="Q879">
        <v>40.753455000000002</v>
      </c>
      <c r="R879">
        <v>-73.994398000000004</v>
      </c>
      <c r="S879" t="s">
        <v>879</v>
      </c>
    </row>
    <row r="880" spans="1:19" x14ac:dyDescent="0.3">
      <c r="A880">
        <v>280682997</v>
      </c>
      <c r="B880" s="1">
        <v>45308</v>
      </c>
      <c r="C880">
        <v>109</v>
      </c>
      <c r="D880" t="s">
        <v>35</v>
      </c>
      <c r="E880">
        <v>106</v>
      </c>
      <c r="F880" t="s">
        <v>141</v>
      </c>
      <c r="G880" t="s">
        <v>208</v>
      </c>
      <c r="H880" t="s">
        <v>463</v>
      </c>
      <c r="I880" t="s">
        <v>470</v>
      </c>
      <c r="J880">
        <v>103</v>
      </c>
      <c r="K880">
        <v>0</v>
      </c>
      <c r="L880" t="s">
        <v>474</v>
      </c>
      <c r="M880" t="s">
        <v>463</v>
      </c>
      <c r="N880" t="s">
        <v>482</v>
      </c>
      <c r="O880">
        <v>1041879</v>
      </c>
      <c r="P880">
        <v>197083</v>
      </c>
      <c r="Q880">
        <v>40.707439000000001</v>
      </c>
      <c r="R880">
        <v>-73.792139000000006</v>
      </c>
      <c r="S880" t="s">
        <v>789</v>
      </c>
    </row>
    <row r="881" spans="1:19" x14ac:dyDescent="0.3">
      <c r="A881">
        <v>284043021</v>
      </c>
      <c r="B881" s="1">
        <v>45371</v>
      </c>
      <c r="C881">
        <v>847</v>
      </c>
      <c r="D881" t="s">
        <v>64</v>
      </c>
      <c r="E881">
        <v>125</v>
      </c>
      <c r="F881" t="s">
        <v>145</v>
      </c>
      <c r="G881" t="s">
        <v>358</v>
      </c>
      <c r="H881" t="s">
        <v>463</v>
      </c>
      <c r="I881" t="s">
        <v>464</v>
      </c>
      <c r="J881">
        <v>14</v>
      </c>
      <c r="K881">
        <v>0</v>
      </c>
      <c r="L881" t="s">
        <v>472</v>
      </c>
      <c r="M881" t="s">
        <v>464</v>
      </c>
      <c r="N881" t="s">
        <v>477</v>
      </c>
      <c r="O881">
        <v>985928</v>
      </c>
      <c r="P881">
        <v>214008</v>
      </c>
      <c r="Q881">
        <v>40.754080999999999</v>
      </c>
      <c r="R881">
        <v>-73.993941000000007</v>
      </c>
      <c r="S881" t="s">
        <v>1166</v>
      </c>
    </row>
    <row r="882" spans="1:19" x14ac:dyDescent="0.3">
      <c r="A882">
        <v>281128604</v>
      </c>
      <c r="B882" s="1">
        <v>45316</v>
      </c>
      <c r="C882">
        <v>922</v>
      </c>
      <c r="D882" t="s">
        <v>33</v>
      </c>
      <c r="E882">
        <v>348</v>
      </c>
      <c r="F882" t="s">
        <v>146</v>
      </c>
      <c r="G882" t="s">
        <v>207</v>
      </c>
      <c r="H882" t="s">
        <v>464</v>
      </c>
      <c r="I882" t="s">
        <v>470</v>
      </c>
      <c r="J882">
        <v>102</v>
      </c>
      <c r="K882">
        <v>0</v>
      </c>
      <c r="L882" t="s">
        <v>475</v>
      </c>
      <c r="M882" t="s">
        <v>464</v>
      </c>
      <c r="N882" t="s">
        <v>482</v>
      </c>
      <c r="O882">
        <v>1026654</v>
      </c>
      <c r="P882">
        <v>190207</v>
      </c>
      <c r="Q882">
        <v>40.688649429999998</v>
      </c>
      <c r="R882">
        <v>-73.847097959999999</v>
      </c>
      <c r="S882" t="s">
        <v>1167</v>
      </c>
    </row>
    <row r="883" spans="1:19" x14ac:dyDescent="0.3">
      <c r="A883">
        <v>283714954</v>
      </c>
      <c r="B883" s="1">
        <v>45365</v>
      </c>
      <c r="C883">
        <v>101</v>
      </c>
      <c r="D883" t="s">
        <v>27</v>
      </c>
      <c r="E883">
        <v>344</v>
      </c>
      <c r="F883" t="s">
        <v>144</v>
      </c>
      <c r="G883" t="s">
        <v>191</v>
      </c>
      <c r="H883" t="s">
        <v>464</v>
      </c>
      <c r="I883" t="s">
        <v>468</v>
      </c>
      <c r="J883">
        <v>47</v>
      </c>
      <c r="K883">
        <v>0</v>
      </c>
      <c r="L883" t="s">
        <v>476</v>
      </c>
      <c r="M883" t="s">
        <v>463</v>
      </c>
      <c r="N883" t="s">
        <v>480</v>
      </c>
      <c r="O883">
        <v>1029787</v>
      </c>
      <c r="P883">
        <v>261548</v>
      </c>
      <c r="Q883">
        <v>40.884447000000002</v>
      </c>
      <c r="R883">
        <v>-73.835316000000006</v>
      </c>
      <c r="S883" t="s">
        <v>1168</v>
      </c>
    </row>
    <row r="884" spans="1:19" x14ac:dyDescent="0.3">
      <c r="A884">
        <v>282765225</v>
      </c>
      <c r="B884" s="1">
        <v>45347</v>
      </c>
      <c r="C884">
        <v>101</v>
      </c>
      <c r="D884" t="s">
        <v>27</v>
      </c>
      <c r="E884">
        <v>344</v>
      </c>
      <c r="F884" t="s">
        <v>144</v>
      </c>
      <c r="G884" t="s">
        <v>191</v>
      </c>
      <c r="H884" t="s">
        <v>464</v>
      </c>
      <c r="I884" t="s">
        <v>471</v>
      </c>
      <c r="J884">
        <v>121</v>
      </c>
      <c r="K884">
        <v>0</v>
      </c>
      <c r="L884" t="s">
        <v>472</v>
      </c>
      <c r="M884" t="s">
        <v>463</v>
      </c>
      <c r="N884" t="s">
        <v>478</v>
      </c>
      <c r="O884">
        <v>942827</v>
      </c>
      <c r="P884">
        <v>166373</v>
      </c>
      <c r="Q884">
        <v>40.623238000000001</v>
      </c>
      <c r="R884">
        <v>-74.149216999999993</v>
      </c>
      <c r="S884" t="s">
        <v>933</v>
      </c>
    </row>
    <row r="885" spans="1:19" x14ac:dyDescent="0.3">
      <c r="A885">
        <v>284363063</v>
      </c>
      <c r="B885" s="1">
        <v>45377</v>
      </c>
      <c r="C885">
        <v>339</v>
      </c>
      <c r="D885" t="s">
        <v>42</v>
      </c>
      <c r="E885">
        <v>341</v>
      </c>
      <c r="F885" t="s">
        <v>153</v>
      </c>
      <c r="G885" t="s">
        <v>216</v>
      </c>
      <c r="H885" t="s">
        <v>464</v>
      </c>
      <c r="I885" t="s">
        <v>469</v>
      </c>
      <c r="J885">
        <v>70</v>
      </c>
      <c r="K885">
        <v>0</v>
      </c>
      <c r="L885" t="s">
        <v>472</v>
      </c>
      <c r="M885" t="s">
        <v>463</v>
      </c>
      <c r="N885" t="s">
        <v>477</v>
      </c>
      <c r="O885">
        <v>991626</v>
      </c>
      <c r="P885">
        <v>169071</v>
      </c>
      <c r="Q885">
        <v>40.630735999999999</v>
      </c>
      <c r="R885">
        <v>-73.973422999999997</v>
      </c>
      <c r="S885" t="s">
        <v>622</v>
      </c>
    </row>
    <row r="886" spans="1:19" x14ac:dyDescent="0.3">
      <c r="A886">
        <v>284554725</v>
      </c>
      <c r="B886" s="1">
        <v>45381</v>
      </c>
      <c r="C886">
        <v>109</v>
      </c>
      <c r="D886" t="s">
        <v>35</v>
      </c>
      <c r="E886">
        <v>106</v>
      </c>
      <c r="F886" t="s">
        <v>141</v>
      </c>
      <c r="G886" t="s">
        <v>208</v>
      </c>
      <c r="H886" t="s">
        <v>463</v>
      </c>
      <c r="I886" t="s">
        <v>469</v>
      </c>
      <c r="J886">
        <v>71</v>
      </c>
      <c r="K886">
        <v>14</v>
      </c>
      <c r="L886" t="s">
        <v>472</v>
      </c>
      <c r="M886" t="s">
        <v>464</v>
      </c>
      <c r="N886" t="s">
        <v>477</v>
      </c>
      <c r="O886">
        <v>999439</v>
      </c>
      <c r="P886">
        <v>178174</v>
      </c>
      <c r="Q886">
        <v>40.655710999999997</v>
      </c>
      <c r="R886">
        <v>-73.945256999999998</v>
      </c>
      <c r="S886" t="s">
        <v>1169</v>
      </c>
    </row>
    <row r="887" spans="1:19" x14ac:dyDescent="0.3">
      <c r="A887">
        <v>284100148</v>
      </c>
      <c r="B887" s="1">
        <v>45372</v>
      </c>
      <c r="C887">
        <v>793</v>
      </c>
      <c r="D887" t="s">
        <v>82</v>
      </c>
      <c r="E887">
        <v>118</v>
      </c>
      <c r="F887" t="s">
        <v>158</v>
      </c>
      <c r="G887" t="s">
        <v>284</v>
      </c>
      <c r="H887" t="s">
        <v>463</v>
      </c>
      <c r="I887" t="s">
        <v>470</v>
      </c>
      <c r="J887">
        <v>114</v>
      </c>
      <c r="K887">
        <v>0</v>
      </c>
      <c r="L887" t="s">
        <v>472</v>
      </c>
      <c r="M887" t="s">
        <v>463</v>
      </c>
      <c r="N887" t="s">
        <v>478</v>
      </c>
      <c r="O887">
        <v>1009084</v>
      </c>
      <c r="P887">
        <v>217199</v>
      </c>
      <c r="Q887">
        <v>40.762805</v>
      </c>
      <c r="R887">
        <v>-73.910352000000003</v>
      </c>
      <c r="S887" t="s">
        <v>1170</v>
      </c>
    </row>
    <row r="888" spans="1:19" x14ac:dyDescent="0.3">
      <c r="A888">
        <v>284575630</v>
      </c>
      <c r="B888" s="1">
        <v>45382</v>
      </c>
      <c r="C888">
        <v>101</v>
      </c>
      <c r="D888" t="s">
        <v>27</v>
      </c>
      <c r="E888">
        <v>344</v>
      </c>
      <c r="F888" t="s">
        <v>144</v>
      </c>
      <c r="G888" t="s">
        <v>191</v>
      </c>
      <c r="H888" t="s">
        <v>464</v>
      </c>
      <c r="I888" t="s">
        <v>469</v>
      </c>
      <c r="J888">
        <v>84</v>
      </c>
      <c r="K888">
        <v>1</v>
      </c>
      <c r="L888" t="s">
        <v>472</v>
      </c>
      <c r="M888" t="s">
        <v>464</v>
      </c>
      <c r="N888" t="s">
        <v>477</v>
      </c>
      <c r="O888">
        <v>990141</v>
      </c>
      <c r="P888">
        <v>188391</v>
      </c>
      <c r="Q888">
        <v>40.683764539999999</v>
      </c>
      <c r="R888">
        <v>-73.97875956</v>
      </c>
      <c r="S888" t="s">
        <v>1171</v>
      </c>
    </row>
    <row r="889" spans="1:19" x14ac:dyDescent="0.3">
      <c r="A889">
        <v>281143781</v>
      </c>
      <c r="B889" s="1">
        <v>45317</v>
      </c>
      <c r="C889">
        <v>705</v>
      </c>
      <c r="D889" t="s">
        <v>78</v>
      </c>
      <c r="E889">
        <v>358</v>
      </c>
      <c r="F889" t="s">
        <v>169</v>
      </c>
      <c r="G889" t="s">
        <v>270</v>
      </c>
      <c r="H889" t="s">
        <v>464</v>
      </c>
      <c r="I889" t="s">
        <v>470</v>
      </c>
      <c r="J889">
        <v>114</v>
      </c>
      <c r="K889">
        <v>0</v>
      </c>
      <c r="L889" t="s">
        <v>473</v>
      </c>
      <c r="M889" t="s">
        <v>464</v>
      </c>
      <c r="N889" t="s">
        <v>480</v>
      </c>
      <c r="O889">
        <v>1009495</v>
      </c>
      <c r="P889">
        <v>220026</v>
      </c>
      <c r="Q889">
        <v>40.770563000000003</v>
      </c>
      <c r="R889">
        <v>-73.908856999999998</v>
      </c>
      <c r="S889" t="s">
        <v>1172</v>
      </c>
    </row>
    <row r="890" spans="1:19" x14ac:dyDescent="0.3">
      <c r="A890">
        <v>284012904</v>
      </c>
      <c r="B890" s="1">
        <v>45371</v>
      </c>
      <c r="C890">
        <v>511</v>
      </c>
      <c r="D890" t="s">
        <v>46</v>
      </c>
      <c r="E890">
        <v>235</v>
      </c>
      <c r="F890" t="s">
        <v>156</v>
      </c>
      <c r="G890" t="s">
        <v>220</v>
      </c>
      <c r="H890" t="s">
        <v>464</v>
      </c>
      <c r="I890" t="s">
        <v>469</v>
      </c>
      <c r="J890">
        <v>61</v>
      </c>
      <c r="K890">
        <v>0</v>
      </c>
      <c r="L890" t="s">
        <v>472</v>
      </c>
      <c r="M890" t="s">
        <v>464</v>
      </c>
      <c r="N890" t="s">
        <v>478</v>
      </c>
      <c r="O890">
        <v>995842</v>
      </c>
      <c r="P890">
        <v>157376</v>
      </c>
      <c r="Q890">
        <v>40.598629410000001</v>
      </c>
      <c r="R890">
        <v>-73.95825748</v>
      </c>
      <c r="S890" t="s">
        <v>1173</v>
      </c>
    </row>
    <row r="891" spans="1:19" x14ac:dyDescent="0.3">
      <c r="A891">
        <v>284431315</v>
      </c>
      <c r="B891" s="1">
        <v>45378</v>
      </c>
      <c r="C891">
        <v>750</v>
      </c>
      <c r="D891" t="s">
        <v>45</v>
      </c>
      <c r="E891">
        <v>359</v>
      </c>
      <c r="F891" t="s">
        <v>151</v>
      </c>
      <c r="G891" t="s">
        <v>219</v>
      </c>
      <c r="H891" t="s">
        <v>464</v>
      </c>
      <c r="I891" t="s">
        <v>470</v>
      </c>
      <c r="J891">
        <v>109</v>
      </c>
      <c r="K891">
        <v>0</v>
      </c>
      <c r="L891" t="s">
        <v>472</v>
      </c>
      <c r="M891" t="s">
        <v>464</v>
      </c>
      <c r="N891" t="s">
        <v>480</v>
      </c>
      <c r="O891">
        <v>1033537</v>
      </c>
      <c r="P891">
        <v>217971</v>
      </c>
      <c r="Q891">
        <v>40.764820999999998</v>
      </c>
      <c r="R891">
        <v>-73.822074999999998</v>
      </c>
      <c r="S891" t="s">
        <v>1174</v>
      </c>
    </row>
    <row r="892" spans="1:19" x14ac:dyDescent="0.3">
      <c r="A892">
        <v>283819290</v>
      </c>
      <c r="B892" s="1">
        <v>45366</v>
      </c>
      <c r="C892">
        <v>802</v>
      </c>
      <c r="D892" t="s">
        <v>114</v>
      </c>
      <c r="E892">
        <v>346</v>
      </c>
      <c r="F892" t="s">
        <v>114</v>
      </c>
      <c r="G892" t="s">
        <v>359</v>
      </c>
      <c r="H892" t="s">
        <v>464</v>
      </c>
      <c r="I892" t="s">
        <v>470</v>
      </c>
      <c r="J892">
        <v>102</v>
      </c>
      <c r="K892">
        <v>0</v>
      </c>
      <c r="L892" t="s">
        <v>472</v>
      </c>
      <c r="M892" t="s">
        <v>464</v>
      </c>
      <c r="N892" t="s">
        <v>480</v>
      </c>
      <c r="O892">
        <v>1032956</v>
      </c>
      <c r="P892">
        <v>194827</v>
      </c>
      <c r="Q892">
        <v>40.701298999999999</v>
      </c>
      <c r="R892">
        <v>-73.824338999999995</v>
      </c>
      <c r="S892" t="s">
        <v>1175</v>
      </c>
    </row>
    <row r="893" spans="1:19" x14ac:dyDescent="0.3">
      <c r="A893">
        <v>281414936</v>
      </c>
      <c r="B893" s="1">
        <v>45322</v>
      </c>
      <c r="C893">
        <v>114</v>
      </c>
      <c r="D893" t="s">
        <v>34</v>
      </c>
      <c r="E893">
        <v>344</v>
      </c>
      <c r="F893" t="s">
        <v>144</v>
      </c>
      <c r="G893" t="s">
        <v>206</v>
      </c>
      <c r="H893" t="s">
        <v>464</v>
      </c>
      <c r="I893" t="s">
        <v>469</v>
      </c>
      <c r="J893">
        <v>81</v>
      </c>
      <c r="K893">
        <v>0</v>
      </c>
      <c r="L893" t="s">
        <v>473</v>
      </c>
      <c r="M893" t="s">
        <v>464</v>
      </c>
      <c r="N893" t="s">
        <v>477</v>
      </c>
      <c r="O893">
        <v>1005312</v>
      </c>
      <c r="P893">
        <v>190540</v>
      </c>
      <c r="Q893">
        <v>40.689639999999997</v>
      </c>
      <c r="R893">
        <v>-73.924051000000006</v>
      </c>
      <c r="S893" t="s">
        <v>762</v>
      </c>
    </row>
    <row r="894" spans="1:19" x14ac:dyDescent="0.3">
      <c r="A894">
        <v>284068721</v>
      </c>
      <c r="B894" s="1">
        <v>45371</v>
      </c>
      <c r="C894">
        <v>681</v>
      </c>
      <c r="D894" t="s">
        <v>77</v>
      </c>
      <c r="E894">
        <v>233</v>
      </c>
      <c r="F894" t="s">
        <v>140</v>
      </c>
      <c r="G894" t="s">
        <v>263</v>
      </c>
      <c r="H894" t="s">
        <v>464</v>
      </c>
      <c r="I894" t="s">
        <v>464</v>
      </c>
      <c r="J894">
        <v>25</v>
      </c>
      <c r="K894">
        <v>0</v>
      </c>
      <c r="L894" t="s">
        <v>472</v>
      </c>
      <c r="M894" t="s">
        <v>464</v>
      </c>
      <c r="N894" t="s">
        <v>479</v>
      </c>
      <c r="O894">
        <v>1000558</v>
      </c>
      <c r="P894">
        <v>231080</v>
      </c>
      <c r="Q894">
        <v>40.800930370000003</v>
      </c>
      <c r="R894">
        <v>-73.941098240000002</v>
      </c>
      <c r="S894" t="s">
        <v>484</v>
      </c>
    </row>
    <row r="895" spans="1:19" x14ac:dyDescent="0.3">
      <c r="A895">
        <v>284370622</v>
      </c>
      <c r="B895" s="1">
        <v>45377</v>
      </c>
      <c r="C895">
        <v>339</v>
      </c>
      <c r="D895" t="s">
        <v>42</v>
      </c>
      <c r="E895">
        <v>341</v>
      </c>
      <c r="F895" t="s">
        <v>153</v>
      </c>
      <c r="G895" t="s">
        <v>216</v>
      </c>
      <c r="H895" t="s">
        <v>464</v>
      </c>
      <c r="I895" t="s">
        <v>468</v>
      </c>
      <c r="J895">
        <v>46</v>
      </c>
      <c r="K895">
        <v>0</v>
      </c>
      <c r="L895" t="s">
        <v>474</v>
      </c>
      <c r="M895" t="s">
        <v>464</v>
      </c>
      <c r="N895" t="s">
        <v>477</v>
      </c>
      <c r="O895">
        <v>1006977</v>
      </c>
      <c r="P895">
        <v>247611</v>
      </c>
      <c r="Q895">
        <v>40.846283</v>
      </c>
      <c r="R895">
        <v>-73.917856</v>
      </c>
      <c r="S895" t="s">
        <v>1176</v>
      </c>
    </row>
    <row r="896" spans="1:19" x14ac:dyDescent="0.3">
      <c r="A896">
        <v>280748511</v>
      </c>
      <c r="B896" s="1">
        <v>45309</v>
      </c>
      <c r="C896">
        <v>779</v>
      </c>
      <c r="D896" t="s">
        <v>63</v>
      </c>
      <c r="E896">
        <v>126</v>
      </c>
      <c r="F896" t="s">
        <v>149</v>
      </c>
      <c r="G896" t="s">
        <v>242</v>
      </c>
      <c r="H896" t="s">
        <v>463</v>
      </c>
      <c r="I896" t="s">
        <v>469</v>
      </c>
      <c r="J896">
        <v>68</v>
      </c>
      <c r="K896">
        <v>0</v>
      </c>
      <c r="L896" t="s">
        <v>472</v>
      </c>
      <c r="M896" t="s">
        <v>464</v>
      </c>
      <c r="N896" t="s">
        <v>478</v>
      </c>
      <c r="O896">
        <v>975002</v>
      </c>
      <c r="P896">
        <v>164412</v>
      </c>
      <c r="Q896">
        <v>40.617944540000003</v>
      </c>
      <c r="R896">
        <v>-74.033311470000001</v>
      </c>
      <c r="S896" t="s">
        <v>1177</v>
      </c>
    </row>
    <row r="897" spans="1:19" x14ac:dyDescent="0.3">
      <c r="A897">
        <v>283752560</v>
      </c>
      <c r="B897" s="1">
        <v>45365</v>
      </c>
      <c r="C897">
        <v>339</v>
      </c>
      <c r="D897" t="s">
        <v>42</v>
      </c>
      <c r="E897">
        <v>341</v>
      </c>
      <c r="F897" t="s">
        <v>153</v>
      </c>
      <c r="G897" t="s">
        <v>216</v>
      </c>
      <c r="H897" t="s">
        <v>464</v>
      </c>
      <c r="I897" t="s">
        <v>471</v>
      </c>
      <c r="J897">
        <v>120</v>
      </c>
      <c r="K897">
        <v>0</v>
      </c>
      <c r="L897" t="s">
        <v>472</v>
      </c>
      <c r="M897" t="s">
        <v>464</v>
      </c>
      <c r="N897" t="s">
        <v>478</v>
      </c>
      <c r="O897">
        <v>962808</v>
      </c>
      <c r="P897">
        <v>174275</v>
      </c>
      <c r="Q897">
        <v>40.644995999999999</v>
      </c>
      <c r="R897">
        <v>-74.077263000000002</v>
      </c>
      <c r="S897" t="s">
        <v>691</v>
      </c>
    </row>
    <row r="898" spans="1:19" x14ac:dyDescent="0.3">
      <c r="A898">
        <v>281396789</v>
      </c>
      <c r="B898" s="1">
        <v>45322</v>
      </c>
      <c r="C898">
        <v>106</v>
      </c>
      <c r="D898" t="s">
        <v>73</v>
      </c>
      <c r="E898">
        <v>106</v>
      </c>
      <c r="F898" t="s">
        <v>141</v>
      </c>
      <c r="G898" t="s">
        <v>350</v>
      </c>
      <c r="H898" t="s">
        <v>463</v>
      </c>
      <c r="I898" t="s">
        <v>464</v>
      </c>
      <c r="J898">
        <v>24</v>
      </c>
      <c r="K898">
        <v>0</v>
      </c>
      <c r="L898" t="s">
        <v>474</v>
      </c>
      <c r="M898" t="s">
        <v>464</v>
      </c>
      <c r="N898" t="s">
        <v>480</v>
      </c>
      <c r="O898">
        <v>993086</v>
      </c>
      <c r="P898">
        <v>230792</v>
      </c>
      <c r="Q898">
        <v>40.800144000000003</v>
      </c>
      <c r="R898">
        <v>-73.968085000000002</v>
      </c>
      <c r="S898" t="s">
        <v>1178</v>
      </c>
    </row>
    <row r="899" spans="1:19" x14ac:dyDescent="0.3">
      <c r="A899">
        <v>280862855</v>
      </c>
      <c r="B899" s="1">
        <v>45312</v>
      </c>
      <c r="C899">
        <v>101</v>
      </c>
      <c r="D899" t="s">
        <v>27</v>
      </c>
      <c r="E899">
        <v>344</v>
      </c>
      <c r="F899" t="s">
        <v>144</v>
      </c>
      <c r="G899" t="s">
        <v>191</v>
      </c>
      <c r="H899" t="s">
        <v>464</v>
      </c>
      <c r="I899" t="s">
        <v>468</v>
      </c>
      <c r="J899">
        <v>46</v>
      </c>
      <c r="K899">
        <v>0</v>
      </c>
      <c r="L899" t="s">
        <v>474</v>
      </c>
      <c r="M899" t="s">
        <v>464</v>
      </c>
      <c r="N899" t="s">
        <v>477</v>
      </c>
      <c r="O899">
        <v>1011042</v>
      </c>
      <c r="P899">
        <v>251219</v>
      </c>
      <c r="Q899">
        <v>40.856174000000003</v>
      </c>
      <c r="R899">
        <v>-73.903146000000007</v>
      </c>
      <c r="S899" t="s">
        <v>1179</v>
      </c>
    </row>
    <row r="900" spans="1:19" x14ac:dyDescent="0.3">
      <c r="A900">
        <v>282817737</v>
      </c>
      <c r="B900" s="1">
        <v>45348</v>
      </c>
      <c r="C900">
        <v>101</v>
      </c>
      <c r="D900" t="s">
        <v>27</v>
      </c>
      <c r="E900">
        <v>344</v>
      </c>
      <c r="F900" t="s">
        <v>144</v>
      </c>
      <c r="G900" t="s">
        <v>191</v>
      </c>
      <c r="H900" t="s">
        <v>464</v>
      </c>
      <c r="I900" t="s">
        <v>470</v>
      </c>
      <c r="J900">
        <v>103</v>
      </c>
      <c r="K900">
        <v>0</v>
      </c>
      <c r="L900" t="s">
        <v>473</v>
      </c>
      <c r="M900" t="s">
        <v>463</v>
      </c>
      <c r="N900" t="s">
        <v>477</v>
      </c>
      <c r="O900">
        <v>1049441</v>
      </c>
      <c r="P900">
        <v>198711</v>
      </c>
      <c r="Q900">
        <v>40.711855</v>
      </c>
      <c r="R900">
        <v>-73.764848000000001</v>
      </c>
      <c r="S900" t="s">
        <v>1180</v>
      </c>
    </row>
    <row r="901" spans="1:19" x14ac:dyDescent="0.3">
      <c r="A901">
        <v>285616830</v>
      </c>
      <c r="B901" s="1">
        <v>45401</v>
      </c>
      <c r="C901">
        <v>339</v>
      </c>
      <c r="D901" t="s">
        <v>42</v>
      </c>
      <c r="E901">
        <v>341</v>
      </c>
      <c r="F901" t="s">
        <v>153</v>
      </c>
      <c r="G901" t="s">
        <v>216</v>
      </c>
      <c r="H901" t="s">
        <v>464</v>
      </c>
      <c r="I901" t="s">
        <v>464</v>
      </c>
      <c r="J901">
        <v>19</v>
      </c>
      <c r="K901">
        <v>0</v>
      </c>
      <c r="L901" t="s">
        <v>474</v>
      </c>
      <c r="M901" t="s">
        <v>463</v>
      </c>
      <c r="N901" t="s">
        <v>478</v>
      </c>
      <c r="O901">
        <v>996772</v>
      </c>
      <c r="P901">
        <v>223148</v>
      </c>
      <c r="Q901">
        <v>40.779159</v>
      </c>
      <c r="R901">
        <v>-73.954784000000004</v>
      </c>
      <c r="S901" t="s">
        <v>1131</v>
      </c>
    </row>
    <row r="902" spans="1:19" x14ac:dyDescent="0.3">
      <c r="A902">
        <v>283874443</v>
      </c>
      <c r="B902" s="1">
        <v>45368</v>
      </c>
      <c r="C902">
        <v>339</v>
      </c>
      <c r="D902" t="s">
        <v>42</v>
      </c>
      <c r="E902">
        <v>341</v>
      </c>
      <c r="F902" t="s">
        <v>153</v>
      </c>
      <c r="G902" t="s">
        <v>216</v>
      </c>
      <c r="H902" t="s">
        <v>464</v>
      </c>
      <c r="I902" t="s">
        <v>468</v>
      </c>
      <c r="J902">
        <v>49</v>
      </c>
      <c r="K902">
        <v>0</v>
      </c>
      <c r="L902" t="s">
        <v>474</v>
      </c>
      <c r="M902" t="s">
        <v>463</v>
      </c>
      <c r="N902" t="s">
        <v>480</v>
      </c>
      <c r="O902">
        <v>1023240</v>
      </c>
      <c r="P902">
        <v>247831</v>
      </c>
      <c r="Q902">
        <v>40.846829999999997</v>
      </c>
      <c r="R902">
        <v>-73.859071</v>
      </c>
      <c r="S902" t="s">
        <v>1181</v>
      </c>
    </row>
    <row r="903" spans="1:19" x14ac:dyDescent="0.3">
      <c r="A903">
        <v>282586033</v>
      </c>
      <c r="B903" s="1">
        <v>45343</v>
      </c>
      <c r="C903">
        <v>397</v>
      </c>
      <c r="D903" t="s">
        <v>50</v>
      </c>
      <c r="E903">
        <v>105</v>
      </c>
      <c r="F903" t="s">
        <v>159</v>
      </c>
      <c r="G903" t="s">
        <v>255</v>
      </c>
      <c r="H903" t="s">
        <v>463</v>
      </c>
      <c r="I903" t="s">
        <v>464</v>
      </c>
      <c r="J903">
        <v>25</v>
      </c>
      <c r="K903">
        <v>0</v>
      </c>
      <c r="L903" t="s">
        <v>472</v>
      </c>
      <c r="M903" t="s">
        <v>464</v>
      </c>
      <c r="N903" t="s">
        <v>477</v>
      </c>
      <c r="O903">
        <v>1001351</v>
      </c>
      <c r="P903">
        <v>232462</v>
      </c>
      <c r="Q903">
        <v>40.804715000000002</v>
      </c>
      <c r="R903">
        <v>-73.938226999999998</v>
      </c>
      <c r="S903" t="s">
        <v>1182</v>
      </c>
    </row>
    <row r="904" spans="1:19" x14ac:dyDescent="0.3">
      <c r="A904">
        <v>282780257</v>
      </c>
      <c r="B904" s="1">
        <v>45347</v>
      </c>
      <c r="C904">
        <v>101</v>
      </c>
      <c r="D904" t="s">
        <v>27</v>
      </c>
      <c r="E904">
        <v>344</v>
      </c>
      <c r="F904" t="s">
        <v>144</v>
      </c>
      <c r="G904" t="s">
        <v>191</v>
      </c>
      <c r="H904" t="s">
        <v>464</v>
      </c>
      <c r="I904" t="s">
        <v>469</v>
      </c>
      <c r="J904">
        <v>73</v>
      </c>
      <c r="K904">
        <v>2</v>
      </c>
      <c r="L904" t="s">
        <v>476</v>
      </c>
      <c r="M904" t="s">
        <v>463</v>
      </c>
      <c r="N904" t="s">
        <v>479</v>
      </c>
      <c r="O904">
        <v>1009968</v>
      </c>
      <c r="P904">
        <v>182502</v>
      </c>
      <c r="Q904">
        <v>40.667566000000001</v>
      </c>
      <c r="R904">
        <v>-73.907292999999996</v>
      </c>
      <c r="S904" t="s">
        <v>1183</v>
      </c>
    </row>
    <row r="905" spans="1:19" x14ac:dyDescent="0.3">
      <c r="A905">
        <v>280474173</v>
      </c>
      <c r="B905" s="1">
        <v>45304</v>
      </c>
      <c r="C905">
        <v>792</v>
      </c>
      <c r="D905" t="s">
        <v>56</v>
      </c>
      <c r="E905">
        <v>118</v>
      </c>
      <c r="F905" t="s">
        <v>158</v>
      </c>
      <c r="G905" t="s">
        <v>241</v>
      </c>
      <c r="H905" t="s">
        <v>463</v>
      </c>
      <c r="I905" t="s">
        <v>470</v>
      </c>
      <c r="J905">
        <v>113</v>
      </c>
      <c r="K905">
        <v>0</v>
      </c>
      <c r="L905" t="s">
        <v>474</v>
      </c>
      <c r="M905" t="s">
        <v>464</v>
      </c>
      <c r="N905" t="s">
        <v>477</v>
      </c>
      <c r="O905">
        <v>1039258</v>
      </c>
      <c r="P905">
        <v>183098</v>
      </c>
      <c r="Q905">
        <v>40.669067519999999</v>
      </c>
      <c r="R905">
        <v>-73.801708120000001</v>
      </c>
      <c r="S905" t="s">
        <v>1184</v>
      </c>
    </row>
    <row r="906" spans="1:19" x14ac:dyDescent="0.3">
      <c r="A906">
        <v>282398035</v>
      </c>
      <c r="B906" s="1">
        <v>45340</v>
      </c>
      <c r="C906">
        <v>101</v>
      </c>
      <c r="D906" t="s">
        <v>27</v>
      </c>
      <c r="E906">
        <v>344</v>
      </c>
      <c r="F906" t="s">
        <v>144</v>
      </c>
      <c r="G906" t="s">
        <v>191</v>
      </c>
      <c r="H906" t="s">
        <v>464</v>
      </c>
      <c r="I906" t="s">
        <v>464</v>
      </c>
      <c r="J906">
        <v>19</v>
      </c>
      <c r="K906">
        <v>0</v>
      </c>
      <c r="L906" t="s">
        <v>472</v>
      </c>
      <c r="M906" t="s">
        <v>464</v>
      </c>
      <c r="N906" t="s">
        <v>478</v>
      </c>
      <c r="O906">
        <v>996240</v>
      </c>
      <c r="P906">
        <v>220201</v>
      </c>
      <c r="Q906">
        <v>40.771070000000002</v>
      </c>
      <c r="R906">
        <v>-73.956710000000001</v>
      </c>
      <c r="S906" t="s">
        <v>1185</v>
      </c>
    </row>
    <row r="907" spans="1:19" x14ac:dyDescent="0.3">
      <c r="A907">
        <v>282504597</v>
      </c>
      <c r="B907" s="1">
        <v>45342</v>
      </c>
      <c r="C907">
        <v>109</v>
      </c>
      <c r="D907" t="s">
        <v>35</v>
      </c>
      <c r="E907">
        <v>106</v>
      </c>
      <c r="F907" t="s">
        <v>141</v>
      </c>
      <c r="G907" t="s">
        <v>208</v>
      </c>
      <c r="H907" t="s">
        <v>463</v>
      </c>
      <c r="I907" t="s">
        <v>470</v>
      </c>
      <c r="J907">
        <v>113</v>
      </c>
      <c r="K907">
        <v>0</v>
      </c>
      <c r="L907" t="s">
        <v>472</v>
      </c>
      <c r="M907" t="s">
        <v>463</v>
      </c>
      <c r="N907" t="s">
        <v>477</v>
      </c>
      <c r="O907">
        <v>1046399</v>
      </c>
      <c r="P907">
        <v>187126</v>
      </c>
      <c r="Q907">
        <v>40.680076999999997</v>
      </c>
      <c r="R907">
        <v>-73.775929000000005</v>
      </c>
      <c r="S907" t="s">
        <v>811</v>
      </c>
    </row>
    <row r="908" spans="1:19" x14ac:dyDescent="0.3">
      <c r="A908">
        <v>284358381</v>
      </c>
      <c r="B908" s="1">
        <v>45377</v>
      </c>
      <c r="C908">
        <v>101</v>
      </c>
      <c r="D908" t="s">
        <v>27</v>
      </c>
      <c r="E908">
        <v>344</v>
      </c>
      <c r="F908" t="s">
        <v>144</v>
      </c>
      <c r="G908" t="s">
        <v>191</v>
      </c>
      <c r="H908" t="s">
        <v>464</v>
      </c>
      <c r="I908" t="s">
        <v>468</v>
      </c>
      <c r="J908">
        <v>43</v>
      </c>
      <c r="K908">
        <v>0</v>
      </c>
      <c r="L908" t="s">
        <v>472</v>
      </c>
      <c r="M908" t="s">
        <v>463</v>
      </c>
      <c r="N908" t="s">
        <v>477</v>
      </c>
      <c r="O908">
        <v>1017470</v>
      </c>
      <c r="P908">
        <v>240176</v>
      </c>
      <c r="Q908">
        <v>40.825842000000002</v>
      </c>
      <c r="R908">
        <v>-73.879964000000001</v>
      </c>
      <c r="S908" t="s">
        <v>1186</v>
      </c>
    </row>
    <row r="909" spans="1:19" x14ac:dyDescent="0.3">
      <c r="A909">
        <v>281122078</v>
      </c>
      <c r="B909" s="1">
        <v>45316</v>
      </c>
      <c r="C909">
        <v>397</v>
      </c>
      <c r="D909" t="s">
        <v>50</v>
      </c>
      <c r="E909">
        <v>105</v>
      </c>
      <c r="F909" t="s">
        <v>159</v>
      </c>
      <c r="G909" t="s">
        <v>237</v>
      </c>
      <c r="H909" t="s">
        <v>463</v>
      </c>
      <c r="I909" t="s">
        <v>468</v>
      </c>
      <c r="J909">
        <v>44</v>
      </c>
      <c r="K909">
        <v>0</v>
      </c>
      <c r="L909" t="s">
        <v>473</v>
      </c>
      <c r="M909" t="s">
        <v>463</v>
      </c>
      <c r="N909" t="s">
        <v>479</v>
      </c>
      <c r="O909">
        <v>1007741</v>
      </c>
      <c r="P909">
        <v>246727</v>
      </c>
      <c r="Q909">
        <v>40.843854999999998</v>
      </c>
      <c r="R909">
        <v>-73.915096000000005</v>
      </c>
      <c r="S909" t="s">
        <v>1187</v>
      </c>
    </row>
    <row r="910" spans="1:19" x14ac:dyDescent="0.3">
      <c r="A910">
        <v>284037023</v>
      </c>
      <c r="B910" s="1">
        <v>45371</v>
      </c>
      <c r="C910">
        <v>397</v>
      </c>
      <c r="D910" t="s">
        <v>50</v>
      </c>
      <c r="E910">
        <v>105</v>
      </c>
      <c r="F910" t="s">
        <v>159</v>
      </c>
      <c r="G910" t="s">
        <v>360</v>
      </c>
      <c r="H910" t="s">
        <v>463</v>
      </c>
      <c r="I910" t="s">
        <v>470</v>
      </c>
      <c r="J910">
        <v>103</v>
      </c>
      <c r="K910">
        <v>0</v>
      </c>
      <c r="L910" t="s">
        <v>474</v>
      </c>
      <c r="M910" t="s">
        <v>464</v>
      </c>
      <c r="N910" t="s">
        <v>482</v>
      </c>
      <c r="O910">
        <v>1041879</v>
      </c>
      <c r="P910">
        <v>197083</v>
      </c>
      <c r="Q910">
        <v>40.707439000000001</v>
      </c>
      <c r="R910">
        <v>-73.792139000000006</v>
      </c>
      <c r="S910" t="s">
        <v>789</v>
      </c>
    </row>
    <row r="911" spans="1:19" x14ac:dyDescent="0.3">
      <c r="A911">
        <v>284068684</v>
      </c>
      <c r="B911" s="1">
        <v>45371</v>
      </c>
      <c r="C911">
        <v>969</v>
      </c>
      <c r="D911" t="s">
        <v>53</v>
      </c>
      <c r="E911">
        <v>881</v>
      </c>
      <c r="F911" t="s">
        <v>161</v>
      </c>
      <c r="G911" t="s">
        <v>230</v>
      </c>
      <c r="H911" t="s">
        <v>464</v>
      </c>
      <c r="I911" t="s">
        <v>468</v>
      </c>
      <c r="J911">
        <v>40</v>
      </c>
      <c r="K911">
        <v>0</v>
      </c>
      <c r="L911" t="s">
        <v>473</v>
      </c>
      <c r="M911" t="s">
        <v>464</v>
      </c>
      <c r="N911" t="s">
        <v>477</v>
      </c>
      <c r="O911">
        <v>1003517</v>
      </c>
      <c r="P911">
        <v>235593</v>
      </c>
      <c r="Q911">
        <v>40.813303070000003</v>
      </c>
      <c r="R911">
        <v>-73.930396189999996</v>
      </c>
      <c r="S911" t="s">
        <v>783</v>
      </c>
    </row>
    <row r="912" spans="1:19" x14ac:dyDescent="0.3">
      <c r="A912">
        <v>284575628</v>
      </c>
      <c r="B912" s="1">
        <v>45382</v>
      </c>
      <c r="C912">
        <v>101</v>
      </c>
      <c r="D912" t="s">
        <v>27</v>
      </c>
      <c r="E912">
        <v>344</v>
      </c>
      <c r="F912" t="s">
        <v>144</v>
      </c>
      <c r="G912" t="s">
        <v>191</v>
      </c>
      <c r="H912" t="s">
        <v>464</v>
      </c>
      <c r="I912" t="s">
        <v>468</v>
      </c>
      <c r="J912">
        <v>46</v>
      </c>
      <c r="K912">
        <v>0</v>
      </c>
      <c r="L912" t="s">
        <v>472</v>
      </c>
      <c r="M912" t="s">
        <v>464</v>
      </c>
      <c r="N912" t="s">
        <v>480</v>
      </c>
      <c r="O912">
        <v>1011263</v>
      </c>
      <c r="P912">
        <v>251671</v>
      </c>
      <c r="Q912">
        <v>40.857413999999999</v>
      </c>
      <c r="R912">
        <v>-73.902345999999994</v>
      </c>
      <c r="S912" t="s">
        <v>1188</v>
      </c>
    </row>
    <row r="913" spans="1:19" x14ac:dyDescent="0.3">
      <c r="A913">
        <v>280692296</v>
      </c>
      <c r="B913" s="1">
        <v>45308</v>
      </c>
      <c r="C913">
        <v>922</v>
      </c>
      <c r="D913" t="s">
        <v>33</v>
      </c>
      <c r="E913">
        <v>348</v>
      </c>
      <c r="F913" t="s">
        <v>146</v>
      </c>
      <c r="G913" t="s">
        <v>207</v>
      </c>
      <c r="H913" t="s">
        <v>464</v>
      </c>
      <c r="I913" t="s">
        <v>468</v>
      </c>
      <c r="J913">
        <v>40</v>
      </c>
      <c r="K913">
        <v>0</v>
      </c>
      <c r="L913" t="s">
        <v>473</v>
      </c>
      <c r="M913" t="s">
        <v>464</v>
      </c>
      <c r="N913" t="s">
        <v>480</v>
      </c>
      <c r="O913">
        <v>1003754</v>
      </c>
      <c r="P913">
        <v>233553</v>
      </c>
      <c r="Q913">
        <v>40.807703320000002</v>
      </c>
      <c r="R913">
        <v>-73.929545930000003</v>
      </c>
      <c r="S913" t="s">
        <v>1189</v>
      </c>
    </row>
    <row r="914" spans="1:19" x14ac:dyDescent="0.3">
      <c r="A914">
        <v>281287975</v>
      </c>
      <c r="B914" s="1">
        <v>45320</v>
      </c>
      <c r="C914">
        <v>511</v>
      </c>
      <c r="D914" t="s">
        <v>46</v>
      </c>
      <c r="E914">
        <v>235</v>
      </c>
      <c r="F914" t="s">
        <v>156</v>
      </c>
      <c r="G914" t="s">
        <v>220</v>
      </c>
      <c r="H914" t="s">
        <v>464</v>
      </c>
      <c r="I914" t="s">
        <v>464</v>
      </c>
      <c r="J914">
        <v>25</v>
      </c>
      <c r="K914">
        <v>0</v>
      </c>
      <c r="L914" t="s">
        <v>472</v>
      </c>
      <c r="M914" t="s">
        <v>464</v>
      </c>
      <c r="N914" t="s">
        <v>478</v>
      </c>
      <c r="O914">
        <v>1001264</v>
      </c>
      <c r="P914">
        <v>232832</v>
      </c>
      <c r="Q914">
        <v>40.80572952</v>
      </c>
      <c r="R914">
        <v>-73.938542350000006</v>
      </c>
      <c r="S914" t="s">
        <v>1190</v>
      </c>
    </row>
    <row r="915" spans="1:19" x14ac:dyDescent="0.3">
      <c r="A915">
        <v>282191136</v>
      </c>
      <c r="B915" s="1">
        <v>45336</v>
      </c>
      <c r="C915">
        <v>779</v>
      </c>
      <c r="D915" t="s">
        <v>63</v>
      </c>
      <c r="E915">
        <v>126</v>
      </c>
      <c r="F915" t="s">
        <v>149</v>
      </c>
      <c r="G915" t="s">
        <v>257</v>
      </c>
      <c r="H915" t="s">
        <v>463</v>
      </c>
      <c r="I915" t="s">
        <v>470</v>
      </c>
      <c r="J915">
        <v>104</v>
      </c>
      <c r="K915">
        <v>0</v>
      </c>
      <c r="L915" t="s">
        <v>472</v>
      </c>
      <c r="M915" t="s">
        <v>464</v>
      </c>
      <c r="N915" t="s">
        <v>478</v>
      </c>
      <c r="O915">
        <v>1013786</v>
      </c>
      <c r="P915">
        <v>195966</v>
      </c>
      <c r="Q915">
        <v>40.704510999999997</v>
      </c>
      <c r="R915">
        <v>-73.893469999999994</v>
      </c>
      <c r="S915" t="s">
        <v>561</v>
      </c>
    </row>
    <row r="916" spans="1:19" x14ac:dyDescent="0.3">
      <c r="A916">
        <v>282156936</v>
      </c>
      <c r="B916" s="1">
        <v>45335</v>
      </c>
      <c r="C916">
        <v>114</v>
      </c>
      <c r="D916" t="s">
        <v>34</v>
      </c>
      <c r="E916">
        <v>344</v>
      </c>
      <c r="F916" t="s">
        <v>144</v>
      </c>
      <c r="G916" t="s">
        <v>206</v>
      </c>
      <c r="H916" t="s">
        <v>464</v>
      </c>
      <c r="I916" t="s">
        <v>464</v>
      </c>
      <c r="J916">
        <v>9</v>
      </c>
      <c r="K916">
        <v>2</v>
      </c>
      <c r="L916" t="s">
        <v>472</v>
      </c>
      <c r="M916" t="s">
        <v>464</v>
      </c>
      <c r="N916" t="s">
        <v>477</v>
      </c>
      <c r="O916">
        <v>990750</v>
      </c>
      <c r="P916">
        <v>201291</v>
      </c>
      <c r="Q916">
        <v>40.719174000000002</v>
      </c>
      <c r="R916">
        <v>-73.976550000000003</v>
      </c>
      <c r="S916" t="s">
        <v>1191</v>
      </c>
    </row>
    <row r="917" spans="1:19" x14ac:dyDescent="0.3">
      <c r="A917">
        <v>282168066</v>
      </c>
      <c r="B917" s="1">
        <v>45335</v>
      </c>
      <c r="C917">
        <v>101</v>
      </c>
      <c r="D917" t="s">
        <v>27</v>
      </c>
      <c r="E917">
        <v>344</v>
      </c>
      <c r="F917" t="s">
        <v>144</v>
      </c>
      <c r="G917" t="s">
        <v>361</v>
      </c>
      <c r="H917" t="s">
        <v>464</v>
      </c>
      <c r="I917" t="s">
        <v>470</v>
      </c>
      <c r="J917">
        <v>109</v>
      </c>
      <c r="K917">
        <v>0</v>
      </c>
      <c r="L917" t="s">
        <v>474</v>
      </c>
      <c r="M917" t="s">
        <v>464</v>
      </c>
      <c r="N917" t="s">
        <v>482</v>
      </c>
      <c r="O917">
        <v>1030164</v>
      </c>
      <c r="P917">
        <v>214448</v>
      </c>
      <c r="Q917">
        <v>40.75517</v>
      </c>
      <c r="R917">
        <v>-73.834273999999994</v>
      </c>
      <c r="S917" t="s">
        <v>1192</v>
      </c>
    </row>
    <row r="918" spans="1:19" x14ac:dyDescent="0.3">
      <c r="A918">
        <v>284188759</v>
      </c>
      <c r="B918" s="1">
        <v>45373</v>
      </c>
      <c r="C918">
        <v>101</v>
      </c>
      <c r="D918" t="s">
        <v>27</v>
      </c>
      <c r="E918">
        <v>344</v>
      </c>
      <c r="F918" t="s">
        <v>144</v>
      </c>
      <c r="G918" t="s">
        <v>191</v>
      </c>
      <c r="H918" t="s">
        <v>464</v>
      </c>
      <c r="I918" t="s">
        <v>464</v>
      </c>
      <c r="J918">
        <v>25</v>
      </c>
      <c r="K918">
        <v>0</v>
      </c>
      <c r="L918" t="s">
        <v>473</v>
      </c>
      <c r="M918" t="s">
        <v>464</v>
      </c>
      <c r="N918" t="s">
        <v>480</v>
      </c>
      <c r="O918">
        <v>1001028</v>
      </c>
      <c r="P918">
        <v>229571</v>
      </c>
      <c r="Q918">
        <v>40.796781000000003</v>
      </c>
      <c r="R918">
        <v>-73.939402000000001</v>
      </c>
      <c r="S918" t="s">
        <v>1193</v>
      </c>
    </row>
    <row r="919" spans="1:19" x14ac:dyDescent="0.3">
      <c r="A919">
        <v>283743245</v>
      </c>
      <c r="B919" s="1">
        <v>45365</v>
      </c>
      <c r="C919">
        <v>625</v>
      </c>
      <c r="D919" t="s">
        <v>80</v>
      </c>
      <c r="E919">
        <v>572</v>
      </c>
      <c r="F919" t="s">
        <v>80</v>
      </c>
      <c r="G919" t="s">
        <v>272</v>
      </c>
      <c r="H919" t="s">
        <v>466</v>
      </c>
      <c r="I919" t="s">
        <v>464</v>
      </c>
      <c r="J919">
        <v>14</v>
      </c>
      <c r="K919">
        <v>0</v>
      </c>
      <c r="L919" t="s">
        <v>472</v>
      </c>
      <c r="M919" t="s">
        <v>464</v>
      </c>
      <c r="N919" t="s">
        <v>478</v>
      </c>
      <c r="O919">
        <v>986881</v>
      </c>
      <c r="P919">
        <v>214802</v>
      </c>
      <c r="Q919">
        <v>40.756259</v>
      </c>
      <c r="R919">
        <v>-73.990500999999995</v>
      </c>
      <c r="S919" t="s">
        <v>668</v>
      </c>
    </row>
    <row r="920" spans="1:19" x14ac:dyDescent="0.3">
      <c r="A920">
        <v>280888754</v>
      </c>
      <c r="B920" s="1">
        <v>45313</v>
      </c>
      <c r="C920">
        <v>511</v>
      </c>
      <c r="D920" t="s">
        <v>46</v>
      </c>
      <c r="E920">
        <v>235</v>
      </c>
      <c r="F920" t="s">
        <v>156</v>
      </c>
      <c r="G920" t="s">
        <v>220</v>
      </c>
      <c r="H920" t="s">
        <v>464</v>
      </c>
      <c r="I920" t="s">
        <v>471</v>
      </c>
      <c r="J920">
        <v>120</v>
      </c>
      <c r="K920">
        <v>0</v>
      </c>
      <c r="L920" t="s">
        <v>474</v>
      </c>
      <c r="M920" t="s">
        <v>463</v>
      </c>
      <c r="N920" t="s">
        <v>477</v>
      </c>
      <c r="O920">
        <v>963715</v>
      </c>
      <c r="P920">
        <v>167395</v>
      </c>
      <c r="Q920">
        <v>40.626113279999998</v>
      </c>
      <c r="R920">
        <v>-74.073976509999994</v>
      </c>
      <c r="S920" t="s">
        <v>1194</v>
      </c>
    </row>
    <row r="921" spans="1:19" x14ac:dyDescent="0.3">
      <c r="A921">
        <v>283951595</v>
      </c>
      <c r="B921" s="1">
        <v>45370</v>
      </c>
      <c r="C921">
        <v>268</v>
      </c>
      <c r="D921" t="s">
        <v>47</v>
      </c>
      <c r="E921">
        <v>121</v>
      </c>
      <c r="F921" t="s">
        <v>152</v>
      </c>
      <c r="G921" t="s">
        <v>221</v>
      </c>
      <c r="H921" t="s">
        <v>463</v>
      </c>
      <c r="I921" t="s">
        <v>469</v>
      </c>
      <c r="J921">
        <v>73</v>
      </c>
      <c r="K921">
        <v>0</v>
      </c>
      <c r="L921" t="s">
        <v>474</v>
      </c>
      <c r="M921" t="s">
        <v>463</v>
      </c>
      <c r="N921" t="s">
        <v>477</v>
      </c>
      <c r="O921">
        <v>1008227</v>
      </c>
      <c r="P921">
        <v>183789</v>
      </c>
      <c r="Q921">
        <v>40.671104</v>
      </c>
      <c r="R921">
        <v>-73.913561999999999</v>
      </c>
      <c r="S921" t="s">
        <v>733</v>
      </c>
    </row>
    <row r="922" spans="1:19" x14ac:dyDescent="0.3">
      <c r="A922">
        <v>280511902</v>
      </c>
      <c r="B922" s="1">
        <v>45305</v>
      </c>
      <c r="C922">
        <v>109</v>
      </c>
      <c r="D922" t="s">
        <v>35</v>
      </c>
      <c r="E922">
        <v>106</v>
      </c>
      <c r="F922" t="s">
        <v>141</v>
      </c>
      <c r="G922" t="s">
        <v>208</v>
      </c>
      <c r="H922" t="s">
        <v>463</v>
      </c>
      <c r="I922" t="s">
        <v>464</v>
      </c>
      <c r="J922">
        <v>34</v>
      </c>
      <c r="K922">
        <v>0</v>
      </c>
      <c r="L922" t="s">
        <v>475</v>
      </c>
      <c r="M922" t="s">
        <v>463</v>
      </c>
      <c r="N922" t="s">
        <v>480</v>
      </c>
      <c r="O922">
        <v>1004052</v>
      </c>
      <c r="P922">
        <v>249981</v>
      </c>
      <c r="Q922">
        <v>40.852794000000003</v>
      </c>
      <c r="R922">
        <v>-73.928421</v>
      </c>
      <c r="S922" t="s">
        <v>1195</v>
      </c>
    </row>
    <row r="923" spans="1:19" x14ac:dyDescent="0.3">
      <c r="A923">
        <v>280733017</v>
      </c>
      <c r="B923" s="1">
        <v>45309</v>
      </c>
      <c r="C923">
        <v>478</v>
      </c>
      <c r="D923" t="s">
        <v>44</v>
      </c>
      <c r="E923">
        <v>343</v>
      </c>
      <c r="F923" t="s">
        <v>155</v>
      </c>
      <c r="G923" t="s">
        <v>218</v>
      </c>
      <c r="H923" t="s">
        <v>464</v>
      </c>
      <c r="I923" t="s">
        <v>468</v>
      </c>
      <c r="J923">
        <v>40</v>
      </c>
      <c r="K923">
        <v>1</v>
      </c>
      <c r="L923" t="s">
        <v>472</v>
      </c>
      <c r="M923" t="s">
        <v>464</v>
      </c>
      <c r="N923" t="s">
        <v>480</v>
      </c>
      <c r="O923">
        <v>1006614</v>
      </c>
      <c r="P923">
        <v>233501</v>
      </c>
      <c r="Q923">
        <v>40.807553820000003</v>
      </c>
      <c r="R923">
        <v>-73.919214969999999</v>
      </c>
      <c r="S923" t="s">
        <v>1196</v>
      </c>
    </row>
    <row r="924" spans="1:19" x14ac:dyDescent="0.3">
      <c r="A924">
        <v>284078976</v>
      </c>
      <c r="B924" s="1">
        <v>45371</v>
      </c>
      <c r="C924">
        <v>792</v>
      </c>
      <c r="D924" t="s">
        <v>56</v>
      </c>
      <c r="E924">
        <v>118</v>
      </c>
      <c r="F924" t="s">
        <v>158</v>
      </c>
      <c r="G924" t="s">
        <v>362</v>
      </c>
      <c r="H924" t="s">
        <v>463</v>
      </c>
      <c r="I924" t="s">
        <v>464</v>
      </c>
      <c r="J924">
        <v>28</v>
      </c>
      <c r="K924">
        <v>0</v>
      </c>
      <c r="L924" t="s">
        <v>476</v>
      </c>
      <c r="M924" t="s">
        <v>464</v>
      </c>
      <c r="N924" t="s">
        <v>477</v>
      </c>
      <c r="O924">
        <v>998819</v>
      </c>
      <c r="P924">
        <v>234487</v>
      </c>
      <c r="Q924">
        <v>40.81027641</v>
      </c>
      <c r="R924">
        <v>-73.947370539999994</v>
      </c>
      <c r="S924" t="s">
        <v>1197</v>
      </c>
    </row>
    <row r="925" spans="1:19" x14ac:dyDescent="0.3">
      <c r="A925">
        <v>282246154</v>
      </c>
      <c r="B925" s="1">
        <v>45337</v>
      </c>
      <c r="C925">
        <v>922</v>
      </c>
      <c r="D925" t="s">
        <v>33</v>
      </c>
      <c r="E925">
        <v>348</v>
      </c>
      <c r="F925" t="s">
        <v>146</v>
      </c>
      <c r="G925" t="s">
        <v>207</v>
      </c>
      <c r="H925" t="s">
        <v>464</v>
      </c>
      <c r="I925" t="s">
        <v>469</v>
      </c>
      <c r="J925">
        <v>84</v>
      </c>
      <c r="K925">
        <v>0</v>
      </c>
      <c r="L925" t="s">
        <v>474</v>
      </c>
      <c r="M925" t="s">
        <v>464</v>
      </c>
      <c r="N925" t="s">
        <v>480</v>
      </c>
      <c r="O925">
        <v>986485</v>
      </c>
      <c r="P925">
        <v>189684</v>
      </c>
      <c r="Q925">
        <v>40.687315210000001</v>
      </c>
      <c r="R925">
        <v>-73.991941109999999</v>
      </c>
      <c r="S925" t="s">
        <v>1198</v>
      </c>
    </row>
    <row r="926" spans="1:19" x14ac:dyDescent="0.3">
      <c r="A926">
        <v>284215780</v>
      </c>
      <c r="B926" s="1">
        <v>45374</v>
      </c>
      <c r="C926">
        <v>439</v>
      </c>
      <c r="D926" t="s">
        <v>37</v>
      </c>
      <c r="E926">
        <v>109</v>
      </c>
      <c r="F926" t="s">
        <v>148</v>
      </c>
      <c r="G926" t="s">
        <v>345</v>
      </c>
      <c r="H926" t="s">
        <v>463</v>
      </c>
      <c r="I926" t="s">
        <v>468</v>
      </c>
      <c r="J926">
        <v>45</v>
      </c>
      <c r="K926">
        <v>0</v>
      </c>
      <c r="L926" t="s">
        <v>472</v>
      </c>
      <c r="M926" t="s">
        <v>464</v>
      </c>
      <c r="N926" t="s">
        <v>480</v>
      </c>
      <c r="O926">
        <v>1029722</v>
      </c>
      <c r="P926">
        <v>244871</v>
      </c>
      <c r="Q926">
        <v>40.83867248</v>
      </c>
      <c r="R926">
        <v>-73.835665489999997</v>
      </c>
      <c r="S926" t="s">
        <v>1199</v>
      </c>
    </row>
    <row r="927" spans="1:19" x14ac:dyDescent="0.3">
      <c r="A927">
        <v>280974002</v>
      </c>
      <c r="B927" s="1">
        <v>45314</v>
      </c>
      <c r="C927">
        <v>339</v>
      </c>
      <c r="D927" t="s">
        <v>42</v>
      </c>
      <c r="E927">
        <v>341</v>
      </c>
      <c r="F927" t="s">
        <v>153</v>
      </c>
      <c r="G927" t="s">
        <v>216</v>
      </c>
      <c r="H927" t="s">
        <v>464</v>
      </c>
      <c r="I927" t="s">
        <v>469</v>
      </c>
      <c r="J927">
        <v>94</v>
      </c>
      <c r="K927">
        <v>0</v>
      </c>
      <c r="L927" t="s">
        <v>473</v>
      </c>
      <c r="M927" t="s">
        <v>464</v>
      </c>
      <c r="N927" t="s">
        <v>477</v>
      </c>
      <c r="O927">
        <v>999224</v>
      </c>
      <c r="P927">
        <v>203076</v>
      </c>
      <c r="Q927">
        <v>40.724062000000004</v>
      </c>
      <c r="R927">
        <v>-73.945975000000004</v>
      </c>
      <c r="S927" t="s">
        <v>1200</v>
      </c>
    </row>
    <row r="928" spans="1:19" x14ac:dyDescent="0.3">
      <c r="A928">
        <v>282324164</v>
      </c>
      <c r="B928" s="1">
        <v>45338</v>
      </c>
      <c r="C928">
        <v>109</v>
      </c>
      <c r="D928" t="s">
        <v>35</v>
      </c>
      <c r="E928">
        <v>106</v>
      </c>
      <c r="F928" t="s">
        <v>141</v>
      </c>
      <c r="G928" t="s">
        <v>214</v>
      </c>
      <c r="H928" t="s">
        <v>463</v>
      </c>
      <c r="I928" t="s">
        <v>469</v>
      </c>
      <c r="J928">
        <v>71</v>
      </c>
      <c r="K928">
        <v>0</v>
      </c>
      <c r="L928" t="s">
        <v>476</v>
      </c>
      <c r="M928" t="s">
        <v>464</v>
      </c>
      <c r="N928" t="s">
        <v>477</v>
      </c>
      <c r="O928">
        <v>997677</v>
      </c>
      <c r="P928">
        <v>178340</v>
      </c>
      <c r="Q928">
        <v>40.656170000000003</v>
      </c>
      <c r="R928">
        <v>-73.951605999999998</v>
      </c>
      <c r="S928" t="s">
        <v>1201</v>
      </c>
    </row>
    <row r="929" spans="1:19" x14ac:dyDescent="0.3">
      <c r="A929">
        <v>285459169</v>
      </c>
      <c r="B929" s="1">
        <v>45399</v>
      </c>
      <c r="C929">
        <v>101</v>
      </c>
      <c r="D929" t="s">
        <v>27</v>
      </c>
      <c r="E929">
        <v>344</v>
      </c>
      <c r="F929" t="s">
        <v>144</v>
      </c>
      <c r="G929" t="s">
        <v>191</v>
      </c>
      <c r="H929" t="s">
        <v>464</v>
      </c>
      <c r="I929" t="s">
        <v>468</v>
      </c>
      <c r="J929">
        <v>48</v>
      </c>
      <c r="K929">
        <v>0</v>
      </c>
      <c r="L929" t="s">
        <v>474</v>
      </c>
      <c r="M929" t="s">
        <v>464</v>
      </c>
      <c r="N929" t="s">
        <v>477</v>
      </c>
      <c r="O929">
        <v>1011780</v>
      </c>
      <c r="P929">
        <v>246837</v>
      </c>
      <c r="Q929">
        <v>40.844144</v>
      </c>
      <c r="R929">
        <v>-73.900498999999996</v>
      </c>
      <c r="S929" t="s">
        <v>552</v>
      </c>
    </row>
    <row r="930" spans="1:19" x14ac:dyDescent="0.3">
      <c r="A930">
        <v>283934114</v>
      </c>
      <c r="B930" s="1">
        <v>45369</v>
      </c>
      <c r="C930">
        <v>113</v>
      </c>
      <c r="D930" t="s">
        <v>59</v>
      </c>
      <c r="E930">
        <v>344</v>
      </c>
      <c r="F930" t="s">
        <v>144</v>
      </c>
      <c r="G930" t="s">
        <v>236</v>
      </c>
      <c r="H930" t="s">
        <v>464</v>
      </c>
      <c r="I930" t="s">
        <v>469</v>
      </c>
      <c r="J930">
        <v>62</v>
      </c>
      <c r="K930">
        <v>0</v>
      </c>
      <c r="L930" t="s">
        <v>473</v>
      </c>
      <c r="M930" t="s">
        <v>464</v>
      </c>
      <c r="N930" t="s">
        <v>480</v>
      </c>
      <c r="O930">
        <v>983821</v>
      </c>
      <c r="P930">
        <v>159654</v>
      </c>
      <c r="Q930">
        <v>40.604889999999997</v>
      </c>
      <c r="R930">
        <v>-74.001543999999996</v>
      </c>
      <c r="S930" t="s">
        <v>1202</v>
      </c>
    </row>
    <row r="931" spans="1:19" x14ac:dyDescent="0.3">
      <c r="A931">
        <v>282457192</v>
      </c>
      <c r="B931" s="1">
        <v>45341</v>
      </c>
      <c r="C931">
        <v>511</v>
      </c>
      <c r="D931" t="s">
        <v>46</v>
      </c>
      <c r="E931">
        <v>235</v>
      </c>
      <c r="F931" t="s">
        <v>156</v>
      </c>
      <c r="G931" t="s">
        <v>220</v>
      </c>
      <c r="H931" t="s">
        <v>464</v>
      </c>
      <c r="I931" t="s">
        <v>464</v>
      </c>
      <c r="J931">
        <v>14</v>
      </c>
      <c r="K931">
        <v>0</v>
      </c>
      <c r="L931" t="s">
        <v>475</v>
      </c>
      <c r="M931" t="s">
        <v>464</v>
      </c>
      <c r="N931" t="s">
        <v>477</v>
      </c>
      <c r="O931">
        <v>987078</v>
      </c>
      <c r="P931">
        <v>215157</v>
      </c>
      <c r="Q931">
        <v>40.757232270000003</v>
      </c>
      <c r="R931">
        <v>-73.989792190000003</v>
      </c>
      <c r="S931" t="s">
        <v>590</v>
      </c>
    </row>
    <row r="932" spans="1:19" x14ac:dyDescent="0.3">
      <c r="A932">
        <v>280672583</v>
      </c>
      <c r="B932" s="1">
        <v>45308</v>
      </c>
      <c r="C932">
        <v>105</v>
      </c>
      <c r="D932" t="s">
        <v>20</v>
      </c>
      <c r="E932">
        <v>106</v>
      </c>
      <c r="F932" t="s">
        <v>141</v>
      </c>
      <c r="G932" t="s">
        <v>183</v>
      </c>
      <c r="H932" t="s">
        <v>463</v>
      </c>
      <c r="I932" t="s">
        <v>468</v>
      </c>
      <c r="J932">
        <v>40</v>
      </c>
      <c r="K932">
        <v>0</v>
      </c>
      <c r="L932" t="s">
        <v>472</v>
      </c>
      <c r="M932" t="s">
        <v>464</v>
      </c>
      <c r="N932" t="s">
        <v>477</v>
      </c>
      <c r="O932">
        <v>1005040</v>
      </c>
      <c r="P932">
        <v>234533</v>
      </c>
      <c r="Q932">
        <v>40.810391000000003</v>
      </c>
      <c r="R932">
        <v>-73.924895000000006</v>
      </c>
      <c r="S932" t="s">
        <v>502</v>
      </c>
    </row>
    <row r="933" spans="1:19" x14ac:dyDescent="0.3">
      <c r="A933">
        <v>281181874</v>
      </c>
      <c r="B933" s="1">
        <v>45317</v>
      </c>
      <c r="C933">
        <v>782</v>
      </c>
      <c r="D933" t="s">
        <v>49</v>
      </c>
      <c r="E933">
        <v>236</v>
      </c>
      <c r="F933" t="s">
        <v>158</v>
      </c>
      <c r="G933" t="s">
        <v>223</v>
      </c>
      <c r="H933" t="s">
        <v>464</v>
      </c>
      <c r="I933" t="s">
        <v>470</v>
      </c>
      <c r="J933">
        <v>105</v>
      </c>
      <c r="K933">
        <v>0</v>
      </c>
      <c r="L933" t="s">
        <v>472</v>
      </c>
      <c r="M933" t="s">
        <v>464</v>
      </c>
      <c r="N933" t="s">
        <v>482</v>
      </c>
      <c r="O933">
        <v>1057167</v>
      </c>
      <c r="P933">
        <v>200948</v>
      </c>
      <c r="Q933">
        <v>40.71793203</v>
      </c>
      <c r="R933">
        <v>-73.736957189999998</v>
      </c>
      <c r="S933" t="s">
        <v>1203</v>
      </c>
    </row>
    <row r="934" spans="1:19" x14ac:dyDescent="0.3">
      <c r="A934">
        <v>284556564</v>
      </c>
      <c r="B934" s="1">
        <v>45381</v>
      </c>
      <c r="C934">
        <v>782</v>
      </c>
      <c r="D934" t="s">
        <v>49</v>
      </c>
      <c r="E934">
        <v>236</v>
      </c>
      <c r="F934" t="s">
        <v>158</v>
      </c>
      <c r="G934" t="s">
        <v>223</v>
      </c>
      <c r="H934" t="s">
        <v>464</v>
      </c>
      <c r="I934" t="s">
        <v>469</v>
      </c>
      <c r="J934">
        <v>73</v>
      </c>
      <c r="K934">
        <v>0</v>
      </c>
      <c r="L934" t="s">
        <v>473</v>
      </c>
      <c r="M934" t="s">
        <v>464</v>
      </c>
      <c r="N934" t="s">
        <v>477</v>
      </c>
      <c r="O934">
        <v>1010719</v>
      </c>
      <c r="P934">
        <v>186857</v>
      </c>
      <c r="Q934">
        <v>40.679516450000001</v>
      </c>
      <c r="R934">
        <v>-73.904570120000002</v>
      </c>
      <c r="S934" t="s">
        <v>966</v>
      </c>
    </row>
    <row r="935" spans="1:19" x14ac:dyDescent="0.3">
      <c r="A935">
        <v>284265226</v>
      </c>
      <c r="B935" s="1">
        <v>45375</v>
      </c>
      <c r="C935">
        <v>339</v>
      </c>
      <c r="D935" t="s">
        <v>42</v>
      </c>
      <c r="E935">
        <v>341</v>
      </c>
      <c r="F935" t="s">
        <v>153</v>
      </c>
      <c r="G935" t="s">
        <v>216</v>
      </c>
      <c r="H935" t="s">
        <v>464</v>
      </c>
      <c r="I935" t="s">
        <v>468</v>
      </c>
      <c r="J935">
        <v>44</v>
      </c>
      <c r="K935">
        <v>0</v>
      </c>
      <c r="L935" t="s">
        <v>472</v>
      </c>
      <c r="M935" t="s">
        <v>464</v>
      </c>
      <c r="N935" t="s">
        <v>479</v>
      </c>
      <c r="O935">
        <v>1003363</v>
      </c>
      <c r="P935">
        <v>238988</v>
      </c>
      <c r="Q935">
        <v>40.822622000000003</v>
      </c>
      <c r="R935">
        <v>-73.930942000000002</v>
      </c>
      <c r="S935" t="s">
        <v>575</v>
      </c>
    </row>
    <row r="936" spans="1:19" x14ac:dyDescent="0.3">
      <c r="A936">
        <v>282495248</v>
      </c>
      <c r="B936" s="1">
        <v>45342</v>
      </c>
      <c r="C936">
        <v>109</v>
      </c>
      <c r="D936" t="s">
        <v>35</v>
      </c>
      <c r="E936">
        <v>106</v>
      </c>
      <c r="F936" t="s">
        <v>141</v>
      </c>
      <c r="G936" t="s">
        <v>208</v>
      </c>
      <c r="H936" t="s">
        <v>463</v>
      </c>
      <c r="I936" t="s">
        <v>470</v>
      </c>
      <c r="J936">
        <v>114</v>
      </c>
      <c r="K936">
        <v>0</v>
      </c>
      <c r="L936" t="s">
        <v>476</v>
      </c>
      <c r="M936" t="s">
        <v>464</v>
      </c>
      <c r="N936" t="s">
        <v>480</v>
      </c>
      <c r="O936">
        <v>1007694</v>
      </c>
      <c r="P936">
        <v>219656</v>
      </c>
      <c r="Q936">
        <v>40.769551999999997</v>
      </c>
      <c r="R936">
        <v>-73.915361000000004</v>
      </c>
      <c r="S936" t="s">
        <v>564</v>
      </c>
    </row>
    <row r="937" spans="1:19" x14ac:dyDescent="0.3">
      <c r="A937">
        <v>283895992</v>
      </c>
      <c r="B937" s="1">
        <v>45368</v>
      </c>
      <c r="C937">
        <v>750</v>
      </c>
      <c r="D937" t="s">
        <v>45</v>
      </c>
      <c r="E937">
        <v>359</v>
      </c>
      <c r="F937" t="s">
        <v>151</v>
      </c>
      <c r="G937" t="s">
        <v>219</v>
      </c>
      <c r="H937" t="s">
        <v>464</v>
      </c>
      <c r="I937" t="s">
        <v>464</v>
      </c>
      <c r="J937">
        <v>28</v>
      </c>
      <c r="K937">
        <v>0</v>
      </c>
      <c r="L937" t="s">
        <v>472</v>
      </c>
      <c r="M937" t="s">
        <v>464</v>
      </c>
      <c r="N937" t="s">
        <v>477</v>
      </c>
      <c r="O937">
        <v>997391</v>
      </c>
      <c r="P937">
        <v>231145</v>
      </c>
      <c r="Q937">
        <v>40.801107999999999</v>
      </c>
      <c r="R937">
        <v>-73.952532000000005</v>
      </c>
      <c r="S937" t="s">
        <v>1204</v>
      </c>
    </row>
    <row r="938" spans="1:19" x14ac:dyDescent="0.3">
      <c r="A938">
        <v>280540168</v>
      </c>
      <c r="B938" s="1">
        <v>45306</v>
      </c>
      <c r="C938">
        <v>639</v>
      </c>
      <c r="D938" t="s">
        <v>65</v>
      </c>
      <c r="E938">
        <v>361</v>
      </c>
      <c r="F938" t="s">
        <v>164</v>
      </c>
      <c r="G938" t="s">
        <v>244</v>
      </c>
      <c r="H938" t="s">
        <v>464</v>
      </c>
      <c r="I938" t="s">
        <v>469</v>
      </c>
      <c r="J938">
        <v>90</v>
      </c>
      <c r="K938">
        <v>0</v>
      </c>
      <c r="L938" t="s">
        <v>472</v>
      </c>
      <c r="M938" t="s">
        <v>464</v>
      </c>
      <c r="N938" t="s">
        <v>479</v>
      </c>
      <c r="O938">
        <v>998016</v>
      </c>
      <c r="P938">
        <v>196598</v>
      </c>
      <c r="Q938">
        <v>40.706282999999999</v>
      </c>
      <c r="R938">
        <v>-73.950348000000005</v>
      </c>
      <c r="S938" t="s">
        <v>935</v>
      </c>
    </row>
    <row r="939" spans="1:19" x14ac:dyDescent="0.3">
      <c r="A939">
        <v>282864205</v>
      </c>
      <c r="B939" s="1">
        <v>45349</v>
      </c>
      <c r="C939">
        <v>175</v>
      </c>
      <c r="D939" t="s">
        <v>31</v>
      </c>
      <c r="E939">
        <v>233</v>
      </c>
      <c r="F939" t="s">
        <v>140</v>
      </c>
      <c r="G939" t="s">
        <v>197</v>
      </c>
      <c r="H939" t="s">
        <v>464</v>
      </c>
      <c r="I939" t="s">
        <v>470</v>
      </c>
      <c r="J939">
        <v>104</v>
      </c>
      <c r="K939">
        <v>0</v>
      </c>
      <c r="L939" t="s">
        <v>476</v>
      </c>
      <c r="M939" t="s">
        <v>464</v>
      </c>
      <c r="N939" t="s">
        <v>479</v>
      </c>
      <c r="O939">
        <v>1013701</v>
      </c>
      <c r="P939">
        <v>195936</v>
      </c>
      <c r="Q939">
        <v>40.704435029999999</v>
      </c>
      <c r="R939">
        <v>-73.893780710000001</v>
      </c>
      <c r="S939" t="s">
        <v>633</v>
      </c>
    </row>
    <row r="940" spans="1:19" x14ac:dyDescent="0.3">
      <c r="A940">
        <v>284176376</v>
      </c>
      <c r="B940" s="1">
        <v>45373</v>
      </c>
      <c r="C940">
        <v>782</v>
      </c>
      <c r="D940" t="s">
        <v>49</v>
      </c>
      <c r="E940">
        <v>236</v>
      </c>
      <c r="F940" t="s">
        <v>158</v>
      </c>
      <c r="G940" t="s">
        <v>223</v>
      </c>
      <c r="H940" t="s">
        <v>464</v>
      </c>
      <c r="I940" t="s">
        <v>470</v>
      </c>
      <c r="J940">
        <v>115</v>
      </c>
      <c r="K940">
        <v>3</v>
      </c>
      <c r="L940" t="s">
        <v>472</v>
      </c>
      <c r="M940" t="s">
        <v>463</v>
      </c>
      <c r="N940" t="s">
        <v>477</v>
      </c>
      <c r="O940">
        <v>1018623</v>
      </c>
      <c r="P940">
        <v>214936</v>
      </c>
      <c r="Q940">
        <v>40.756567580000002</v>
      </c>
      <c r="R940">
        <v>-73.875931530000003</v>
      </c>
      <c r="S940" t="s">
        <v>582</v>
      </c>
    </row>
    <row r="941" spans="1:19" x14ac:dyDescent="0.3">
      <c r="A941">
        <v>281441786</v>
      </c>
      <c r="B941" s="1">
        <v>45322</v>
      </c>
      <c r="C941">
        <v>397</v>
      </c>
      <c r="D941" t="s">
        <v>50</v>
      </c>
      <c r="E941">
        <v>105</v>
      </c>
      <c r="F941" t="s">
        <v>159</v>
      </c>
      <c r="G941" t="s">
        <v>237</v>
      </c>
      <c r="H941" t="s">
        <v>463</v>
      </c>
      <c r="I941" t="s">
        <v>468</v>
      </c>
      <c r="J941">
        <v>42</v>
      </c>
      <c r="K941">
        <v>0</v>
      </c>
      <c r="L941" t="s">
        <v>473</v>
      </c>
      <c r="M941" t="s">
        <v>464</v>
      </c>
      <c r="N941" t="s">
        <v>477</v>
      </c>
      <c r="O941">
        <v>1008754</v>
      </c>
      <c r="P941">
        <v>238895</v>
      </c>
      <c r="Q941">
        <v>40.822355000000002</v>
      </c>
      <c r="R941">
        <v>-73.911462999999998</v>
      </c>
      <c r="S941" t="s">
        <v>923</v>
      </c>
    </row>
    <row r="942" spans="1:19" x14ac:dyDescent="0.3">
      <c r="A942">
        <v>285506121</v>
      </c>
      <c r="B942" s="1">
        <v>45399</v>
      </c>
      <c r="C942">
        <v>681</v>
      </c>
      <c r="D942" t="s">
        <v>77</v>
      </c>
      <c r="E942">
        <v>233</v>
      </c>
      <c r="F942" t="s">
        <v>140</v>
      </c>
      <c r="G942" t="s">
        <v>263</v>
      </c>
      <c r="H942" t="s">
        <v>464</v>
      </c>
      <c r="I942" t="s">
        <v>468</v>
      </c>
      <c r="J942">
        <v>43</v>
      </c>
      <c r="K942">
        <v>2</v>
      </c>
      <c r="L942" t="s">
        <v>472</v>
      </c>
      <c r="M942" t="s">
        <v>463</v>
      </c>
      <c r="N942" t="s">
        <v>478</v>
      </c>
      <c r="O942">
        <v>1020219</v>
      </c>
      <c r="P942">
        <v>239110</v>
      </c>
      <c r="Q942">
        <v>40.82291231</v>
      </c>
      <c r="R942">
        <v>-73.870041299999997</v>
      </c>
      <c r="S942" t="s">
        <v>1205</v>
      </c>
    </row>
    <row r="943" spans="1:19" x14ac:dyDescent="0.3">
      <c r="A943">
        <v>280989822</v>
      </c>
      <c r="B943" s="1">
        <v>45314</v>
      </c>
      <c r="C943">
        <v>339</v>
      </c>
      <c r="D943" t="s">
        <v>42</v>
      </c>
      <c r="E943">
        <v>341</v>
      </c>
      <c r="F943" t="s">
        <v>153</v>
      </c>
      <c r="G943" t="s">
        <v>216</v>
      </c>
      <c r="H943" t="s">
        <v>464</v>
      </c>
      <c r="I943" t="s">
        <v>469</v>
      </c>
      <c r="J943">
        <v>62</v>
      </c>
      <c r="K943">
        <v>0</v>
      </c>
      <c r="L943" t="s">
        <v>476</v>
      </c>
      <c r="M943" t="s">
        <v>464</v>
      </c>
      <c r="N943" t="s">
        <v>477</v>
      </c>
      <c r="O943">
        <v>988908</v>
      </c>
      <c r="P943">
        <v>162289</v>
      </c>
      <c r="Q943">
        <v>40.612120949999998</v>
      </c>
      <c r="R943">
        <v>-73.983223260000003</v>
      </c>
      <c r="S943" t="s">
        <v>1206</v>
      </c>
    </row>
    <row r="944" spans="1:19" x14ac:dyDescent="0.3">
      <c r="A944">
        <v>283897038</v>
      </c>
      <c r="B944" s="1">
        <v>45369</v>
      </c>
      <c r="C944">
        <v>779</v>
      </c>
      <c r="D944" t="s">
        <v>63</v>
      </c>
      <c r="E944">
        <v>126</v>
      </c>
      <c r="F944" t="s">
        <v>149</v>
      </c>
      <c r="G944" t="s">
        <v>242</v>
      </c>
      <c r="H944" t="s">
        <v>463</v>
      </c>
      <c r="I944" t="s">
        <v>468</v>
      </c>
      <c r="J944">
        <v>43</v>
      </c>
      <c r="K944">
        <v>0</v>
      </c>
      <c r="L944" t="s">
        <v>472</v>
      </c>
      <c r="M944" t="s">
        <v>464</v>
      </c>
      <c r="N944" t="s">
        <v>477</v>
      </c>
      <c r="O944">
        <v>1024446</v>
      </c>
      <c r="P944">
        <v>245863</v>
      </c>
      <c r="Q944">
        <v>40.841422999999999</v>
      </c>
      <c r="R944">
        <v>-73.854725000000002</v>
      </c>
      <c r="S944" t="s">
        <v>1207</v>
      </c>
    </row>
    <row r="945" spans="1:19" x14ac:dyDescent="0.3">
      <c r="A945">
        <v>282703118</v>
      </c>
      <c r="B945" s="1">
        <v>45345</v>
      </c>
      <c r="C945">
        <v>339</v>
      </c>
      <c r="D945" t="s">
        <v>42</v>
      </c>
      <c r="E945">
        <v>341</v>
      </c>
      <c r="F945" t="s">
        <v>153</v>
      </c>
      <c r="G945" t="s">
        <v>216</v>
      </c>
      <c r="H945" t="s">
        <v>464</v>
      </c>
      <c r="I945" t="s">
        <v>464</v>
      </c>
      <c r="J945">
        <v>33</v>
      </c>
      <c r="K945">
        <v>0</v>
      </c>
      <c r="L945" t="s">
        <v>472</v>
      </c>
      <c r="M945" t="s">
        <v>464</v>
      </c>
      <c r="N945" t="s">
        <v>478</v>
      </c>
      <c r="O945">
        <v>1002251</v>
      </c>
      <c r="P945">
        <v>248116</v>
      </c>
      <c r="Q945">
        <v>40.847678000000002</v>
      </c>
      <c r="R945">
        <v>-73.934933000000001</v>
      </c>
      <c r="S945" t="s">
        <v>1208</v>
      </c>
    </row>
    <row r="946" spans="1:19" x14ac:dyDescent="0.3">
      <c r="A946">
        <v>284444994</v>
      </c>
      <c r="B946" s="1">
        <v>45379</v>
      </c>
      <c r="C946">
        <v>114</v>
      </c>
      <c r="D946" t="s">
        <v>34</v>
      </c>
      <c r="E946">
        <v>344</v>
      </c>
      <c r="F946" t="s">
        <v>144</v>
      </c>
      <c r="G946" t="s">
        <v>206</v>
      </c>
      <c r="H946" t="s">
        <v>464</v>
      </c>
      <c r="I946" t="s">
        <v>469</v>
      </c>
      <c r="J946">
        <v>66</v>
      </c>
      <c r="K946">
        <v>0</v>
      </c>
      <c r="L946" t="s">
        <v>472</v>
      </c>
      <c r="M946" t="s">
        <v>464</v>
      </c>
      <c r="N946" t="s">
        <v>482</v>
      </c>
      <c r="O946">
        <v>982231</v>
      </c>
      <c r="P946">
        <v>170977</v>
      </c>
      <c r="Q946">
        <v>40.63597</v>
      </c>
      <c r="R946">
        <v>-74.007272</v>
      </c>
      <c r="S946" t="s">
        <v>1209</v>
      </c>
    </row>
    <row r="947" spans="1:19" x14ac:dyDescent="0.3">
      <c r="A947">
        <v>280809211</v>
      </c>
      <c r="B947" s="1">
        <v>45311</v>
      </c>
      <c r="C947">
        <v>113</v>
      </c>
      <c r="D947" t="s">
        <v>59</v>
      </c>
      <c r="E947">
        <v>344</v>
      </c>
      <c r="F947" t="s">
        <v>144</v>
      </c>
      <c r="G947" t="s">
        <v>236</v>
      </c>
      <c r="H947" t="s">
        <v>464</v>
      </c>
      <c r="I947" t="s">
        <v>468</v>
      </c>
      <c r="J947">
        <v>48</v>
      </c>
      <c r="K947">
        <v>0</v>
      </c>
      <c r="L947" t="s">
        <v>472</v>
      </c>
      <c r="M947" t="s">
        <v>464</v>
      </c>
      <c r="N947" t="s">
        <v>480</v>
      </c>
      <c r="O947">
        <v>1011780</v>
      </c>
      <c r="P947">
        <v>246837</v>
      </c>
      <c r="Q947">
        <v>40.844144</v>
      </c>
      <c r="R947">
        <v>-73.900498999999996</v>
      </c>
      <c r="S947" t="s">
        <v>552</v>
      </c>
    </row>
    <row r="948" spans="1:19" x14ac:dyDescent="0.3">
      <c r="A948">
        <v>283788537</v>
      </c>
      <c r="B948" s="1">
        <v>45366</v>
      </c>
      <c r="C948">
        <v>268</v>
      </c>
      <c r="D948" t="s">
        <v>47</v>
      </c>
      <c r="E948">
        <v>121</v>
      </c>
      <c r="F948" t="s">
        <v>152</v>
      </c>
      <c r="G948" t="s">
        <v>221</v>
      </c>
      <c r="H948" t="s">
        <v>463</v>
      </c>
      <c r="I948" t="s">
        <v>470</v>
      </c>
      <c r="J948">
        <v>101</v>
      </c>
      <c r="K948">
        <v>0</v>
      </c>
      <c r="L948" t="s">
        <v>473</v>
      </c>
      <c r="M948" t="s">
        <v>464</v>
      </c>
      <c r="N948" t="s">
        <v>477</v>
      </c>
      <c r="O948">
        <v>1047410</v>
      </c>
      <c r="P948">
        <v>156428</v>
      </c>
      <c r="Q948">
        <v>40.595813</v>
      </c>
      <c r="R948">
        <v>-73.772570999999999</v>
      </c>
      <c r="S948" t="s">
        <v>1210</v>
      </c>
    </row>
    <row r="949" spans="1:19" x14ac:dyDescent="0.3">
      <c r="A949">
        <v>282640265</v>
      </c>
      <c r="B949" s="1">
        <v>45344</v>
      </c>
      <c r="C949">
        <v>105</v>
      </c>
      <c r="D949" t="s">
        <v>20</v>
      </c>
      <c r="E949">
        <v>106</v>
      </c>
      <c r="F949" t="s">
        <v>141</v>
      </c>
      <c r="G949" t="s">
        <v>183</v>
      </c>
      <c r="H949" t="s">
        <v>463</v>
      </c>
      <c r="I949" t="s">
        <v>468</v>
      </c>
      <c r="J949">
        <v>47</v>
      </c>
      <c r="K949">
        <v>0</v>
      </c>
      <c r="L949" t="s">
        <v>472</v>
      </c>
      <c r="M949" t="s">
        <v>464</v>
      </c>
      <c r="N949" t="s">
        <v>480</v>
      </c>
      <c r="O949">
        <v>1020805</v>
      </c>
      <c r="P949">
        <v>262481</v>
      </c>
      <c r="Q949">
        <v>40.887048999999998</v>
      </c>
      <c r="R949">
        <v>-73.867793000000006</v>
      </c>
      <c r="S949" t="s">
        <v>1211</v>
      </c>
    </row>
    <row r="950" spans="1:19" x14ac:dyDescent="0.3">
      <c r="A950">
        <v>282727070</v>
      </c>
      <c r="B950" s="1">
        <v>45346</v>
      </c>
      <c r="C950">
        <v>779</v>
      </c>
      <c r="D950" t="s">
        <v>63</v>
      </c>
      <c r="E950">
        <v>126</v>
      </c>
      <c r="F950" t="s">
        <v>149</v>
      </c>
      <c r="G950" t="s">
        <v>257</v>
      </c>
      <c r="H950" t="s">
        <v>463</v>
      </c>
      <c r="I950" t="s">
        <v>468</v>
      </c>
      <c r="J950">
        <v>45</v>
      </c>
      <c r="K950">
        <v>2</v>
      </c>
      <c r="L950" t="s">
        <v>472</v>
      </c>
      <c r="M950" t="s">
        <v>464</v>
      </c>
      <c r="N950" t="s">
        <v>477</v>
      </c>
      <c r="O950">
        <v>1032397</v>
      </c>
      <c r="P950">
        <v>238442</v>
      </c>
      <c r="Q950">
        <v>40.821015000000003</v>
      </c>
      <c r="R950">
        <v>-73.826042000000001</v>
      </c>
      <c r="S950" t="s">
        <v>1212</v>
      </c>
    </row>
    <row r="951" spans="1:19" x14ac:dyDescent="0.3">
      <c r="A951">
        <v>282223382</v>
      </c>
      <c r="B951" s="1">
        <v>45336</v>
      </c>
      <c r="C951">
        <v>782</v>
      </c>
      <c r="D951" t="s">
        <v>49</v>
      </c>
      <c r="E951">
        <v>236</v>
      </c>
      <c r="F951" t="s">
        <v>158</v>
      </c>
      <c r="G951" t="s">
        <v>363</v>
      </c>
      <c r="H951" t="s">
        <v>464</v>
      </c>
      <c r="I951" t="s">
        <v>468</v>
      </c>
      <c r="J951">
        <v>42</v>
      </c>
      <c r="K951">
        <v>0</v>
      </c>
      <c r="L951" t="s">
        <v>473</v>
      </c>
      <c r="M951" t="s">
        <v>464</v>
      </c>
      <c r="N951" t="s">
        <v>477</v>
      </c>
      <c r="O951">
        <v>1014172</v>
      </c>
      <c r="P951">
        <v>241737</v>
      </c>
      <c r="Q951">
        <v>40.830136940000003</v>
      </c>
      <c r="R951">
        <v>-73.89187665</v>
      </c>
      <c r="S951" t="s">
        <v>1213</v>
      </c>
    </row>
    <row r="952" spans="1:19" x14ac:dyDescent="0.3">
      <c r="A952">
        <v>282561974</v>
      </c>
      <c r="B952" s="1">
        <v>45343</v>
      </c>
      <c r="C952">
        <v>922</v>
      </c>
      <c r="D952" t="s">
        <v>33</v>
      </c>
      <c r="E952">
        <v>348</v>
      </c>
      <c r="F952" t="s">
        <v>146</v>
      </c>
      <c r="G952" t="s">
        <v>207</v>
      </c>
      <c r="H952" t="s">
        <v>464</v>
      </c>
      <c r="I952" t="s">
        <v>470</v>
      </c>
      <c r="J952">
        <v>107</v>
      </c>
      <c r="K952">
        <v>0</v>
      </c>
      <c r="L952" t="s">
        <v>472</v>
      </c>
      <c r="M952" t="s">
        <v>464</v>
      </c>
      <c r="N952" t="s">
        <v>477</v>
      </c>
      <c r="O952">
        <v>1037687</v>
      </c>
      <c r="P952">
        <v>200200</v>
      </c>
      <c r="Q952">
        <v>40.716019000000003</v>
      </c>
      <c r="R952">
        <v>-73.807233999999994</v>
      </c>
      <c r="S952" t="s">
        <v>1214</v>
      </c>
    </row>
    <row r="953" spans="1:19" x14ac:dyDescent="0.3">
      <c r="A953">
        <v>282568510</v>
      </c>
      <c r="B953" s="1">
        <v>45343</v>
      </c>
      <c r="C953">
        <v>494</v>
      </c>
      <c r="D953" t="s">
        <v>88</v>
      </c>
      <c r="E953">
        <v>111</v>
      </c>
      <c r="F953" t="s">
        <v>171</v>
      </c>
      <c r="G953" t="s">
        <v>307</v>
      </c>
      <c r="H953" t="s">
        <v>463</v>
      </c>
      <c r="I953" t="s">
        <v>468</v>
      </c>
      <c r="J953">
        <v>41</v>
      </c>
      <c r="K953">
        <v>0</v>
      </c>
      <c r="L953" t="s">
        <v>472</v>
      </c>
      <c r="M953" t="s">
        <v>464</v>
      </c>
      <c r="N953" t="s">
        <v>479</v>
      </c>
      <c r="O953">
        <v>1013096</v>
      </c>
      <c r="P953">
        <v>236605</v>
      </c>
      <c r="Q953">
        <v>40.816057000000001</v>
      </c>
      <c r="R953">
        <v>-73.895785000000004</v>
      </c>
      <c r="S953" t="s">
        <v>718</v>
      </c>
    </row>
    <row r="954" spans="1:19" x14ac:dyDescent="0.3">
      <c r="A954">
        <v>281169710</v>
      </c>
      <c r="B954" s="1">
        <v>45317</v>
      </c>
      <c r="C954">
        <v>244</v>
      </c>
      <c r="D954" t="s">
        <v>48</v>
      </c>
      <c r="E954">
        <v>107</v>
      </c>
      <c r="F954" t="s">
        <v>157</v>
      </c>
      <c r="G954" t="s">
        <v>222</v>
      </c>
      <c r="H954" t="s">
        <v>463</v>
      </c>
      <c r="I954" t="s">
        <v>464</v>
      </c>
      <c r="J954">
        <v>20</v>
      </c>
      <c r="K954">
        <v>0</v>
      </c>
      <c r="L954" t="s">
        <v>472</v>
      </c>
      <c r="M954" t="s">
        <v>463</v>
      </c>
      <c r="N954" t="s">
        <v>477</v>
      </c>
      <c r="O954">
        <v>989220</v>
      </c>
      <c r="P954">
        <v>223013</v>
      </c>
      <c r="Q954">
        <v>40.778793999999998</v>
      </c>
      <c r="R954">
        <v>-73.982054719999994</v>
      </c>
      <c r="S954" t="s">
        <v>1215</v>
      </c>
    </row>
    <row r="955" spans="1:19" x14ac:dyDescent="0.3">
      <c r="A955">
        <v>282424280</v>
      </c>
      <c r="B955" s="1">
        <v>45340</v>
      </c>
      <c r="C955">
        <v>705</v>
      </c>
      <c r="D955" t="s">
        <v>78</v>
      </c>
      <c r="E955">
        <v>358</v>
      </c>
      <c r="F955" t="s">
        <v>169</v>
      </c>
      <c r="G955" t="s">
        <v>264</v>
      </c>
      <c r="H955" t="s">
        <v>464</v>
      </c>
      <c r="I955" t="s">
        <v>464</v>
      </c>
      <c r="J955">
        <v>25</v>
      </c>
      <c r="K955">
        <v>0</v>
      </c>
      <c r="L955" t="s">
        <v>473</v>
      </c>
      <c r="M955" t="s">
        <v>464</v>
      </c>
      <c r="N955" t="s">
        <v>480</v>
      </c>
      <c r="O955">
        <v>1001487</v>
      </c>
      <c r="P955">
        <v>232707</v>
      </c>
      <c r="Q955">
        <v>40.805388000000001</v>
      </c>
      <c r="R955">
        <v>-73.937736000000001</v>
      </c>
      <c r="S955" t="s">
        <v>1216</v>
      </c>
    </row>
    <row r="956" spans="1:19" x14ac:dyDescent="0.3">
      <c r="A956">
        <v>283669740</v>
      </c>
      <c r="B956" s="1">
        <v>45364</v>
      </c>
      <c r="C956">
        <v>339</v>
      </c>
      <c r="D956" t="s">
        <v>42</v>
      </c>
      <c r="E956">
        <v>341</v>
      </c>
      <c r="F956" t="s">
        <v>153</v>
      </c>
      <c r="G956" t="s">
        <v>216</v>
      </c>
      <c r="H956" t="s">
        <v>464</v>
      </c>
      <c r="I956" t="s">
        <v>464</v>
      </c>
      <c r="J956">
        <v>19</v>
      </c>
      <c r="K956">
        <v>0</v>
      </c>
      <c r="L956" t="s">
        <v>472</v>
      </c>
      <c r="M956" t="s">
        <v>464</v>
      </c>
      <c r="N956" t="s">
        <v>477</v>
      </c>
      <c r="O956">
        <v>994296</v>
      </c>
      <c r="P956">
        <v>218679</v>
      </c>
      <c r="Q956">
        <v>40.766896000000003</v>
      </c>
      <c r="R956">
        <v>-73.963729999999998</v>
      </c>
      <c r="S956" t="s">
        <v>684</v>
      </c>
    </row>
    <row r="957" spans="1:19" x14ac:dyDescent="0.3">
      <c r="A957">
        <v>282384043</v>
      </c>
      <c r="B957" s="1">
        <v>45339</v>
      </c>
      <c r="C957">
        <v>511</v>
      </c>
      <c r="D957" t="s">
        <v>46</v>
      </c>
      <c r="E957">
        <v>235</v>
      </c>
      <c r="F957" t="s">
        <v>156</v>
      </c>
      <c r="G957" t="s">
        <v>220</v>
      </c>
      <c r="H957" t="s">
        <v>464</v>
      </c>
      <c r="I957" t="s">
        <v>464</v>
      </c>
      <c r="J957">
        <v>33</v>
      </c>
      <c r="K957">
        <v>0</v>
      </c>
      <c r="L957" t="s">
        <v>474</v>
      </c>
      <c r="M957" t="s">
        <v>464</v>
      </c>
      <c r="N957" t="s">
        <v>480</v>
      </c>
      <c r="O957">
        <v>1001144</v>
      </c>
      <c r="P957">
        <v>246888</v>
      </c>
      <c r="Q957">
        <v>40.844310999999998</v>
      </c>
      <c r="R957">
        <v>-73.938940000000002</v>
      </c>
      <c r="S957" t="s">
        <v>1217</v>
      </c>
    </row>
    <row r="958" spans="1:19" x14ac:dyDescent="0.3">
      <c r="A958">
        <v>282428538</v>
      </c>
      <c r="B958" s="1">
        <v>45340</v>
      </c>
      <c r="C958">
        <v>244</v>
      </c>
      <c r="D958" t="s">
        <v>48</v>
      </c>
      <c r="E958">
        <v>107</v>
      </c>
      <c r="F958" t="s">
        <v>157</v>
      </c>
      <c r="G958" t="s">
        <v>278</v>
      </c>
      <c r="H958" t="s">
        <v>463</v>
      </c>
      <c r="I958" t="s">
        <v>464</v>
      </c>
      <c r="J958">
        <v>34</v>
      </c>
      <c r="K958">
        <v>0</v>
      </c>
      <c r="L958" t="s">
        <v>472</v>
      </c>
      <c r="M958" t="s">
        <v>464</v>
      </c>
      <c r="N958" t="s">
        <v>477</v>
      </c>
      <c r="O958">
        <v>1002161</v>
      </c>
      <c r="P958">
        <v>249364</v>
      </c>
      <c r="Q958">
        <v>40.851103999999999</v>
      </c>
      <c r="R958">
        <v>-73.935254</v>
      </c>
      <c r="S958" t="s">
        <v>946</v>
      </c>
    </row>
    <row r="959" spans="1:19" x14ac:dyDescent="0.3">
      <c r="A959">
        <v>284434223</v>
      </c>
      <c r="B959" s="1">
        <v>45378</v>
      </c>
      <c r="C959">
        <v>339</v>
      </c>
      <c r="D959" t="s">
        <v>42</v>
      </c>
      <c r="E959">
        <v>341</v>
      </c>
      <c r="F959" t="s">
        <v>153</v>
      </c>
      <c r="G959" t="s">
        <v>216</v>
      </c>
      <c r="H959" t="s">
        <v>464</v>
      </c>
      <c r="I959" t="s">
        <v>469</v>
      </c>
      <c r="J959">
        <v>75</v>
      </c>
      <c r="K959">
        <v>0</v>
      </c>
      <c r="L959" t="s">
        <v>472</v>
      </c>
      <c r="M959" t="s">
        <v>464</v>
      </c>
      <c r="N959" t="s">
        <v>477</v>
      </c>
      <c r="O959">
        <v>1011878</v>
      </c>
      <c r="P959">
        <v>181135</v>
      </c>
      <c r="Q959">
        <v>40.663807310000003</v>
      </c>
      <c r="R959">
        <v>-73.900414990000002</v>
      </c>
      <c r="S959" t="s">
        <v>1218</v>
      </c>
    </row>
    <row r="960" spans="1:19" x14ac:dyDescent="0.3">
      <c r="A960">
        <v>284034567</v>
      </c>
      <c r="B960" s="1">
        <v>45371</v>
      </c>
      <c r="C960">
        <v>639</v>
      </c>
      <c r="D960" t="s">
        <v>65</v>
      </c>
      <c r="E960">
        <v>361</v>
      </c>
      <c r="F960" t="s">
        <v>164</v>
      </c>
      <c r="G960" t="s">
        <v>244</v>
      </c>
      <c r="H960" t="s">
        <v>464</v>
      </c>
      <c r="I960" t="s">
        <v>464</v>
      </c>
      <c r="J960">
        <v>30</v>
      </c>
      <c r="K960">
        <v>0</v>
      </c>
      <c r="L960" t="s">
        <v>472</v>
      </c>
      <c r="M960" t="s">
        <v>464</v>
      </c>
      <c r="N960" t="s">
        <v>479</v>
      </c>
      <c r="O960">
        <v>1000365</v>
      </c>
      <c r="P960">
        <v>240994</v>
      </c>
      <c r="Q960">
        <v>40.828135000000003</v>
      </c>
      <c r="R960">
        <v>-73.941768999999994</v>
      </c>
      <c r="S960" t="s">
        <v>1219</v>
      </c>
    </row>
    <row r="961" spans="1:19" x14ac:dyDescent="0.3">
      <c r="A961">
        <v>281288027</v>
      </c>
      <c r="B961" s="1">
        <v>45320</v>
      </c>
      <c r="C961">
        <v>792</v>
      </c>
      <c r="D961" t="s">
        <v>56</v>
      </c>
      <c r="E961">
        <v>118</v>
      </c>
      <c r="F961" t="s">
        <v>158</v>
      </c>
      <c r="G961" t="s">
        <v>362</v>
      </c>
      <c r="H961" t="s">
        <v>463</v>
      </c>
      <c r="I961" t="s">
        <v>470</v>
      </c>
      <c r="J961">
        <v>114</v>
      </c>
      <c r="K961">
        <v>0</v>
      </c>
      <c r="L961" t="s">
        <v>472</v>
      </c>
      <c r="M961" t="s">
        <v>464</v>
      </c>
      <c r="N961" t="s">
        <v>482</v>
      </c>
      <c r="O961">
        <v>1007694</v>
      </c>
      <c r="P961">
        <v>219656</v>
      </c>
      <c r="Q961">
        <v>40.769551999999997</v>
      </c>
      <c r="R961">
        <v>-73.915361000000004</v>
      </c>
      <c r="S961" t="s">
        <v>564</v>
      </c>
    </row>
    <row r="962" spans="1:19" x14ac:dyDescent="0.3">
      <c r="A962">
        <v>281352874</v>
      </c>
      <c r="B962" s="1">
        <v>45321</v>
      </c>
      <c r="C962">
        <v>705</v>
      </c>
      <c r="D962" t="s">
        <v>78</v>
      </c>
      <c r="E962">
        <v>358</v>
      </c>
      <c r="F962" t="s">
        <v>169</v>
      </c>
      <c r="G962" t="s">
        <v>364</v>
      </c>
      <c r="H962" t="s">
        <v>464</v>
      </c>
      <c r="I962" t="s">
        <v>464</v>
      </c>
      <c r="J962">
        <v>18</v>
      </c>
      <c r="K962">
        <v>0</v>
      </c>
      <c r="L962" t="s">
        <v>472</v>
      </c>
      <c r="M962" t="s">
        <v>464</v>
      </c>
      <c r="N962" t="s">
        <v>477</v>
      </c>
      <c r="O962">
        <v>988541</v>
      </c>
      <c r="P962">
        <v>216455</v>
      </c>
      <c r="Q962">
        <v>40.760794349999998</v>
      </c>
      <c r="R962">
        <v>-73.984510589999999</v>
      </c>
      <c r="S962" t="s">
        <v>1220</v>
      </c>
    </row>
    <row r="963" spans="1:19" x14ac:dyDescent="0.3">
      <c r="A963">
        <v>281150850</v>
      </c>
      <c r="B963" s="1">
        <v>45317</v>
      </c>
      <c r="C963">
        <v>101</v>
      </c>
      <c r="D963" t="s">
        <v>27</v>
      </c>
      <c r="E963">
        <v>344</v>
      </c>
      <c r="F963" t="s">
        <v>144</v>
      </c>
      <c r="G963" t="s">
        <v>191</v>
      </c>
      <c r="H963" t="s">
        <v>464</v>
      </c>
      <c r="I963" t="s">
        <v>468</v>
      </c>
      <c r="J963">
        <v>40</v>
      </c>
      <c r="K963">
        <v>1</v>
      </c>
      <c r="L963" t="s">
        <v>472</v>
      </c>
      <c r="M963" t="s">
        <v>463</v>
      </c>
      <c r="N963" t="s">
        <v>477</v>
      </c>
      <c r="O963">
        <v>1003764</v>
      </c>
      <c r="P963">
        <v>234145</v>
      </c>
      <c r="Q963">
        <v>40.809328180000001</v>
      </c>
      <c r="R963">
        <v>-73.929508089999999</v>
      </c>
      <c r="S963" t="s">
        <v>1221</v>
      </c>
    </row>
    <row r="964" spans="1:19" x14ac:dyDescent="0.3">
      <c r="A964">
        <v>282790127</v>
      </c>
      <c r="B964" s="1">
        <v>45348</v>
      </c>
      <c r="C964">
        <v>109</v>
      </c>
      <c r="D964" t="s">
        <v>35</v>
      </c>
      <c r="E964">
        <v>106</v>
      </c>
      <c r="F964" t="s">
        <v>141</v>
      </c>
      <c r="G964" t="s">
        <v>214</v>
      </c>
      <c r="H964" t="s">
        <v>463</v>
      </c>
      <c r="I964" t="s">
        <v>470</v>
      </c>
      <c r="J964">
        <v>110</v>
      </c>
      <c r="K964">
        <v>0</v>
      </c>
      <c r="L964" t="s">
        <v>473</v>
      </c>
      <c r="M964" t="s">
        <v>464</v>
      </c>
      <c r="N964" t="s">
        <v>480</v>
      </c>
      <c r="O964">
        <v>1016025</v>
      </c>
      <c r="P964">
        <v>211627</v>
      </c>
      <c r="Q964">
        <v>40.747487</v>
      </c>
      <c r="R964">
        <v>-73.885321000000005</v>
      </c>
      <c r="S964" t="s">
        <v>1222</v>
      </c>
    </row>
    <row r="965" spans="1:19" x14ac:dyDescent="0.3">
      <c r="A965">
        <v>280513556</v>
      </c>
      <c r="B965" s="1">
        <v>45305</v>
      </c>
      <c r="C965">
        <v>397</v>
      </c>
      <c r="D965" t="s">
        <v>50</v>
      </c>
      <c r="E965">
        <v>105</v>
      </c>
      <c r="F965" t="s">
        <v>159</v>
      </c>
      <c r="G965" t="s">
        <v>237</v>
      </c>
      <c r="H965" t="s">
        <v>463</v>
      </c>
      <c r="I965" t="s">
        <v>469</v>
      </c>
      <c r="J965">
        <v>63</v>
      </c>
      <c r="K965">
        <v>0</v>
      </c>
      <c r="L965" t="s">
        <v>473</v>
      </c>
      <c r="M965" t="s">
        <v>464</v>
      </c>
      <c r="N965" t="s">
        <v>477</v>
      </c>
      <c r="O965">
        <v>1000520</v>
      </c>
      <c r="P965">
        <v>168264</v>
      </c>
      <c r="Q965">
        <v>40.628507999999997</v>
      </c>
      <c r="R965">
        <v>-73.941383999999999</v>
      </c>
      <c r="S965" t="s">
        <v>726</v>
      </c>
    </row>
    <row r="966" spans="1:19" x14ac:dyDescent="0.3">
      <c r="A966">
        <v>280540176</v>
      </c>
      <c r="B966" s="1">
        <v>45306</v>
      </c>
      <c r="C966">
        <v>419</v>
      </c>
      <c r="D966" t="s">
        <v>58</v>
      </c>
      <c r="E966">
        <v>109</v>
      </c>
      <c r="F966" t="s">
        <v>148</v>
      </c>
      <c r="G966" t="s">
        <v>235</v>
      </c>
      <c r="H966" t="s">
        <v>463</v>
      </c>
      <c r="I966" t="s">
        <v>469</v>
      </c>
      <c r="J966">
        <v>70</v>
      </c>
      <c r="K966">
        <v>0</v>
      </c>
      <c r="L966" t="s">
        <v>475</v>
      </c>
      <c r="M966" t="s">
        <v>464</v>
      </c>
      <c r="N966" t="s">
        <v>477</v>
      </c>
      <c r="O966">
        <v>991626</v>
      </c>
      <c r="P966">
        <v>169071</v>
      </c>
      <c r="Q966">
        <v>40.630735999999999</v>
      </c>
      <c r="R966">
        <v>-73.973422999999997</v>
      </c>
      <c r="S966" t="s">
        <v>622</v>
      </c>
    </row>
    <row r="967" spans="1:19" x14ac:dyDescent="0.3">
      <c r="A967">
        <v>281021167</v>
      </c>
      <c r="B967" s="1">
        <v>45315</v>
      </c>
      <c r="C967">
        <v>439</v>
      </c>
      <c r="D967" t="s">
        <v>37</v>
      </c>
      <c r="E967">
        <v>109</v>
      </c>
      <c r="F967" t="s">
        <v>148</v>
      </c>
      <c r="G967" t="s">
        <v>210</v>
      </c>
      <c r="H967" t="s">
        <v>463</v>
      </c>
      <c r="I967" t="s">
        <v>471</v>
      </c>
      <c r="J967">
        <v>121</v>
      </c>
      <c r="K967">
        <v>73</v>
      </c>
      <c r="L967" t="s">
        <v>472</v>
      </c>
      <c r="M967" t="s">
        <v>464</v>
      </c>
      <c r="N967" t="s">
        <v>477</v>
      </c>
      <c r="O967">
        <v>941047</v>
      </c>
      <c r="P967">
        <v>167852</v>
      </c>
      <c r="Q967">
        <v>40.627285999999998</v>
      </c>
      <c r="R967">
        <v>-74.155636000000001</v>
      </c>
      <c r="S967" t="s">
        <v>1223</v>
      </c>
    </row>
    <row r="968" spans="1:19" x14ac:dyDescent="0.3">
      <c r="A968">
        <v>285449900</v>
      </c>
      <c r="B968" s="1">
        <v>45399</v>
      </c>
      <c r="C968">
        <v>397</v>
      </c>
      <c r="D968" t="s">
        <v>50</v>
      </c>
      <c r="E968">
        <v>105</v>
      </c>
      <c r="F968" t="s">
        <v>159</v>
      </c>
      <c r="G968" t="s">
        <v>226</v>
      </c>
      <c r="H968" t="s">
        <v>463</v>
      </c>
      <c r="I968" t="s">
        <v>468</v>
      </c>
      <c r="J968">
        <v>42</v>
      </c>
      <c r="K968">
        <v>0</v>
      </c>
      <c r="L968" t="s">
        <v>472</v>
      </c>
      <c r="M968" t="s">
        <v>464</v>
      </c>
      <c r="N968" t="s">
        <v>477</v>
      </c>
      <c r="O968">
        <v>1011806</v>
      </c>
      <c r="P968">
        <v>241375</v>
      </c>
      <c r="Q968">
        <v>40.82915105</v>
      </c>
      <c r="R968">
        <v>-73.900427690000001</v>
      </c>
      <c r="S968" t="s">
        <v>1224</v>
      </c>
    </row>
    <row r="969" spans="1:19" x14ac:dyDescent="0.3">
      <c r="A969">
        <v>284422984</v>
      </c>
      <c r="B969" s="1">
        <v>45378</v>
      </c>
      <c r="C969">
        <v>511</v>
      </c>
      <c r="D969" t="s">
        <v>46</v>
      </c>
      <c r="E969">
        <v>235</v>
      </c>
      <c r="F969" t="s">
        <v>156</v>
      </c>
      <c r="G969" t="s">
        <v>220</v>
      </c>
      <c r="H969" t="s">
        <v>464</v>
      </c>
      <c r="I969" t="s">
        <v>471</v>
      </c>
      <c r="J969">
        <v>120</v>
      </c>
      <c r="K969">
        <v>0</v>
      </c>
      <c r="L969" t="s">
        <v>474</v>
      </c>
      <c r="M969" t="s">
        <v>464</v>
      </c>
      <c r="N969" t="s">
        <v>477</v>
      </c>
      <c r="O969">
        <v>962976</v>
      </c>
      <c r="P969">
        <v>171455</v>
      </c>
      <c r="Q969">
        <v>40.637256999999998</v>
      </c>
      <c r="R969">
        <v>-74.076649000000003</v>
      </c>
      <c r="S969" t="s">
        <v>1225</v>
      </c>
    </row>
    <row r="970" spans="1:19" x14ac:dyDescent="0.3">
      <c r="A970">
        <v>284190293</v>
      </c>
      <c r="B970" s="1">
        <v>45373</v>
      </c>
      <c r="C970">
        <v>515</v>
      </c>
      <c r="D970" t="s">
        <v>70</v>
      </c>
      <c r="E970">
        <v>117</v>
      </c>
      <c r="F970" t="s">
        <v>156</v>
      </c>
      <c r="G970" t="s">
        <v>251</v>
      </c>
      <c r="H970" t="s">
        <v>463</v>
      </c>
      <c r="I970" t="s">
        <v>468</v>
      </c>
      <c r="J970">
        <v>42</v>
      </c>
      <c r="K970">
        <v>0</v>
      </c>
      <c r="L970" t="s">
        <v>474</v>
      </c>
      <c r="M970" t="s">
        <v>464</v>
      </c>
      <c r="N970" t="s">
        <v>478</v>
      </c>
      <c r="O970">
        <v>1014620</v>
      </c>
      <c r="P970">
        <v>242506</v>
      </c>
      <c r="Q970">
        <v>40.832247000000002</v>
      </c>
      <c r="R970">
        <v>-73.890253999999999</v>
      </c>
      <c r="S970" t="s">
        <v>1226</v>
      </c>
    </row>
    <row r="971" spans="1:19" x14ac:dyDescent="0.3">
      <c r="A971">
        <v>282246162</v>
      </c>
      <c r="B971" s="1">
        <v>45337</v>
      </c>
      <c r="C971">
        <v>922</v>
      </c>
      <c r="D971" t="s">
        <v>33</v>
      </c>
      <c r="E971">
        <v>348</v>
      </c>
      <c r="F971" t="s">
        <v>146</v>
      </c>
      <c r="G971" t="s">
        <v>280</v>
      </c>
      <c r="H971" t="s">
        <v>464</v>
      </c>
      <c r="I971" t="s">
        <v>470</v>
      </c>
      <c r="J971">
        <v>111</v>
      </c>
      <c r="K971">
        <v>0</v>
      </c>
      <c r="L971" t="s">
        <v>474</v>
      </c>
      <c r="M971" t="s">
        <v>464</v>
      </c>
      <c r="N971" t="s">
        <v>477</v>
      </c>
      <c r="O971">
        <v>1048659</v>
      </c>
      <c r="P971">
        <v>216392</v>
      </c>
      <c r="Q971">
        <v>40.760396139999997</v>
      </c>
      <c r="R971">
        <v>-73.767502530000002</v>
      </c>
      <c r="S971" t="s">
        <v>1227</v>
      </c>
    </row>
    <row r="972" spans="1:19" x14ac:dyDescent="0.3">
      <c r="A972">
        <v>283930245</v>
      </c>
      <c r="B972" s="1">
        <v>45369</v>
      </c>
      <c r="C972">
        <v>109</v>
      </c>
      <c r="D972" t="s">
        <v>35</v>
      </c>
      <c r="E972">
        <v>106</v>
      </c>
      <c r="F972" t="s">
        <v>141</v>
      </c>
      <c r="G972" t="s">
        <v>214</v>
      </c>
      <c r="H972" t="s">
        <v>463</v>
      </c>
      <c r="I972" t="s">
        <v>471</v>
      </c>
      <c r="J972">
        <v>121</v>
      </c>
      <c r="K972">
        <v>0</v>
      </c>
      <c r="L972" t="s">
        <v>476</v>
      </c>
      <c r="M972" t="s">
        <v>464</v>
      </c>
      <c r="N972" t="s">
        <v>477</v>
      </c>
      <c r="O972">
        <v>944869</v>
      </c>
      <c r="P972">
        <v>170419</v>
      </c>
      <c r="Q972">
        <v>40.634352</v>
      </c>
      <c r="R972">
        <v>-74.141883000000007</v>
      </c>
      <c r="S972" t="s">
        <v>1228</v>
      </c>
    </row>
    <row r="973" spans="1:19" x14ac:dyDescent="0.3">
      <c r="A973">
        <v>282997299</v>
      </c>
      <c r="B973" s="1">
        <v>45351</v>
      </c>
      <c r="C973">
        <v>760</v>
      </c>
      <c r="D973" t="s">
        <v>100</v>
      </c>
      <c r="E973">
        <v>126</v>
      </c>
      <c r="F973" t="s">
        <v>149</v>
      </c>
      <c r="G973" t="s">
        <v>318</v>
      </c>
      <c r="H973" t="s">
        <v>463</v>
      </c>
      <c r="I973" t="s">
        <v>470</v>
      </c>
      <c r="J973">
        <v>103</v>
      </c>
      <c r="K973">
        <v>0</v>
      </c>
      <c r="L973" t="s">
        <v>472</v>
      </c>
      <c r="M973" t="s">
        <v>464</v>
      </c>
      <c r="N973" t="s">
        <v>480</v>
      </c>
      <c r="O973">
        <v>1037301</v>
      </c>
      <c r="P973">
        <v>194458</v>
      </c>
      <c r="Q973">
        <v>40.70026</v>
      </c>
      <c r="R973">
        <v>-73.808673220000003</v>
      </c>
      <c r="S973" t="s">
        <v>1229</v>
      </c>
    </row>
    <row r="974" spans="1:19" x14ac:dyDescent="0.3">
      <c r="A974">
        <v>283762575</v>
      </c>
      <c r="B974" s="1">
        <v>45365</v>
      </c>
      <c r="C974">
        <v>441</v>
      </c>
      <c r="D974" t="s">
        <v>72</v>
      </c>
      <c r="E974">
        <v>110</v>
      </c>
      <c r="F974" t="s">
        <v>168</v>
      </c>
      <c r="G974" t="s">
        <v>253</v>
      </c>
      <c r="H974" t="s">
        <v>463</v>
      </c>
      <c r="I974" t="s">
        <v>470</v>
      </c>
      <c r="J974">
        <v>112</v>
      </c>
      <c r="K974">
        <v>0</v>
      </c>
      <c r="L974" t="s">
        <v>473</v>
      </c>
      <c r="M974" t="s">
        <v>464</v>
      </c>
      <c r="N974" t="s">
        <v>480</v>
      </c>
      <c r="O974">
        <v>1025907</v>
      </c>
      <c r="P974">
        <v>202345</v>
      </c>
      <c r="Q974">
        <v>40.721971000000003</v>
      </c>
      <c r="R974">
        <v>-73.849715000000003</v>
      </c>
      <c r="S974" t="s">
        <v>1230</v>
      </c>
    </row>
    <row r="975" spans="1:19" x14ac:dyDescent="0.3">
      <c r="A975">
        <v>281312630</v>
      </c>
      <c r="B975" s="1">
        <v>45320</v>
      </c>
      <c r="C975">
        <v>101</v>
      </c>
      <c r="D975" t="s">
        <v>27</v>
      </c>
      <c r="E975">
        <v>344</v>
      </c>
      <c r="F975" t="s">
        <v>144</v>
      </c>
      <c r="G975" t="s">
        <v>191</v>
      </c>
      <c r="H975" t="s">
        <v>464</v>
      </c>
      <c r="I975" t="s">
        <v>470</v>
      </c>
      <c r="J975">
        <v>110</v>
      </c>
      <c r="K975">
        <v>0</v>
      </c>
      <c r="L975" t="s">
        <v>472</v>
      </c>
      <c r="M975" t="s">
        <v>464</v>
      </c>
      <c r="N975" t="s">
        <v>480</v>
      </c>
      <c r="O975">
        <v>1017774</v>
      </c>
      <c r="P975">
        <v>210380</v>
      </c>
      <c r="Q975">
        <v>40.744059</v>
      </c>
      <c r="R975">
        <v>-73.879017000000005</v>
      </c>
      <c r="S975" t="s">
        <v>1231</v>
      </c>
    </row>
    <row r="976" spans="1:19" x14ac:dyDescent="0.3">
      <c r="A976">
        <v>284267968</v>
      </c>
      <c r="B976" s="1">
        <v>45375</v>
      </c>
      <c r="C976">
        <v>106</v>
      </c>
      <c r="D976" t="s">
        <v>73</v>
      </c>
      <c r="E976">
        <v>106</v>
      </c>
      <c r="F976" t="s">
        <v>141</v>
      </c>
      <c r="G976" t="s">
        <v>350</v>
      </c>
      <c r="H976" t="s">
        <v>463</v>
      </c>
      <c r="I976" t="s">
        <v>464</v>
      </c>
      <c r="J976">
        <v>18</v>
      </c>
      <c r="K976">
        <v>0</v>
      </c>
      <c r="L976" t="s">
        <v>472</v>
      </c>
      <c r="M976" t="s">
        <v>464</v>
      </c>
      <c r="N976" t="s">
        <v>480</v>
      </c>
      <c r="O976">
        <v>988541</v>
      </c>
      <c r="P976">
        <v>217797</v>
      </c>
      <c r="Q976">
        <v>40.764479999999999</v>
      </c>
      <c r="R976">
        <v>-73.984508000000005</v>
      </c>
      <c r="S976" t="s">
        <v>1232</v>
      </c>
    </row>
    <row r="977" spans="1:19" x14ac:dyDescent="0.3">
      <c r="A977">
        <v>282559233</v>
      </c>
      <c r="B977" s="1">
        <v>45343</v>
      </c>
      <c r="C977">
        <v>101</v>
      </c>
      <c r="D977" t="s">
        <v>27</v>
      </c>
      <c r="E977">
        <v>344</v>
      </c>
      <c r="F977" t="s">
        <v>144</v>
      </c>
      <c r="G977" t="s">
        <v>191</v>
      </c>
      <c r="H977" t="s">
        <v>464</v>
      </c>
      <c r="I977" t="s">
        <v>469</v>
      </c>
      <c r="J977">
        <v>72</v>
      </c>
      <c r="K977">
        <v>0</v>
      </c>
      <c r="L977" t="s">
        <v>472</v>
      </c>
      <c r="M977" t="s">
        <v>464</v>
      </c>
      <c r="N977" t="s">
        <v>480</v>
      </c>
      <c r="O977">
        <v>984074</v>
      </c>
      <c r="P977">
        <v>178984</v>
      </c>
      <c r="Q977">
        <v>40.657949000000002</v>
      </c>
      <c r="R977">
        <v>-74.000634000000005</v>
      </c>
      <c r="S977" t="s">
        <v>649</v>
      </c>
    </row>
    <row r="978" spans="1:19" x14ac:dyDescent="0.3">
      <c r="A978">
        <v>282550707</v>
      </c>
      <c r="B978" s="1">
        <v>45343</v>
      </c>
      <c r="C978">
        <v>114</v>
      </c>
      <c r="D978" t="s">
        <v>34</v>
      </c>
      <c r="E978">
        <v>344</v>
      </c>
      <c r="F978" t="s">
        <v>144</v>
      </c>
      <c r="G978" t="s">
        <v>206</v>
      </c>
      <c r="H978" t="s">
        <v>464</v>
      </c>
      <c r="I978" t="s">
        <v>469</v>
      </c>
      <c r="J978">
        <v>73</v>
      </c>
      <c r="K978">
        <v>0</v>
      </c>
      <c r="L978" t="s">
        <v>472</v>
      </c>
      <c r="M978" t="s">
        <v>464</v>
      </c>
      <c r="N978" t="s">
        <v>477</v>
      </c>
      <c r="O978">
        <v>1008227</v>
      </c>
      <c r="P978">
        <v>183789</v>
      </c>
      <c r="Q978">
        <v>40.671104</v>
      </c>
      <c r="R978">
        <v>-73.913561999999999</v>
      </c>
      <c r="S978" t="s">
        <v>733</v>
      </c>
    </row>
    <row r="979" spans="1:19" x14ac:dyDescent="0.3">
      <c r="A979">
        <v>285598118</v>
      </c>
      <c r="B979" s="1">
        <v>45401</v>
      </c>
      <c r="C979">
        <v>779</v>
      </c>
      <c r="D979" t="s">
        <v>63</v>
      </c>
      <c r="E979">
        <v>126</v>
      </c>
      <c r="F979" t="s">
        <v>149</v>
      </c>
      <c r="G979" t="s">
        <v>242</v>
      </c>
      <c r="H979" t="s">
        <v>463</v>
      </c>
      <c r="I979" t="s">
        <v>469</v>
      </c>
      <c r="J979">
        <v>69</v>
      </c>
      <c r="K979">
        <v>0</v>
      </c>
      <c r="L979" t="s">
        <v>472</v>
      </c>
      <c r="M979" t="s">
        <v>464</v>
      </c>
      <c r="N979" t="s">
        <v>477</v>
      </c>
      <c r="O979">
        <v>1010576</v>
      </c>
      <c r="P979">
        <v>175628</v>
      </c>
      <c r="Q979">
        <v>40.648698000000003</v>
      </c>
      <c r="R979">
        <v>-73.905128000000005</v>
      </c>
      <c r="S979" t="s">
        <v>486</v>
      </c>
    </row>
    <row r="980" spans="1:19" x14ac:dyDescent="0.3">
      <c r="A980">
        <v>283656482</v>
      </c>
      <c r="B980" s="1">
        <v>45364</v>
      </c>
      <c r="C980">
        <v>101</v>
      </c>
      <c r="D980" t="s">
        <v>27</v>
      </c>
      <c r="E980">
        <v>344</v>
      </c>
      <c r="F980" t="s">
        <v>144</v>
      </c>
      <c r="G980" t="s">
        <v>191</v>
      </c>
      <c r="H980" t="s">
        <v>464</v>
      </c>
      <c r="I980" t="s">
        <v>468</v>
      </c>
      <c r="J980">
        <v>43</v>
      </c>
      <c r="K980">
        <v>0</v>
      </c>
      <c r="L980" t="s">
        <v>472</v>
      </c>
      <c r="M980" t="s">
        <v>464</v>
      </c>
      <c r="N980" t="s">
        <v>479</v>
      </c>
      <c r="O980">
        <v>1020183</v>
      </c>
      <c r="P980">
        <v>239282</v>
      </c>
      <c r="Q980">
        <v>40.823377999999998</v>
      </c>
      <c r="R980">
        <v>-73.870168000000007</v>
      </c>
      <c r="S980" t="s">
        <v>1141</v>
      </c>
    </row>
    <row r="981" spans="1:19" x14ac:dyDescent="0.3">
      <c r="A981">
        <v>282640268</v>
      </c>
      <c r="B981" s="1">
        <v>45344</v>
      </c>
      <c r="C981">
        <v>511</v>
      </c>
      <c r="D981" t="s">
        <v>46</v>
      </c>
      <c r="E981">
        <v>235</v>
      </c>
      <c r="F981" t="s">
        <v>156</v>
      </c>
      <c r="G981" t="s">
        <v>220</v>
      </c>
      <c r="H981" t="s">
        <v>464</v>
      </c>
      <c r="I981" t="s">
        <v>468</v>
      </c>
      <c r="J981">
        <v>40</v>
      </c>
      <c r="K981">
        <v>0</v>
      </c>
      <c r="L981" t="s">
        <v>474</v>
      </c>
      <c r="M981" t="s">
        <v>464</v>
      </c>
      <c r="N981" t="s">
        <v>480</v>
      </c>
      <c r="O981">
        <v>1004340</v>
      </c>
      <c r="P981">
        <v>236229</v>
      </c>
      <c r="Q981">
        <v>40.815046879999997</v>
      </c>
      <c r="R981">
        <v>-73.927421120000005</v>
      </c>
      <c r="S981" t="s">
        <v>1233</v>
      </c>
    </row>
    <row r="982" spans="1:19" x14ac:dyDescent="0.3">
      <c r="A982">
        <v>282771545</v>
      </c>
      <c r="B982" s="1">
        <v>45347</v>
      </c>
      <c r="C982">
        <v>511</v>
      </c>
      <c r="D982" t="s">
        <v>46</v>
      </c>
      <c r="E982">
        <v>235</v>
      </c>
      <c r="F982" t="s">
        <v>156</v>
      </c>
      <c r="G982" t="s">
        <v>220</v>
      </c>
      <c r="H982" t="s">
        <v>464</v>
      </c>
      <c r="I982" t="s">
        <v>464</v>
      </c>
      <c r="J982">
        <v>25</v>
      </c>
      <c r="K982">
        <v>0</v>
      </c>
      <c r="L982" t="s">
        <v>472</v>
      </c>
      <c r="M982" t="s">
        <v>464</v>
      </c>
      <c r="N982" t="s">
        <v>482</v>
      </c>
      <c r="O982">
        <v>1001351</v>
      </c>
      <c r="P982">
        <v>232462</v>
      </c>
      <c r="Q982">
        <v>40.804715000000002</v>
      </c>
      <c r="R982">
        <v>-73.938226999999998</v>
      </c>
      <c r="S982" t="s">
        <v>1182</v>
      </c>
    </row>
    <row r="983" spans="1:19" x14ac:dyDescent="0.3">
      <c r="A983">
        <v>284469708</v>
      </c>
      <c r="B983" s="1">
        <v>45379</v>
      </c>
      <c r="C983">
        <v>397</v>
      </c>
      <c r="D983" t="s">
        <v>50</v>
      </c>
      <c r="E983">
        <v>105</v>
      </c>
      <c r="F983" t="s">
        <v>159</v>
      </c>
      <c r="G983" t="s">
        <v>255</v>
      </c>
      <c r="H983" t="s">
        <v>463</v>
      </c>
      <c r="I983" t="s">
        <v>470</v>
      </c>
      <c r="J983">
        <v>102</v>
      </c>
      <c r="K983">
        <v>0</v>
      </c>
      <c r="L983" t="s">
        <v>476</v>
      </c>
      <c r="M983" t="s">
        <v>464</v>
      </c>
      <c r="N983" t="s">
        <v>477</v>
      </c>
      <c r="O983">
        <v>1031076</v>
      </c>
      <c r="P983">
        <v>193778</v>
      </c>
      <c r="Q983">
        <v>40.698430000000002</v>
      </c>
      <c r="R983">
        <v>-73.831128000000007</v>
      </c>
      <c r="S983" t="s">
        <v>619</v>
      </c>
    </row>
    <row r="984" spans="1:19" x14ac:dyDescent="0.3">
      <c r="A984">
        <v>284476882</v>
      </c>
      <c r="B984" s="1">
        <v>45379</v>
      </c>
      <c r="C984">
        <v>113</v>
      </c>
      <c r="D984" t="s">
        <v>59</v>
      </c>
      <c r="E984">
        <v>344</v>
      </c>
      <c r="F984" t="s">
        <v>144</v>
      </c>
      <c r="G984" t="s">
        <v>365</v>
      </c>
      <c r="H984" t="s">
        <v>464</v>
      </c>
      <c r="I984" t="s">
        <v>470</v>
      </c>
      <c r="J984">
        <v>115</v>
      </c>
      <c r="K984">
        <v>0</v>
      </c>
      <c r="L984" t="s">
        <v>476</v>
      </c>
      <c r="M984" t="s">
        <v>463</v>
      </c>
      <c r="N984" t="s">
        <v>480</v>
      </c>
      <c r="O984">
        <v>1018713</v>
      </c>
      <c r="P984">
        <v>214945</v>
      </c>
      <c r="Q984">
        <v>40.756585000000001</v>
      </c>
      <c r="R984">
        <v>-73.875602999999998</v>
      </c>
      <c r="S984" t="s">
        <v>506</v>
      </c>
    </row>
    <row r="985" spans="1:19" x14ac:dyDescent="0.3">
      <c r="A985">
        <v>282244927</v>
      </c>
      <c r="B985" s="1">
        <v>45337</v>
      </c>
      <c r="C985">
        <v>101</v>
      </c>
      <c r="D985" t="s">
        <v>27</v>
      </c>
      <c r="E985">
        <v>344</v>
      </c>
      <c r="F985" t="s">
        <v>144</v>
      </c>
      <c r="G985" t="s">
        <v>191</v>
      </c>
      <c r="H985" t="s">
        <v>464</v>
      </c>
      <c r="I985" t="s">
        <v>469</v>
      </c>
      <c r="J985">
        <v>78</v>
      </c>
      <c r="K985">
        <v>0</v>
      </c>
      <c r="L985" t="s">
        <v>474</v>
      </c>
      <c r="M985" t="s">
        <v>464</v>
      </c>
      <c r="N985" t="s">
        <v>477</v>
      </c>
      <c r="O985">
        <v>991360</v>
      </c>
      <c r="P985">
        <v>187427</v>
      </c>
      <c r="Q985">
        <v>40.681119000000002</v>
      </c>
      <c r="R985">
        <v>-73.974365000000006</v>
      </c>
      <c r="S985" t="s">
        <v>742</v>
      </c>
    </row>
    <row r="986" spans="1:19" x14ac:dyDescent="0.3">
      <c r="A986">
        <v>281203340</v>
      </c>
      <c r="B986" s="1">
        <v>45318</v>
      </c>
      <c r="C986">
        <v>339</v>
      </c>
      <c r="D986" t="s">
        <v>42</v>
      </c>
      <c r="E986">
        <v>341</v>
      </c>
      <c r="F986" t="s">
        <v>153</v>
      </c>
      <c r="G986" t="s">
        <v>216</v>
      </c>
      <c r="H986" t="s">
        <v>464</v>
      </c>
      <c r="I986" t="s">
        <v>470</v>
      </c>
      <c r="J986">
        <v>115</v>
      </c>
      <c r="K986">
        <v>0</v>
      </c>
      <c r="L986" t="s">
        <v>472</v>
      </c>
      <c r="M986" t="s">
        <v>463</v>
      </c>
      <c r="N986" t="s">
        <v>478</v>
      </c>
      <c r="O986">
        <v>1016910</v>
      </c>
      <c r="P986">
        <v>214694</v>
      </c>
      <c r="Q986">
        <v>40.755903000000004</v>
      </c>
      <c r="R986">
        <v>-73.882114000000001</v>
      </c>
      <c r="S986" t="s">
        <v>1234</v>
      </c>
    </row>
    <row r="987" spans="1:19" x14ac:dyDescent="0.3">
      <c r="A987">
        <v>284009805</v>
      </c>
      <c r="B987" s="1">
        <v>45370</v>
      </c>
      <c r="C987">
        <v>114</v>
      </c>
      <c r="D987" t="s">
        <v>34</v>
      </c>
      <c r="E987">
        <v>344</v>
      </c>
      <c r="F987" t="s">
        <v>144</v>
      </c>
      <c r="G987" t="s">
        <v>206</v>
      </c>
      <c r="H987" t="s">
        <v>464</v>
      </c>
      <c r="I987" t="s">
        <v>470</v>
      </c>
      <c r="J987">
        <v>113</v>
      </c>
      <c r="K987">
        <v>0</v>
      </c>
      <c r="L987" t="s">
        <v>474</v>
      </c>
      <c r="M987" t="s">
        <v>464</v>
      </c>
      <c r="N987" t="s">
        <v>482</v>
      </c>
      <c r="O987">
        <v>1051905</v>
      </c>
      <c r="P987">
        <v>193863</v>
      </c>
      <c r="Q987">
        <v>40.698528000000003</v>
      </c>
      <c r="R987">
        <v>-73.756011000000001</v>
      </c>
      <c r="S987" t="s">
        <v>1235</v>
      </c>
    </row>
    <row r="988" spans="1:19" x14ac:dyDescent="0.3">
      <c r="A988">
        <v>283817135</v>
      </c>
      <c r="B988" s="1">
        <v>45366</v>
      </c>
      <c r="C988">
        <v>397</v>
      </c>
      <c r="D988" t="s">
        <v>50</v>
      </c>
      <c r="E988">
        <v>105</v>
      </c>
      <c r="F988" t="s">
        <v>159</v>
      </c>
      <c r="G988" t="s">
        <v>237</v>
      </c>
      <c r="H988" t="s">
        <v>463</v>
      </c>
      <c r="I988" t="s">
        <v>468</v>
      </c>
      <c r="J988">
        <v>42</v>
      </c>
      <c r="K988">
        <v>0</v>
      </c>
      <c r="L988" t="s">
        <v>472</v>
      </c>
      <c r="M988" t="s">
        <v>464</v>
      </c>
      <c r="N988" t="s">
        <v>477</v>
      </c>
      <c r="O988">
        <v>1012880</v>
      </c>
      <c r="P988">
        <v>241535</v>
      </c>
      <c r="Q988">
        <v>40.829588999999999</v>
      </c>
      <c r="R988">
        <v>-73.896546000000001</v>
      </c>
      <c r="S988" t="s">
        <v>1236</v>
      </c>
    </row>
    <row r="989" spans="1:19" x14ac:dyDescent="0.3">
      <c r="A989">
        <v>281257640</v>
      </c>
      <c r="B989" s="1">
        <v>45319</v>
      </c>
      <c r="C989">
        <v>922</v>
      </c>
      <c r="D989" t="s">
        <v>33</v>
      </c>
      <c r="E989">
        <v>348</v>
      </c>
      <c r="F989" t="s">
        <v>146</v>
      </c>
      <c r="G989" t="s">
        <v>207</v>
      </c>
      <c r="H989" t="s">
        <v>464</v>
      </c>
      <c r="I989" t="s">
        <v>469</v>
      </c>
      <c r="J989">
        <v>77</v>
      </c>
      <c r="K989">
        <v>0</v>
      </c>
      <c r="L989" t="s">
        <v>472</v>
      </c>
      <c r="M989" t="s">
        <v>463</v>
      </c>
      <c r="N989" t="s">
        <v>477</v>
      </c>
      <c r="O989">
        <v>1005713</v>
      </c>
      <c r="P989">
        <v>182792</v>
      </c>
      <c r="Q989">
        <v>40.668372499999997</v>
      </c>
      <c r="R989">
        <v>-73.922631409999994</v>
      </c>
      <c r="S989" t="s">
        <v>1237</v>
      </c>
    </row>
    <row r="990" spans="1:19" x14ac:dyDescent="0.3">
      <c r="A990">
        <v>281198257</v>
      </c>
      <c r="B990" s="1">
        <v>45318</v>
      </c>
      <c r="C990">
        <v>748</v>
      </c>
      <c r="D990" t="s">
        <v>51</v>
      </c>
      <c r="E990">
        <v>359</v>
      </c>
      <c r="F990" t="s">
        <v>151</v>
      </c>
      <c r="G990" t="s">
        <v>265</v>
      </c>
      <c r="H990" t="s">
        <v>464</v>
      </c>
      <c r="I990" t="s">
        <v>468</v>
      </c>
      <c r="J990">
        <v>47</v>
      </c>
      <c r="K990">
        <v>0</v>
      </c>
      <c r="L990" t="s">
        <v>473</v>
      </c>
      <c r="M990" t="s">
        <v>464</v>
      </c>
      <c r="N990" t="s">
        <v>477</v>
      </c>
      <c r="O990">
        <v>1026486</v>
      </c>
      <c r="P990">
        <v>262591</v>
      </c>
      <c r="Q990">
        <v>40.887324999999997</v>
      </c>
      <c r="R990">
        <v>-73.847246999999996</v>
      </c>
      <c r="S990" t="s">
        <v>725</v>
      </c>
    </row>
    <row r="991" spans="1:19" x14ac:dyDescent="0.3">
      <c r="A991">
        <v>282838576</v>
      </c>
      <c r="B991" s="1">
        <v>45349</v>
      </c>
      <c r="C991">
        <v>109</v>
      </c>
      <c r="D991" t="s">
        <v>35</v>
      </c>
      <c r="E991">
        <v>106</v>
      </c>
      <c r="F991" t="s">
        <v>141</v>
      </c>
      <c r="G991" t="s">
        <v>328</v>
      </c>
      <c r="H991" t="s">
        <v>463</v>
      </c>
      <c r="I991" t="s">
        <v>464</v>
      </c>
      <c r="J991">
        <v>18</v>
      </c>
      <c r="K991">
        <v>0</v>
      </c>
      <c r="L991" t="s">
        <v>472</v>
      </c>
      <c r="M991" t="s">
        <v>464</v>
      </c>
      <c r="N991" t="s">
        <v>480</v>
      </c>
      <c r="O991">
        <v>988210</v>
      </c>
      <c r="P991">
        <v>218129</v>
      </c>
      <c r="Q991">
        <v>40.765389999999996</v>
      </c>
      <c r="R991">
        <v>-73.985702000000003</v>
      </c>
      <c r="S991" t="s">
        <v>528</v>
      </c>
    </row>
    <row r="992" spans="1:19" x14ac:dyDescent="0.3">
      <c r="A992">
        <v>280889876</v>
      </c>
      <c r="B992" s="1">
        <v>45312</v>
      </c>
      <c r="C992">
        <v>441</v>
      </c>
      <c r="D992" t="s">
        <v>72</v>
      </c>
      <c r="E992">
        <v>110</v>
      </c>
      <c r="F992" t="s">
        <v>168</v>
      </c>
      <c r="G992" t="s">
        <v>253</v>
      </c>
      <c r="H992" t="s">
        <v>463</v>
      </c>
      <c r="I992" t="s">
        <v>464</v>
      </c>
      <c r="J992">
        <v>34</v>
      </c>
      <c r="K992">
        <v>0</v>
      </c>
      <c r="L992" t="s">
        <v>472</v>
      </c>
      <c r="M992" t="s">
        <v>464</v>
      </c>
      <c r="N992" t="s">
        <v>480</v>
      </c>
      <c r="O992">
        <v>1002893</v>
      </c>
      <c r="P992">
        <v>248817</v>
      </c>
      <c r="Q992">
        <v>40.849601999999997</v>
      </c>
      <c r="R992">
        <v>-73.932613000000003</v>
      </c>
      <c r="S992" t="s">
        <v>609</v>
      </c>
    </row>
    <row r="993" spans="1:19" x14ac:dyDescent="0.3">
      <c r="A993">
        <v>282623440</v>
      </c>
      <c r="B993" s="1">
        <v>45344</v>
      </c>
      <c r="C993">
        <v>177</v>
      </c>
      <c r="D993" t="s">
        <v>19</v>
      </c>
      <c r="E993">
        <v>116</v>
      </c>
      <c r="F993" t="s">
        <v>140</v>
      </c>
      <c r="G993" t="s">
        <v>366</v>
      </c>
      <c r="H993" t="s">
        <v>463</v>
      </c>
      <c r="I993" t="s">
        <v>469</v>
      </c>
      <c r="J993">
        <v>77</v>
      </c>
      <c r="K993">
        <v>0</v>
      </c>
      <c r="L993" t="s">
        <v>472</v>
      </c>
      <c r="M993" t="s">
        <v>464</v>
      </c>
      <c r="N993" t="s">
        <v>480</v>
      </c>
      <c r="O993">
        <v>1003509</v>
      </c>
      <c r="P993">
        <v>185018</v>
      </c>
      <c r="Q993">
        <v>40.674495690000001</v>
      </c>
      <c r="R993">
        <v>-73.930571330000006</v>
      </c>
      <c r="S993" t="s">
        <v>516</v>
      </c>
    </row>
    <row r="994" spans="1:19" x14ac:dyDescent="0.3">
      <c r="A994">
        <v>280545886</v>
      </c>
      <c r="B994" s="1">
        <v>45306</v>
      </c>
      <c r="C994">
        <v>760</v>
      </c>
      <c r="D994" t="s">
        <v>100</v>
      </c>
      <c r="E994">
        <v>126</v>
      </c>
      <c r="F994" t="s">
        <v>149</v>
      </c>
      <c r="G994" t="s">
        <v>318</v>
      </c>
      <c r="H994" t="s">
        <v>463</v>
      </c>
      <c r="I994" t="s">
        <v>470</v>
      </c>
      <c r="J994">
        <v>103</v>
      </c>
      <c r="K994">
        <v>0</v>
      </c>
      <c r="L994" t="s">
        <v>472</v>
      </c>
      <c r="M994" t="s">
        <v>464</v>
      </c>
      <c r="N994" t="s">
        <v>480</v>
      </c>
      <c r="O994">
        <v>1043472</v>
      </c>
      <c r="P994">
        <v>196941</v>
      </c>
      <c r="Q994">
        <v>40.707037</v>
      </c>
      <c r="R994">
        <v>-73.786393000000004</v>
      </c>
      <c r="S994" t="s">
        <v>1238</v>
      </c>
    </row>
    <row r="995" spans="1:19" x14ac:dyDescent="0.3">
      <c r="A995">
        <v>282997293</v>
      </c>
      <c r="B995" s="1">
        <v>45351</v>
      </c>
      <c r="C995">
        <v>268</v>
      </c>
      <c r="D995" t="s">
        <v>47</v>
      </c>
      <c r="E995">
        <v>121</v>
      </c>
      <c r="F995" t="s">
        <v>152</v>
      </c>
      <c r="G995" t="s">
        <v>221</v>
      </c>
      <c r="H995" t="s">
        <v>463</v>
      </c>
      <c r="I995" t="s">
        <v>470</v>
      </c>
      <c r="J995">
        <v>109</v>
      </c>
      <c r="K995">
        <v>0</v>
      </c>
      <c r="L995" t="s">
        <v>474</v>
      </c>
      <c r="M995" t="s">
        <v>464</v>
      </c>
      <c r="N995" t="s">
        <v>482</v>
      </c>
      <c r="O995">
        <v>1026304</v>
      </c>
      <c r="P995">
        <v>225239</v>
      </c>
      <c r="Q995">
        <v>40.784806000000003</v>
      </c>
      <c r="R995">
        <v>-73.848139000000003</v>
      </c>
      <c r="S995" t="s">
        <v>1239</v>
      </c>
    </row>
    <row r="996" spans="1:19" x14ac:dyDescent="0.3">
      <c r="A996">
        <v>284194674</v>
      </c>
      <c r="B996" s="1">
        <v>45373</v>
      </c>
      <c r="C996">
        <v>779</v>
      </c>
      <c r="D996" t="s">
        <v>63</v>
      </c>
      <c r="E996">
        <v>126</v>
      </c>
      <c r="F996" t="s">
        <v>149</v>
      </c>
      <c r="G996" t="s">
        <v>242</v>
      </c>
      <c r="H996" t="s">
        <v>463</v>
      </c>
      <c r="I996" t="s">
        <v>468</v>
      </c>
      <c r="J996">
        <v>42</v>
      </c>
      <c r="K996">
        <v>0</v>
      </c>
      <c r="L996" t="s">
        <v>474</v>
      </c>
      <c r="M996" t="s">
        <v>463</v>
      </c>
      <c r="N996" t="s">
        <v>477</v>
      </c>
      <c r="O996">
        <v>1015629</v>
      </c>
      <c r="P996">
        <v>243138</v>
      </c>
      <c r="Q996">
        <v>40.833978999999999</v>
      </c>
      <c r="R996">
        <v>-73.886602999999994</v>
      </c>
      <c r="S996" t="s">
        <v>1240</v>
      </c>
    </row>
    <row r="997" spans="1:19" x14ac:dyDescent="0.3">
      <c r="A997">
        <v>283701481</v>
      </c>
      <c r="B997" s="1">
        <v>45364</v>
      </c>
      <c r="C997">
        <v>799</v>
      </c>
      <c r="D997" t="s">
        <v>94</v>
      </c>
      <c r="E997">
        <v>363</v>
      </c>
      <c r="F997" t="s">
        <v>173</v>
      </c>
      <c r="G997" t="s">
        <v>367</v>
      </c>
      <c r="H997" t="s">
        <v>463</v>
      </c>
      <c r="I997" t="s">
        <v>468</v>
      </c>
      <c r="J997">
        <v>47</v>
      </c>
      <c r="K997">
        <v>0</v>
      </c>
      <c r="L997" t="s">
        <v>473</v>
      </c>
      <c r="M997" t="s">
        <v>464</v>
      </c>
      <c r="N997" t="s">
        <v>477</v>
      </c>
      <c r="O997">
        <v>1020721</v>
      </c>
      <c r="P997">
        <v>259117</v>
      </c>
      <c r="Q997">
        <v>40.877815200000001</v>
      </c>
      <c r="R997">
        <v>-73.868117280000007</v>
      </c>
      <c r="S997" t="s">
        <v>1241</v>
      </c>
    </row>
    <row r="998" spans="1:19" x14ac:dyDescent="0.3">
      <c r="A998">
        <v>282311682</v>
      </c>
      <c r="B998" s="1">
        <v>45338</v>
      </c>
      <c r="C998">
        <v>244</v>
      </c>
      <c r="D998" t="s">
        <v>48</v>
      </c>
      <c r="E998">
        <v>107</v>
      </c>
      <c r="F998" t="s">
        <v>157</v>
      </c>
      <c r="G998" t="s">
        <v>278</v>
      </c>
      <c r="H998" t="s">
        <v>463</v>
      </c>
      <c r="I998" t="s">
        <v>468</v>
      </c>
      <c r="J998">
        <v>47</v>
      </c>
      <c r="K998">
        <v>0</v>
      </c>
      <c r="L998" t="s">
        <v>474</v>
      </c>
      <c r="M998" t="s">
        <v>464</v>
      </c>
      <c r="N998" t="s">
        <v>477</v>
      </c>
      <c r="O998">
        <v>1020386</v>
      </c>
      <c r="P998">
        <v>256647</v>
      </c>
      <c r="Q998">
        <v>40.871037999999999</v>
      </c>
      <c r="R998">
        <v>-73.869338999999997</v>
      </c>
      <c r="S998" t="s">
        <v>1242</v>
      </c>
    </row>
    <row r="999" spans="1:19" x14ac:dyDescent="0.3">
      <c r="A999">
        <v>281223842</v>
      </c>
      <c r="B999" s="1">
        <v>45318</v>
      </c>
      <c r="C999">
        <v>101</v>
      </c>
      <c r="D999" t="s">
        <v>27</v>
      </c>
      <c r="E999">
        <v>344</v>
      </c>
      <c r="F999" t="s">
        <v>144</v>
      </c>
      <c r="G999" t="s">
        <v>191</v>
      </c>
      <c r="H999" t="s">
        <v>464</v>
      </c>
      <c r="I999" t="s">
        <v>468</v>
      </c>
      <c r="J999">
        <v>44</v>
      </c>
      <c r="K999">
        <v>1</v>
      </c>
      <c r="L999" t="s">
        <v>472</v>
      </c>
      <c r="M999" t="s">
        <v>464</v>
      </c>
      <c r="N999" t="s">
        <v>480</v>
      </c>
      <c r="O999">
        <v>1004749</v>
      </c>
      <c r="P999">
        <v>240880</v>
      </c>
      <c r="Q999">
        <v>40.827811619999999</v>
      </c>
      <c r="R999">
        <v>-73.925929330000002</v>
      </c>
      <c r="S999" t="s">
        <v>693</v>
      </c>
    </row>
    <row r="1000" spans="1:19" x14ac:dyDescent="0.3">
      <c r="A1000">
        <v>282810900</v>
      </c>
      <c r="B1000" s="1">
        <v>45348</v>
      </c>
      <c r="C1000">
        <v>101</v>
      </c>
      <c r="D1000" t="s">
        <v>27</v>
      </c>
      <c r="E1000">
        <v>344</v>
      </c>
      <c r="F1000" t="s">
        <v>144</v>
      </c>
      <c r="G1000" t="s">
        <v>191</v>
      </c>
      <c r="H1000" t="s">
        <v>464</v>
      </c>
      <c r="I1000" t="s">
        <v>469</v>
      </c>
      <c r="J1000">
        <v>70</v>
      </c>
      <c r="K1000">
        <v>0</v>
      </c>
      <c r="L1000" t="s">
        <v>473</v>
      </c>
      <c r="M1000" t="s">
        <v>464</v>
      </c>
      <c r="N1000" t="s">
        <v>477</v>
      </c>
      <c r="O1000">
        <v>991626</v>
      </c>
      <c r="P1000">
        <v>169071</v>
      </c>
      <c r="Q1000">
        <v>40.630735999999999</v>
      </c>
      <c r="R1000">
        <v>-73.973422999999997</v>
      </c>
      <c r="S1000" t="s">
        <v>622</v>
      </c>
    </row>
    <row r="1001" spans="1:19" x14ac:dyDescent="0.3">
      <c r="A1001">
        <v>280540296</v>
      </c>
      <c r="B1001" s="1">
        <v>45306</v>
      </c>
      <c r="C1001">
        <v>439</v>
      </c>
      <c r="D1001" t="s">
        <v>37</v>
      </c>
      <c r="E1001">
        <v>109</v>
      </c>
      <c r="F1001" t="s">
        <v>148</v>
      </c>
      <c r="G1001" t="s">
        <v>224</v>
      </c>
      <c r="H1001" t="s">
        <v>463</v>
      </c>
      <c r="I1001" t="s">
        <v>471</v>
      </c>
      <c r="J1001">
        <v>122</v>
      </c>
      <c r="K1001">
        <v>0</v>
      </c>
      <c r="L1001" t="s">
        <v>473</v>
      </c>
      <c r="M1001" t="s">
        <v>463</v>
      </c>
      <c r="N1001" t="s">
        <v>480</v>
      </c>
      <c r="O1001">
        <v>954771</v>
      </c>
      <c r="P1001">
        <v>148450</v>
      </c>
      <c r="Q1001">
        <v>40.574091000000003</v>
      </c>
      <c r="R1001">
        <v>-74.106112999999993</v>
      </c>
      <c r="S1001" t="s">
        <v>521</v>
      </c>
    </row>
    <row r="1002" spans="1:19" x14ac:dyDescent="0.3">
      <c r="A1002">
        <v>280558818</v>
      </c>
      <c r="B1002" s="1">
        <v>45306</v>
      </c>
      <c r="C1002">
        <v>439</v>
      </c>
      <c r="D1002" t="s">
        <v>37</v>
      </c>
      <c r="E1002">
        <v>109</v>
      </c>
      <c r="F1002" t="s">
        <v>148</v>
      </c>
      <c r="G1002" t="s">
        <v>224</v>
      </c>
      <c r="H1002" t="s">
        <v>463</v>
      </c>
      <c r="I1002" t="s">
        <v>469</v>
      </c>
      <c r="J1002">
        <v>77</v>
      </c>
      <c r="K1002">
        <v>0</v>
      </c>
      <c r="L1002" t="s">
        <v>472</v>
      </c>
      <c r="M1002" t="s">
        <v>464</v>
      </c>
      <c r="N1002" t="s">
        <v>477</v>
      </c>
      <c r="O1002">
        <v>997317</v>
      </c>
      <c r="P1002">
        <v>184842</v>
      </c>
      <c r="Q1002">
        <v>40.674016999999999</v>
      </c>
      <c r="R1002">
        <v>-73.952893000000003</v>
      </c>
      <c r="S1002" t="s">
        <v>1243</v>
      </c>
    </row>
    <row r="1003" spans="1:19" x14ac:dyDescent="0.3">
      <c r="A1003">
        <v>282550700</v>
      </c>
      <c r="B1003" s="1">
        <v>45343</v>
      </c>
      <c r="C1003">
        <v>139</v>
      </c>
      <c r="D1003" t="s">
        <v>52</v>
      </c>
      <c r="E1003">
        <v>101</v>
      </c>
      <c r="F1003" t="s">
        <v>160</v>
      </c>
      <c r="G1003" t="s">
        <v>228</v>
      </c>
      <c r="H1003" t="s">
        <v>463</v>
      </c>
      <c r="I1003" t="s">
        <v>468</v>
      </c>
      <c r="J1003">
        <v>49</v>
      </c>
      <c r="K1003">
        <v>0</v>
      </c>
      <c r="L1003" t="s">
        <v>473</v>
      </c>
      <c r="M1003" t="s">
        <v>464</v>
      </c>
      <c r="N1003" t="s">
        <v>479</v>
      </c>
      <c r="O1003">
        <v>1027430</v>
      </c>
      <c r="P1003">
        <v>251104</v>
      </c>
      <c r="Q1003">
        <v>40.855792999999998</v>
      </c>
      <c r="R1003">
        <v>-73.843907999999999</v>
      </c>
      <c r="S1003" t="s">
        <v>510</v>
      </c>
    </row>
    <row r="1004" spans="1:19" x14ac:dyDescent="0.3">
      <c r="A1004">
        <v>285255957</v>
      </c>
      <c r="B1004" s="1">
        <v>45395</v>
      </c>
      <c r="C1004">
        <v>109</v>
      </c>
      <c r="D1004" t="s">
        <v>35</v>
      </c>
      <c r="E1004">
        <v>106</v>
      </c>
      <c r="F1004" t="s">
        <v>141</v>
      </c>
      <c r="G1004" t="s">
        <v>368</v>
      </c>
      <c r="H1004" t="s">
        <v>463</v>
      </c>
      <c r="I1004" t="s">
        <v>469</v>
      </c>
      <c r="J1004">
        <v>83</v>
      </c>
      <c r="K1004">
        <v>0</v>
      </c>
      <c r="L1004" t="s">
        <v>472</v>
      </c>
      <c r="M1004" t="s">
        <v>463</v>
      </c>
      <c r="N1004" t="s">
        <v>477</v>
      </c>
      <c r="O1004">
        <v>1007005</v>
      </c>
      <c r="P1004">
        <v>195927</v>
      </c>
      <c r="Q1004">
        <v>40.704425000000001</v>
      </c>
      <c r="R1004">
        <v>-73.917927000000006</v>
      </c>
      <c r="S1004" t="s">
        <v>1244</v>
      </c>
    </row>
    <row r="1005" spans="1:19" x14ac:dyDescent="0.3">
      <c r="A1005">
        <v>285350699</v>
      </c>
      <c r="B1005" s="1">
        <v>45397</v>
      </c>
      <c r="C1005">
        <v>729</v>
      </c>
      <c r="D1005" t="s">
        <v>66</v>
      </c>
      <c r="E1005">
        <v>113</v>
      </c>
      <c r="F1005" t="s">
        <v>165</v>
      </c>
      <c r="G1005" t="s">
        <v>246</v>
      </c>
      <c r="H1005" t="s">
        <v>463</v>
      </c>
      <c r="I1005" t="s">
        <v>468</v>
      </c>
      <c r="J1005">
        <v>40</v>
      </c>
      <c r="K1005">
        <v>0</v>
      </c>
      <c r="L1005" t="s">
        <v>472</v>
      </c>
      <c r="M1005" t="s">
        <v>464</v>
      </c>
      <c r="N1005" t="s">
        <v>480</v>
      </c>
      <c r="O1005">
        <v>1005028</v>
      </c>
      <c r="P1005">
        <v>234516</v>
      </c>
      <c r="Q1005">
        <v>40.810351859999997</v>
      </c>
      <c r="R1005">
        <v>-73.924942329999993</v>
      </c>
      <c r="S1005" t="s">
        <v>1245</v>
      </c>
    </row>
    <row r="1006" spans="1:19" x14ac:dyDescent="0.3">
      <c r="A1006">
        <v>280601593</v>
      </c>
      <c r="B1006" s="1">
        <v>45307</v>
      </c>
      <c r="C1006">
        <v>106</v>
      </c>
      <c r="D1006" t="s">
        <v>73</v>
      </c>
      <c r="E1006">
        <v>106</v>
      </c>
      <c r="F1006" t="s">
        <v>141</v>
      </c>
      <c r="G1006" t="s">
        <v>254</v>
      </c>
      <c r="H1006" t="s">
        <v>463</v>
      </c>
      <c r="I1006" t="s">
        <v>468</v>
      </c>
      <c r="J1006">
        <v>48</v>
      </c>
      <c r="K1006">
        <v>0</v>
      </c>
      <c r="L1006" t="s">
        <v>473</v>
      </c>
      <c r="M1006" t="s">
        <v>464</v>
      </c>
      <c r="N1006" t="s">
        <v>479</v>
      </c>
      <c r="O1006">
        <v>1011780</v>
      </c>
      <c r="P1006">
        <v>246837</v>
      </c>
      <c r="Q1006">
        <v>40.844144</v>
      </c>
      <c r="R1006">
        <v>-73.900498999999996</v>
      </c>
      <c r="S1006" t="s">
        <v>552</v>
      </c>
    </row>
    <row r="1007" spans="1:19" x14ac:dyDescent="0.3">
      <c r="A1007">
        <v>284229356</v>
      </c>
      <c r="B1007" s="1">
        <v>45374</v>
      </c>
      <c r="C1007">
        <v>782</v>
      </c>
      <c r="D1007" t="s">
        <v>49</v>
      </c>
      <c r="E1007">
        <v>236</v>
      </c>
      <c r="F1007" t="s">
        <v>158</v>
      </c>
      <c r="G1007" t="s">
        <v>223</v>
      </c>
      <c r="H1007" t="s">
        <v>464</v>
      </c>
      <c r="I1007" t="s">
        <v>468</v>
      </c>
      <c r="J1007">
        <v>52</v>
      </c>
      <c r="K1007">
        <v>1</v>
      </c>
      <c r="L1007" t="s">
        <v>472</v>
      </c>
      <c r="M1007" t="s">
        <v>464</v>
      </c>
      <c r="N1007" t="s">
        <v>479</v>
      </c>
      <c r="O1007">
        <v>1013463</v>
      </c>
      <c r="P1007">
        <v>254828</v>
      </c>
      <c r="Q1007">
        <v>40.866070219999997</v>
      </c>
      <c r="R1007">
        <v>-73.894381589999995</v>
      </c>
      <c r="S1007" t="s">
        <v>1246</v>
      </c>
    </row>
    <row r="1008" spans="1:19" x14ac:dyDescent="0.3">
      <c r="A1008">
        <v>282779843</v>
      </c>
      <c r="B1008" s="1">
        <v>45347</v>
      </c>
      <c r="C1008">
        <v>101</v>
      </c>
      <c r="D1008" t="s">
        <v>27</v>
      </c>
      <c r="E1008">
        <v>344</v>
      </c>
      <c r="F1008" t="s">
        <v>144</v>
      </c>
      <c r="G1008" t="s">
        <v>191</v>
      </c>
      <c r="H1008" t="s">
        <v>464</v>
      </c>
      <c r="I1008" t="s">
        <v>471</v>
      </c>
      <c r="J1008">
        <v>121</v>
      </c>
      <c r="K1008">
        <v>0</v>
      </c>
      <c r="L1008" t="s">
        <v>473</v>
      </c>
      <c r="M1008" t="s">
        <v>464</v>
      </c>
      <c r="N1008" t="s">
        <v>477</v>
      </c>
      <c r="O1008">
        <v>939562</v>
      </c>
      <c r="P1008">
        <v>153490</v>
      </c>
      <c r="Q1008">
        <v>40.587859000000002</v>
      </c>
      <c r="R1008">
        <v>-74.160892000000004</v>
      </c>
      <c r="S1008" t="s">
        <v>1247</v>
      </c>
    </row>
    <row r="1009" spans="1:19" x14ac:dyDescent="0.3">
      <c r="A1009">
        <v>285503121</v>
      </c>
      <c r="B1009" s="1">
        <v>45399</v>
      </c>
      <c r="C1009">
        <v>269</v>
      </c>
      <c r="D1009" t="s">
        <v>89</v>
      </c>
      <c r="E1009">
        <v>121</v>
      </c>
      <c r="F1009" t="s">
        <v>152</v>
      </c>
      <c r="G1009" t="s">
        <v>369</v>
      </c>
      <c r="H1009" t="s">
        <v>463</v>
      </c>
      <c r="I1009" t="s">
        <v>470</v>
      </c>
      <c r="J1009">
        <v>114</v>
      </c>
      <c r="K1009">
        <v>0</v>
      </c>
      <c r="L1009" t="s">
        <v>474</v>
      </c>
      <c r="M1009" t="s">
        <v>464</v>
      </c>
      <c r="N1009" t="s">
        <v>478</v>
      </c>
      <c r="O1009">
        <v>1007694</v>
      </c>
      <c r="P1009">
        <v>219656</v>
      </c>
      <c r="Q1009">
        <v>40.769551999999997</v>
      </c>
      <c r="R1009">
        <v>-73.915361000000004</v>
      </c>
      <c r="S1009" t="s">
        <v>564</v>
      </c>
    </row>
    <row r="1010" spans="1:19" x14ac:dyDescent="0.3">
      <c r="A1010">
        <v>284398721</v>
      </c>
      <c r="B1010" s="1">
        <v>45378</v>
      </c>
      <c r="C1010">
        <v>101</v>
      </c>
      <c r="D1010" t="s">
        <v>27</v>
      </c>
      <c r="E1010">
        <v>344</v>
      </c>
      <c r="F1010" t="s">
        <v>144</v>
      </c>
      <c r="G1010" t="s">
        <v>191</v>
      </c>
      <c r="H1010" t="s">
        <v>464</v>
      </c>
      <c r="I1010" t="s">
        <v>469</v>
      </c>
      <c r="J1010">
        <v>79</v>
      </c>
      <c r="K1010">
        <v>0</v>
      </c>
      <c r="L1010" t="s">
        <v>472</v>
      </c>
      <c r="M1010" t="s">
        <v>463</v>
      </c>
      <c r="N1010" t="s">
        <v>477</v>
      </c>
      <c r="O1010">
        <v>999093</v>
      </c>
      <c r="P1010">
        <v>190280</v>
      </c>
      <c r="Q1010">
        <v>40.688938999999998</v>
      </c>
      <c r="R1010">
        <v>-73.946475000000007</v>
      </c>
      <c r="S1010" t="s">
        <v>1248</v>
      </c>
    </row>
    <row r="1011" spans="1:19" x14ac:dyDescent="0.3">
      <c r="A1011">
        <v>280848793</v>
      </c>
      <c r="B1011" s="1">
        <v>45311</v>
      </c>
      <c r="C1011">
        <v>792</v>
      </c>
      <c r="D1011" t="s">
        <v>56</v>
      </c>
      <c r="E1011">
        <v>118</v>
      </c>
      <c r="F1011" t="s">
        <v>158</v>
      </c>
      <c r="G1011" t="s">
        <v>241</v>
      </c>
      <c r="H1011" t="s">
        <v>463</v>
      </c>
      <c r="I1011" t="s">
        <v>469</v>
      </c>
      <c r="J1011">
        <v>81</v>
      </c>
      <c r="K1011">
        <v>0</v>
      </c>
      <c r="L1011" t="s">
        <v>472</v>
      </c>
      <c r="M1011" t="s">
        <v>463</v>
      </c>
      <c r="N1011" t="s">
        <v>477</v>
      </c>
      <c r="O1011">
        <v>1005733</v>
      </c>
      <c r="P1011">
        <v>187733</v>
      </c>
      <c r="Q1011">
        <v>40.68193437</v>
      </c>
      <c r="R1011">
        <v>-73.922543570000002</v>
      </c>
      <c r="S1011" t="s">
        <v>1249</v>
      </c>
    </row>
    <row r="1012" spans="1:19" x14ac:dyDescent="0.3">
      <c r="A1012">
        <v>284485243</v>
      </c>
      <c r="B1012" s="1">
        <v>45379</v>
      </c>
      <c r="C1012">
        <v>729</v>
      </c>
      <c r="D1012" t="s">
        <v>66</v>
      </c>
      <c r="E1012">
        <v>113</v>
      </c>
      <c r="F1012" t="s">
        <v>165</v>
      </c>
      <c r="G1012" t="s">
        <v>370</v>
      </c>
      <c r="H1012" t="s">
        <v>463</v>
      </c>
      <c r="I1012" t="s">
        <v>469</v>
      </c>
      <c r="J1012">
        <v>81</v>
      </c>
      <c r="K1012">
        <v>2</v>
      </c>
      <c r="L1012" t="s">
        <v>472</v>
      </c>
      <c r="M1012" t="s">
        <v>464</v>
      </c>
      <c r="N1012" t="s">
        <v>480</v>
      </c>
      <c r="O1012">
        <v>1003815</v>
      </c>
      <c r="P1012">
        <v>191542</v>
      </c>
      <c r="Q1012">
        <v>40.692396000000002</v>
      </c>
      <c r="R1012">
        <v>-73.929445999999999</v>
      </c>
      <c r="S1012" t="s">
        <v>1250</v>
      </c>
    </row>
    <row r="1013" spans="1:19" x14ac:dyDescent="0.3">
      <c r="A1013">
        <v>284436893</v>
      </c>
      <c r="B1013" s="1">
        <v>45378</v>
      </c>
      <c r="C1013">
        <v>101</v>
      </c>
      <c r="D1013" t="s">
        <v>27</v>
      </c>
      <c r="E1013">
        <v>344</v>
      </c>
      <c r="F1013" t="s">
        <v>144</v>
      </c>
      <c r="G1013" t="s">
        <v>191</v>
      </c>
      <c r="H1013" t="s">
        <v>464</v>
      </c>
      <c r="I1013" t="s">
        <v>468</v>
      </c>
      <c r="J1013">
        <v>42</v>
      </c>
      <c r="K1013">
        <v>0</v>
      </c>
      <c r="L1013" t="s">
        <v>472</v>
      </c>
      <c r="M1013" t="s">
        <v>464</v>
      </c>
      <c r="N1013" t="s">
        <v>477</v>
      </c>
      <c r="O1013">
        <v>1010751</v>
      </c>
      <c r="P1013">
        <v>242585</v>
      </c>
      <c r="Q1013">
        <v>40.832476999999997</v>
      </c>
      <c r="R1013">
        <v>-73.904233000000005</v>
      </c>
      <c r="S1013" t="s">
        <v>569</v>
      </c>
    </row>
    <row r="1014" spans="1:19" x14ac:dyDescent="0.3">
      <c r="A1014">
        <v>282522779</v>
      </c>
      <c r="B1014" s="1">
        <v>45342</v>
      </c>
      <c r="C1014">
        <v>339</v>
      </c>
      <c r="D1014" t="s">
        <v>42</v>
      </c>
      <c r="E1014">
        <v>341</v>
      </c>
      <c r="F1014" t="s">
        <v>153</v>
      </c>
      <c r="G1014" t="s">
        <v>216</v>
      </c>
      <c r="H1014" t="s">
        <v>464</v>
      </c>
      <c r="I1014" t="s">
        <v>464</v>
      </c>
      <c r="J1014">
        <v>25</v>
      </c>
      <c r="K1014">
        <v>0</v>
      </c>
      <c r="L1014" t="s">
        <v>472</v>
      </c>
      <c r="M1014" t="s">
        <v>463</v>
      </c>
      <c r="N1014" t="s">
        <v>477</v>
      </c>
      <c r="O1014">
        <v>1001692</v>
      </c>
      <c r="P1014">
        <v>231503</v>
      </c>
      <c r="Q1014">
        <v>40.802083000000003</v>
      </c>
      <c r="R1014">
        <v>-73.936999</v>
      </c>
      <c r="S1014" t="s">
        <v>1251</v>
      </c>
    </row>
    <row r="1015" spans="1:19" x14ac:dyDescent="0.3">
      <c r="A1015">
        <v>284540029</v>
      </c>
      <c r="B1015" s="1">
        <v>45380</v>
      </c>
      <c r="C1015">
        <v>106</v>
      </c>
      <c r="D1015" t="s">
        <v>73</v>
      </c>
      <c r="E1015">
        <v>106</v>
      </c>
      <c r="F1015" t="s">
        <v>141</v>
      </c>
      <c r="G1015" t="s">
        <v>254</v>
      </c>
      <c r="H1015" t="s">
        <v>463</v>
      </c>
      <c r="I1015" t="s">
        <v>468</v>
      </c>
      <c r="J1015">
        <v>40</v>
      </c>
      <c r="K1015">
        <v>0</v>
      </c>
      <c r="L1015" t="s">
        <v>472</v>
      </c>
      <c r="M1015" t="s">
        <v>464</v>
      </c>
      <c r="N1015" t="s">
        <v>480</v>
      </c>
      <c r="O1015">
        <v>1007290</v>
      </c>
      <c r="P1015">
        <v>236782</v>
      </c>
      <c r="Q1015">
        <v>40.816557510000003</v>
      </c>
      <c r="R1015">
        <v>-73.916761800000003</v>
      </c>
      <c r="S1015" t="s">
        <v>1252</v>
      </c>
    </row>
    <row r="1016" spans="1:19" x14ac:dyDescent="0.3">
      <c r="A1016">
        <v>282341947</v>
      </c>
      <c r="B1016" s="1">
        <v>45338</v>
      </c>
      <c r="C1016">
        <v>101</v>
      </c>
      <c r="D1016" t="s">
        <v>27</v>
      </c>
      <c r="E1016">
        <v>344</v>
      </c>
      <c r="F1016" t="s">
        <v>144</v>
      </c>
      <c r="G1016" t="s">
        <v>191</v>
      </c>
      <c r="H1016" t="s">
        <v>464</v>
      </c>
      <c r="I1016" t="s">
        <v>469</v>
      </c>
      <c r="J1016">
        <v>75</v>
      </c>
      <c r="K1016">
        <v>0</v>
      </c>
      <c r="L1016" t="s">
        <v>474</v>
      </c>
      <c r="M1016" t="s">
        <v>464</v>
      </c>
      <c r="N1016" t="s">
        <v>480</v>
      </c>
      <c r="O1016">
        <v>1017119</v>
      </c>
      <c r="P1016">
        <v>183909</v>
      </c>
      <c r="Q1016">
        <v>40.671404000000003</v>
      </c>
      <c r="R1016">
        <v>-73.881508999999994</v>
      </c>
      <c r="S1016" t="s">
        <v>543</v>
      </c>
    </row>
    <row r="1017" spans="1:19" x14ac:dyDescent="0.3">
      <c r="A1017">
        <v>284373938</v>
      </c>
      <c r="B1017" s="1">
        <v>45378</v>
      </c>
      <c r="C1017">
        <v>113</v>
      </c>
      <c r="D1017" t="s">
        <v>59</v>
      </c>
      <c r="E1017">
        <v>344</v>
      </c>
      <c r="F1017" t="s">
        <v>144</v>
      </c>
      <c r="G1017" t="s">
        <v>236</v>
      </c>
      <c r="H1017" t="s">
        <v>464</v>
      </c>
      <c r="I1017" t="s">
        <v>470</v>
      </c>
      <c r="J1017">
        <v>110</v>
      </c>
      <c r="K1017">
        <v>0</v>
      </c>
      <c r="L1017" t="s">
        <v>472</v>
      </c>
      <c r="M1017" t="s">
        <v>464</v>
      </c>
      <c r="N1017" t="s">
        <v>477</v>
      </c>
      <c r="O1017">
        <v>1022599</v>
      </c>
      <c r="P1017">
        <v>208330</v>
      </c>
      <c r="Q1017">
        <v>40.738411999999997</v>
      </c>
      <c r="R1017">
        <v>-73.861614000000003</v>
      </c>
      <c r="S1017" t="s">
        <v>1253</v>
      </c>
    </row>
    <row r="1018" spans="1:19" x14ac:dyDescent="0.3">
      <c r="A1018">
        <v>283884880</v>
      </c>
      <c r="B1018" s="1">
        <v>45368</v>
      </c>
      <c r="C1018">
        <v>782</v>
      </c>
      <c r="D1018" t="s">
        <v>49</v>
      </c>
      <c r="E1018">
        <v>236</v>
      </c>
      <c r="F1018" t="s">
        <v>158</v>
      </c>
      <c r="G1018" t="s">
        <v>223</v>
      </c>
      <c r="H1018" t="s">
        <v>464</v>
      </c>
      <c r="I1018" t="s">
        <v>469</v>
      </c>
      <c r="J1018">
        <v>73</v>
      </c>
      <c r="K1018">
        <v>0</v>
      </c>
      <c r="L1018" t="s">
        <v>474</v>
      </c>
      <c r="M1018" t="s">
        <v>464</v>
      </c>
      <c r="N1018" t="s">
        <v>477</v>
      </c>
      <c r="O1018">
        <v>1010719</v>
      </c>
      <c r="P1018">
        <v>186857</v>
      </c>
      <c r="Q1018">
        <v>40.679516450000001</v>
      </c>
      <c r="R1018">
        <v>-73.904570120000002</v>
      </c>
      <c r="S1018" t="s">
        <v>966</v>
      </c>
    </row>
    <row r="1019" spans="1:19" x14ac:dyDescent="0.3">
      <c r="A1019">
        <v>284431269</v>
      </c>
      <c r="B1019" s="1">
        <v>45378</v>
      </c>
      <c r="C1019">
        <v>681</v>
      </c>
      <c r="D1019" t="s">
        <v>77</v>
      </c>
      <c r="E1019">
        <v>233</v>
      </c>
      <c r="F1019" t="s">
        <v>140</v>
      </c>
      <c r="G1019" t="s">
        <v>263</v>
      </c>
      <c r="H1019" t="s">
        <v>464</v>
      </c>
      <c r="I1019" t="s">
        <v>468</v>
      </c>
      <c r="J1019">
        <v>40</v>
      </c>
      <c r="K1019">
        <v>0</v>
      </c>
      <c r="L1019" t="s">
        <v>472</v>
      </c>
      <c r="M1019" t="s">
        <v>464</v>
      </c>
      <c r="N1019" t="s">
        <v>477</v>
      </c>
      <c r="O1019">
        <v>1005028</v>
      </c>
      <c r="P1019">
        <v>234516</v>
      </c>
      <c r="Q1019">
        <v>40.810351859999997</v>
      </c>
      <c r="R1019">
        <v>-73.924942329999993</v>
      </c>
      <c r="S1019" t="s">
        <v>1245</v>
      </c>
    </row>
    <row r="1020" spans="1:19" x14ac:dyDescent="0.3">
      <c r="A1020">
        <v>280951553</v>
      </c>
      <c r="B1020" s="1">
        <v>45314</v>
      </c>
      <c r="C1020">
        <v>639</v>
      </c>
      <c r="D1020" t="s">
        <v>65</v>
      </c>
      <c r="E1020">
        <v>361</v>
      </c>
      <c r="F1020" t="s">
        <v>164</v>
      </c>
      <c r="G1020" t="s">
        <v>244</v>
      </c>
      <c r="H1020" t="s">
        <v>464</v>
      </c>
      <c r="I1020" t="s">
        <v>469</v>
      </c>
      <c r="J1020">
        <v>76</v>
      </c>
      <c r="K1020">
        <v>0</v>
      </c>
      <c r="L1020" t="s">
        <v>472</v>
      </c>
      <c r="M1020" t="s">
        <v>464</v>
      </c>
      <c r="N1020" t="s">
        <v>477</v>
      </c>
      <c r="O1020">
        <v>984110</v>
      </c>
      <c r="P1020">
        <v>188363</v>
      </c>
      <c r="Q1020">
        <v>40.683691000000003</v>
      </c>
      <c r="R1020">
        <v>-74.000504000000006</v>
      </c>
      <c r="S1020" t="s">
        <v>598</v>
      </c>
    </row>
    <row r="1021" spans="1:19" x14ac:dyDescent="0.3">
      <c r="A1021">
        <v>282826011</v>
      </c>
      <c r="B1021" s="1">
        <v>45348</v>
      </c>
      <c r="C1021">
        <v>922</v>
      </c>
      <c r="D1021" t="s">
        <v>33</v>
      </c>
      <c r="E1021">
        <v>348</v>
      </c>
      <c r="F1021" t="s">
        <v>146</v>
      </c>
      <c r="G1021" t="s">
        <v>207</v>
      </c>
      <c r="H1021" t="s">
        <v>464</v>
      </c>
      <c r="I1021" t="s">
        <v>468</v>
      </c>
      <c r="J1021">
        <v>45</v>
      </c>
      <c r="K1021">
        <v>0</v>
      </c>
      <c r="L1021" t="s">
        <v>474</v>
      </c>
      <c r="M1021" t="s">
        <v>464</v>
      </c>
      <c r="N1021" t="s">
        <v>480</v>
      </c>
      <c r="O1021">
        <v>1029980</v>
      </c>
      <c r="P1021">
        <v>244579</v>
      </c>
      <c r="Q1021">
        <v>40.837870000000002</v>
      </c>
      <c r="R1021">
        <v>-73.834733999999997</v>
      </c>
      <c r="S1021" t="s">
        <v>1254</v>
      </c>
    </row>
    <row r="1022" spans="1:19" x14ac:dyDescent="0.3">
      <c r="A1022">
        <v>280729927</v>
      </c>
      <c r="B1022" s="1">
        <v>45309</v>
      </c>
      <c r="C1022">
        <v>339</v>
      </c>
      <c r="D1022" t="s">
        <v>42</v>
      </c>
      <c r="E1022">
        <v>341</v>
      </c>
      <c r="F1022" t="s">
        <v>153</v>
      </c>
      <c r="G1022" t="s">
        <v>216</v>
      </c>
      <c r="H1022" t="s">
        <v>464</v>
      </c>
      <c r="I1022" t="s">
        <v>464</v>
      </c>
      <c r="J1022">
        <v>14</v>
      </c>
      <c r="K1022">
        <v>7</v>
      </c>
      <c r="L1022" t="s">
        <v>472</v>
      </c>
      <c r="M1022" t="s">
        <v>464</v>
      </c>
      <c r="N1022" t="s">
        <v>477</v>
      </c>
      <c r="O1022">
        <v>986526</v>
      </c>
      <c r="P1022">
        <v>212304</v>
      </c>
      <c r="Q1022">
        <v>40.749403999999998</v>
      </c>
      <c r="R1022">
        <v>-73.991783999999996</v>
      </c>
      <c r="S1022" t="s">
        <v>616</v>
      </c>
    </row>
    <row r="1023" spans="1:19" x14ac:dyDescent="0.3">
      <c r="A1023">
        <v>281068055</v>
      </c>
      <c r="B1023" s="1">
        <v>45316</v>
      </c>
      <c r="C1023">
        <v>462</v>
      </c>
      <c r="D1023" t="s">
        <v>39</v>
      </c>
      <c r="E1023">
        <v>353</v>
      </c>
      <c r="F1023" t="s">
        <v>150</v>
      </c>
      <c r="G1023" t="s">
        <v>212</v>
      </c>
      <c r="H1023" t="s">
        <v>464</v>
      </c>
      <c r="I1023" t="s">
        <v>469</v>
      </c>
      <c r="J1023">
        <v>72</v>
      </c>
      <c r="K1023">
        <v>0</v>
      </c>
      <c r="L1023" t="s">
        <v>472</v>
      </c>
      <c r="M1023" t="s">
        <v>464</v>
      </c>
      <c r="N1023" t="s">
        <v>482</v>
      </c>
      <c r="O1023">
        <v>982447</v>
      </c>
      <c r="P1023">
        <v>173132</v>
      </c>
      <c r="Q1023">
        <v>40.641883739999997</v>
      </c>
      <c r="R1023">
        <v>-74.006496769999998</v>
      </c>
      <c r="S1023" t="s">
        <v>1255</v>
      </c>
    </row>
    <row r="1024" spans="1:19" x14ac:dyDescent="0.3">
      <c r="A1024">
        <v>280912714</v>
      </c>
      <c r="B1024" s="1">
        <v>45313</v>
      </c>
      <c r="C1024">
        <v>779</v>
      </c>
      <c r="D1024" t="s">
        <v>63</v>
      </c>
      <c r="E1024">
        <v>126</v>
      </c>
      <c r="F1024" t="s">
        <v>149</v>
      </c>
      <c r="G1024" t="s">
        <v>242</v>
      </c>
      <c r="H1024" t="s">
        <v>463</v>
      </c>
      <c r="I1024" t="s">
        <v>464</v>
      </c>
      <c r="J1024">
        <v>32</v>
      </c>
      <c r="K1024">
        <v>0</v>
      </c>
      <c r="L1024" t="s">
        <v>472</v>
      </c>
      <c r="M1024" t="s">
        <v>464</v>
      </c>
      <c r="N1024" t="s">
        <v>477</v>
      </c>
      <c r="O1024">
        <v>999439</v>
      </c>
      <c r="P1024">
        <v>236537</v>
      </c>
      <c r="Q1024">
        <v>40.815904000000003</v>
      </c>
      <c r="R1024">
        <v>-73.945122999999995</v>
      </c>
      <c r="S1024" t="s">
        <v>1065</v>
      </c>
    </row>
    <row r="1025" spans="1:19" x14ac:dyDescent="0.3">
      <c r="A1025">
        <v>282466330</v>
      </c>
      <c r="B1025" s="1">
        <v>45341</v>
      </c>
      <c r="C1025">
        <v>764</v>
      </c>
      <c r="D1025" t="s">
        <v>74</v>
      </c>
      <c r="E1025">
        <v>126</v>
      </c>
      <c r="F1025" t="s">
        <v>149</v>
      </c>
      <c r="G1025" t="s">
        <v>258</v>
      </c>
      <c r="H1025" t="s">
        <v>463</v>
      </c>
      <c r="I1025" t="s">
        <v>470</v>
      </c>
      <c r="J1025">
        <v>102</v>
      </c>
      <c r="K1025">
        <v>0</v>
      </c>
      <c r="L1025" t="s">
        <v>474</v>
      </c>
      <c r="M1025" t="s">
        <v>464</v>
      </c>
      <c r="N1025" t="s">
        <v>480</v>
      </c>
      <c r="O1025">
        <v>1032501</v>
      </c>
      <c r="P1025">
        <v>198800</v>
      </c>
      <c r="Q1025">
        <v>40.712206000000002</v>
      </c>
      <c r="R1025">
        <v>-73.825952000000001</v>
      </c>
      <c r="S1025" t="s">
        <v>732</v>
      </c>
    </row>
    <row r="1026" spans="1:19" x14ac:dyDescent="0.3">
      <c r="A1026">
        <v>282914927</v>
      </c>
      <c r="B1026" s="1">
        <v>45350</v>
      </c>
      <c r="C1026">
        <v>729</v>
      </c>
      <c r="D1026" t="s">
        <v>66</v>
      </c>
      <c r="E1026">
        <v>113</v>
      </c>
      <c r="F1026" t="s">
        <v>165</v>
      </c>
      <c r="G1026" t="s">
        <v>246</v>
      </c>
      <c r="H1026" t="s">
        <v>463</v>
      </c>
      <c r="I1026" t="s">
        <v>464</v>
      </c>
      <c r="J1026">
        <v>7</v>
      </c>
      <c r="K1026">
        <v>0</v>
      </c>
      <c r="L1026" t="s">
        <v>472</v>
      </c>
      <c r="M1026" t="s">
        <v>464</v>
      </c>
      <c r="N1026" t="s">
        <v>478</v>
      </c>
      <c r="O1026">
        <v>988848</v>
      </c>
      <c r="P1026">
        <v>200323</v>
      </c>
      <c r="Q1026">
        <v>40.716517000000003</v>
      </c>
      <c r="R1026">
        <v>-73.983411000000004</v>
      </c>
      <c r="S1026" t="s">
        <v>527</v>
      </c>
    </row>
    <row r="1027" spans="1:19" x14ac:dyDescent="0.3">
      <c r="A1027">
        <v>280894226</v>
      </c>
      <c r="B1027" s="1">
        <v>45313</v>
      </c>
      <c r="C1027">
        <v>397</v>
      </c>
      <c r="D1027" t="s">
        <v>50</v>
      </c>
      <c r="E1027">
        <v>105</v>
      </c>
      <c r="F1027" t="s">
        <v>159</v>
      </c>
      <c r="G1027" t="s">
        <v>267</v>
      </c>
      <c r="H1027" t="s">
        <v>463</v>
      </c>
      <c r="I1027" t="s">
        <v>470</v>
      </c>
      <c r="J1027">
        <v>100</v>
      </c>
      <c r="K1027">
        <v>0</v>
      </c>
      <c r="L1027" t="s">
        <v>473</v>
      </c>
      <c r="M1027" t="s">
        <v>463</v>
      </c>
      <c r="N1027" t="s">
        <v>477</v>
      </c>
      <c r="O1027">
        <v>1034226</v>
      </c>
      <c r="P1027">
        <v>157181</v>
      </c>
      <c r="Q1027">
        <v>40.597960999999998</v>
      </c>
      <c r="R1027">
        <v>-73.820037999999997</v>
      </c>
      <c r="S1027" t="s">
        <v>1256</v>
      </c>
    </row>
    <row r="1028" spans="1:19" x14ac:dyDescent="0.3">
      <c r="A1028">
        <v>283630951</v>
      </c>
      <c r="B1028" s="1">
        <v>45364</v>
      </c>
      <c r="C1028">
        <v>258</v>
      </c>
      <c r="D1028" t="s">
        <v>41</v>
      </c>
      <c r="E1028">
        <v>351</v>
      </c>
      <c r="F1028" t="s">
        <v>152</v>
      </c>
      <c r="G1028" t="s">
        <v>215</v>
      </c>
      <c r="H1028" t="s">
        <v>464</v>
      </c>
      <c r="I1028" t="s">
        <v>470</v>
      </c>
      <c r="J1028">
        <v>108</v>
      </c>
      <c r="K1028">
        <v>0</v>
      </c>
      <c r="L1028" t="s">
        <v>474</v>
      </c>
      <c r="M1028" t="s">
        <v>464</v>
      </c>
      <c r="N1028" t="s">
        <v>478</v>
      </c>
      <c r="O1028">
        <v>1001564</v>
      </c>
      <c r="P1028">
        <v>207040</v>
      </c>
      <c r="Q1028">
        <v>40.734938</v>
      </c>
      <c r="R1028">
        <v>-73.937523999999996</v>
      </c>
      <c r="S1028" t="s">
        <v>1257</v>
      </c>
    </row>
    <row r="1029" spans="1:19" x14ac:dyDescent="0.3">
      <c r="A1029">
        <v>285312614</v>
      </c>
      <c r="B1029" s="1">
        <v>45396</v>
      </c>
      <c r="C1029">
        <v>339</v>
      </c>
      <c r="D1029" t="s">
        <v>42</v>
      </c>
      <c r="E1029">
        <v>341</v>
      </c>
      <c r="F1029" t="s">
        <v>153</v>
      </c>
      <c r="G1029" t="s">
        <v>216</v>
      </c>
      <c r="H1029" t="s">
        <v>464</v>
      </c>
      <c r="I1029" t="s">
        <v>470</v>
      </c>
      <c r="J1029">
        <v>112</v>
      </c>
      <c r="K1029">
        <v>0</v>
      </c>
      <c r="L1029" t="s">
        <v>473</v>
      </c>
      <c r="M1029" t="s">
        <v>464</v>
      </c>
      <c r="N1029" t="s">
        <v>480</v>
      </c>
      <c r="O1029">
        <v>1022388</v>
      </c>
      <c r="P1029">
        <v>205319</v>
      </c>
      <c r="Q1029">
        <v>40.730148</v>
      </c>
      <c r="R1029">
        <v>-73.862392</v>
      </c>
      <c r="S1029" t="s">
        <v>1258</v>
      </c>
    </row>
    <row r="1030" spans="1:19" x14ac:dyDescent="0.3">
      <c r="A1030">
        <v>282697391</v>
      </c>
      <c r="B1030" s="1">
        <v>45345</v>
      </c>
      <c r="C1030">
        <v>729</v>
      </c>
      <c r="D1030" t="s">
        <v>66</v>
      </c>
      <c r="E1030">
        <v>113</v>
      </c>
      <c r="F1030" t="s">
        <v>165</v>
      </c>
      <c r="G1030" t="s">
        <v>281</v>
      </c>
      <c r="H1030" t="s">
        <v>463</v>
      </c>
      <c r="I1030" t="s">
        <v>464</v>
      </c>
      <c r="J1030">
        <v>14</v>
      </c>
      <c r="K1030">
        <v>0</v>
      </c>
      <c r="L1030" t="s">
        <v>472</v>
      </c>
      <c r="M1030" t="s">
        <v>464</v>
      </c>
      <c r="N1030" t="s">
        <v>477</v>
      </c>
      <c r="O1030">
        <v>988650</v>
      </c>
      <c r="P1030">
        <v>214286</v>
      </c>
      <c r="Q1030">
        <v>40.754840950000002</v>
      </c>
      <c r="R1030">
        <v>-73.984118550000005</v>
      </c>
      <c r="S1030" t="s">
        <v>1259</v>
      </c>
    </row>
    <row r="1031" spans="1:19" x14ac:dyDescent="0.3">
      <c r="A1031">
        <v>282983083</v>
      </c>
      <c r="B1031" s="1">
        <v>45351</v>
      </c>
      <c r="C1031">
        <v>922</v>
      </c>
      <c r="D1031" t="s">
        <v>33</v>
      </c>
      <c r="E1031">
        <v>348</v>
      </c>
      <c r="F1031" t="s">
        <v>146</v>
      </c>
      <c r="G1031" t="s">
        <v>346</v>
      </c>
      <c r="H1031" t="s">
        <v>464</v>
      </c>
      <c r="I1031" t="s">
        <v>468</v>
      </c>
      <c r="J1031">
        <v>46</v>
      </c>
      <c r="K1031">
        <v>0</v>
      </c>
      <c r="L1031" t="s">
        <v>472</v>
      </c>
      <c r="M1031" t="s">
        <v>464</v>
      </c>
      <c r="N1031" t="s">
        <v>480</v>
      </c>
      <c r="O1031">
        <v>1009100</v>
      </c>
      <c r="P1031">
        <v>247458</v>
      </c>
      <c r="Q1031">
        <v>40.845855</v>
      </c>
      <c r="R1031">
        <v>-73.910180999999994</v>
      </c>
      <c r="S1031" t="s">
        <v>1260</v>
      </c>
    </row>
    <row r="1032" spans="1:19" x14ac:dyDescent="0.3">
      <c r="A1032">
        <v>282184870</v>
      </c>
      <c r="B1032" s="1">
        <v>45336</v>
      </c>
      <c r="C1032">
        <v>779</v>
      </c>
      <c r="D1032" t="s">
        <v>63</v>
      </c>
      <c r="E1032">
        <v>126</v>
      </c>
      <c r="F1032" t="s">
        <v>149</v>
      </c>
      <c r="G1032" t="s">
        <v>242</v>
      </c>
      <c r="H1032" t="s">
        <v>463</v>
      </c>
      <c r="I1032" t="s">
        <v>470</v>
      </c>
      <c r="J1032">
        <v>114</v>
      </c>
      <c r="K1032">
        <v>0</v>
      </c>
      <c r="L1032" t="s">
        <v>472</v>
      </c>
      <c r="M1032" t="s">
        <v>463</v>
      </c>
      <c r="N1032" t="s">
        <v>478</v>
      </c>
      <c r="O1032">
        <v>1005615</v>
      </c>
      <c r="P1032">
        <v>218520</v>
      </c>
      <c r="Q1032">
        <v>40.766438000000001</v>
      </c>
      <c r="R1032">
        <v>-73.922871000000001</v>
      </c>
      <c r="S1032" t="s">
        <v>1261</v>
      </c>
    </row>
    <row r="1033" spans="1:19" x14ac:dyDescent="0.3">
      <c r="A1033">
        <v>284036994</v>
      </c>
      <c r="B1033" s="1">
        <v>45370</v>
      </c>
      <c r="C1033">
        <v>101</v>
      </c>
      <c r="D1033" t="s">
        <v>27</v>
      </c>
      <c r="E1033">
        <v>344</v>
      </c>
      <c r="F1033" t="s">
        <v>144</v>
      </c>
      <c r="G1033" t="s">
        <v>191</v>
      </c>
      <c r="H1033" t="s">
        <v>464</v>
      </c>
      <c r="I1033" t="s">
        <v>469</v>
      </c>
      <c r="J1033">
        <v>75</v>
      </c>
      <c r="K1033">
        <v>0</v>
      </c>
      <c r="L1033" t="s">
        <v>473</v>
      </c>
      <c r="M1033" t="s">
        <v>463</v>
      </c>
      <c r="N1033" t="s">
        <v>477</v>
      </c>
      <c r="O1033">
        <v>1012738</v>
      </c>
      <c r="P1033">
        <v>179292</v>
      </c>
      <c r="Q1033">
        <v>40.658748000000003</v>
      </c>
      <c r="R1033">
        <v>-73.897321000000005</v>
      </c>
      <c r="S1033" t="s">
        <v>1262</v>
      </c>
    </row>
    <row r="1034" spans="1:19" x14ac:dyDescent="0.3">
      <c r="A1034">
        <v>280865724</v>
      </c>
      <c r="B1034" s="1">
        <v>45312</v>
      </c>
      <c r="C1034">
        <v>419</v>
      </c>
      <c r="D1034" t="s">
        <v>58</v>
      </c>
      <c r="E1034">
        <v>109</v>
      </c>
      <c r="F1034" t="s">
        <v>148</v>
      </c>
      <c r="G1034" t="s">
        <v>235</v>
      </c>
      <c r="H1034" t="s">
        <v>463</v>
      </c>
      <c r="I1034" t="s">
        <v>470</v>
      </c>
      <c r="J1034">
        <v>104</v>
      </c>
      <c r="K1034">
        <v>0</v>
      </c>
      <c r="L1034" t="s">
        <v>476</v>
      </c>
      <c r="M1034" t="s">
        <v>464</v>
      </c>
      <c r="N1034" t="s">
        <v>480</v>
      </c>
      <c r="O1034">
        <v>1010051</v>
      </c>
      <c r="P1034">
        <v>193909</v>
      </c>
      <c r="Q1034">
        <v>40.698875999999998</v>
      </c>
      <c r="R1034">
        <v>-73.906951000000007</v>
      </c>
      <c r="S1034" t="s">
        <v>1263</v>
      </c>
    </row>
    <row r="1035" spans="1:19" x14ac:dyDescent="0.3">
      <c r="A1035">
        <v>284522388</v>
      </c>
      <c r="B1035" s="1">
        <v>45380</v>
      </c>
      <c r="C1035">
        <v>779</v>
      </c>
      <c r="D1035" t="s">
        <v>63</v>
      </c>
      <c r="E1035">
        <v>126</v>
      </c>
      <c r="F1035" t="s">
        <v>149</v>
      </c>
      <c r="G1035" t="s">
        <v>242</v>
      </c>
      <c r="H1035" t="s">
        <v>463</v>
      </c>
      <c r="I1035" t="s">
        <v>470</v>
      </c>
      <c r="J1035">
        <v>114</v>
      </c>
      <c r="K1035">
        <v>0</v>
      </c>
      <c r="L1035" t="s">
        <v>472</v>
      </c>
      <c r="M1035" t="s">
        <v>464</v>
      </c>
      <c r="N1035" t="s">
        <v>477</v>
      </c>
      <c r="O1035">
        <v>1007694</v>
      </c>
      <c r="P1035">
        <v>219656</v>
      </c>
      <c r="Q1035">
        <v>40.769551999999997</v>
      </c>
      <c r="R1035">
        <v>-73.915361000000004</v>
      </c>
      <c r="S1035" t="s">
        <v>564</v>
      </c>
    </row>
    <row r="1036" spans="1:19" x14ac:dyDescent="0.3">
      <c r="A1036">
        <v>280513327</v>
      </c>
      <c r="B1036" s="1">
        <v>45305</v>
      </c>
      <c r="C1036">
        <v>705</v>
      </c>
      <c r="D1036" t="s">
        <v>78</v>
      </c>
      <c r="E1036">
        <v>358</v>
      </c>
      <c r="F1036" t="s">
        <v>169</v>
      </c>
      <c r="G1036" t="s">
        <v>264</v>
      </c>
      <c r="H1036" t="s">
        <v>464</v>
      </c>
      <c r="I1036" t="s">
        <v>464</v>
      </c>
      <c r="J1036">
        <v>25</v>
      </c>
      <c r="K1036">
        <v>2</v>
      </c>
      <c r="L1036" t="s">
        <v>472</v>
      </c>
      <c r="M1036" t="s">
        <v>464</v>
      </c>
      <c r="N1036" t="s">
        <v>477</v>
      </c>
      <c r="O1036">
        <v>1001408</v>
      </c>
      <c r="P1036">
        <v>229524</v>
      </c>
      <c r="Q1036">
        <v>40.796652000000002</v>
      </c>
      <c r="R1036">
        <v>-73.938029999999998</v>
      </c>
      <c r="S1036" t="s">
        <v>1264</v>
      </c>
    </row>
    <row r="1037" spans="1:19" x14ac:dyDescent="0.3">
      <c r="A1037">
        <v>283870693</v>
      </c>
      <c r="B1037" s="1">
        <v>45368</v>
      </c>
      <c r="C1037">
        <v>905</v>
      </c>
      <c r="D1037" t="s">
        <v>60</v>
      </c>
      <c r="E1037">
        <v>347</v>
      </c>
      <c r="F1037" t="s">
        <v>162</v>
      </c>
      <c r="G1037" t="s">
        <v>238</v>
      </c>
      <c r="H1037" t="s">
        <v>464</v>
      </c>
      <c r="I1037" t="s">
        <v>468</v>
      </c>
      <c r="J1037">
        <v>40</v>
      </c>
      <c r="K1037">
        <v>0</v>
      </c>
      <c r="L1037" t="s">
        <v>472</v>
      </c>
      <c r="M1037" t="s">
        <v>463</v>
      </c>
      <c r="N1037" t="s">
        <v>480</v>
      </c>
      <c r="O1037">
        <v>1003517</v>
      </c>
      <c r="P1037">
        <v>235593</v>
      </c>
      <c r="Q1037">
        <v>40.813303070000003</v>
      </c>
      <c r="R1037">
        <v>-73.930396189999996</v>
      </c>
      <c r="S1037" t="s">
        <v>783</v>
      </c>
    </row>
    <row r="1038" spans="1:19" x14ac:dyDescent="0.3">
      <c r="A1038">
        <v>281179450</v>
      </c>
      <c r="B1038" s="1">
        <v>45317</v>
      </c>
      <c r="C1038">
        <v>268</v>
      </c>
      <c r="D1038" t="s">
        <v>47</v>
      </c>
      <c r="E1038">
        <v>121</v>
      </c>
      <c r="F1038" t="s">
        <v>152</v>
      </c>
      <c r="G1038" t="s">
        <v>221</v>
      </c>
      <c r="H1038" t="s">
        <v>463</v>
      </c>
      <c r="I1038" t="s">
        <v>468</v>
      </c>
      <c r="J1038">
        <v>46</v>
      </c>
      <c r="K1038">
        <v>0</v>
      </c>
      <c r="L1038" t="s">
        <v>472</v>
      </c>
      <c r="M1038" t="s">
        <v>464</v>
      </c>
      <c r="N1038" t="s">
        <v>477</v>
      </c>
      <c r="O1038">
        <v>1011028</v>
      </c>
      <c r="P1038">
        <v>251777</v>
      </c>
      <c r="Q1038">
        <v>40.857706</v>
      </c>
      <c r="R1038">
        <v>-73.903197000000006</v>
      </c>
      <c r="S1038" t="s">
        <v>1265</v>
      </c>
    </row>
    <row r="1039" spans="1:19" x14ac:dyDescent="0.3">
      <c r="A1039">
        <v>280686456</v>
      </c>
      <c r="B1039" s="1">
        <v>45308</v>
      </c>
      <c r="C1039">
        <v>779</v>
      </c>
      <c r="D1039" t="s">
        <v>63</v>
      </c>
      <c r="E1039">
        <v>126</v>
      </c>
      <c r="F1039" t="s">
        <v>149</v>
      </c>
      <c r="G1039" t="s">
        <v>242</v>
      </c>
      <c r="H1039" t="s">
        <v>463</v>
      </c>
      <c r="I1039" t="s">
        <v>469</v>
      </c>
      <c r="J1039">
        <v>60</v>
      </c>
      <c r="K1039">
        <v>2</v>
      </c>
      <c r="L1039" t="s">
        <v>474</v>
      </c>
      <c r="M1039" t="s">
        <v>464</v>
      </c>
      <c r="N1039" t="s">
        <v>477</v>
      </c>
      <c r="O1039">
        <v>984147</v>
      </c>
      <c r="P1039">
        <v>150277</v>
      </c>
      <c r="Q1039">
        <v>40.579154000000003</v>
      </c>
      <c r="R1039">
        <v>-74.000370000000004</v>
      </c>
      <c r="S1039" t="s">
        <v>1266</v>
      </c>
    </row>
    <row r="1040" spans="1:19" x14ac:dyDescent="0.3">
      <c r="A1040">
        <v>282460106</v>
      </c>
      <c r="B1040" s="1">
        <v>45341</v>
      </c>
      <c r="C1040">
        <v>101</v>
      </c>
      <c r="D1040" t="s">
        <v>27</v>
      </c>
      <c r="E1040">
        <v>344</v>
      </c>
      <c r="F1040" t="s">
        <v>144</v>
      </c>
      <c r="G1040" t="s">
        <v>191</v>
      </c>
      <c r="H1040" t="s">
        <v>464</v>
      </c>
      <c r="I1040" t="s">
        <v>468</v>
      </c>
      <c r="J1040">
        <v>48</v>
      </c>
      <c r="K1040">
        <v>0</v>
      </c>
      <c r="L1040" t="s">
        <v>472</v>
      </c>
      <c r="M1040" t="s">
        <v>463</v>
      </c>
      <c r="N1040" t="s">
        <v>480</v>
      </c>
      <c r="O1040">
        <v>1018287</v>
      </c>
      <c r="P1040">
        <v>245045</v>
      </c>
      <c r="Q1040">
        <v>40.839202999999998</v>
      </c>
      <c r="R1040">
        <v>-73.876987</v>
      </c>
      <c r="S1040" t="s">
        <v>1267</v>
      </c>
    </row>
    <row r="1041" spans="1:19" x14ac:dyDescent="0.3">
      <c r="A1041">
        <v>282776975</v>
      </c>
      <c r="B1041" s="1">
        <v>45347</v>
      </c>
      <c r="C1041">
        <v>263</v>
      </c>
      <c r="D1041" t="s">
        <v>23</v>
      </c>
      <c r="E1041">
        <v>114</v>
      </c>
      <c r="F1041" t="s">
        <v>143</v>
      </c>
      <c r="G1041" t="s">
        <v>371</v>
      </c>
      <c r="H1041" t="s">
        <v>463</v>
      </c>
      <c r="I1041" t="s">
        <v>469</v>
      </c>
      <c r="J1041">
        <v>60</v>
      </c>
      <c r="K1041">
        <v>71</v>
      </c>
      <c r="L1041" t="s">
        <v>472</v>
      </c>
      <c r="M1041" t="s">
        <v>464</v>
      </c>
      <c r="N1041" t="s">
        <v>477</v>
      </c>
      <c r="O1041">
        <v>990282</v>
      </c>
      <c r="P1041">
        <v>154635</v>
      </c>
      <c r="Q1041">
        <v>40.591112000000003</v>
      </c>
      <c r="R1041">
        <v>-73.978279000000001</v>
      </c>
      <c r="S1041" t="s">
        <v>1268</v>
      </c>
    </row>
    <row r="1042" spans="1:19" x14ac:dyDescent="0.3">
      <c r="A1042">
        <v>283853339</v>
      </c>
      <c r="B1042" s="1">
        <v>45367</v>
      </c>
      <c r="C1042">
        <v>339</v>
      </c>
      <c r="D1042" t="s">
        <v>42</v>
      </c>
      <c r="E1042">
        <v>341</v>
      </c>
      <c r="F1042" t="s">
        <v>153</v>
      </c>
      <c r="G1042" t="s">
        <v>216</v>
      </c>
      <c r="H1042" t="s">
        <v>464</v>
      </c>
      <c r="I1042" t="s">
        <v>469</v>
      </c>
      <c r="J1042">
        <v>84</v>
      </c>
      <c r="K1042">
        <v>0</v>
      </c>
      <c r="L1042" t="s">
        <v>473</v>
      </c>
      <c r="M1042" t="s">
        <v>463</v>
      </c>
      <c r="N1042" t="s">
        <v>477</v>
      </c>
      <c r="O1042">
        <v>988837</v>
      </c>
      <c r="P1042">
        <v>191028</v>
      </c>
      <c r="Q1042">
        <v>40.691004999999997</v>
      </c>
      <c r="R1042">
        <v>-73.983456000000004</v>
      </c>
      <c r="S1042" t="s">
        <v>1130</v>
      </c>
    </row>
    <row r="1043" spans="1:19" x14ac:dyDescent="0.3">
      <c r="A1043">
        <v>281177629</v>
      </c>
      <c r="B1043" s="1">
        <v>45317</v>
      </c>
      <c r="C1043">
        <v>101</v>
      </c>
      <c r="D1043" t="s">
        <v>27</v>
      </c>
      <c r="E1043">
        <v>344</v>
      </c>
      <c r="F1043" t="s">
        <v>144</v>
      </c>
      <c r="G1043" t="s">
        <v>191</v>
      </c>
      <c r="H1043" t="s">
        <v>464</v>
      </c>
      <c r="I1043" t="s">
        <v>464</v>
      </c>
      <c r="J1043">
        <v>13</v>
      </c>
      <c r="K1043">
        <v>0</v>
      </c>
      <c r="L1043" t="s">
        <v>472</v>
      </c>
      <c r="M1043" t="s">
        <v>463</v>
      </c>
      <c r="N1043" t="s">
        <v>477</v>
      </c>
      <c r="O1043">
        <v>986233</v>
      </c>
      <c r="P1043">
        <v>210847</v>
      </c>
      <c r="Q1043">
        <v>40.745403000000003</v>
      </c>
      <c r="R1043">
        <v>-73.992840999999999</v>
      </c>
      <c r="S1043" t="s">
        <v>645</v>
      </c>
    </row>
    <row r="1044" spans="1:19" x14ac:dyDescent="0.3">
      <c r="A1044">
        <v>283858880</v>
      </c>
      <c r="B1044" s="1">
        <v>45367</v>
      </c>
      <c r="C1044">
        <v>109</v>
      </c>
      <c r="D1044" t="s">
        <v>35</v>
      </c>
      <c r="E1044">
        <v>106</v>
      </c>
      <c r="F1044" t="s">
        <v>141</v>
      </c>
      <c r="G1044" t="s">
        <v>208</v>
      </c>
      <c r="H1044" t="s">
        <v>463</v>
      </c>
      <c r="I1044" t="s">
        <v>468</v>
      </c>
      <c r="J1044">
        <v>48</v>
      </c>
      <c r="K1044">
        <v>0</v>
      </c>
      <c r="L1044" t="s">
        <v>472</v>
      </c>
      <c r="M1044" t="s">
        <v>463</v>
      </c>
      <c r="N1044" t="s">
        <v>479</v>
      </c>
      <c r="O1044">
        <v>1017012</v>
      </c>
      <c r="P1044">
        <v>244931</v>
      </c>
      <c r="Q1044">
        <v>40.838895999999998</v>
      </c>
      <c r="R1044">
        <v>-73.881595000000004</v>
      </c>
      <c r="S1044" t="s">
        <v>1269</v>
      </c>
    </row>
    <row r="1045" spans="1:19" x14ac:dyDescent="0.3">
      <c r="A1045">
        <v>281313882</v>
      </c>
      <c r="B1045" s="1">
        <v>45320</v>
      </c>
      <c r="C1045">
        <v>101</v>
      </c>
      <c r="D1045" t="s">
        <v>27</v>
      </c>
      <c r="E1045">
        <v>344</v>
      </c>
      <c r="F1045" t="s">
        <v>144</v>
      </c>
      <c r="G1045" t="s">
        <v>352</v>
      </c>
      <c r="H1045" t="s">
        <v>464</v>
      </c>
      <c r="I1045" t="s">
        <v>470</v>
      </c>
      <c r="J1045">
        <v>105</v>
      </c>
      <c r="K1045">
        <v>0</v>
      </c>
      <c r="L1045" t="s">
        <v>475</v>
      </c>
      <c r="M1045" t="s">
        <v>464</v>
      </c>
      <c r="N1045" t="s">
        <v>479</v>
      </c>
      <c r="O1045">
        <v>1044018</v>
      </c>
      <c r="P1045">
        <v>182147</v>
      </c>
      <c r="Q1045">
        <v>40.666426999999999</v>
      </c>
      <c r="R1045">
        <v>-73.784558000000004</v>
      </c>
      <c r="S1045" t="s">
        <v>1270</v>
      </c>
    </row>
    <row r="1046" spans="1:19" x14ac:dyDescent="0.3">
      <c r="A1046">
        <v>283819287</v>
      </c>
      <c r="B1046" s="1">
        <v>45366</v>
      </c>
      <c r="C1046">
        <v>904</v>
      </c>
      <c r="D1046" t="s">
        <v>60</v>
      </c>
      <c r="E1046">
        <v>119</v>
      </c>
      <c r="F1046" t="s">
        <v>177</v>
      </c>
      <c r="G1046" t="s">
        <v>372</v>
      </c>
      <c r="H1046" t="s">
        <v>463</v>
      </c>
      <c r="I1046" t="s">
        <v>470</v>
      </c>
      <c r="J1046">
        <v>101</v>
      </c>
      <c r="K1046">
        <v>0</v>
      </c>
      <c r="L1046" t="s">
        <v>472</v>
      </c>
      <c r="M1046" t="s">
        <v>464</v>
      </c>
      <c r="N1046" t="s">
        <v>482</v>
      </c>
      <c r="O1046">
        <v>1052204</v>
      </c>
      <c r="P1046">
        <v>159911</v>
      </c>
      <c r="Q1046">
        <v>40.605334499999998</v>
      </c>
      <c r="R1046">
        <v>-73.75527434</v>
      </c>
      <c r="S1046" t="s">
        <v>1271</v>
      </c>
    </row>
    <row r="1047" spans="1:19" x14ac:dyDescent="0.3">
      <c r="A1047">
        <v>281221814</v>
      </c>
      <c r="B1047" s="1">
        <v>45318</v>
      </c>
      <c r="C1047">
        <v>750</v>
      </c>
      <c r="D1047" t="s">
        <v>45</v>
      </c>
      <c r="E1047">
        <v>359</v>
      </c>
      <c r="F1047" t="s">
        <v>151</v>
      </c>
      <c r="G1047" t="s">
        <v>219</v>
      </c>
      <c r="H1047" t="s">
        <v>464</v>
      </c>
      <c r="I1047" t="s">
        <v>464</v>
      </c>
      <c r="J1047">
        <v>14</v>
      </c>
      <c r="K1047">
        <v>1</v>
      </c>
      <c r="L1047" t="s">
        <v>474</v>
      </c>
      <c r="M1047" t="s">
        <v>464</v>
      </c>
      <c r="N1047" t="s">
        <v>477</v>
      </c>
      <c r="O1047">
        <v>988650</v>
      </c>
      <c r="P1047">
        <v>214286</v>
      </c>
      <c r="Q1047">
        <v>40.754840950000002</v>
      </c>
      <c r="R1047">
        <v>-73.984118550000005</v>
      </c>
      <c r="S1047" t="s">
        <v>1259</v>
      </c>
    </row>
    <row r="1048" spans="1:19" x14ac:dyDescent="0.3">
      <c r="A1048">
        <v>282872395</v>
      </c>
      <c r="B1048" s="1">
        <v>45349</v>
      </c>
      <c r="C1048">
        <v>101</v>
      </c>
      <c r="D1048" t="s">
        <v>27</v>
      </c>
      <c r="E1048">
        <v>344</v>
      </c>
      <c r="F1048" t="s">
        <v>144</v>
      </c>
      <c r="G1048" t="s">
        <v>191</v>
      </c>
      <c r="H1048" t="s">
        <v>464</v>
      </c>
      <c r="I1048" t="s">
        <v>469</v>
      </c>
      <c r="J1048">
        <v>69</v>
      </c>
      <c r="K1048">
        <v>0</v>
      </c>
      <c r="L1048" t="s">
        <v>472</v>
      </c>
      <c r="M1048" t="s">
        <v>464</v>
      </c>
      <c r="N1048" t="s">
        <v>477</v>
      </c>
      <c r="O1048">
        <v>1009684</v>
      </c>
      <c r="P1048">
        <v>173323</v>
      </c>
      <c r="Q1048">
        <v>40.642372000000002</v>
      </c>
      <c r="R1048">
        <v>-73.908351999999994</v>
      </c>
      <c r="S1048" t="s">
        <v>1272</v>
      </c>
    </row>
    <row r="1049" spans="1:19" x14ac:dyDescent="0.3">
      <c r="A1049">
        <v>284553481</v>
      </c>
      <c r="B1049" s="1">
        <v>45381</v>
      </c>
      <c r="C1049">
        <v>439</v>
      </c>
      <c r="D1049" t="s">
        <v>37</v>
      </c>
      <c r="E1049">
        <v>109</v>
      </c>
      <c r="F1049" t="s">
        <v>148</v>
      </c>
      <c r="G1049" t="s">
        <v>224</v>
      </c>
      <c r="H1049" t="s">
        <v>463</v>
      </c>
      <c r="I1049" t="s">
        <v>464</v>
      </c>
      <c r="J1049">
        <v>14</v>
      </c>
      <c r="K1049">
        <v>0</v>
      </c>
      <c r="L1049" t="s">
        <v>473</v>
      </c>
      <c r="M1049" t="s">
        <v>463</v>
      </c>
      <c r="N1049" t="s">
        <v>478</v>
      </c>
      <c r="O1049">
        <v>985802</v>
      </c>
      <c r="P1049">
        <v>213780</v>
      </c>
      <c r="Q1049">
        <v>40.753463000000004</v>
      </c>
      <c r="R1049">
        <v>-73.994399000000001</v>
      </c>
      <c r="S1049" t="s">
        <v>1273</v>
      </c>
    </row>
    <row r="1050" spans="1:19" x14ac:dyDescent="0.3">
      <c r="A1050">
        <v>280881956</v>
      </c>
      <c r="B1050" s="1">
        <v>45312</v>
      </c>
      <c r="C1050">
        <v>397</v>
      </c>
      <c r="D1050" t="s">
        <v>50</v>
      </c>
      <c r="E1050">
        <v>105</v>
      </c>
      <c r="F1050" t="s">
        <v>159</v>
      </c>
      <c r="G1050" t="s">
        <v>267</v>
      </c>
      <c r="H1050" t="s">
        <v>463</v>
      </c>
      <c r="I1050" t="s">
        <v>468</v>
      </c>
      <c r="J1050">
        <v>40</v>
      </c>
      <c r="K1050">
        <v>0</v>
      </c>
      <c r="L1050" t="s">
        <v>476</v>
      </c>
      <c r="M1050" t="s">
        <v>464</v>
      </c>
      <c r="N1050" t="s">
        <v>479</v>
      </c>
      <c r="O1050">
        <v>1005040</v>
      </c>
      <c r="P1050">
        <v>234533</v>
      </c>
      <c r="Q1050">
        <v>40.810391000000003</v>
      </c>
      <c r="R1050">
        <v>-73.924895000000006</v>
      </c>
      <c r="S1050" t="s">
        <v>502</v>
      </c>
    </row>
    <row r="1051" spans="1:19" x14ac:dyDescent="0.3">
      <c r="A1051">
        <v>282736626</v>
      </c>
      <c r="B1051" s="1">
        <v>45346</v>
      </c>
      <c r="C1051">
        <v>339</v>
      </c>
      <c r="D1051" t="s">
        <v>42</v>
      </c>
      <c r="E1051">
        <v>341</v>
      </c>
      <c r="F1051" t="s">
        <v>153</v>
      </c>
      <c r="G1051" t="s">
        <v>216</v>
      </c>
      <c r="H1051" t="s">
        <v>464</v>
      </c>
      <c r="I1051" t="s">
        <v>469</v>
      </c>
      <c r="J1051">
        <v>70</v>
      </c>
      <c r="K1051">
        <v>0</v>
      </c>
      <c r="L1051" t="s">
        <v>474</v>
      </c>
      <c r="M1051" t="s">
        <v>464</v>
      </c>
      <c r="N1051" t="s">
        <v>477</v>
      </c>
      <c r="O1051">
        <v>991626</v>
      </c>
      <c r="P1051">
        <v>169071</v>
      </c>
      <c r="Q1051">
        <v>40.630735999999999</v>
      </c>
      <c r="R1051">
        <v>-73.973422999999997</v>
      </c>
      <c r="S1051" t="s">
        <v>622</v>
      </c>
    </row>
    <row r="1052" spans="1:19" x14ac:dyDescent="0.3">
      <c r="A1052">
        <v>282528429</v>
      </c>
      <c r="B1052" s="1">
        <v>45342</v>
      </c>
      <c r="C1052">
        <v>969</v>
      </c>
      <c r="D1052" t="s">
        <v>53</v>
      </c>
      <c r="E1052">
        <v>881</v>
      </c>
      <c r="F1052" t="s">
        <v>161</v>
      </c>
      <c r="G1052" t="s">
        <v>230</v>
      </c>
      <c r="H1052" t="s">
        <v>464</v>
      </c>
      <c r="I1052" t="s">
        <v>470</v>
      </c>
      <c r="J1052">
        <v>103</v>
      </c>
      <c r="K1052">
        <v>0</v>
      </c>
      <c r="L1052" t="s">
        <v>472</v>
      </c>
      <c r="M1052" t="s">
        <v>463</v>
      </c>
      <c r="N1052" t="s">
        <v>478</v>
      </c>
      <c r="O1052">
        <v>1037507</v>
      </c>
      <c r="P1052">
        <v>195007</v>
      </c>
      <c r="Q1052">
        <v>40.701765629999997</v>
      </c>
      <c r="R1052">
        <v>-73.807925940000004</v>
      </c>
      <c r="S1052" t="s">
        <v>999</v>
      </c>
    </row>
    <row r="1053" spans="1:19" x14ac:dyDescent="0.3">
      <c r="A1053">
        <v>283642372</v>
      </c>
      <c r="B1053" s="1">
        <v>45364</v>
      </c>
      <c r="C1053">
        <v>203</v>
      </c>
      <c r="D1053" t="s">
        <v>81</v>
      </c>
      <c r="E1053">
        <v>352</v>
      </c>
      <c r="F1053" t="s">
        <v>154</v>
      </c>
      <c r="G1053" t="s">
        <v>273</v>
      </c>
      <c r="H1053" t="s">
        <v>464</v>
      </c>
      <c r="I1053" t="s">
        <v>469</v>
      </c>
      <c r="J1053">
        <v>66</v>
      </c>
      <c r="K1053">
        <v>0</v>
      </c>
      <c r="L1053" t="s">
        <v>472</v>
      </c>
      <c r="M1053" t="s">
        <v>464</v>
      </c>
      <c r="N1053" t="s">
        <v>480</v>
      </c>
      <c r="O1053">
        <v>984819</v>
      </c>
      <c r="P1053">
        <v>174242</v>
      </c>
      <c r="Q1053">
        <v>40.644931999999997</v>
      </c>
      <c r="R1053">
        <v>-73.997945999999999</v>
      </c>
      <c r="S1053" t="s">
        <v>1274</v>
      </c>
    </row>
    <row r="1054" spans="1:19" x14ac:dyDescent="0.3">
      <c r="A1054">
        <v>280470064</v>
      </c>
      <c r="B1054" s="1">
        <v>45304</v>
      </c>
      <c r="C1054">
        <v>490</v>
      </c>
      <c r="D1054" t="s">
        <v>95</v>
      </c>
      <c r="E1054">
        <v>232</v>
      </c>
      <c r="F1054" t="s">
        <v>171</v>
      </c>
      <c r="G1054" t="s">
        <v>304</v>
      </c>
      <c r="H1054" t="s">
        <v>464</v>
      </c>
      <c r="I1054" t="s">
        <v>468</v>
      </c>
      <c r="J1054">
        <v>44</v>
      </c>
      <c r="K1054">
        <v>0</v>
      </c>
      <c r="L1054" t="s">
        <v>472</v>
      </c>
      <c r="M1054" t="s">
        <v>463</v>
      </c>
      <c r="N1054" t="s">
        <v>480</v>
      </c>
      <c r="O1054">
        <v>1008469</v>
      </c>
      <c r="P1054">
        <v>245914</v>
      </c>
      <c r="Q1054">
        <v>40.84161907</v>
      </c>
      <c r="R1054">
        <v>-73.912469389999998</v>
      </c>
      <c r="S1054" t="s">
        <v>1275</v>
      </c>
    </row>
    <row r="1055" spans="1:19" x14ac:dyDescent="0.3">
      <c r="A1055">
        <v>280981405</v>
      </c>
      <c r="B1055" s="1">
        <v>45314</v>
      </c>
      <c r="C1055">
        <v>649</v>
      </c>
      <c r="D1055" t="s">
        <v>115</v>
      </c>
      <c r="E1055">
        <v>361</v>
      </c>
      <c r="F1055" t="s">
        <v>164</v>
      </c>
      <c r="G1055" t="s">
        <v>373</v>
      </c>
      <c r="H1055" t="s">
        <v>464</v>
      </c>
      <c r="I1055" t="s">
        <v>464</v>
      </c>
      <c r="J1055">
        <v>7</v>
      </c>
      <c r="K1055">
        <v>0</v>
      </c>
      <c r="L1055" t="s">
        <v>472</v>
      </c>
      <c r="M1055" t="s">
        <v>464</v>
      </c>
      <c r="N1055" t="s">
        <v>477</v>
      </c>
      <c r="O1055">
        <v>988848</v>
      </c>
      <c r="P1055">
        <v>200323</v>
      </c>
      <c r="Q1055">
        <v>40.716517000000003</v>
      </c>
      <c r="R1055">
        <v>-73.983411000000004</v>
      </c>
      <c r="S1055" t="s">
        <v>527</v>
      </c>
    </row>
    <row r="1056" spans="1:19" x14ac:dyDescent="0.3">
      <c r="A1056">
        <v>284240888</v>
      </c>
      <c r="B1056" s="1">
        <v>45375</v>
      </c>
      <c r="C1056">
        <v>905</v>
      </c>
      <c r="D1056" t="s">
        <v>60</v>
      </c>
      <c r="E1056">
        <v>347</v>
      </c>
      <c r="F1056" t="s">
        <v>162</v>
      </c>
      <c r="G1056" t="s">
        <v>238</v>
      </c>
      <c r="H1056" t="s">
        <v>464</v>
      </c>
      <c r="I1056" t="s">
        <v>469</v>
      </c>
      <c r="J1056">
        <v>94</v>
      </c>
      <c r="K1056">
        <v>0</v>
      </c>
      <c r="L1056" t="s">
        <v>472</v>
      </c>
      <c r="M1056" t="s">
        <v>464</v>
      </c>
      <c r="N1056" t="s">
        <v>480</v>
      </c>
      <c r="O1056">
        <v>1001547</v>
      </c>
      <c r="P1056">
        <v>203048</v>
      </c>
      <c r="Q1056">
        <v>40.723979610000001</v>
      </c>
      <c r="R1056">
        <v>-73.937596749999997</v>
      </c>
      <c r="S1056" t="s">
        <v>1276</v>
      </c>
    </row>
    <row r="1057" spans="1:19" x14ac:dyDescent="0.3">
      <c r="A1057">
        <v>282826201</v>
      </c>
      <c r="B1057" s="1">
        <v>45348</v>
      </c>
      <c r="C1057">
        <v>244</v>
      </c>
      <c r="D1057" t="s">
        <v>48</v>
      </c>
      <c r="E1057">
        <v>107</v>
      </c>
      <c r="F1057" t="s">
        <v>157</v>
      </c>
      <c r="G1057" t="s">
        <v>222</v>
      </c>
      <c r="H1057" t="s">
        <v>463</v>
      </c>
      <c r="I1057" t="s">
        <v>469</v>
      </c>
      <c r="J1057">
        <v>83</v>
      </c>
      <c r="K1057">
        <v>0</v>
      </c>
      <c r="L1057" t="s">
        <v>472</v>
      </c>
      <c r="M1057" t="s">
        <v>464</v>
      </c>
      <c r="N1057" t="s">
        <v>480</v>
      </c>
      <c r="O1057">
        <v>1010175</v>
      </c>
      <c r="P1057">
        <v>190175</v>
      </c>
      <c r="Q1057">
        <v>40.688626999999997</v>
      </c>
      <c r="R1057">
        <v>-73.906515999999996</v>
      </c>
      <c r="S1057" t="s">
        <v>1277</v>
      </c>
    </row>
    <row r="1058" spans="1:19" x14ac:dyDescent="0.3">
      <c r="A1058">
        <v>285394124</v>
      </c>
      <c r="B1058" s="1">
        <v>45398</v>
      </c>
      <c r="C1058">
        <v>779</v>
      </c>
      <c r="D1058" t="s">
        <v>63</v>
      </c>
      <c r="E1058">
        <v>126</v>
      </c>
      <c r="F1058" t="s">
        <v>149</v>
      </c>
      <c r="G1058" t="s">
        <v>242</v>
      </c>
      <c r="H1058" t="s">
        <v>463</v>
      </c>
      <c r="I1058" t="s">
        <v>470</v>
      </c>
      <c r="J1058">
        <v>106</v>
      </c>
      <c r="K1058">
        <v>0</v>
      </c>
      <c r="L1058" t="s">
        <v>472</v>
      </c>
      <c r="M1058" t="s">
        <v>464</v>
      </c>
      <c r="N1058" t="s">
        <v>482</v>
      </c>
      <c r="O1058">
        <v>1028604</v>
      </c>
      <c r="P1058">
        <v>187929</v>
      </c>
      <c r="Q1058">
        <v>40.682389000000001</v>
      </c>
      <c r="R1058">
        <v>-73.840079000000003</v>
      </c>
      <c r="S1058" t="s">
        <v>957</v>
      </c>
    </row>
    <row r="1059" spans="1:19" x14ac:dyDescent="0.3">
      <c r="A1059">
        <v>284533571</v>
      </c>
      <c r="B1059" s="1">
        <v>45380</v>
      </c>
      <c r="C1059">
        <v>779</v>
      </c>
      <c r="D1059" t="s">
        <v>63</v>
      </c>
      <c r="E1059">
        <v>126</v>
      </c>
      <c r="F1059" t="s">
        <v>149</v>
      </c>
      <c r="G1059" t="s">
        <v>242</v>
      </c>
      <c r="H1059" t="s">
        <v>463</v>
      </c>
      <c r="I1059" t="s">
        <v>469</v>
      </c>
      <c r="J1059">
        <v>79</v>
      </c>
      <c r="K1059">
        <v>0</v>
      </c>
      <c r="L1059" t="s">
        <v>472</v>
      </c>
      <c r="M1059" t="s">
        <v>464</v>
      </c>
      <c r="N1059" t="s">
        <v>477</v>
      </c>
      <c r="O1059">
        <v>998408</v>
      </c>
      <c r="P1059">
        <v>189083</v>
      </c>
      <c r="Q1059">
        <v>40.685656000000002</v>
      </c>
      <c r="R1059">
        <v>-73.948949999999996</v>
      </c>
      <c r="S1059" t="s">
        <v>1278</v>
      </c>
    </row>
    <row r="1060" spans="1:19" x14ac:dyDescent="0.3">
      <c r="A1060">
        <v>282774201</v>
      </c>
      <c r="B1060" s="1">
        <v>45347</v>
      </c>
      <c r="C1060">
        <v>511</v>
      </c>
      <c r="D1060" t="s">
        <v>46</v>
      </c>
      <c r="E1060">
        <v>235</v>
      </c>
      <c r="F1060" t="s">
        <v>156</v>
      </c>
      <c r="G1060" t="s">
        <v>220</v>
      </c>
      <c r="H1060" t="s">
        <v>464</v>
      </c>
      <c r="I1060" t="s">
        <v>468</v>
      </c>
      <c r="J1060">
        <v>40</v>
      </c>
      <c r="K1060">
        <v>2</v>
      </c>
      <c r="L1060" t="s">
        <v>472</v>
      </c>
      <c r="M1060" t="s">
        <v>464</v>
      </c>
      <c r="N1060" t="s">
        <v>477</v>
      </c>
      <c r="O1060">
        <v>1005945</v>
      </c>
      <c r="P1060">
        <v>235372</v>
      </c>
      <c r="Q1060">
        <v>40.812693000000003</v>
      </c>
      <c r="R1060">
        <v>-73.921622999999997</v>
      </c>
      <c r="S1060" t="s">
        <v>1279</v>
      </c>
    </row>
    <row r="1061" spans="1:19" x14ac:dyDescent="0.3">
      <c r="A1061">
        <v>283798289</v>
      </c>
      <c r="B1061" s="1">
        <v>45366</v>
      </c>
      <c r="C1061">
        <v>707</v>
      </c>
      <c r="D1061" t="s">
        <v>36</v>
      </c>
      <c r="E1061">
        <v>340</v>
      </c>
      <c r="F1061" t="s">
        <v>147</v>
      </c>
      <c r="G1061" t="s">
        <v>209</v>
      </c>
      <c r="H1061" t="s">
        <v>464</v>
      </c>
      <c r="I1061" t="s">
        <v>464</v>
      </c>
      <c r="J1061">
        <v>32</v>
      </c>
      <c r="K1061">
        <v>0</v>
      </c>
      <c r="L1061" t="s">
        <v>472</v>
      </c>
      <c r="M1061" t="s">
        <v>464</v>
      </c>
      <c r="N1061" t="s">
        <v>480</v>
      </c>
      <c r="O1061">
        <v>1000650</v>
      </c>
      <c r="P1061">
        <v>239650</v>
      </c>
      <c r="Q1061">
        <v>40.824444999999997</v>
      </c>
      <c r="R1061">
        <v>-73.940743999999995</v>
      </c>
      <c r="S1061" t="s">
        <v>1280</v>
      </c>
    </row>
    <row r="1062" spans="1:19" x14ac:dyDescent="0.3">
      <c r="A1062">
        <v>282415571</v>
      </c>
      <c r="B1062" s="1">
        <v>45340</v>
      </c>
      <c r="C1062">
        <v>503</v>
      </c>
      <c r="D1062" t="s">
        <v>57</v>
      </c>
      <c r="E1062">
        <v>117</v>
      </c>
      <c r="F1062" t="s">
        <v>156</v>
      </c>
      <c r="G1062" t="s">
        <v>234</v>
      </c>
      <c r="H1062" t="s">
        <v>463</v>
      </c>
      <c r="I1062" t="s">
        <v>469</v>
      </c>
      <c r="J1062">
        <v>60</v>
      </c>
      <c r="K1062">
        <v>0</v>
      </c>
      <c r="L1062" t="s">
        <v>472</v>
      </c>
      <c r="M1062" t="s">
        <v>464</v>
      </c>
      <c r="N1062" t="s">
        <v>477</v>
      </c>
      <c r="O1062">
        <v>990148</v>
      </c>
      <c r="P1062">
        <v>155255</v>
      </c>
      <c r="Q1062">
        <v>40.592813309999997</v>
      </c>
      <c r="R1062">
        <v>-73.978763290000003</v>
      </c>
      <c r="S1062" t="s">
        <v>1281</v>
      </c>
    </row>
    <row r="1063" spans="1:19" x14ac:dyDescent="0.3">
      <c r="A1063">
        <v>282231802</v>
      </c>
      <c r="B1063" s="1">
        <v>45336</v>
      </c>
      <c r="C1063">
        <v>922</v>
      </c>
      <c r="D1063" t="s">
        <v>33</v>
      </c>
      <c r="E1063">
        <v>348</v>
      </c>
      <c r="F1063" t="s">
        <v>146</v>
      </c>
      <c r="G1063" t="s">
        <v>374</v>
      </c>
      <c r="H1063" t="s">
        <v>464</v>
      </c>
      <c r="I1063" t="s">
        <v>469</v>
      </c>
      <c r="J1063">
        <v>75</v>
      </c>
      <c r="K1063">
        <v>0</v>
      </c>
      <c r="L1063" t="s">
        <v>473</v>
      </c>
      <c r="M1063" t="s">
        <v>464</v>
      </c>
      <c r="N1063" t="s">
        <v>480</v>
      </c>
      <c r="O1063">
        <v>1014822</v>
      </c>
      <c r="P1063">
        <v>187694</v>
      </c>
      <c r="Q1063">
        <v>40.681800600000003</v>
      </c>
      <c r="R1063">
        <v>-73.889773610000006</v>
      </c>
      <c r="S1063" t="s">
        <v>1282</v>
      </c>
    </row>
    <row r="1064" spans="1:19" x14ac:dyDescent="0.3">
      <c r="A1064">
        <v>280823854</v>
      </c>
      <c r="B1064" s="1">
        <v>45311</v>
      </c>
      <c r="C1064">
        <v>244</v>
      </c>
      <c r="D1064" t="s">
        <v>48</v>
      </c>
      <c r="E1064">
        <v>107</v>
      </c>
      <c r="F1064" t="s">
        <v>157</v>
      </c>
      <c r="G1064" t="s">
        <v>222</v>
      </c>
      <c r="H1064" t="s">
        <v>463</v>
      </c>
      <c r="I1064" t="s">
        <v>468</v>
      </c>
      <c r="J1064">
        <v>44</v>
      </c>
      <c r="K1064">
        <v>0</v>
      </c>
      <c r="L1064" t="s">
        <v>472</v>
      </c>
      <c r="M1064" t="s">
        <v>464</v>
      </c>
      <c r="N1064" t="s">
        <v>477</v>
      </c>
      <c r="O1064">
        <v>1006537</v>
      </c>
      <c r="P1064">
        <v>244511</v>
      </c>
      <c r="Q1064">
        <v>40.837774000000003</v>
      </c>
      <c r="R1064">
        <v>-73.919454999999999</v>
      </c>
      <c r="S1064" t="s">
        <v>553</v>
      </c>
    </row>
    <row r="1065" spans="1:19" x14ac:dyDescent="0.3">
      <c r="A1065">
        <v>282974574</v>
      </c>
      <c r="B1065" s="1">
        <v>45351</v>
      </c>
      <c r="C1065">
        <v>922</v>
      </c>
      <c r="D1065" t="s">
        <v>33</v>
      </c>
      <c r="E1065">
        <v>348</v>
      </c>
      <c r="F1065" t="s">
        <v>146</v>
      </c>
      <c r="G1065" t="s">
        <v>205</v>
      </c>
      <c r="H1065" t="s">
        <v>464</v>
      </c>
      <c r="I1065" t="s">
        <v>469</v>
      </c>
      <c r="J1065">
        <v>83</v>
      </c>
      <c r="K1065">
        <v>0</v>
      </c>
      <c r="L1065" t="s">
        <v>472</v>
      </c>
      <c r="M1065" t="s">
        <v>464</v>
      </c>
      <c r="N1065" t="s">
        <v>480</v>
      </c>
      <c r="O1065">
        <v>1004312</v>
      </c>
      <c r="P1065">
        <v>195804</v>
      </c>
      <c r="Q1065">
        <v>40.704090729999997</v>
      </c>
      <c r="R1065">
        <v>-73.927642910000003</v>
      </c>
      <c r="S1065" t="s">
        <v>1283</v>
      </c>
    </row>
    <row r="1066" spans="1:19" x14ac:dyDescent="0.3">
      <c r="A1066">
        <v>282517306</v>
      </c>
      <c r="B1066" s="1">
        <v>45342</v>
      </c>
      <c r="C1066">
        <v>397</v>
      </c>
      <c r="D1066" t="s">
        <v>50</v>
      </c>
      <c r="E1066">
        <v>105</v>
      </c>
      <c r="F1066" t="s">
        <v>159</v>
      </c>
      <c r="G1066" t="s">
        <v>237</v>
      </c>
      <c r="H1066" t="s">
        <v>463</v>
      </c>
      <c r="I1066" t="s">
        <v>464</v>
      </c>
      <c r="J1066">
        <v>14</v>
      </c>
      <c r="K1066">
        <v>0</v>
      </c>
      <c r="L1066" t="s">
        <v>476</v>
      </c>
      <c r="M1066" t="s">
        <v>464</v>
      </c>
      <c r="N1066" t="s">
        <v>479</v>
      </c>
      <c r="O1066">
        <v>985802</v>
      </c>
      <c r="P1066">
        <v>213780</v>
      </c>
      <c r="Q1066">
        <v>40.753455000000002</v>
      </c>
      <c r="R1066">
        <v>-73.994398000000004</v>
      </c>
      <c r="S1066" t="s">
        <v>879</v>
      </c>
    </row>
    <row r="1067" spans="1:19" x14ac:dyDescent="0.3">
      <c r="A1067">
        <v>280739936</v>
      </c>
      <c r="B1067" s="1">
        <v>45309</v>
      </c>
      <c r="C1067">
        <v>849</v>
      </c>
      <c r="D1067" t="s">
        <v>30</v>
      </c>
      <c r="E1067">
        <v>677</v>
      </c>
      <c r="F1067" t="s">
        <v>145</v>
      </c>
      <c r="G1067" t="s">
        <v>274</v>
      </c>
      <c r="H1067" t="s">
        <v>466</v>
      </c>
      <c r="I1067" t="s">
        <v>468</v>
      </c>
      <c r="J1067">
        <v>47</v>
      </c>
      <c r="K1067">
        <v>1</v>
      </c>
      <c r="L1067" t="s">
        <v>473</v>
      </c>
      <c r="M1067" t="s">
        <v>464</v>
      </c>
      <c r="N1067" t="s">
        <v>477</v>
      </c>
      <c r="O1067">
        <v>1021171</v>
      </c>
      <c r="P1067">
        <v>258964</v>
      </c>
      <c r="Q1067">
        <v>40.877393390000002</v>
      </c>
      <c r="R1067">
        <v>-73.866490880000001</v>
      </c>
      <c r="S1067" t="s">
        <v>1284</v>
      </c>
    </row>
    <row r="1068" spans="1:19" x14ac:dyDescent="0.3">
      <c r="A1068">
        <v>283919971</v>
      </c>
      <c r="B1068" s="1">
        <v>45369</v>
      </c>
      <c r="C1068">
        <v>109</v>
      </c>
      <c r="D1068" t="s">
        <v>35</v>
      </c>
      <c r="E1068">
        <v>106</v>
      </c>
      <c r="F1068" t="s">
        <v>141</v>
      </c>
      <c r="G1068" t="s">
        <v>214</v>
      </c>
      <c r="H1068" t="s">
        <v>463</v>
      </c>
      <c r="I1068" t="s">
        <v>470</v>
      </c>
      <c r="J1068">
        <v>102</v>
      </c>
      <c r="K1068">
        <v>0</v>
      </c>
      <c r="L1068" t="s">
        <v>472</v>
      </c>
      <c r="M1068" t="s">
        <v>464</v>
      </c>
      <c r="N1068" t="s">
        <v>482</v>
      </c>
      <c r="O1068">
        <v>1031076</v>
      </c>
      <c r="P1068">
        <v>193778</v>
      </c>
      <c r="Q1068">
        <v>40.698430000000002</v>
      </c>
      <c r="R1068">
        <v>-73.831128000000007</v>
      </c>
      <c r="S1068" t="s">
        <v>619</v>
      </c>
    </row>
    <row r="1069" spans="1:19" x14ac:dyDescent="0.3">
      <c r="A1069">
        <v>282453649</v>
      </c>
      <c r="B1069" s="1">
        <v>45341</v>
      </c>
      <c r="C1069">
        <v>203</v>
      </c>
      <c r="D1069" t="s">
        <v>81</v>
      </c>
      <c r="E1069">
        <v>352</v>
      </c>
      <c r="F1069" t="s">
        <v>154</v>
      </c>
      <c r="G1069" t="s">
        <v>273</v>
      </c>
      <c r="H1069" t="s">
        <v>464</v>
      </c>
      <c r="I1069" t="s">
        <v>464</v>
      </c>
      <c r="J1069">
        <v>13</v>
      </c>
      <c r="K1069">
        <v>0</v>
      </c>
      <c r="L1069" t="s">
        <v>473</v>
      </c>
      <c r="M1069" t="s">
        <v>464</v>
      </c>
      <c r="N1069" t="s">
        <v>478</v>
      </c>
      <c r="O1069">
        <v>987832</v>
      </c>
      <c r="P1069">
        <v>210697</v>
      </c>
      <c r="Q1069">
        <v>40.744990999999999</v>
      </c>
      <c r="R1069">
        <v>-73.987071999999998</v>
      </c>
      <c r="S1069" t="s">
        <v>1285</v>
      </c>
    </row>
    <row r="1070" spans="1:19" x14ac:dyDescent="0.3">
      <c r="A1070">
        <v>282279494</v>
      </c>
      <c r="B1070" s="1">
        <v>45337</v>
      </c>
      <c r="C1070">
        <v>101</v>
      </c>
      <c r="D1070" t="s">
        <v>27</v>
      </c>
      <c r="E1070">
        <v>344</v>
      </c>
      <c r="F1070" t="s">
        <v>144</v>
      </c>
      <c r="G1070" t="s">
        <v>191</v>
      </c>
      <c r="H1070" t="s">
        <v>464</v>
      </c>
      <c r="I1070" t="s">
        <v>469</v>
      </c>
      <c r="J1070">
        <v>76</v>
      </c>
      <c r="K1070">
        <v>0</v>
      </c>
      <c r="L1070" t="s">
        <v>473</v>
      </c>
      <c r="M1070" t="s">
        <v>464</v>
      </c>
      <c r="N1070" t="s">
        <v>478</v>
      </c>
      <c r="O1070">
        <v>980923</v>
      </c>
      <c r="P1070">
        <v>186337</v>
      </c>
      <c r="Q1070">
        <v>40.678128000000001</v>
      </c>
      <c r="R1070">
        <v>-74.011992000000006</v>
      </c>
      <c r="S1070" t="s">
        <v>1286</v>
      </c>
    </row>
    <row r="1071" spans="1:19" x14ac:dyDescent="0.3">
      <c r="A1071">
        <v>284128594</v>
      </c>
      <c r="B1071" s="1">
        <v>45372</v>
      </c>
      <c r="C1071">
        <v>493</v>
      </c>
      <c r="D1071" t="s">
        <v>111</v>
      </c>
      <c r="E1071">
        <v>111</v>
      </c>
      <c r="F1071" t="s">
        <v>171</v>
      </c>
      <c r="G1071" t="s">
        <v>353</v>
      </c>
      <c r="H1071" t="s">
        <v>463</v>
      </c>
      <c r="I1071" t="s">
        <v>468</v>
      </c>
      <c r="J1071">
        <v>41</v>
      </c>
      <c r="K1071">
        <v>0</v>
      </c>
      <c r="L1071" t="s">
        <v>472</v>
      </c>
      <c r="M1071" t="s">
        <v>464</v>
      </c>
      <c r="N1071" t="s">
        <v>477</v>
      </c>
      <c r="O1071">
        <v>1012582</v>
      </c>
      <c r="P1071">
        <v>236196</v>
      </c>
      <c r="Q1071">
        <v>40.814933719999999</v>
      </c>
      <c r="R1071">
        <v>-73.897645519999998</v>
      </c>
      <c r="S1071" t="s">
        <v>1287</v>
      </c>
    </row>
    <row r="1072" spans="1:19" x14ac:dyDescent="0.3">
      <c r="A1072">
        <v>283998735</v>
      </c>
      <c r="B1072" s="1">
        <v>45370</v>
      </c>
      <c r="C1072">
        <v>101</v>
      </c>
      <c r="D1072" t="s">
        <v>27</v>
      </c>
      <c r="E1072">
        <v>344</v>
      </c>
      <c r="F1072" t="s">
        <v>144</v>
      </c>
      <c r="G1072" t="s">
        <v>191</v>
      </c>
      <c r="H1072" t="s">
        <v>464</v>
      </c>
      <c r="I1072" t="s">
        <v>468</v>
      </c>
      <c r="J1072">
        <v>44</v>
      </c>
      <c r="K1072">
        <v>0</v>
      </c>
      <c r="L1072" t="s">
        <v>472</v>
      </c>
      <c r="M1072" t="s">
        <v>463</v>
      </c>
      <c r="N1072" t="s">
        <v>480</v>
      </c>
      <c r="O1072">
        <v>1008850</v>
      </c>
      <c r="P1072">
        <v>245976</v>
      </c>
      <c r="Q1072">
        <v>40.841790000000003</v>
      </c>
      <c r="R1072">
        <v>-73.911090999999999</v>
      </c>
      <c r="S1072" t="s">
        <v>1288</v>
      </c>
    </row>
    <row r="1073" spans="1:19" x14ac:dyDescent="0.3">
      <c r="A1073">
        <v>282810913</v>
      </c>
      <c r="B1073" s="1">
        <v>45348</v>
      </c>
      <c r="C1073">
        <v>397</v>
      </c>
      <c r="D1073" t="s">
        <v>50</v>
      </c>
      <c r="E1073">
        <v>105</v>
      </c>
      <c r="F1073" t="s">
        <v>159</v>
      </c>
      <c r="G1073" t="s">
        <v>226</v>
      </c>
      <c r="H1073" t="s">
        <v>463</v>
      </c>
      <c r="I1073" t="s">
        <v>464</v>
      </c>
      <c r="J1073">
        <v>14</v>
      </c>
      <c r="K1073">
        <v>3</v>
      </c>
      <c r="L1073" t="s">
        <v>472</v>
      </c>
      <c r="M1073" t="s">
        <v>463</v>
      </c>
      <c r="N1073" t="s">
        <v>477</v>
      </c>
      <c r="O1073">
        <v>986881</v>
      </c>
      <c r="P1073">
        <v>214802</v>
      </c>
      <c r="Q1073">
        <v>40.756259</v>
      </c>
      <c r="R1073">
        <v>-73.990500999999995</v>
      </c>
      <c r="S1073" t="s">
        <v>668</v>
      </c>
    </row>
    <row r="1074" spans="1:19" x14ac:dyDescent="0.3">
      <c r="A1074">
        <v>283760128</v>
      </c>
      <c r="B1074" s="1">
        <v>45365</v>
      </c>
      <c r="C1074">
        <v>705</v>
      </c>
      <c r="D1074" t="s">
        <v>78</v>
      </c>
      <c r="E1074">
        <v>358</v>
      </c>
      <c r="F1074" t="s">
        <v>169</v>
      </c>
      <c r="G1074" t="s">
        <v>264</v>
      </c>
      <c r="H1074" t="s">
        <v>464</v>
      </c>
      <c r="I1074" t="s">
        <v>470</v>
      </c>
      <c r="J1074">
        <v>113</v>
      </c>
      <c r="K1074">
        <v>0</v>
      </c>
      <c r="L1074" t="s">
        <v>472</v>
      </c>
      <c r="M1074" t="s">
        <v>464</v>
      </c>
      <c r="N1074" t="s">
        <v>479</v>
      </c>
      <c r="O1074">
        <v>1044020</v>
      </c>
      <c r="P1074">
        <v>189555</v>
      </c>
      <c r="Q1074">
        <v>40.686759610000003</v>
      </c>
      <c r="R1074">
        <v>-73.784484950000007</v>
      </c>
      <c r="S1074" t="s">
        <v>1289</v>
      </c>
    </row>
    <row r="1075" spans="1:19" x14ac:dyDescent="0.3">
      <c r="A1075">
        <v>283795639</v>
      </c>
      <c r="B1075" s="1">
        <v>45366</v>
      </c>
      <c r="C1075">
        <v>705</v>
      </c>
      <c r="D1075" t="s">
        <v>78</v>
      </c>
      <c r="E1075">
        <v>358</v>
      </c>
      <c r="F1075" t="s">
        <v>169</v>
      </c>
      <c r="G1075" t="s">
        <v>264</v>
      </c>
      <c r="H1075" t="s">
        <v>464</v>
      </c>
      <c r="I1075" t="s">
        <v>468</v>
      </c>
      <c r="J1075">
        <v>47</v>
      </c>
      <c r="K1075">
        <v>0</v>
      </c>
      <c r="L1075" t="s">
        <v>472</v>
      </c>
      <c r="M1075" t="s">
        <v>464</v>
      </c>
      <c r="N1075" t="s">
        <v>477</v>
      </c>
      <c r="O1075">
        <v>1026486</v>
      </c>
      <c r="P1075">
        <v>262591</v>
      </c>
      <c r="Q1075">
        <v>40.887324999999997</v>
      </c>
      <c r="R1075">
        <v>-73.847246999999996</v>
      </c>
      <c r="S1075" t="s">
        <v>725</v>
      </c>
    </row>
    <row r="1076" spans="1:19" x14ac:dyDescent="0.3">
      <c r="A1076">
        <v>282285186</v>
      </c>
      <c r="B1076" s="1">
        <v>45337</v>
      </c>
      <c r="C1076">
        <v>462</v>
      </c>
      <c r="D1076" t="s">
        <v>39</v>
      </c>
      <c r="E1076">
        <v>353</v>
      </c>
      <c r="F1076" t="s">
        <v>150</v>
      </c>
      <c r="G1076" t="s">
        <v>322</v>
      </c>
      <c r="H1076" t="s">
        <v>464</v>
      </c>
      <c r="I1076" t="s">
        <v>468</v>
      </c>
      <c r="J1076">
        <v>45</v>
      </c>
      <c r="K1076">
        <v>0</v>
      </c>
      <c r="L1076" t="s">
        <v>474</v>
      </c>
      <c r="M1076" t="s">
        <v>464</v>
      </c>
      <c r="N1076" t="s">
        <v>477</v>
      </c>
      <c r="O1076">
        <v>1032140</v>
      </c>
      <c r="P1076">
        <v>242004</v>
      </c>
      <c r="Q1076">
        <v>40.830792000000002</v>
      </c>
      <c r="R1076">
        <v>-73.826946000000007</v>
      </c>
      <c r="S1076" t="s">
        <v>908</v>
      </c>
    </row>
    <row r="1077" spans="1:19" x14ac:dyDescent="0.3">
      <c r="A1077">
        <v>282254075</v>
      </c>
      <c r="B1077" s="1">
        <v>45337</v>
      </c>
      <c r="C1077">
        <v>579</v>
      </c>
      <c r="D1077" t="s">
        <v>96</v>
      </c>
      <c r="E1077">
        <v>250</v>
      </c>
      <c r="F1077" t="s">
        <v>170</v>
      </c>
      <c r="G1077" t="s">
        <v>375</v>
      </c>
      <c r="H1077" t="s">
        <v>463</v>
      </c>
      <c r="I1077" t="s">
        <v>468</v>
      </c>
      <c r="J1077">
        <v>45</v>
      </c>
      <c r="K1077">
        <v>0</v>
      </c>
      <c r="L1077" t="s">
        <v>473</v>
      </c>
      <c r="M1077" t="s">
        <v>464</v>
      </c>
      <c r="N1077" t="s">
        <v>482</v>
      </c>
      <c r="O1077">
        <v>1032140</v>
      </c>
      <c r="P1077">
        <v>242004</v>
      </c>
      <c r="Q1077">
        <v>40.830792000000002</v>
      </c>
      <c r="R1077">
        <v>-73.826946000000007</v>
      </c>
      <c r="S1077" t="s">
        <v>908</v>
      </c>
    </row>
    <row r="1078" spans="1:19" x14ac:dyDescent="0.3">
      <c r="A1078">
        <v>283700134</v>
      </c>
      <c r="B1078" s="1">
        <v>45364</v>
      </c>
      <c r="C1078">
        <v>793</v>
      </c>
      <c r="D1078" t="s">
        <v>82</v>
      </c>
      <c r="E1078">
        <v>118</v>
      </c>
      <c r="F1078" t="s">
        <v>158</v>
      </c>
      <c r="G1078" t="s">
        <v>279</v>
      </c>
      <c r="H1078" t="s">
        <v>463</v>
      </c>
      <c r="I1078" t="s">
        <v>470</v>
      </c>
      <c r="J1078">
        <v>101</v>
      </c>
      <c r="K1078">
        <v>0</v>
      </c>
      <c r="L1078" t="s">
        <v>474</v>
      </c>
      <c r="M1078" t="s">
        <v>464</v>
      </c>
      <c r="N1078" t="s">
        <v>477</v>
      </c>
      <c r="O1078">
        <v>1043105</v>
      </c>
      <c r="P1078">
        <v>155937</v>
      </c>
      <c r="Q1078">
        <v>40.594491810000001</v>
      </c>
      <c r="R1078">
        <v>-73.788077450000003</v>
      </c>
      <c r="S1078" t="s">
        <v>1290</v>
      </c>
    </row>
    <row r="1079" spans="1:19" x14ac:dyDescent="0.3">
      <c r="A1079">
        <v>284276512</v>
      </c>
      <c r="B1079" s="1">
        <v>45376</v>
      </c>
      <c r="C1079">
        <v>101</v>
      </c>
      <c r="D1079" t="s">
        <v>27</v>
      </c>
      <c r="E1079">
        <v>344</v>
      </c>
      <c r="F1079" t="s">
        <v>144</v>
      </c>
      <c r="G1079" t="s">
        <v>191</v>
      </c>
      <c r="H1079" t="s">
        <v>464</v>
      </c>
      <c r="I1079" t="s">
        <v>471</v>
      </c>
      <c r="J1079">
        <v>121</v>
      </c>
      <c r="K1079">
        <v>0</v>
      </c>
      <c r="L1079" t="s">
        <v>472</v>
      </c>
      <c r="M1079" t="s">
        <v>463</v>
      </c>
      <c r="N1079" t="s">
        <v>477</v>
      </c>
      <c r="O1079">
        <v>942827</v>
      </c>
      <c r="P1079">
        <v>166373</v>
      </c>
      <c r="Q1079">
        <v>40.623238000000001</v>
      </c>
      <c r="R1079">
        <v>-74.149216999999993</v>
      </c>
      <c r="S1079" t="s">
        <v>933</v>
      </c>
    </row>
    <row r="1080" spans="1:19" x14ac:dyDescent="0.3">
      <c r="A1080">
        <v>283694623</v>
      </c>
      <c r="B1080" s="1">
        <v>45364</v>
      </c>
      <c r="C1080">
        <v>439</v>
      </c>
      <c r="D1080" t="s">
        <v>37</v>
      </c>
      <c r="E1080">
        <v>109</v>
      </c>
      <c r="F1080" t="s">
        <v>148</v>
      </c>
      <c r="G1080" t="s">
        <v>224</v>
      </c>
      <c r="H1080" t="s">
        <v>463</v>
      </c>
      <c r="I1080" t="s">
        <v>468</v>
      </c>
      <c r="J1080">
        <v>41</v>
      </c>
      <c r="K1080">
        <v>0</v>
      </c>
      <c r="L1080" t="s">
        <v>472</v>
      </c>
      <c r="M1080" t="s">
        <v>464</v>
      </c>
      <c r="N1080" t="s">
        <v>480</v>
      </c>
      <c r="O1080">
        <v>1013096</v>
      </c>
      <c r="P1080">
        <v>236605</v>
      </c>
      <c r="Q1080">
        <v>40.816057000000001</v>
      </c>
      <c r="R1080">
        <v>-73.895785000000004</v>
      </c>
      <c r="S1080" t="s">
        <v>718</v>
      </c>
    </row>
    <row r="1081" spans="1:19" x14ac:dyDescent="0.3">
      <c r="A1081">
        <v>282525542</v>
      </c>
      <c r="B1081" s="1">
        <v>45342</v>
      </c>
      <c r="C1081">
        <v>198</v>
      </c>
      <c r="D1081" t="s">
        <v>38</v>
      </c>
      <c r="E1081">
        <v>126</v>
      </c>
      <c r="F1081" t="s">
        <v>149</v>
      </c>
      <c r="G1081" t="s">
        <v>211</v>
      </c>
      <c r="H1081" t="s">
        <v>463</v>
      </c>
      <c r="I1081" t="s">
        <v>470</v>
      </c>
      <c r="J1081">
        <v>115</v>
      </c>
      <c r="K1081">
        <v>0</v>
      </c>
      <c r="L1081" t="s">
        <v>474</v>
      </c>
      <c r="M1081" t="s">
        <v>464</v>
      </c>
      <c r="N1081" t="s">
        <v>480</v>
      </c>
      <c r="O1081">
        <v>1021185</v>
      </c>
      <c r="P1081">
        <v>214611</v>
      </c>
      <c r="Q1081">
        <v>40.755659000000001</v>
      </c>
      <c r="R1081">
        <v>-73.866684000000006</v>
      </c>
      <c r="S1081" t="s">
        <v>1291</v>
      </c>
    </row>
    <row r="1082" spans="1:19" x14ac:dyDescent="0.3">
      <c r="A1082">
        <v>284196510</v>
      </c>
      <c r="B1082" s="1">
        <v>45373</v>
      </c>
      <c r="C1082">
        <v>339</v>
      </c>
      <c r="D1082" t="s">
        <v>42</v>
      </c>
      <c r="E1082">
        <v>341</v>
      </c>
      <c r="F1082" t="s">
        <v>153</v>
      </c>
      <c r="G1082" t="s">
        <v>216</v>
      </c>
      <c r="H1082" t="s">
        <v>464</v>
      </c>
      <c r="I1082" t="s">
        <v>468</v>
      </c>
      <c r="J1082">
        <v>46</v>
      </c>
      <c r="K1082">
        <v>0</v>
      </c>
      <c r="L1082" t="s">
        <v>474</v>
      </c>
      <c r="M1082" t="s">
        <v>464</v>
      </c>
      <c r="N1082" t="s">
        <v>480</v>
      </c>
      <c r="O1082">
        <v>1010007</v>
      </c>
      <c r="P1082">
        <v>250297</v>
      </c>
      <c r="Q1082">
        <v>40.853645</v>
      </c>
      <c r="R1082">
        <v>-73.906891000000002</v>
      </c>
      <c r="S1082" t="s">
        <v>1292</v>
      </c>
    </row>
    <row r="1083" spans="1:19" x14ac:dyDescent="0.3">
      <c r="A1083">
        <v>283936065</v>
      </c>
      <c r="B1083" s="1">
        <v>45369</v>
      </c>
      <c r="C1083">
        <v>101</v>
      </c>
      <c r="D1083" t="s">
        <v>27</v>
      </c>
      <c r="E1083">
        <v>344</v>
      </c>
      <c r="F1083" t="s">
        <v>144</v>
      </c>
      <c r="G1083" t="s">
        <v>191</v>
      </c>
      <c r="H1083" t="s">
        <v>464</v>
      </c>
      <c r="I1083" t="s">
        <v>471</v>
      </c>
      <c r="J1083">
        <v>120</v>
      </c>
      <c r="K1083">
        <v>0</v>
      </c>
      <c r="L1083" t="s">
        <v>474</v>
      </c>
      <c r="M1083" t="s">
        <v>464</v>
      </c>
      <c r="N1083" t="s">
        <v>477</v>
      </c>
      <c r="O1083">
        <v>959447</v>
      </c>
      <c r="P1083">
        <v>170979</v>
      </c>
      <c r="Q1083">
        <v>40.635939999999998</v>
      </c>
      <c r="R1083">
        <v>-74.089363000000006</v>
      </c>
      <c r="S1083" t="s">
        <v>1293</v>
      </c>
    </row>
    <row r="1084" spans="1:19" x14ac:dyDescent="0.3">
      <c r="A1084">
        <v>282826218</v>
      </c>
      <c r="B1084" s="1">
        <v>45348</v>
      </c>
      <c r="C1084">
        <v>101</v>
      </c>
      <c r="D1084" t="s">
        <v>27</v>
      </c>
      <c r="E1084">
        <v>344</v>
      </c>
      <c r="F1084" t="s">
        <v>144</v>
      </c>
      <c r="G1084" t="s">
        <v>191</v>
      </c>
      <c r="H1084" t="s">
        <v>464</v>
      </c>
      <c r="I1084" t="s">
        <v>470</v>
      </c>
      <c r="J1084">
        <v>115</v>
      </c>
      <c r="K1084">
        <v>3</v>
      </c>
      <c r="L1084" t="s">
        <v>472</v>
      </c>
      <c r="M1084" t="s">
        <v>464</v>
      </c>
      <c r="N1084" t="s">
        <v>477</v>
      </c>
      <c r="O1084">
        <v>1018623</v>
      </c>
      <c r="P1084">
        <v>214936</v>
      </c>
      <c r="Q1084">
        <v>40.756567580000002</v>
      </c>
      <c r="R1084">
        <v>-73.875931530000003</v>
      </c>
      <c r="S1084" t="s">
        <v>582</v>
      </c>
    </row>
    <row r="1085" spans="1:19" x14ac:dyDescent="0.3">
      <c r="A1085">
        <v>282572571</v>
      </c>
      <c r="B1085" s="1">
        <v>45343</v>
      </c>
      <c r="C1085">
        <v>259</v>
      </c>
      <c r="D1085" t="s">
        <v>54</v>
      </c>
      <c r="E1085">
        <v>351</v>
      </c>
      <c r="F1085" t="s">
        <v>152</v>
      </c>
      <c r="G1085" t="s">
        <v>231</v>
      </c>
      <c r="H1085" t="s">
        <v>464</v>
      </c>
      <c r="I1085" t="s">
        <v>464</v>
      </c>
      <c r="J1085">
        <v>18</v>
      </c>
      <c r="K1085">
        <v>0</v>
      </c>
      <c r="L1085" t="s">
        <v>472</v>
      </c>
      <c r="M1085" t="s">
        <v>463</v>
      </c>
      <c r="N1085" t="s">
        <v>477</v>
      </c>
      <c r="O1085">
        <v>987831</v>
      </c>
      <c r="P1085">
        <v>217445</v>
      </c>
      <c r="Q1085">
        <v>40.763514000000001</v>
      </c>
      <c r="R1085">
        <v>-73.987071</v>
      </c>
      <c r="S1085" t="s">
        <v>780</v>
      </c>
    </row>
    <row r="1086" spans="1:19" x14ac:dyDescent="0.3">
      <c r="A1086">
        <v>280596739</v>
      </c>
      <c r="B1086" s="1">
        <v>45307</v>
      </c>
      <c r="C1086">
        <v>759</v>
      </c>
      <c r="D1086" t="s">
        <v>40</v>
      </c>
      <c r="E1086">
        <v>359</v>
      </c>
      <c r="F1086" t="s">
        <v>151</v>
      </c>
      <c r="G1086" t="s">
        <v>376</v>
      </c>
      <c r="H1086" t="s">
        <v>464</v>
      </c>
      <c r="I1086" t="s">
        <v>470</v>
      </c>
      <c r="J1086">
        <v>108</v>
      </c>
      <c r="K1086">
        <v>87</v>
      </c>
      <c r="L1086" t="s">
        <v>472</v>
      </c>
      <c r="M1086" t="s">
        <v>464</v>
      </c>
      <c r="N1086" t="s">
        <v>477</v>
      </c>
      <c r="O1086">
        <v>1001466</v>
      </c>
      <c r="P1086">
        <v>207963</v>
      </c>
      <c r="Q1086">
        <v>40.737473000000001</v>
      </c>
      <c r="R1086">
        <v>-73.937876000000003</v>
      </c>
      <c r="S1086" t="s">
        <v>1294</v>
      </c>
    </row>
    <row r="1087" spans="1:19" x14ac:dyDescent="0.3">
      <c r="A1087">
        <v>284078952</v>
      </c>
      <c r="B1087" s="1">
        <v>45371</v>
      </c>
      <c r="C1087">
        <v>101</v>
      </c>
      <c r="D1087" t="s">
        <v>27</v>
      </c>
      <c r="E1087">
        <v>344</v>
      </c>
      <c r="F1087" t="s">
        <v>144</v>
      </c>
      <c r="G1087" t="s">
        <v>191</v>
      </c>
      <c r="H1087" t="s">
        <v>464</v>
      </c>
      <c r="I1087" t="s">
        <v>469</v>
      </c>
      <c r="J1087">
        <v>70</v>
      </c>
      <c r="K1087">
        <v>0</v>
      </c>
      <c r="L1087" t="s">
        <v>472</v>
      </c>
      <c r="M1087" t="s">
        <v>464</v>
      </c>
      <c r="N1087" t="s">
        <v>477</v>
      </c>
      <c r="O1087">
        <v>991626</v>
      </c>
      <c r="P1087">
        <v>169071</v>
      </c>
      <c r="Q1087">
        <v>40.630735999999999</v>
      </c>
      <c r="R1087">
        <v>-73.973422999999997</v>
      </c>
      <c r="S1087" t="s">
        <v>622</v>
      </c>
    </row>
    <row r="1088" spans="1:19" x14ac:dyDescent="0.3">
      <c r="A1088">
        <v>284559973</v>
      </c>
      <c r="B1088" s="1">
        <v>45381</v>
      </c>
      <c r="C1088">
        <v>760</v>
      </c>
      <c r="D1088" t="s">
        <v>100</v>
      </c>
      <c r="E1088">
        <v>126</v>
      </c>
      <c r="F1088" t="s">
        <v>149</v>
      </c>
      <c r="G1088" t="s">
        <v>318</v>
      </c>
      <c r="H1088" t="s">
        <v>463</v>
      </c>
      <c r="I1088" t="s">
        <v>469</v>
      </c>
      <c r="J1088">
        <v>79</v>
      </c>
      <c r="K1088">
        <v>2</v>
      </c>
      <c r="L1088" t="s">
        <v>474</v>
      </c>
      <c r="M1088" t="s">
        <v>464</v>
      </c>
      <c r="N1088" t="s">
        <v>480</v>
      </c>
      <c r="O1088">
        <v>1001522</v>
      </c>
      <c r="P1088">
        <v>192970</v>
      </c>
      <c r="Q1088">
        <v>40.69632</v>
      </c>
      <c r="R1088">
        <v>-73.937710999999993</v>
      </c>
      <c r="S1088" t="s">
        <v>1295</v>
      </c>
    </row>
    <row r="1089" spans="1:19" x14ac:dyDescent="0.3">
      <c r="A1089">
        <v>284422962</v>
      </c>
      <c r="B1089" s="1">
        <v>45378</v>
      </c>
      <c r="C1089">
        <v>750</v>
      </c>
      <c r="D1089" t="s">
        <v>45</v>
      </c>
      <c r="E1089">
        <v>359</v>
      </c>
      <c r="F1089" t="s">
        <v>151</v>
      </c>
      <c r="G1089" t="s">
        <v>219</v>
      </c>
      <c r="H1089" t="s">
        <v>464</v>
      </c>
      <c r="I1089" t="s">
        <v>464</v>
      </c>
      <c r="J1089">
        <v>13</v>
      </c>
      <c r="K1089">
        <v>0</v>
      </c>
      <c r="L1089" t="s">
        <v>473</v>
      </c>
      <c r="M1089" t="s">
        <v>464</v>
      </c>
      <c r="N1089" t="s">
        <v>480</v>
      </c>
      <c r="O1089">
        <v>988029</v>
      </c>
      <c r="P1089">
        <v>208946</v>
      </c>
      <c r="Q1089">
        <v>40.740184280000001</v>
      </c>
      <c r="R1089">
        <v>-73.986362999999997</v>
      </c>
      <c r="S1089" t="s">
        <v>1296</v>
      </c>
    </row>
    <row r="1090" spans="1:19" x14ac:dyDescent="0.3">
      <c r="A1090">
        <v>281363517</v>
      </c>
      <c r="B1090" s="1">
        <v>45321</v>
      </c>
      <c r="C1090">
        <v>101</v>
      </c>
      <c r="D1090" t="s">
        <v>27</v>
      </c>
      <c r="E1090">
        <v>344</v>
      </c>
      <c r="F1090" t="s">
        <v>144</v>
      </c>
      <c r="G1090" t="s">
        <v>191</v>
      </c>
      <c r="H1090" t="s">
        <v>464</v>
      </c>
      <c r="I1090" t="s">
        <v>468</v>
      </c>
      <c r="J1090">
        <v>42</v>
      </c>
      <c r="K1090">
        <v>0</v>
      </c>
      <c r="L1090" t="s">
        <v>474</v>
      </c>
      <c r="M1090" t="s">
        <v>463</v>
      </c>
      <c r="N1090" t="s">
        <v>480</v>
      </c>
      <c r="O1090">
        <v>1013102</v>
      </c>
      <c r="P1090">
        <v>242154</v>
      </c>
      <c r="Q1090">
        <v>40.831285999999999</v>
      </c>
      <c r="R1090">
        <v>-73.895739000000006</v>
      </c>
      <c r="S1090" t="s">
        <v>1297</v>
      </c>
    </row>
    <row r="1091" spans="1:19" x14ac:dyDescent="0.3">
      <c r="A1091">
        <v>284373614</v>
      </c>
      <c r="B1091" s="1">
        <v>45377</v>
      </c>
      <c r="C1091">
        <v>750</v>
      </c>
      <c r="D1091" t="s">
        <v>45</v>
      </c>
      <c r="E1091">
        <v>359</v>
      </c>
      <c r="F1091" t="s">
        <v>151</v>
      </c>
      <c r="G1091" t="s">
        <v>219</v>
      </c>
      <c r="H1091" t="s">
        <v>464</v>
      </c>
      <c r="I1091" t="s">
        <v>464</v>
      </c>
      <c r="J1091">
        <v>114</v>
      </c>
      <c r="K1091">
        <v>97</v>
      </c>
      <c r="L1091" t="s">
        <v>472</v>
      </c>
      <c r="M1091" t="s">
        <v>464</v>
      </c>
      <c r="N1091" t="s">
        <v>480</v>
      </c>
      <c r="O1091">
        <v>998232</v>
      </c>
      <c r="P1091">
        <v>217007</v>
      </c>
      <c r="Q1091">
        <v>40.762301999999998</v>
      </c>
      <c r="R1091">
        <v>-73.949524999999994</v>
      </c>
      <c r="S1091" t="s">
        <v>1298</v>
      </c>
    </row>
    <row r="1092" spans="1:19" x14ac:dyDescent="0.3">
      <c r="A1092">
        <v>282275124</v>
      </c>
      <c r="B1092" s="1">
        <v>45337</v>
      </c>
      <c r="C1092">
        <v>705</v>
      </c>
      <c r="D1092" t="s">
        <v>78</v>
      </c>
      <c r="E1092">
        <v>358</v>
      </c>
      <c r="F1092" t="s">
        <v>169</v>
      </c>
      <c r="G1092" t="s">
        <v>270</v>
      </c>
      <c r="H1092" t="s">
        <v>464</v>
      </c>
      <c r="I1092" t="s">
        <v>469</v>
      </c>
      <c r="J1092">
        <v>70</v>
      </c>
      <c r="K1092">
        <v>0</v>
      </c>
      <c r="L1092" t="s">
        <v>473</v>
      </c>
      <c r="M1092" t="s">
        <v>464</v>
      </c>
      <c r="N1092" t="s">
        <v>477</v>
      </c>
      <c r="O1092">
        <v>997086</v>
      </c>
      <c r="P1092">
        <v>171934</v>
      </c>
      <c r="Q1092">
        <v>40.638586369999999</v>
      </c>
      <c r="R1092">
        <v>-73.95375018</v>
      </c>
      <c r="S1092" t="s">
        <v>1299</v>
      </c>
    </row>
    <row r="1093" spans="1:19" x14ac:dyDescent="0.3">
      <c r="A1093">
        <v>280745870</v>
      </c>
      <c r="B1093" s="1">
        <v>45309</v>
      </c>
      <c r="C1093">
        <v>729</v>
      </c>
      <c r="D1093" t="s">
        <v>66</v>
      </c>
      <c r="E1093">
        <v>113</v>
      </c>
      <c r="F1093" t="s">
        <v>165</v>
      </c>
      <c r="G1093" t="s">
        <v>281</v>
      </c>
      <c r="H1093" t="s">
        <v>463</v>
      </c>
      <c r="I1093" t="s">
        <v>464</v>
      </c>
      <c r="J1093">
        <v>14</v>
      </c>
      <c r="K1093">
        <v>0</v>
      </c>
      <c r="L1093" t="s">
        <v>472</v>
      </c>
      <c r="M1093" t="s">
        <v>464</v>
      </c>
      <c r="N1093" t="s">
        <v>482</v>
      </c>
      <c r="O1093">
        <v>987220</v>
      </c>
      <c r="P1093">
        <v>212676</v>
      </c>
      <c r="Q1093">
        <v>40.750422999999998</v>
      </c>
      <c r="R1093">
        <v>-73.989279999999994</v>
      </c>
      <c r="S1093" t="s">
        <v>630</v>
      </c>
    </row>
    <row r="1094" spans="1:19" x14ac:dyDescent="0.3">
      <c r="A1094">
        <v>284147845</v>
      </c>
      <c r="B1094" s="1">
        <v>45373</v>
      </c>
      <c r="C1094">
        <v>101</v>
      </c>
      <c r="D1094" t="s">
        <v>27</v>
      </c>
      <c r="E1094">
        <v>344</v>
      </c>
      <c r="F1094" t="s">
        <v>144</v>
      </c>
      <c r="G1094" t="s">
        <v>191</v>
      </c>
      <c r="H1094" t="s">
        <v>464</v>
      </c>
      <c r="I1094" t="s">
        <v>468</v>
      </c>
      <c r="J1094">
        <v>45</v>
      </c>
      <c r="K1094">
        <v>0</v>
      </c>
      <c r="L1094" t="s">
        <v>472</v>
      </c>
      <c r="M1094" t="s">
        <v>464</v>
      </c>
      <c r="N1094" t="s">
        <v>477</v>
      </c>
      <c r="O1094">
        <v>1032210</v>
      </c>
      <c r="P1094">
        <v>238735</v>
      </c>
      <c r="Q1094">
        <v>40.821817789999997</v>
      </c>
      <c r="R1094">
        <v>-73.826717819999999</v>
      </c>
      <c r="S1094" t="s">
        <v>1300</v>
      </c>
    </row>
    <row r="1095" spans="1:19" x14ac:dyDescent="0.3">
      <c r="A1095">
        <v>282156939</v>
      </c>
      <c r="B1095" s="1">
        <v>45335</v>
      </c>
      <c r="C1095">
        <v>397</v>
      </c>
      <c r="D1095" t="s">
        <v>50</v>
      </c>
      <c r="E1095">
        <v>105</v>
      </c>
      <c r="F1095" t="s">
        <v>159</v>
      </c>
      <c r="G1095" t="s">
        <v>333</v>
      </c>
      <c r="H1095" t="s">
        <v>463</v>
      </c>
      <c r="I1095" t="s">
        <v>470</v>
      </c>
      <c r="J1095">
        <v>115</v>
      </c>
      <c r="K1095">
        <v>0</v>
      </c>
      <c r="L1095" t="s">
        <v>473</v>
      </c>
      <c r="M1095" t="s">
        <v>464</v>
      </c>
      <c r="N1095" t="s">
        <v>477</v>
      </c>
      <c r="O1095">
        <v>1020780</v>
      </c>
      <c r="P1095">
        <v>219351</v>
      </c>
      <c r="Q1095">
        <v>40.768670999999998</v>
      </c>
      <c r="R1095">
        <v>-73.868117999999996</v>
      </c>
      <c r="S1095" t="s">
        <v>1301</v>
      </c>
    </row>
    <row r="1096" spans="1:19" x14ac:dyDescent="0.3">
      <c r="A1096">
        <v>281230994</v>
      </c>
      <c r="B1096" s="1">
        <v>45319</v>
      </c>
      <c r="C1096">
        <v>259</v>
      </c>
      <c r="D1096" t="s">
        <v>54</v>
      </c>
      <c r="E1096">
        <v>351</v>
      </c>
      <c r="F1096" t="s">
        <v>152</v>
      </c>
      <c r="G1096" t="s">
        <v>231</v>
      </c>
      <c r="H1096" t="s">
        <v>464</v>
      </c>
      <c r="I1096" t="s">
        <v>469</v>
      </c>
      <c r="J1096">
        <v>61</v>
      </c>
      <c r="K1096">
        <v>0</v>
      </c>
      <c r="L1096" t="s">
        <v>472</v>
      </c>
      <c r="M1096" t="s">
        <v>463</v>
      </c>
      <c r="N1096" t="s">
        <v>477</v>
      </c>
      <c r="O1096">
        <v>994908</v>
      </c>
      <c r="P1096">
        <v>159273</v>
      </c>
      <c r="Q1096">
        <v>40.603838000000003</v>
      </c>
      <c r="R1096">
        <v>-73.961614999999995</v>
      </c>
      <c r="S1096" t="s">
        <v>1302</v>
      </c>
    </row>
    <row r="1097" spans="1:19" x14ac:dyDescent="0.3">
      <c r="A1097">
        <v>281061949</v>
      </c>
      <c r="B1097" s="1">
        <v>45315</v>
      </c>
      <c r="C1097">
        <v>397</v>
      </c>
      <c r="D1097" t="s">
        <v>50</v>
      </c>
      <c r="E1097">
        <v>105</v>
      </c>
      <c r="F1097" t="s">
        <v>159</v>
      </c>
      <c r="G1097" t="s">
        <v>255</v>
      </c>
      <c r="H1097" t="s">
        <v>463</v>
      </c>
      <c r="I1097" t="s">
        <v>464</v>
      </c>
      <c r="J1097">
        <v>23</v>
      </c>
      <c r="K1097">
        <v>2</v>
      </c>
      <c r="L1097" t="s">
        <v>476</v>
      </c>
      <c r="M1097" t="s">
        <v>464</v>
      </c>
      <c r="N1097" t="s">
        <v>480</v>
      </c>
      <c r="O1097">
        <v>1000644</v>
      </c>
      <c r="P1097">
        <v>225855</v>
      </c>
      <c r="Q1097">
        <v>40.786582000000003</v>
      </c>
      <c r="R1097">
        <v>-73.940798000000001</v>
      </c>
      <c r="S1097" t="s">
        <v>1303</v>
      </c>
    </row>
    <row r="1098" spans="1:19" x14ac:dyDescent="0.3">
      <c r="A1098">
        <v>283752517</v>
      </c>
      <c r="B1098" s="1">
        <v>45365</v>
      </c>
      <c r="C1098">
        <v>109</v>
      </c>
      <c r="D1098" t="s">
        <v>35</v>
      </c>
      <c r="E1098">
        <v>106</v>
      </c>
      <c r="F1098" t="s">
        <v>141</v>
      </c>
      <c r="G1098" t="s">
        <v>214</v>
      </c>
      <c r="H1098" t="s">
        <v>463</v>
      </c>
      <c r="I1098" t="s">
        <v>464</v>
      </c>
      <c r="J1098">
        <v>18</v>
      </c>
      <c r="K1098">
        <v>0</v>
      </c>
      <c r="L1098" t="s">
        <v>472</v>
      </c>
      <c r="M1098" t="s">
        <v>464</v>
      </c>
      <c r="N1098" t="s">
        <v>480</v>
      </c>
      <c r="O1098">
        <v>987072</v>
      </c>
      <c r="P1098">
        <v>216077</v>
      </c>
      <c r="Q1098">
        <v>40.759759000000003</v>
      </c>
      <c r="R1098">
        <v>-73.989811000000003</v>
      </c>
      <c r="S1098" t="s">
        <v>1304</v>
      </c>
    </row>
    <row r="1099" spans="1:19" x14ac:dyDescent="0.3">
      <c r="A1099">
        <v>284390613</v>
      </c>
      <c r="B1099" s="1">
        <v>45378</v>
      </c>
      <c r="C1099">
        <v>639</v>
      </c>
      <c r="D1099" t="s">
        <v>65</v>
      </c>
      <c r="E1099">
        <v>361</v>
      </c>
      <c r="F1099" t="s">
        <v>164</v>
      </c>
      <c r="G1099" t="s">
        <v>244</v>
      </c>
      <c r="H1099" t="s">
        <v>464</v>
      </c>
      <c r="I1099" t="s">
        <v>464</v>
      </c>
      <c r="J1099">
        <v>33</v>
      </c>
      <c r="K1099">
        <v>0</v>
      </c>
      <c r="L1099" t="s">
        <v>472</v>
      </c>
      <c r="M1099" t="s">
        <v>464</v>
      </c>
      <c r="N1099" t="s">
        <v>479</v>
      </c>
      <c r="O1099">
        <v>1001888</v>
      </c>
      <c r="P1099">
        <v>245600</v>
      </c>
      <c r="Q1099">
        <v>40.840775000000001</v>
      </c>
      <c r="R1099">
        <v>-73.936252999999994</v>
      </c>
      <c r="S1099" t="s">
        <v>786</v>
      </c>
    </row>
    <row r="1100" spans="1:19" x14ac:dyDescent="0.3">
      <c r="A1100">
        <v>282385737</v>
      </c>
      <c r="B1100" s="1">
        <v>45339</v>
      </c>
      <c r="C1100">
        <v>759</v>
      </c>
      <c r="D1100" t="s">
        <v>40</v>
      </c>
      <c r="E1100">
        <v>359</v>
      </c>
      <c r="F1100" t="s">
        <v>151</v>
      </c>
      <c r="G1100" t="s">
        <v>213</v>
      </c>
      <c r="H1100" t="s">
        <v>464</v>
      </c>
      <c r="I1100" t="s">
        <v>469</v>
      </c>
      <c r="J1100">
        <v>81</v>
      </c>
      <c r="K1100">
        <v>0</v>
      </c>
      <c r="L1100" t="s">
        <v>472</v>
      </c>
      <c r="M1100" t="s">
        <v>464</v>
      </c>
      <c r="N1100" t="s">
        <v>477</v>
      </c>
      <c r="O1100">
        <v>1005455</v>
      </c>
      <c r="P1100">
        <v>186654</v>
      </c>
      <c r="Q1100">
        <v>40.678975000000001</v>
      </c>
      <c r="R1100">
        <v>-73.923548999999994</v>
      </c>
      <c r="S1100" t="s">
        <v>1305</v>
      </c>
    </row>
    <row r="1101" spans="1:19" x14ac:dyDescent="0.3">
      <c r="A1101">
        <v>280657591</v>
      </c>
      <c r="B1101" s="1">
        <v>45308</v>
      </c>
      <c r="C1101">
        <v>792</v>
      </c>
      <c r="D1101" t="s">
        <v>56</v>
      </c>
      <c r="E1101">
        <v>118</v>
      </c>
      <c r="F1101" t="s">
        <v>158</v>
      </c>
      <c r="G1101" t="s">
        <v>241</v>
      </c>
      <c r="H1101" t="s">
        <v>463</v>
      </c>
      <c r="I1101" t="s">
        <v>470</v>
      </c>
      <c r="J1101">
        <v>101</v>
      </c>
      <c r="K1101">
        <v>0</v>
      </c>
      <c r="L1101" t="s">
        <v>473</v>
      </c>
      <c r="M1101" t="s">
        <v>464</v>
      </c>
      <c r="N1101" t="s">
        <v>477</v>
      </c>
      <c r="O1101">
        <v>1054176</v>
      </c>
      <c r="P1101">
        <v>158517</v>
      </c>
      <c r="Q1101">
        <v>40.601494000000002</v>
      </c>
      <c r="R1101">
        <v>-73.748182999999997</v>
      </c>
      <c r="S1101" t="s">
        <v>1306</v>
      </c>
    </row>
    <row r="1102" spans="1:19" x14ac:dyDescent="0.3">
      <c r="A1102">
        <v>280552183</v>
      </c>
      <c r="B1102" s="1">
        <v>45306</v>
      </c>
      <c r="C1102">
        <v>258</v>
      </c>
      <c r="D1102" t="s">
        <v>41</v>
      </c>
      <c r="E1102">
        <v>351</v>
      </c>
      <c r="F1102" t="s">
        <v>152</v>
      </c>
      <c r="G1102" t="s">
        <v>215</v>
      </c>
      <c r="H1102" t="s">
        <v>464</v>
      </c>
      <c r="I1102" t="s">
        <v>464</v>
      </c>
      <c r="J1102">
        <v>19</v>
      </c>
      <c r="K1102">
        <v>0</v>
      </c>
      <c r="L1102" t="s">
        <v>472</v>
      </c>
      <c r="M1102" t="s">
        <v>464</v>
      </c>
      <c r="N1102" t="s">
        <v>482</v>
      </c>
      <c r="O1102">
        <v>999548</v>
      </c>
      <c r="P1102">
        <v>221611</v>
      </c>
      <c r="Q1102">
        <v>40.774934039999998</v>
      </c>
      <c r="R1102">
        <v>-73.94476641</v>
      </c>
      <c r="S1102" t="s">
        <v>1307</v>
      </c>
    </row>
    <row r="1103" spans="1:19" x14ac:dyDescent="0.3">
      <c r="A1103">
        <v>284142754</v>
      </c>
      <c r="B1103" s="1">
        <v>45372</v>
      </c>
      <c r="C1103">
        <v>101</v>
      </c>
      <c r="D1103" t="s">
        <v>27</v>
      </c>
      <c r="E1103">
        <v>344</v>
      </c>
      <c r="F1103" t="s">
        <v>144</v>
      </c>
      <c r="G1103" t="s">
        <v>191</v>
      </c>
      <c r="H1103" t="s">
        <v>464</v>
      </c>
      <c r="I1103" t="s">
        <v>469</v>
      </c>
      <c r="J1103">
        <v>78</v>
      </c>
      <c r="K1103">
        <v>0</v>
      </c>
      <c r="L1103" t="s">
        <v>473</v>
      </c>
      <c r="M1103" t="s">
        <v>463</v>
      </c>
      <c r="N1103" t="s">
        <v>480</v>
      </c>
      <c r="O1103">
        <v>991224</v>
      </c>
      <c r="P1103">
        <v>188218</v>
      </c>
      <c r="Q1103">
        <v>40.683298999999998</v>
      </c>
      <c r="R1103">
        <v>-73.974853999999993</v>
      </c>
      <c r="S1103" t="s">
        <v>1308</v>
      </c>
    </row>
    <row r="1104" spans="1:19" x14ac:dyDescent="0.3">
      <c r="A1104">
        <v>280463841</v>
      </c>
      <c r="B1104" s="1">
        <v>45304</v>
      </c>
      <c r="C1104">
        <v>339</v>
      </c>
      <c r="D1104" t="s">
        <v>42</v>
      </c>
      <c r="E1104">
        <v>341</v>
      </c>
      <c r="F1104" t="s">
        <v>153</v>
      </c>
      <c r="G1104" t="s">
        <v>216</v>
      </c>
      <c r="H1104" t="s">
        <v>464</v>
      </c>
      <c r="I1104" t="s">
        <v>469</v>
      </c>
      <c r="J1104">
        <v>73</v>
      </c>
      <c r="K1104">
        <v>0</v>
      </c>
      <c r="L1104" t="s">
        <v>474</v>
      </c>
      <c r="M1104" t="s">
        <v>464</v>
      </c>
      <c r="N1104" t="s">
        <v>477</v>
      </c>
      <c r="O1104">
        <v>1009150</v>
      </c>
      <c r="P1104">
        <v>184486</v>
      </c>
      <c r="Q1104">
        <v>40.673014999999999</v>
      </c>
      <c r="R1104">
        <v>-73.910235</v>
      </c>
      <c r="S1104" t="s">
        <v>1309</v>
      </c>
    </row>
    <row r="1105" spans="1:19" x14ac:dyDescent="0.3">
      <c r="A1105">
        <v>284094694</v>
      </c>
      <c r="B1105" s="1">
        <v>45372</v>
      </c>
      <c r="C1105">
        <v>760</v>
      </c>
      <c r="D1105" t="s">
        <v>100</v>
      </c>
      <c r="E1105">
        <v>126</v>
      </c>
      <c r="F1105" t="s">
        <v>149</v>
      </c>
      <c r="G1105" t="s">
        <v>377</v>
      </c>
      <c r="H1105" t="s">
        <v>463</v>
      </c>
      <c r="I1105" t="s">
        <v>471</v>
      </c>
      <c r="J1105">
        <v>120</v>
      </c>
      <c r="K1105">
        <v>0</v>
      </c>
      <c r="L1105" t="s">
        <v>474</v>
      </c>
      <c r="M1105" t="s">
        <v>464</v>
      </c>
      <c r="N1105" t="s">
        <v>478</v>
      </c>
      <c r="O1105">
        <v>962959</v>
      </c>
      <c r="P1105">
        <v>173438</v>
      </c>
      <c r="Q1105">
        <v>40.642699</v>
      </c>
      <c r="R1105">
        <v>-74.076717000000002</v>
      </c>
      <c r="S1105" t="s">
        <v>942</v>
      </c>
    </row>
    <row r="1106" spans="1:19" x14ac:dyDescent="0.3">
      <c r="A1106">
        <v>284140007</v>
      </c>
      <c r="B1106" s="1">
        <v>45372</v>
      </c>
      <c r="C1106">
        <v>113</v>
      </c>
      <c r="D1106" t="s">
        <v>59</v>
      </c>
      <c r="E1106">
        <v>344</v>
      </c>
      <c r="F1106" t="s">
        <v>144</v>
      </c>
      <c r="G1106" t="s">
        <v>236</v>
      </c>
      <c r="H1106" t="s">
        <v>464</v>
      </c>
      <c r="I1106" t="s">
        <v>469</v>
      </c>
      <c r="J1106">
        <v>69</v>
      </c>
      <c r="K1106">
        <v>0</v>
      </c>
      <c r="L1106" t="s">
        <v>472</v>
      </c>
      <c r="M1106" t="s">
        <v>464</v>
      </c>
      <c r="N1106" t="s">
        <v>477</v>
      </c>
      <c r="O1106">
        <v>1012707</v>
      </c>
      <c r="P1106">
        <v>171803</v>
      </c>
      <c r="Q1106">
        <v>40.638191999999997</v>
      </c>
      <c r="R1106">
        <v>-73.897463999999999</v>
      </c>
      <c r="S1106" t="s">
        <v>1310</v>
      </c>
    </row>
    <row r="1107" spans="1:19" x14ac:dyDescent="0.3">
      <c r="A1107">
        <v>282647769</v>
      </c>
      <c r="B1107" s="1">
        <v>45344</v>
      </c>
      <c r="C1107">
        <v>101</v>
      </c>
      <c r="D1107" t="s">
        <v>27</v>
      </c>
      <c r="E1107">
        <v>344</v>
      </c>
      <c r="F1107" t="s">
        <v>144</v>
      </c>
      <c r="G1107" t="s">
        <v>191</v>
      </c>
      <c r="H1107" t="s">
        <v>464</v>
      </c>
      <c r="I1107" t="s">
        <v>469</v>
      </c>
      <c r="J1107">
        <v>77</v>
      </c>
      <c r="K1107">
        <v>2</v>
      </c>
      <c r="L1107" t="s">
        <v>472</v>
      </c>
      <c r="M1107" t="s">
        <v>464</v>
      </c>
      <c r="N1107" t="s">
        <v>477</v>
      </c>
      <c r="O1107">
        <v>1003811</v>
      </c>
      <c r="P1107">
        <v>183892</v>
      </c>
      <c r="Q1107">
        <v>40.671398000000003</v>
      </c>
      <c r="R1107">
        <v>-73.929483000000005</v>
      </c>
      <c r="S1107" t="s">
        <v>1311</v>
      </c>
    </row>
    <row r="1108" spans="1:19" x14ac:dyDescent="0.3">
      <c r="A1108">
        <v>284531564</v>
      </c>
      <c r="B1108" s="1">
        <v>45380</v>
      </c>
      <c r="C1108">
        <v>439</v>
      </c>
      <c r="D1108" t="s">
        <v>37</v>
      </c>
      <c r="E1108">
        <v>109</v>
      </c>
      <c r="F1108" t="s">
        <v>148</v>
      </c>
      <c r="G1108" t="s">
        <v>224</v>
      </c>
      <c r="H1108" t="s">
        <v>463</v>
      </c>
      <c r="I1108" t="s">
        <v>470</v>
      </c>
      <c r="J1108">
        <v>104</v>
      </c>
      <c r="K1108">
        <v>0</v>
      </c>
      <c r="L1108" t="s">
        <v>472</v>
      </c>
      <c r="M1108" t="s">
        <v>464</v>
      </c>
      <c r="N1108" t="s">
        <v>478</v>
      </c>
      <c r="O1108">
        <v>1008905</v>
      </c>
      <c r="P1108">
        <v>200454</v>
      </c>
      <c r="Q1108">
        <v>40.71684226</v>
      </c>
      <c r="R1108">
        <v>-73.91106044</v>
      </c>
      <c r="S1108" t="s">
        <v>1312</v>
      </c>
    </row>
    <row r="1109" spans="1:19" x14ac:dyDescent="0.3">
      <c r="A1109">
        <v>282223397</v>
      </c>
      <c r="B1109" s="1">
        <v>45336</v>
      </c>
      <c r="C1109">
        <v>922</v>
      </c>
      <c r="D1109" t="s">
        <v>33</v>
      </c>
      <c r="E1109">
        <v>348</v>
      </c>
      <c r="F1109" t="s">
        <v>146</v>
      </c>
      <c r="G1109" t="s">
        <v>207</v>
      </c>
      <c r="H1109" t="s">
        <v>464</v>
      </c>
      <c r="I1109" t="s">
        <v>469</v>
      </c>
      <c r="J1109">
        <v>88</v>
      </c>
      <c r="K1109">
        <v>0</v>
      </c>
      <c r="L1109" t="s">
        <v>472</v>
      </c>
      <c r="M1109" t="s">
        <v>464</v>
      </c>
      <c r="N1109" t="s">
        <v>478</v>
      </c>
      <c r="O1109">
        <v>989639</v>
      </c>
      <c r="P1109">
        <v>193031</v>
      </c>
      <c r="Q1109">
        <v>40.6965006</v>
      </c>
      <c r="R1109">
        <v>-73.980565850000005</v>
      </c>
      <c r="S1109" t="s">
        <v>1313</v>
      </c>
    </row>
    <row r="1110" spans="1:19" x14ac:dyDescent="0.3">
      <c r="A1110">
        <v>280692314</v>
      </c>
      <c r="B1110" s="1">
        <v>45308</v>
      </c>
      <c r="C1110">
        <v>922</v>
      </c>
      <c r="D1110" t="s">
        <v>33</v>
      </c>
      <c r="E1110">
        <v>348</v>
      </c>
      <c r="F1110" t="s">
        <v>146</v>
      </c>
      <c r="G1110" t="s">
        <v>207</v>
      </c>
      <c r="H1110" t="s">
        <v>464</v>
      </c>
      <c r="I1110" t="s">
        <v>470</v>
      </c>
      <c r="J1110">
        <v>102</v>
      </c>
      <c r="K1110">
        <v>0</v>
      </c>
      <c r="L1110" t="s">
        <v>472</v>
      </c>
      <c r="M1110" t="s">
        <v>464</v>
      </c>
      <c r="N1110" t="s">
        <v>477</v>
      </c>
      <c r="O1110">
        <v>1032269</v>
      </c>
      <c r="P1110">
        <v>196078</v>
      </c>
      <c r="Q1110">
        <v>40.704735249999999</v>
      </c>
      <c r="R1110">
        <v>-73.826809370000007</v>
      </c>
      <c r="S1110" t="s">
        <v>1314</v>
      </c>
    </row>
    <row r="1111" spans="1:19" x14ac:dyDescent="0.3">
      <c r="A1111">
        <v>284291256</v>
      </c>
      <c r="B1111" s="1">
        <v>45376</v>
      </c>
      <c r="C1111">
        <v>101</v>
      </c>
      <c r="D1111" t="s">
        <v>27</v>
      </c>
      <c r="E1111">
        <v>344</v>
      </c>
      <c r="F1111" t="s">
        <v>144</v>
      </c>
      <c r="G1111" t="s">
        <v>191</v>
      </c>
      <c r="H1111" t="s">
        <v>464</v>
      </c>
      <c r="I1111" t="s">
        <v>468</v>
      </c>
      <c r="J1111">
        <v>49</v>
      </c>
      <c r="K1111">
        <v>0</v>
      </c>
      <c r="L1111" t="s">
        <v>472</v>
      </c>
      <c r="M1111" t="s">
        <v>464</v>
      </c>
      <c r="N1111" t="s">
        <v>477</v>
      </c>
      <c r="O1111">
        <v>1020741</v>
      </c>
      <c r="P1111">
        <v>248243</v>
      </c>
      <c r="Q1111">
        <v>40.847971000000001</v>
      </c>
      <c r="R1111">
        <v>-73.868100999999996</v>
      </c>
      <c r="S1111" t="s">
        <v>1315</v>
      </c>
    </row>
    <row r="1112" spans="1:19" x14ac:dyDescent="0.3">
      <c r="A1112">
        <v>281259414</v>
      </c>
      <c r="B1112" s="1">
        <v>45319</v>
      </c>
      <c r="C1112">
        <v>478</v>
      </c>
      <c r="D1112" t="s">
        <v>44</v>
      </c>
      <c r="E1112">
        <v>343</v>
      </c>
      <c r="F1112" t="s">
        <v>155</v>
      </c>
      <c r="G1112" t="s">
        <v>218</v>
      </c>
      <c r="H1112" t="s">
        <v>464</v>
      </c>
      <c r="I1112" t="s">
        <v>469</v>
      </c>
      <c r="J1112">
        <v>83</v>
      </c>
      <c r="K1112">
        <v>0</v>
      </c>
      <c r="L1112" t="s">
        <v>472</v>
      </c>
      <c r="M1112" t="s">
        <v>464</v>
      </c>
      <c r="N1112" t="s">
        <v>477</v>
      </c>
      <c r="O1112">
        <v>1008918</v>
      </c>
      <c r="P1112">
        <v>194147</v>
      </c>
      <c r="Q1112">
        <v>40.699531010000001</v>
      </c>
      <c r="R1112">
        <v>-73.91103665</v>
      </c>
      <c r="S1112" t="s">
        <v>1316</v>
      </c>
    </row>
    <row r="1113" spans="1:19" x14ac:dyDescent="0.3">
      <c r="A1113">
        <v>281257650</v>
      </c>
      <c r="B1113" s="1">
        <v>45319</v>
      </c>
      <c r="C1113">
        <v>779</v>
      </c>
      <c r="D1113" t="s">
        <v>63</v>
      </c>
      <c r="E1113">
        <v>126</v>
      </c>
      <c r="F1113" t="s">
        <v>149</v>
      </c>
      <c r="G1113" t="s">
        <v>242</v>
      </c>
      <c r="H1113" t="s">
        <v>463</v>
      </c>
      <c r="I1113" t="s">
        <v>464</v>
      </c>
      <c r="J1113">
        <v>25</v>
      </c>
      <c r="K1113">
        <v>2</v>
      </c>
      <c r="L1113" t="s">
        <v>472</v>
      </c>
      <c r="M1113" t="s">
        <v>464</v>
      </c>
      <c r="N1113" t="s">
        <v>477</v>
      </c>
      <c r="O1113">
        <v>1000190</v>
      </c>
      <c r="P1113">
        <v>230366</v>
      </c>
      <c r="Q1113">
        <v>40.798965000000003</v>
      </c>
      <c r="R1113">
        <v>-73.942426999999995</v>
      </c>
      <c r="S1113" t="s">
        <v>1317</v>
      </c>
    </row>
    <row r="1114" spans="1:19" x14ac:dyDescent="0.3">
      <c r="A1114">
        <v>280787490</v>
      </c>
      <c r="B1114" s="1">
        <v>45310</v>
      </c>
      <c r="C1114">
        <v>705</v>
      </c>
      <c r="D1114" t="s">
        <v>78</v>
      </c>
      <c r="E1114">
        <v>358</v>
      </c>
      <c r="F1114" t="s">
        <v>169</v>
      </c>
      <c r="G1114" t="s">
        <v>264</v>
      </c>
      <c r="H1114" t="s">
        <v>464</v>
      </c>
      <c r="I1114" t="s">
        <v>468</v>
      </c>
      <c r="J1114">
        <v>46</v>
      </c>
      <c r="K1114">
        <v>0</v>
      </c>
      <c r="L1114" t="s">
        <v>474</v>
      </c>
      <c r="M1114" t="s">
        <v>464</v>
      </c>
      <c r="N1114" t="s">
        <v>480</v>
      </c>
      <c r="O1114">
        <v>1009833</v>
      </c>
      <c r="P1114">
        <v>248173</v>
      </c>
      <c r="Q1114">
        <v>40.847815509999997</v>
      </c>
      <c r="R1114">
        <v>-73.9075311</v>
      </c>
      <c r="S1114" t="s">
        <v>1318</v>
      </c>
    </row>
    <row r="1115" spans="1:19" x14ac:dyDescent="0.3">
      <c r="A1115">
        <v>282285182</v>
      </c>
      <c r="B1115" s="1">
        <v>45337</v>
      </c>
      <c r="C1115">
        <v>705</v>
      </c>
      <c r="D1115" t="s">
        <v>78</v>
      </c>
      <c r="E1115">
        <v>358</v>
      </c>
      <c r="F1115" t="s">
        <v>169</v>
      </c>
      <c r="G1115" t="s">
        <v>264</v>
      </c>
      <c r="H1115" t="s">
        <v>464</v>
      </c>
      <c r="I1115" t="s">
        <v>468</v>
      </c>
      <c r="J1115">
        <v>44</v>
      </c>
      <c r="K1115">
        <v>0</v>
      </c>
      <c r="L1115" t="s">
        <v>472</v>
      </c>
      <c r="M1115" t="s">
        <v>464</v>
      </c>
      <c r="N1115" t="s">
        <v>479</v>
      </c>
      <c r="O1115">
        <v>1007027</v>
      </c>
      <c r="P1115">
        <v>245405</v>
      </c>
      <c r="Q1115">
        <v>40.840225850000003</v>
      </c>
      <c r="R1115">
        <v>-73.917682690000007</v>
      </c>
      <c r="S1115" t="s">
        <v>1017</v>
      </c>
    </row>
    <row r="1116" spans="1:19" x14ac:dyDescent="0.3">
      <c r="A1116">
        <v>280921640</v>
      </c>
      <c r="B1116" s="1">
        <v>45313</v>
      </c>
      <c r="C1116">
        <v>101</v>
      </c>
      <c r="D1116" t="s">
        <v>27</v>
      </c>
      <c r="E1116">
        <v>344</v>
      </c>
      <c r="F1116" t="s">
        <v>144</v>
      </c>
      <c r="G1116" t="s">
        <v>191</v>
      </c>
      <c r="H1116" t="s">
        <v>464</v>
      </c>
      <c r="I1116" t="s">
        <v>464</v>
      </c>
      <c r="J1116">
        <v>32</v>
      </c>
      <c r="K1116">
        <v>0</v>
      </c>
      <c r="L1116" t="s">
        <v>472</v>
      </c>
      <c r="M1116" t="s">
        <v>464</v>
      </c>
      <c r="N1116" t="s">
        <v>477</v>
      </c>
      <c r="O1116">
        <v>1001280</v>
      </c>
      <c r="P1116">
        <v>240787</v>
      </c>
      <c r="Q1116">
        <v>40.827565</v>
      </c>
      <c r="R1116">
        <v>-73.938463999999996</v>
      </c>
      <c r="S1116" t="s">
        <v>1319</v>
      </c>
    </row>
    <row r="1117" spans="1:19" x14ac:dyDescent="0.3">
      <c r="A1117">
        <v>282808150</v>
      </c>
      <c r="B1117" s="1">
        <v>45348</v>
      </c>
      <c r="C1117">
        <v>175</v>
      </c>
      <c r="D1117" t="s">
        <v>31</v>
      </c>
      <c r="E1117">
        <v>233</v>
      </c>
      <c r="F1117" t="s">
        <v>140</v>
      </c>
      <c r="G1117" t="s">
        <v>197</v>
      </c>
      <c r="H1117" t="s">
        <v>464</v>
      </c>
      <c r="I1117" t="s">
        <v>464</v>
      </c>
      <c r="J1117">
        <v>1</v>
      </c>
      <c r="K1117">
        <v>0</v>
      </c>
      <c r="L1117" t="s">
        <v>472</v>
      </c>
      <c r="M1117" t="s">
        <v>464</v>
      </c>
      <c r="N1117" t="s">
        <v>477</v>
      </c>
      <c r="O1117">
        <v>982381</v>
      </c>
      <c r="P1117">
        <v>201750</v>
      </c>
      <c r="Q1117">
        <v>40.720441889999996</v>
      </c>
      <c r="R1117">
        <v>-74.006743970000002</v>
      </c>
      <c r="S1117" t="s">
        <v>1320</v>
      </c>
    </row>
    <row r="1118" spans="1:19" x14ac:dyDescent="0.3">
      <c r="A1118">
        <v>280918758</v>
      </c>
      <c r="B1118" s="1">
        <v>45313</v>
      </c>
      <c r="C1118">
        <v>339</v>
      </c>
      <c r="D1118" t="s">
        <v>42</v>
      </c>
      <c r="E1118">
        <v>341</v>
      </c>
      <c r="F1118" t="s">
        <v>153</v>
      </c>
      <c r="G1118" t="s">
        <v>216</v>
      </c>
      <c r="H1118" t="s">
        <v>464</v>
      </c>
      <c r="I1118" t="s">
        <v>471</v>
      </c>
      <c r="J1118">
        <v>122</v>
      </c>
      <c r="K1118">
        <v>0</v>
      </c>
      <c r="L1118" t="s">
        <v>474</v>
      </c>
      <c r="M1118" t="s">
        <v>463</v>
      </c>
      <c r="N1118" t="s">
        <v>478</v>
      </c>
      <c r="O1118">
        <v>961575</v>
      </c>
      <c r="P1118">
        <v>157458</v>
      </c>
      <c r="Q1118">
        <v>40.598832999999999</v>
      </c>
      <c r="R1118">
        <v>-74.081649999999996</v>
      </c>
      <c r="S1118" t="s">
        <v>1321</v>
      </c>
    </row>
    <row r="1119" spans="1:19" x14ac:dyDescent="0.3">
      <c r="A1119">
        <v>285462597</v>
      </c>
      <c r="B1119" s="1">
        <v>45399</v>
      </c>
      <c r="C1119">
        <v>779</v>
      </c>
      <c r="D1119" t="s">
        <v>63</v>
      </c>
      <c r="E1119">
        <v>126</v>
      </c>
      <c r="F1119" t="s">
        <v>149</v>
      </c>
      <c r="G1119" t="s">
        <v>257</v>
      </c>
      <c r="H1119" t="s">
        <v>463</v>
      </c>
      <c r="I1119" t="s">
        <v>471</v>
      </c>
      <c r="J1119">
        <v>122</v>
      </c>
      <c r="K1119">
        <v>0</v>
      </c>
      <c r="L1119" t="s">
        <v>472</v>
      </c>
      <c r="M1119" t="s">
        <v>463</v>
      </c>
      <c r="N1119" t="s">
        <v>477</v>
      </c>
      <c r="O1119">
        <v>954771</v>
      </c>
      <c r="P1119">
        <v>148450</v>
      </c>
      <c r="Q1119">
        <v>40.574091000000003</v>
      </c>
      <c r="R1119">
        <v>-74.106112999999993</v>
      </c>
      <c r="S1119" t="s">
        <v>521</v>
      </c>
    </row>
    <row r="1120" spans="1:19" x14ac:dyDescent="0.3">
      <c r="A1120">
        <v>284218662</v>
      </c>
      <c r="B1120" s="1">
        <v>45374</v>
      </c>
      <c r="C1120">
        <v>203</v>
      </c>
      <c r="D1120" t="s">
        <v>81</v>
      </c>
      <c r="E1120">
        <v>352</v>
      </c>
      <c r="F1120" t="s">
        <v>154</v>
      </c>
      <c r="G1120" t="s">
        <v>273</v>
      </c>
      <c r="H1120" t="s">
        <v>464</v>
      </c>
      <c r="I1120" t="s">
        <v>470</v>
      </c>
      <c r="J1120">
        <v>113</v>
      </c>
      <c r="K1120">
        <v>3</v>
      </c>
      <c r="L1120" t="s">
        <v>472</v>
      </c>
      <c r="M1120" t="s">
        <v>464</v>
      </c>
      <c r="N1120" t="s">
        <v>480</v>
      </c>
      <c r="O1120">
        <v>1046315</v>
      </c>
      <c r="P1120">
        <v>187088</v>
      </c>
      <c r="Q1120">
        <v>40.679980739999998</v>
      </c>
      <c r="R1120">
        <v>-73.776233910000002</v>
      </c>
      <c r="S1120" t="s">
        <v>511</v>
      </c>
    </row>
    <row r="1121" spans="1:19" x14ac:dyDescent="0.3">
      <c r="A1121">
        <v>282565074</v>
      </c>
      <c r="B1121" s="1">
        <v>45343</v>
      </c>
      <c r="C1121">
        <v>507</v>
      </c>
      <c r="D1121" t="s">
        <v>46</v>
      </c>
      <c r="E1121">
        <v>117</v>
      </c>
      <c r="F1121" t="s">
        <v>156</v>
      </c>
      <c r="G1121" t="s">
        <v>378</v>
      </c>
      <c r="H1121" t="s">
        <v>463</v>
      </c>
      <c r="I1121" t="s">
        <v>470</v>
      </c>
      <c r="J1121">
        <v>103</v>
      </c>
      <c r="K1121">
        <v>0</v>
      </c>
      <c r="L1121" t="s">
        <v>472</v>
      </c>
      <c r="M1121" t="s">
        <v>464</v>
      </c>
      <c r="N1121" t="s">
        <v>477</v>
      </c>
      <c r="O1121">
        <v>1041879</v>
      </c>
      <c r="P1121">
        <v>197083</v>
      </c>
      <c r="Q1121">
        <v>40.707439000000001</v>
      </c>
      <c r="R1121">
        <v>-73.792139000000006</v>
      </c>
      <c r="S1121" t="s">
        <v>789</v>
      </c>
    </row>
    <row r="1122" spans="1:19" x14ac:dyDescent="0.3">
      <c r="A1122">
        <v>284311700</v>
      </c>
      <c r="B1122" s="1">
        <v>45377</v>
      </c>
      <c r="C1122">
        <v>397</v>
      </c>
      <c r="D1122" t="s">
        <v>50</v>
      </c>
      <c r="E1122">
        <v>105</v>
      </c>
      <c r="F1122" t="s">
        <v>159</v>
      </c>
      <c r="G1122" t="s">
        <v>237</v>
      </c>
      <c r="H1122" t="s">
        <v>463</v>
      </c>
      <c r="I1122" t="s">
        <v>468</v>
      </c>
      <c r="J1122">
        <v>42</v>
      </c>
      <c r="K1122">
        <v>0</v>
      </c>
      <c r="L1122" t="s">
        <v>473</v>
      </c>
      <c r="M1122" t="s">
        <v>464</v>
      </c>
      <c r="N1122" t="s">
        <v>477</v>
      </c>
      <c r="O1122">
        <v>1010462</v>
      </c>
      <c r="P1122">
        <v>243211</v>
      </c>
      <c r="Q1122">
        <v>40.834195999999999</v>
      </c>
      <c r="R1122">
        <v>-73.905274000000006</v>
      </c>
      <c r="S1122" t="s">
        <v>661</v>
      </c>
    </row>
    <row r="1123" spans="1:19" x14ac:dyDescent="0.3">
      <c r="A1123">
        <v>284107072</v>
      </c>
      <c r="B1123" s="1">
        <v>45372</v>
      </c>
      <c r="C1123">
        <v>198</v>
      </c>
      <c r="D1123" t="s">
        <v>38</v>
      </c>
      <c r="E1123">
        <v>126</v>
      </c>
      <c r="F1123" t="s">
        <v>149</v>
      </c>
      <c r="G1123" t="s">
        <v>379</v>
      </c>
      <c r="H1123" t="s">
        <v>463</v>
      </c>
      <c r="I1123" t="s">
        <v>469</v>
      </c>
      <c r="J1123">
        <v>75</v>
      </c>
      <c r="K1123">
        <v>2</v>
      </c>
      <c r="L1123" t="s">
        <v>472</v>
      </c>
      <c r="M1123" t="s">
        <v>463</v>
      </c>
      <c r="N1123" t="s">
        <v>477</v>
      </c>
      <c r="O1123">
        <v>1012412</v>
      </c>
      <c r="P1123">
        <v>182986</v>
      </c>
      <c r="Q1123">
        <v>40.668888000000003</v>
      </c>
      <c r="R1123">
        <v>-73.898480000000006</v>
      </c>
      <c r="S1123" t="s">
        <v>591</v>
      </c>
    </row>
    <row r="1124" spans="1:19" x14ac:dyDescent="0.3">
      <c r="A1124">
        <v>283038758</v>
      </c>
      <c r="B1124" s="1">
        <v>45351</v>
      </c>
      <c r="C1124">
        <v>729</v>
      </c>
      <c r="D1124" t="s">
        <v>66</v>
      </c>
      <c r="E1124">
        <v>113</v>
      </c>
      <c r="F1124" t="s">
        <v>165</v>
      </c>
      <c r="G1124" t="s">
        <v>283</v>
      </c>
      <c r="H1124" t="s">
        <v>463</v>
      </c>
      <c r="I1124" t="s">
        <v>470</v>
      </c>
      <c r="J1124">
        <v>112</v>
      </c>
      <c r="K1124">
        <v>0</v>
      </c>
      <c r="L1124" t="s">
        <v>472</v>
      </c>
      <c r="M1124" t="s">
        <v>464</v>
      </c>
      <c r="N1124" t="s">
        <v>478</v>
      </c>
      <c r="O1124">
        <v>1023410</v>
      </c>
      <c r="P1124">
        <v>200293</v>
      </c>
      <c r="Q1124">
        <v>40.716349999999998</v>
      </c>
      <c r="R1124">
        <v>-73.858733000000001</v>
      </c>
      <c r="S1124" t="s">
        <v>1322</v>
      </c>
    </row>
    <row r="1125" spans="1:19" x14ac:dyDescent="0.3">
      <c r="A1125">
        <v>282374870</v>
      </c>
      <c r="B1125" s="1">
        <v>45339</v>
      </c>
      <c r="C1125">
        <v>109</v>
      </c>
      <c r="D1125" t="s">
        <v>35</v>
      </c>
      <c r="E1125">
        <v>106</v>
      </c>
      <c r="F1125" t="s">
        <v>141</v>
      </c>
      <c r="G1125" t="s">
        <v>208</v>
      </c>
      <c r="H1125" t="s">
        <v>463</v>
      </c>
      <c r="I1125" t="s">
        <v>470</v>
      </c>
      <c r="J1125">
        <v>112</v>
      </c>
      <c r="K1125">
        <v>0</v>
      </c>
      <c r="L1125" t="s">
        <v>474</v>
      </c>
      <c r="M1125" t="s">
        <v>463</v>
      </c>
      <c r="N1125" t="s">
        <v>477</v>
      </c>
      <c r="O1125">
        <v>1024425</v>
      </c>
      <c r="P1125">
        <v>207447</v>
      </c>
      <c r="Q1125">
        <v>40.735982</v>
      </c>
      <c r="R1125">
        <v>-73.855030999999997</v>
      </c>
      <c r="S1125" t="s">
        <v>1323</v>
      </c>
    </row>
    <row r="1126" spans="1:19" x14ac:dyDescent="0.3">
      <c r="A1126">
        <v>280989260</v>
      </c>
      <c r="B1126" s="1">
        <v>45314</v>
      </c>
      <c r="C1126">
        <v>109</v>
      </c>
      <c r="D1126" t="s">
        <v>35</v>
      </c>
      <c r="E1126">
        <v>106</v>
      </c>
      <c r="F1126" t="s">
        <v>141</v>
      </c>
      <c r="G1126" t="s">
        <v>208</v>
      </c>
      <c r="H1126" t="s">
        <v>463</v>
      </c>
      <c r="I1126" t="s">
        <v>471</v>
      </c>
      <c r="J1126">
        <v>121</v>
      </c>
      <c r="K1126">
        <v>0</v>
      </c>
      <c r="L1126" t="s">
        <v>474</v>
      </c>
      <c r="M1126" t="s">
        <v>463</v>
      </c>
      <c r="N1126" t="s">
        <v>478</v>
      </c>
      <c r="O1126">
        <v>940928</v>
      </c>
      <c r="P1126">
        <v>170688</v>
      </c>
      <c r="Q1126">
        <v>40.635069999999999</v>
      </c>
      <c r="R1126">
        <v>-74.156085000000004</v>
      </c>
      <c r="S1126" t="s">
        <v>1324</v>
      </c>
    </row>
    <row r="1127" spans="1:19" x14ac:dyDescent="0.3">
      <c r="A1127">
        <v>280809495</v>
      </c>
      <c r="B1127" s="1">
        <v>45311</v>
      </c>
      <c r="C1127">
        <v>101</v>
      </c>
      <c r="D1127" t="s">
        <v>27</v>
      </c>
      <c r="E1127">
        <v>344</v>
      </c>
      <c r="F1127" t="s">
        <v>144</v>
      </c>
      <c r="G1127" t="s">
        <v>191</v>
      </c>
      <c r="H1127" t="s">
        <v>464</v>
      </c>
      <c r="I1127" t="s">
        <v>468</v>
      </c>
      <c r="J1127">
        <v>40</v>
      </c>
      <c r="K1127">
        <v>1</v>
      </c>
      <c r="L1127" t="s">
        <v>472</v>
      </c>
      <c r="M1127" t="s">
        <v>464</v>
      </c>
      <c r="N1127" t="s">
        <v>477</v>
      </c>
      <c r="O1127">
        <v>1004368</v>
      </c>
      <c r="P1127">
        <v>237509</v>
      </c>
      <c r="Q1127">
        <v>40.818560060000003</v>
      </c>
      <c r="R1127">
        <v>-73.927316129999994</v>
      </c>
      <c r="S1127" t="s">
        <v>562</v>
      </c>
    </row>
    <row r="1128" spans="1:19" x14ac:dyDescent="0.3">
      <c r="A1128">
        <v>282600161</v>
      </c>
      <c r="B1128" s="1">
        <v>45344</v>
      </c>
      <c r="C1128">
        <v>114</v>
      </c>
      <c r="D1128" t="s">
        <v>34</v>
      </c>
      <c r="E1128">
        <v>344</v>
      </c>
      <c r="F1128" t="s">
        <v>144</v>
      </c>
      <c r="G1128" t="s">
        <v>206</v>
      </c>
      <c r="H1128" t="s">
        <v>464</v>
      </c>
      <c r="I1128" t="s">
        <v>464</v>
      </c>
      <c r="J1128">
        <v>34</v>
      </c>
      <c r="K1128">
        <v>0</v>
      </c>
      <c r="L1128" t="s">
        <v>472</v>
      </c>
      <c r="M1128" t="s">
        <v>464</v>
      </c>
      <c r="N1128" t="s">
        <v>479</v>
      </c>
      <c r="O1128">
        <v>1002039</v>
      </c>
      <c r="P1128">
        <v>248536</v>
      </c>
      <c r="Q1128">
        <v>40.848832000000002</v>
      </c>
      <c r="R1128">
        <v>-73.935699999999997</v>
      </c>
      <c r="S1128" t="s">
        <v>1325</v>
      </c>
    </row>
    <row r="1129" spans="1:19" x14ac:dyDescent="0.3">
      <c r="A1129">
        <v>281057104</v>
      </c>
      <c r="B1129" s="1">
        <v>45315</v>
      </c>
      <c r="C1129">
        <v>922</v>
      </c>
      <c r="D1129" t="s">
        <v>33</v>
      </c>
      <c r="E1129">
        <v>348</v>
      </c>
      <c r="F1129" t="s">
        <v>146</v>
      </c>
      <c r="G1129" t="s">
        <v>207</v>
      </c>
      <c r="H1129" t="s">
        <v>464</v>
      </c>
      <c r="I1129" t="s">
        <v>469</v>
      </c>
      <c r="J1129">
        <v>71</v>
      </c>
      <c r="K1129">
        <v>0</v>
      </c>
      <c r="L1129" t="s">
        <v>472</v>
      </c>
      <c r="M1129" t="s">
        <v>464</v>
      </c>
      <c r="N1129" t="s">
        <v>477</v>
      </c>
      <c r="O1129">
        <v>1003224</v>
      </c>
      <c r="P1129">
        <v>181035</v>
      </c>
      <c r="Q1129">
        <v>40.663555610000003</v>
      </c>
      <c r="R1129">
        <v>-73.931608560000001</v>
      </c>
      <c r="S1129" t="s">
        <v>1010</v>
      </c>
    </row>
    <row r="1130" spans="1:19" x14ac:dyDescent="0.3">
      <c r="A1130">
        <v>280946835</v>
      </c>
      <c r="B1130" s="1">
        <v>45314</v>
      </c>
      <c r="C1130">
        <v>109</v>
      </c>
      <c r="D1130" t="s">
        <v>35</v>
      </c>
      <c r="E1130">
        <v>106</v>
      </c>
      <c r="F1130" t="s">
        <v>141</v>
      </c>
      <c r="G1130" t="s">
        <v>214</v>
      </c>
      <c r="H1130" t="s">
        <v>463</v>
      </c>
      <c r="I1130" t="s">
        <v>469</v>
      </c>
      <c r="J1130">
        <v>73</v>
      </c>
      <c r="K1130">
        <v>2</v>
      </c>
      <c r="L1130" t="s">
        <v>473</v>
      </c>
      <c r="M1130" t="s">
        <v>463</v>
      </c>
      <c r="N1130" t="s">
        <v>477</v>
      </c>
      <c r="O1130">
        <v>1009656</v>
      </c>
      <c r="P1130">
        <v>181287</v>
      </c>
      <c r="Q1130">
        <v>40.664231000000001</v>
      </c>
      <c r="R1130">
        <v>-73.908422999999999</v>
      </c>
      <c r="S1130" t="s">
        <v>1326</v>
      </c>
    </row>
    <row r="1131" spans="1:19" x14ac:dyDescent="0.3">
      <c r="A1131">
        <v>282877399</v>
      </c>
      <c r="B1131" s="1">
        <v>45349</v>
      </c>
      <c r="C1131">
        <v>507</v>
      </c>
      <c r="D1131" t="s">
        <v>46</v>
      </c>
      <c r="E1131">
        <v>117</v>
      </c>
      <c r="F1131" t="s">
        <v>156</v>
      </c>
      <c r="G1131" t="s">
        <v>315</v>
      </c>
      <c r="H1131" t="s">
        <v>463</v>
      </c>
      <c r="I1131" t="s">
        <v>469</v>
      </c>
      <c r="J1131">
        <v>94</v>
      </c>
      <c r="K1131">
        <v>0</v>
      </c>
      <c r="L1131" t="s">
        <v>472</v>
      </c>
      <c r="M1131" t="s">
        <v>464</v>
      </c>
      <c r="N1131" t="s">
        <v>478</v>
      </c>
      <c r="O1131">
        <v>1000307</v>
      </c>
      <c r="P1131">
        <v>200205</v>
      </c>
      <c r="Q1131">
        <v>40.716178599999999</v>
      </c>
      <c r="R1131">
        <v>-73.942077139999995</v>
      </c>
      <c r="S1131" t="s">
        <v>1327</v>
      </c>
    </row>
    <row r="1132" spans="1:19" x14ac:dyDescent="0.3">
      <c r="A1132">
        <v>282611453</v>
      </c>
      <c r="B1132" s="1">
        <v>45344</v>
      </c>
      <c r="C1132">
        <v>792</v>
      </c>
      <c r="D1132" t="s">
        <v>56</v>
      </c>
      <c r="E1132">
        <v>118</v>
      </c>
      <c r="F1132" t="s">
        <v>158</v>
      </c>
      <c r="G1132" t="s">
        <v>241</v>
      </c>
      <c r="H1132" t="s">
        <v>463</v>
      </c>
      <c r="I1132" t="s">
        <v>470</v>
      </c>
      <c r="J1132">
        <v>113</v>
      </c>
      <c r="K1132">
        <v>0</v>
      </c>
      <c r="L1132" t="s">
        <v>472</v>
      </c>
      <c r="M1132" t="s">
        <v>463</v>
      </c>
      <c r="N1132" t="s">
        <v>477</v>
      </c>
      <c r="O1132">
        <v>1050165</v>
      </c>
      <c r="P1132">
        <v>189353</v>
      </c>
      <c r="Q1132">
        <v>40.686163000000001</v>
      </c>
      <c r="R1132">
        <v>-73.762328999999994</v>
      </c>
      <c r="S1132" t="s">
        <v>1328</v>
      </c>
    </row>
    <row r="1133" spans="1:19" x14ac:dyDescent="0.3">
      <c r="A1133">
        <v>282359236</v>
      </c>
      <c r="B1133" s="1">
        <v>45339</v>
      </c>
      <c r="C1133">
        <v>101</v>
      </c>
      <c r="D1133" t="s">
        <v>27</v>
      </c>
      <c r="E1133">
        <v>344</v>
      </c>
      <c r="F1133" t="s">
        <v>144</v>
      </c>
      <c r="G1133" t="s">
        <v>352</v>
      </c>
      <c r="H1133" t="s">
        <v>464</v>
      </c>
      <c r="I1133" t="s">
        <v>464</v>
      </c>
      <c r="J1133">
        <v>6</v>
      </c>
      <c r="K1133">
        <v>0</v>
      </c>
      <c r="L1133" t="s">
        <v>472</v>
      </c>
      <c r="M1133" t="s">
        <v>464</v>
      </c>
      <c r="N1133" t="s">
        <v>477</v>
      </c>
      <c r="O1133">
        <v>983697</v>
      </c>
      <c r="P1133">
        <v>206596</v>
      </c>
      <c r="Q1133">
        <v>40.733736</v>
      </c>
      <c r="R1133">
        <v>-74.001994999999994</v>
      </c>
      <c r="S1133" t="s">
        <v>1329</v>
      </c>
    </row>
    <row r="1134" spans="1:19" x14ac:dyDescent="0.3">
      <c r="A1134">
        <v>284124802</v>
      </c>
      <c r="B1134" s="1">
        <v>45372</v>
      </c>
      <c r="C1134">
        <v>793</v>
      </c>
      <c r="D1134" t="s">
        <v>82</v>
      </c>
      <c r="E1134">
        <v>118</v>
      </c>
      <c r="F1134" t="s">
        <v>158</v>
      </c>
      <c r="G1134" t="s">
        <v>279</v>
      </c>
      <c r="H1134" t="s">
        <v>463</v>
      </c>
      <c r="I1134" t="s">
        <v>469</v>
      </c>
      <c r="J1134">
        <v>67</v>
      </c>
      <c r="K1134">
        <v>0</v>
      </c>
      <c r="L1134" t="s">
        <v>474</v>
      </c>
      <c r="M1134" t="s">
        <v>464</v>
      </c>
      <c r="N1134" t="s">
        <v>477</v>
      </c>
      <c r="O1134">
        <v>1003203</v>
      </c>
      <c r="P1134">
        <v>177738</v>
      </c>
      <c r="Q1134">
        <v>40.654508</v>
      </c>
      <c r="R1134">
        <v>-73.931690000000003</v>
      </c>
      <c r="S1134" t="s">
        <v>1330</v>
      </c>
    </row>
    <row r="1135" spans="1:19" x14ac:dyDescent="0.3">
      <c r="A1135">
        <v>283666002</v>
      </c>
      <c r="B1135" s="1">
        <v>45364</v>
      </c>
      <c r="C1135">
        <v>397</v>
      </c>
      <c r="D1135" t="s">
        <v>50</v>
      </c>
      <c r="E1135">
        <v>105</v>
      </c>
      <c r="F1135" t="s">
        <v>159</v>
      </c>
      <c r="G1135" t="s">
        <v>237</v>
      </c>
      <c r="H1135" t="s">
        <v>463</v>
      </c>
      <c r="I1135" t="s">
        <v>464</v>
      </c>
      <c r="J1135">
        <v>34</v>
      </c>
      <c r="K1135">
        <v>0</v>
      </c>
      <c r="L1135" t="s">
        <v>472</v>
      </c>
      <c r="M1135" t="s">
        <v>464</v>
      </c>
      <c r="N1135" t="s">
        <v>480</v>
      </c>
      <c r="O1135">
        <v>1002161</v>
      </c>
      <c r="P1135">
        <v>249364</v>
      </c>
      <c r="Q1135">
        <v>40.851103999999999</v>
      </c>
      <c r="R1135">
        <v>-73.935254</v>
      </c>
      <c r="S1135" t="s">
        <v>946</v>
      </c>
    </row>
    <row r="1136" spans="1:19" x14ac:dyDescent="0.3">
      <c r="A1136">
        <v>282329124</v>
      </c>
      <c r="B1136" s="1">
        <v>45338</v>
      </c>
      <c r="C1136">
        <v>922</v>
      </c>
      <c r="D1136" t="s">
        <v>33</v>
      </c>
      <c r="E1136">
        <v>348</v>
      </c>
      <c r="F1136" t="s">
        <v>146</v>
      </c>
      <c r="G1136" t="s">
        <v>207</v>
      </c>
      <c r="H1136" t="s">
        <v>464</v>
      </c>
      <c r="I1136" t="s">
        <v>470</v>
      </c>
      <c r="J1136">
        <v>114</v>
      </c>
      <c r="K1136">
        <v>0</v>
      </c>
      <c r="L1136" t="s">
        <v>473</v>
      </c>
      <c r="M1136" t="s">
        <v>464</v>
      </c>
      <c r="N1136" t="s">
        <v>480</v>
      </c>
      <c r="O1136">
        <v>1011389</v>
      </c>
      <c r="P1136">
        <v>218883</v>
      </c>
      <c r="Q1136">
        <v>40.767417969999997</v>
      </c>
      <c r="R1136">
        <v>-73.902025399999999</v>
      </c>
      <c r="S1136" t="s">
        <v>1331</v>
      </c>
    </row>
    <row r="1137" spans="1:19" x14ac:dyDescent="0.3">
      <c r="A1137">
        <v>282501128</v>
      </c>
      <c r="B1137" s="1">
        <v>45342</v>
      </c>
      <c r="C1137">
        <v>101</v>
      </c>
      <c r="D1137" t="s">
        <v>27</v>
      </c>
      <c r="E1137">
        <v>344</v>
      </c>
      <c r="F1137" t="s">
        <v>144</v>
      </c>
      <c r="G1137" t="s">
        <v>191</v>
      </c>
      <c r="H1137" t="s">
        <v>464</v>
      </c>
      <c r="I1137" t="s">
        <v>468</v>
      </c>
      <c r="J1137">
        <v>52</v>
      </c>
      <c r="K1137">
        <v>0</v>
      </c>
      <c r="L1137" t="s">
        <v>472</v>
      </c>
      <c r="M1137" t="s">
        <v>464</v>
      </c>
      <c r="N1137" t="s">
        <v>477</v>
      </c>
      <c r="O1137">
        <v>1013985</v>
      </c>
      <c r="P1137">
        <v>256643</v>
      </c>
      <c r="Q1137">
        <v>40.871051999999999</v>
      </c>
      <c r="R1137">
        <v>-73.892483999999996</v>
      </c>
      <c r="S1137" t="s">
        <v>765</v>
      </c>
    </row>
    <row r="1138" spans="1:19" x14ac:dyDescent="0.3">
      <c r="A1138">
        <v>282921768</v>
      </c>
      <c r="B1138" s="1">
        <v>45350</v>
      </c>
      <c r="C1138">
        <v>441</v>
      </c>
      <c r="D1138" t="s">
        <v>72</v>
      </c>
      <c r="E1138">
        <v>110</v>
      </c>
      <c r="F1138" t="s">
        <v>168</v>
      </c>
      <c r="G1138" t="s">
        <v>253</v>
      </c>
      <c r="H1138" t="s">
        <v>463</v>
      </c>
      <c r="I1138" t="s">
        <v>470</v>
      </c>
      <c r="J1138">
        <v>113</v>
      </c>
      <c r="K1138">
        <v>0</v>
      </c>
      <c r="L1138" t="s">
        <v>472</v>
      </c>
      <c r="M1138" t="s">
        <v>464</v>
      </c>
      <c r="N1138" t="s">
        <v>477</v>
      </c>
      <c r="O1138">
        <v>1040932</v>
      </c>
      <c r="P1138">
        <v>190239</v>
      </c>
      <c r="Q1138">
        <v>40.688657339999999</v>
      </c>
      <c r="R1138">
        <v>-73.795613680000002</v>
      </c>
      <c r="S1138" t="s">
        <v>1332</v>
      </c>
    </row>
    <row r="1139" spans="1:19" x14ac:dyDescent="0.3">
      <c r="A1139">
        <v>281338074</v>
      </c>
      <c r="B1139" s="1">
        <v>45321</v>
      </c>
      <c r="C1139">
        <v>175</v>
      </c>
      <c r="D1139" t="s">
        <v>31</v>
      </c>
      <c r="E1139">
        <v>233</v>
      </c>
      <c r="F1139" t="s">
        <v>140</v>
      </c>
      <c r="G1139" t="s">
        <v>197</v>
      </c>
      <c r="H1139" t="s">
        <v>464</v>
      </c>
      <c r="I1139" t="s">
        <v>464</v>
      </c>
      <c r="J1139">
        <v>5</v>
      </c>
      <c r="K1139">
        <v>0</v>
      </c>
      <c r="L1139" t="s">
        <v>472</v>
      </c>
      <c r="M1139" t="s">
        <v>464</v>
      </c>
      <c r="N1139" t="s">
        <v>482</v>
      </c>
      <c r="O1139">
        <v>984990</v>
      </c>
      <c r="P1139">
        <v>200136</v>
      </c>
      <c r="Q1139">
        <v>40.71601201</v>
      </c>
      <c r="R1139">
        <v>-73.997332029999995</v>
      </c>
      <c r="S1139" t="s">
        <v>491</v>
      </c>
    </row>
    <row r="1140" spans="1:19" x14ac:dyDescent="0.3">
      <c r="A1140">
        <v>280792932</v>
      </c>
      <c r="B1140" s="1">
        <v>45310</v>
      </c>
      <c r="C1140">
        <v>705</v>
      </c>
      <c r="D1140" t="s">
        <v>78</v>
      </c>
      <c r="E1140">
        <v>358</v>
      </c>
      <c r="F1140" t="s">
        <v>169</v>
      </c>
      <c r="G1140" t="s">
        <v>270</v>
      </c>
      <c r="H1140" t="s">
        <v>464</v>
      </c>
      <c r="I1140" t="s">
        <v>464</v>
      </c>
      <c r="J1140">
        <v>1</v>
      </c>
      <c r="K1140">
        <v>0</v>
      </c>
      <c r="L1140" t="s">
        <v>472</v>
      </c>
      <c r="M1140" t="s">
        <v>464</v>
      </c>
      <c r="N1140" t="s">
        <v>478</v>
      </c>
      <c r="O1140">
        <v>982504</v>
      </c>
      <c r="P1140">
        <v>202521</v>
      </c>
      <c r="Q1140">
        <v>40.722549860000001</v>
      </c>
      <c r="R1140">
        <v>-74.006298999999999</v>
      </c>
      <c r="S1140" t="s">
        <v>1333</v>
      </c>
    </row>
    <row r="1141" spans="1:19" x14ac:dyDescent="0.3">
      <c r="A1141">
        <v>280545870</v>
      </c>
      <c r="B1141" s="1">
        <v>45306</v>
      </c>
      <c r="C1141">
        <v>503</v>
      </c>
      <c r="D1141" t="s">
        <v>57</v>
      </c>
      <c r="E1141">
        <v>117</v>
      </c>
      <c r="F1141" t="s">
        <v>156</v>
      </c>
      <c r="G1141" t="s">
        <v>234</v>
      </c>
      <c r="H1141" t="s">
        <v>463</v>
      </c>
      <c r="I1141" t="s">
        <v>469</v>
      </c>
      <c r="J1141">
        <v>60</v>
      </c>
      <c r="K1141">
        <v>0</v>
      </c>
      <c r="L1141" t="s">
        <v>472</v>
      </c>
      <c r="M1141" t="s">
        <v>464</v>
      </c>
      <c r="N1141" t="s">
        <v>478</v>
      </c>
      <c r="O1141">
        <v>993818</v>
      </c>
      <c r="P1141">
        <v>150868</v>
      </c>
      <c r="Q1141">
        <v>40.580768669999998</v>
      </c>
      <c r="R1141">
        <v>-73.965555069999994</v>
      </c>
      <c r="S1141" t="s">
        <v>1334</v>
      </c>
    </row>
    <row r="1142" spans="1:19" x14ac:dyDescent="0.3">
      <c r="A1142">
        <v>283919916</v>
      </c>
      <c r="B1142" s="1">
        <v>45369</v>
      </c>
      <c r="C1142">
        <v>439</v>
      </c>
      <c r="D1142" t="s">
        <v>37</v>
      </c>
      <c r="E1142">
        <v>109</v>
      </c>
      <c r="F1142" t="s">
        <v>148</v>
      </c>
      <c r="G1142" t="s">
        <v>224</v>
      </c>
      <c r="H1142" t="s">
        <v>463</v>
      </c>
      <c r="I1142" t="s">
        <v>464</v>
      </c>
      <c r="J1142">
        <v>5</v>
      </c>
      <c r="K1142">
        <v>0</v>
      </c>
      <c r="L1142" t="s">
        <v>472</v>
      </c>
      <c r="M1142" t="s">
        <v>463</v>
      </c>
      <c r="N1142" t="s">
        <v>478</v>
      </c>
      <c r="O1142">
        <v>984984</v>
      </c>
      <c r="P1142">
        <v>200115</v>
      </c>
      <c r="Q1142">
        <v>40.715949000000002</v>
      </c>
      <c r="R1142">
        <v>-73.997350999999995</v>
      </c>
      <c r="S1142" t="s">
        <v>793</v>
      </c>
    </row>
    <row r="1143" spans="1:19" x14ac:dyDescent="0.3">
      <c r="A1143">
        <v>282822014</v>
      </c>
      <c r="B1143" s="1">
        <v>45348</v>
      </c>
      <c r="C1143">
        <v>419</v>
      </c>
      <c r="D1143" t="s">
        <v>58</v>
      </c>
      <c r="E1143">
        <v>109</v>
      </c>
      <c r="F1143" t="s">
        <v>148</v>
      </c>
      <c r="G1143" t="s">
        <v>235</v>
      </c>
      <c r="H1143" t="s">
        <v>463</v>
      </c>
      <c r="I1143" t="s">
        <v>468</v>
      </c>
      <c r="J1143">
        <v>40</v>
      </c>
      <c r="K1143">
        <v>2</v>
      </c>
      <c r="L1143" t="s">
        <v>472</v>
      </c>
      <c r="M1143" t="s">
        <v>464</v>
      </c>
      <c r="N1143" t="s">
        <v>480</v>
      </c>
      <c r="O1143">
        <v>1006566</v>
      </c>
      <c r="P1143">
        <v>239026</v>
      </c>
      <c r="Q1143">
        <v>40.822719999999997</v>
      </c>
      <c r="R1143">
        <v>-73.919368000000006</v>
      </c>
      <c r="S1143" t="s">
        <v>1335</v>
      </c>
    </row>
    <row r="1144" spans="1:19" x14ac:dyDescent="0.3">
      <c r="A1144">
        <v>284145147</v>
      </c>
      <c r="B1144" s="1">
        <v>45372</v>
      </c>
      <c r="C1144">
        <v>339</v>
      </c>
      <c r="D1144" t="s">
        <v>42</v>
      </c>
      <c r="E1144">
        <v>341</v>
      </c>
      <c r="F1144" t="s">
        <v>153</v>
      </c>
      <c r="G1144" t="s">
        <v>216</v>
      </c>
      <c r="H1144" t="s">
        <v>464</v>
      </c>
      <c r="I1144" t="s">
        <v>464</v>
      </c>
      <c r="J1144">
        <v>14</v>
      </c>
      <c r="K1144">
        <v>0</v>
      </c>
      <c r="L1144" t="s">
        <v>472</v>
      </c>
      <c r="M1144" t="s">
        <v>464</v>
      </c>
      <c r="N1144" t="s">
        <v>477</v>
      </c>
      <c r="O1144">
        <v>987220</v>
      </c>
      <c r="P1144">
        <v>212676</v>
      </c>
      <c r="Q1144">
        <v>40.750422999999998</v>
      </c>
      <c r="R1144">
        <v>-73.989279999999994</v>
      </c>
      <c r="S1144" t="s">
        <v>630</v>
      </c>
    </row>
    <row r="1145" spans="1:19" x14ac:dyDescent="0.3">
      <c r="A1145">
        <v>280560592</v>
      </c>
      <c r="B1145" s="1">
        <v>45306</v>
      </c>
      <c r="C1145">
        <v>106</v>
      </c>
      <c r="D1145" t="s">
        <v>73</v>
      </c>
      <c r="E1145">
        <v>106</v>
      </c>
      <c r="F1145" t="s">
        <v>141</v>
      </c>
      <c r="G1145" t="s">
        <v>350</v>
      </c>
      <c r="H1145" t="s">
        <v>463</v>
      </c>
      <c r="I1145" t="s">
        <v>464</v>
      </c>
      <c r="J1145">
        <v>14</v>
      </c>
      <c r="K1145">
        <v>17</v>
      </c>
      <c r="L1145" t="s">
        <v>472</v>
      </c>
      <c r="M1145" t="s">
        <v>464</v>
      </c>
      <c r="N1145" t="s">
        <v>480</v>
      </c>
      <c r="O1145">
        <v>990513</v>
      </c>
      <c r="P1145">
        <v>213251</v>
      </c>
      <c r="Q1145">
        <v>40.752001</v>
      </c>
      <c r="R1145">
        <v>-73.977391999999995</v>
      </c>
      <c r="S1145" t="s">
        <v>1336</v>
      </c>
    </row>
    <row r="1146" spans="1:19" x14ac:dyDescent="0.3">
      <c r="A1146">
        <v>285288434</v>
      </c>
      <c r="B1146" s="1">
        <v>45396</v>
      </c>
      <c r="C1146">
        <v>397</v>
      </c>
      <c r="D1146" t="s">
        <v>50</v>
      </c>
      <c r="E1146">
        <v>105</v>
      </c>
      <c r="F1146" t="s">
        <v>159</v>
      </c>
      <c r="G1146" t="s">
        <v>226</v>
      </c>
      <c r="H1146" t="s">
        <v>463</v>
      </c>
      <c r="I1146" t="s">
        <v>468</v>
      </c>
      <c r="J1146">
        <v>52</v>
      </c>
      <c r="K1146">
        <v>0</v>
      </c>
      <c r="L1146" t="s">
        <v>473</v>
      </c>
      <c r="M1146" t="s">
        <v>464</v>
      </c>
      <c r="N1146" t="s">
        <v>477</v>
      </c>
      <c r="O1146">
        <v>1019758</v>
      </c>
      <c r="P1146">
        <v>259418</v>
      </c>
      <c r="Q1146">
        <v>40.87864527</v>
      </c>
      <c r="R1146">
        <v>-73.871597980000004</v>
      </c>
      <c r="S1146" t="s">
        <v>1337</v>
      </c>
    </row>
    <row r="1147" spans="1:19" x14ac:dyDescent="0.3">
      <c r="A1147">
        <v>281366485</v>
      </c>
      <c r="B1147" s="1">
        <v>45321</v>
      </c>
      <c r="C1147">
        <v>101</v>
      </c>
      <c r="D1147" t="s">
        <v>27</v>
      </c>
      <c r="E1147">
        <v>344</v>
      </c>
      <c r="F1147" t="s">
        <v>144</v>
      </c>
      <c r="G1147" t="s">
        <v>191</v>
      </c>
      <c r="H1147" t="s">
        <v>464</v>
      </c>
      <c r="I1147" t="s">
        <v>464</v>
      </c>
      <c r="J1147">
        <v>28</v>
      </c>
      <c r="K1147">
        <v>0</v>
      </c>
      <c r="L1147" t="s">
        <v>472</v>
      </c>
      <c r="M1147" t="s">
        <v>464</v>
      </c>
      <c r="N1147" t="s">
        <v>479</v>
      </c>
      <c r="O1147">
        <v>997788</v>
      </c>
      <c r="P1147">
        <v>229893</v>
      </c>
      <c r="Q1147">
        <v>40.797671000000001</v>
      </c>
      <c r="R1147">
        <v>-73.951103000000003</v>
      </c>
      <c r="S1147" t="s">
        <v>1338</v>
      </c>
    </row>
    <row r="1148" spans="1:19" x14ac:dyDescent="0.3">
      <c r="A1148">
        <v>281167078</v>
      </c>
      <c r="B1148" s="1">
        <v>45317</v>
      </c>
      <c r="C1148">
        <v>268</v>
      </c>
      <c r="D1148" t="s">
        <v>47</v>
      </c>
      <c r="E1148">
        <v>121</v>
      </c>
      <c r="F1148" t="s">
        <v>152</v>
      </c>
      <c r="G1148" t="s">
        <v>221</v>
      </c>
      <c r="H1148" t="s">
        <v>463</v>
      </c>
      <c r="I1148" t="s">
        <v>470</v>
      </c>
      <c r="J1148">
        <v>105</v>
      </c>
      <c r="K1148">
        <v>0</v>
      </c>
      <c r="L1148" t="s">
        <v>472</v>
      </c>
      <c r="M1148" t="s">
        <v>463</v>
      </c>
      <c r="N1148" t="s">
        <v>479</v>
      </c>
      <c r="O1148">
        <v>1054935</v>
      </c>
      <c r="P1148">
        <v>191779</v>
      </c>
      <c r="Q1148">
        <v>40.692783509999998</v>
      </c>
      <c r="R1148">
        <v>-73.745105170000002</v>
      </c>
      <c r="S1148" t="s">
        <v>1339</v>
      </c>
    </row>
    <row r="1149" spans="1:19" x14ac:dyDescent="0.3">
      <c r="A1149">
        <v>282617918</v>
      </c>
      <c r="B1149" s="1">
        <v>45344</v>
      </c>
      <c r="C1149">
        <v>49</v>
      </c>
      <c r="D1149" t="s">
        <v>69</v>
      </c>
      <c r="E1149">
        <v>995</v>
      </c>
      <c r="F1149" t="s">
        <v>166</v>
      </c>
      <c r="G1149" t="s">
        <v>249</v>
      </c>
      <c r="I1149" t="s">
        <v>464</v>
      </c>
      <c r="J1149">
        <v>5</v>
      </c>
      <c r="K1149">
        <v>0</v>
      </c>
      <c r="L1149" t="s">
        <v>472</v>
      </c>
      <c r="M1149" t="s">
        <v>464</v>
      </c>
      <c r="N1149" t="s">
        <v>480</v>
      </c>
      <c r="O1149">
        <v>983375</v>
      </c>
      <c r="P1149">
        <v>199719</v>
      </c>
      <c r="Q1149">
        <v>40.714861999999997</v>
      </c>
      <c r="R1149">
        <v>-74.003153999999995</v>
      </c>
      <c r="S1149" t="s">
        <v>1340</v>
      </c>
    </row>
    <row r="1150" spans="1:19" x14ac:dyDescent="0.3">
      <c r="A1150">
        <v>283860453</v>
      </c>
      <c r="B1150" s="1">
        <v>45367</v>
      </c>
      <c r="C1150">
        <v>268</v>
      </c>
      <c r="D1150" t="s">
        <v>47</v>
      </c>
      <c r="E1150">
        <v>121</v>
      </c>
      <c r="F1150" t="s">
        <v>152</v>
      </c>
      <c r="G1150" t="s">
        <v>221</v>
      </c>
      <c r="H1150" t="s">
        <v>463</v>
      </c>
      <c r="I1150" t="s">
        <v>469</v>
      </c>
      <c r="J1150">
        <v>83</v>
      </c>
      <c r="K1150">
        <v>0</v>
      </c>
      <c r="L1150" t="s">
        <v>472</v>
      </c>
      <c r="M1150" t="s">
        <v>464</v>
      </c>
      <c r="N1150" t="s">
        <v>480</v>
      </c>
      <c r="O1150">
        <v>1007755</v>
      </c>
      <c r="P1150">
        <v>194984</v>
      </c>
      <c r="Q1150">
        <v>40.701832000000003</v>
      </c>
      <c r="R1150">
        <v>-73.915225000000007</v>
      </c>
      <c r="S1150" t="s">
        <v>1341</v>
      </c>
    </row>
    <row r="1151" spans="1:19" x14ac:dyDescent="0.3">
      <c r="A1151">
        <v>281175821</v>
      </c>
      <c r="B1151" s="1">
        <v>45317</v>
      </c>
      <c r="C1151">
        <v>439</v>
      </c>
      <c r="D1151" t="s">
        <v>37</v>
      </c>
      <c r="E1151">
        <v>109</v>
      </c>
      <c r="F1151" t="s">
        <v>148</v>
      </c>
      <c r="G1151" t="s">
        <v>224</v>
      </c>
      <c r="H1151" t="s">
        <v>463</v>
      </c>
      <c r="I1151" t="s">
        <v>471</v>
      </c>
      <c r="J1151">
        <v>121</v>
      </c>
      <c r="K1151">
        <v>0</v>
      </c>
      <c r="L1151" t="s">
        <v>473</v>
      </c>
      <c r="M1151" t="s">
        <v>464</v>
      </c>
      <c r="N1151" t="s">
        <v>480</v>
      </c>
      <c r="O1151">
        <v>937288</v>
      </c>
      <c r="P1151">
        <v>151471</v>
      </c>
      <c r="Q1151">
        <v>40.582304999999998</v>
      </c>
      <c r="R1151">
        <v>-74.169066999999998</v>
      </c>
      <c r="S1151" t="s">
        <v>729</v>
      </c>
    </row>
    <row r="1152" spans="1:19" x14ac:dyDescent="0.3">
      <c r="A1152">
        <v>284311563</v>
      </c>
      <c r="B1152" s="1">
        <v>45376</v>
      </c>
      <c r="C1152">
        <v>782</v>
      </c>
      <c r="D1152" t="s">
        <v>49</v>
      </c>
      <c r="E1152">
        <v>236</v>
      </c>
      <c r="F1152" t="s">
        <v>158</v>
      </c>
      <c r="G1152" t="s">
        <v>223</v>
      </c>
      <c r="H1152" t="s">
        <v>464</v>
      </c>
      <c r="I1152" t="s">
        <v>471</v>
      </c>
      <c r="J1152">
        <v>120</v>
      </c>
      <c r="K1152">
        <v>0</v>
      </c>
      <c r="L1152" t="s">
        <v>474</v>
      </c>
      <c r="M1152" t="s">
        <v>464</v>
      </c>
      <c r="N1152" t="s">
        <v>478</v>
      </c>
      <c r="O1152">
        <v>960450</v>
      </c>
      <c r="P1152">
        <v>170255</v>
      </c>
      <c r="Q1152">
        <v>40.633955200000003</v>
      </c>
      <c r="R1152">
        <v>-74.085748620000004</v>
      </c>
      <c r="S1152" t="s">
        <v>1342</v>
      </c>
    </row>
    <row r="1153" spans="1:19" x14ac:dyDescent="0.3">
      <c r="A1153">
        <v>282400734</v>
      </c>
      <c r="B1153" s="1">
        <v>45340</v>
      </c>
      <c r="C1153">
        <v>779</v>
      </c>
      <c r="D1153" t="s">
        <v>63</v>
      </c>
      <c r="E1153">
        <v>126</v>
      </c>
      <c r="F1153" t="s">
        <v>149</v>
      </c>
      <c r="G1153" t="s">
        <v>242</v>
      </c>
      <c r="H1153" t="s">
        <v>463</v>
      </c>
      <c r="I1153" t="s">
        <v>469</v>
      </c>
      <c r="J1153">
        <v>75</v>
      </c>
      <c r="K1153">
        <v>0</v>
      </c>
      <c r="L1153" t="s">
        <v>472</v>
      </c>
      <c r="M1153" t="s">
        <v>464</v>
      </c>
      <c r="N1153" t="s">
        <v>477</v>
      </c>
      <c r="O1153">
        <v>1016261</v>
      </c>
      <c r="P1153">
        <v>182869</v>
      </c>
      <c r="Q1153">
        <v>40.668553000000003</v>
      </c>
      <c r="R1153">
        <v>-73.884608</v>
      </c>
      <c r="S1153" t="s">
        <v>1343</v>
      </c>
    </row>
    <row r="1154" spans="1:19" x14ac:dyDescent="0.3">
      <c r="A1154">
        <v>280437651</v>
      </c>
      <c r="B1154" s="1">
        <v>45304</v>
      </c>
      <c r="C1154">
        <v>268</v>
      </c>
      <c r="D1154" t="s">
        <v>47</v>
      </c>
      <c r="E1154">
        <v>121</v>
      </c>
      <c r="F1154" t="s">
        <v>152</v>
      </c>
      <c r="G1154" t="s">
        <v>221</v>
      </c>
      <c r="H1154" t="s">
        <v>463</v>
      </c>
      <c r="I1154" t="s">
        <v>468</v>
      </c>
      <c r="J1154">
        <v>46</v>
      </c>
      <c r="K1154">
        <v>0</v>
      </c>
      <c r="L1154" t="s">
        <v>472</v>
      </c>
      <c r="M1154" t="s">
        <v>464</v>
      </c>
      <c r="N1154" t="s">
        <v>477</v>
      </c>
      <c r="O1154">
        <v>1008571</v>
      </c>
      <c r="P1154">
        <v>249379</v>
      </c>
      <c r="Q1154">
        <v>40.851132</v>
      </c>
      <c r="R1154">
        <v>-73.912086000000002</v>
      </c>
      <c r="S1154" t="s">
        <v>1344</v>
      </c>
    </row>
    <row r="1155" spans="1:19" x14ac:dyDescent="0.3">
      <c r="A1155">
        <v>283889445</v>
      </c>
      <c r="B1155" s="1">
        <v>45368</v>
      </c>
      <c r="C1155">
        <v>101</v>
      </c>
      <c r="D1155" t="s">
        <v>27</v>
      </c>
      <c r="E1155">
        <v>344</v>
      </c>
      <c r="F1155" t="s">
        <v>144</v>
      </c>
      <c r="G1155" t="s">
        <v>191</v>
      </c>
      <c r="H1155" t="s">
        <v>464</v>
      </c>
      <c r="I1155" t="s">
        <v>469</v>
      </c>
      <c r="J1155">
        <v>60</v>
      </c>
      <c r="K1155">
        <v>0</v>
      </c>
      <c r="L1155" t="s">
        <v>475</v>
      </c>
      <c r="M1155" t="s">
        <v>464</v>
      </c>
      <c r="N1155" t="s">
        <v>478</v>
      </c>
      <c r="O1155">
        <v>995416</v>
      </c>
      <c r="P1155">
        <v>150618</v>
      </c>
      <c r="Q1155">
        <v>40.580080600000002</v>
      </c>
      <c r="R1155">
        <v>-73.959802659999994</v>
      </c>
      <c r="S1155" t="s">
        <v>794</v>
      </c>
    </row>
    <row r="1156" spans="1:19" x14ac:dyDescent="0.3">
      <c r="A1156">
        <v>285539316</v>
      </c>
      <c r="B1156" s="1">
        <v>45400</v>
      </c>
      <c r="C1156">
        <v>101</v>
      </c>
      <c r="D1156" t="s">
        <v>27</v>
      </c>
      <c r="E1156">
        <v>344</v>
      </c>
      <c r="F1156" t="s">
        <v>144</v>
      </c>
      <c r="G1156" t="s">
        <v>191</v>
      </c>
      <c r="H1156" t="s">
        <v>464</v>
      </c>
      <c r="I1156" t="s">
        <v>468</v>
      </c>
      <c r="J1156">
        <v>44</v>
      </c>
      <c r="K1156">
        <v>0</v>
      </c>
      <c r="L1156" t="s">
        <v>473</v>
      </c>
      <c r="M1156" t="s">
        <v>464</v>
      </c>
      <c r="N1156" t="s">
        <v>477</v>
      </c>
      <c r="O1156">
        <v>1006537</v>
      </c>
      <c r="P1156">
        <v>244511</v>
      </c>
      <c r="Q1156">
        <v>40.837774000000003</v>
      </c>
      <c r="R1156">
        <v>-73.919454999999999</v>
      </c>
      <c r="S1156" t="s">
        <v>553</v>
      </c>
    </row>
    <row r="1157" spans="1:19" x14ac:dyDescent="0.3">
      <c r="A1157">
        <v>284232667</v>
      </c>
      <c r="B1157" s="1">
        <v>45374</v>
      </c>
      <c r="C1157">
        <v>114</v>
      </c>
      <c r="D1157" t="s">
        <v>34</v>
      </c>
      <c r="E1157">
        <v>344</v>
      </c>
      <c r="F1157" t="s">
        <v>144</v>
      </c>
      <c r="G1157" t="s">
        <v>206</v>
      </c>
      <c r="H1157" t="s">
        <v>464</v>
      </c>
      <c r="I1157" t="s">
        <v>468</v>
      </c>
      <c r="J1157">
        <v>48</v>
      </c>
      <c r="K1157">
        <v>0</v>
      </c>
      <c r="L1157" t="s">
        <v>474</v>
      </c>
      <c r="M1157" t="s">
        <v>464</v>
      </c>
      <c r="N1157" t="s">
        <v>479</v>
      </c>
      <c r="O1157">
        <v>1015355</v>
      </c>
      <c r="P1157">
        <v>246874</v>
      </c>
      <c r="Q1157">
        <v>40.844233000000003</v>
      </c>
      <c r="R1157">
        <v>-73.887576999999993</v>
      </c>
      <c r="S1157" t="s">
        <v>1345</v>
      </c>
    </row>
    <row r="1158" spans="1:19" x14ac:dyDescent="0.3">
      <c r="A1158">
        <v>282315140</v>
      </c>
      <c r="B1158" s="1">
        <v>45338</v>
      </c>
      <c r="C1158">
        <v>223</v>
      </c>
      <c r="D1158" t="s">
        <v>91</v>
      </c>
      <c r="E1158">
        <v>107</v>
      </c>
      <c r="F1158" t="s">
        <v>157</v>
      </c>
      <c r="G1158" t="s">
        <v>380</v>
      </c>
      <c r="H1158" t="s">
        <v>463</v>
      </c>
      <c r="I1158" t="s">
        <v>469</v>
      </c>
      <c r="J1158">
        <v>72</v>
      </c>
      <c r="K1158">
        <v>0</v>
      </c>
      <c r="L1158" t="s">
        <v>474</v>
      </c>
      <c r="M1158" t="s">
        <v>464</v>
      </c>
      <c r="N1158" t="s">
        <v>480</v>
      </c>
      <c r="O1158">
        <v>984074</v>
      </c>
      <c r="P1158">
        <v>178984</v>
      </c>
      <c r="Q1158">
        <v>40.657949000000002</v>
      </c>
      <c r="R1158">
        <v>-74.000634000000005</v>
      </c>
      <c r="S1158" t="s">
        <v>649</v>
      </c>
    </row>
    <row r="1159" spans="1:19" x14ac:dyDescent="0.3">
      <c r="A1159">
        <v>282756670</v>
      </c>
      <c r="B1159" s="1">
        <v>45347</v>
      </c>
      <c r="C1159">
        <v>439</v>
      </c>
      <c r="D1159" t="s">
        <v>37</v>
      </c>
      <c r="E1159">
        <v>109</v>
      </c>
      <c r="F1159" t="s">
        <v>148</v>
      </c>
      <c r="G1159" t="s">
        <v>224</v>
      </c>
      <c r="H1159" t="s">
        <v>463</v>
      </c>
      <c r="I1159" t="s">
        <v>470</v>
      </c>
      <c r="J1159">
        <v>109</v>
      </c>
      <c r="K1159">
        <v>0</v>
      </c>
      <c r="L1159" t="s">
        <v>473</v>
      </c>
      <c r="M1159" t="s">
        <v>464</v>
      </c>
      <c r="N1159" t="s">
        <v>480</v>
      </c>
      <c r="O1159">
        <v>1032084</v>
      </c>
      <c r="P1159">
        <v>216954</v>
      </c>
      <c r="Q1159">
        <v>40.762036999999999</v>
      </c>
      <c r="R1159">
        <v>-73.827327999999994</v>
      </c>
      <c r="S1159" t="s">
        <v>717</v>
      </c>
    </row>
    <row r="1160" spans="1:19" x14ac:dyDescent="0.3">
      <c r="A1160">
        <v>284460498</v>
      </c>
      <c r="B1160" s="1">
        <v>45379</v>
      </c>
      <c r="C1160">
        <v>101</v>
      </c>
      <c r="D1160" t="s">
        <v>27</v>
      </c>
      <c r="E1160">
        <v>344</v>
      </c>
      <c r="F1160" t="s">
        <v>144</v>
      </c>
      <c r="G1160" t="s">
        <v>191</v>
      </c>
      <c r="H1160" t="s">
        <v>464</v>
      </c>
      <c r="I1160" t="s">
        <v>468</v>
      </c>
      <c r="J1160">
        <v>50</v>
      </c>
      <c r="K1160">
        <v>0</v>
      </c>
      <c r="L1160" t="s">
        <v>473</v>
      </c>
      <c r="M1160" t="s">
        <v>464</v>
      </c>
      <c r="N1160" t="s">
        <v>480</v>
      </c>
      <c r="O1160">
        <v>1010983</v>
      </c>
      <c r="P1160">
        <v>261033</v>
      </c>
      <c r="Q1160">
        <v>40.883111</v>
      </c>
      <c r="R1160">
        <v>-73.903319999999994</v>
      </c>
      <c r="S1160" t="s">
        <v>520</v>
      </c>
    </row>
    <row r="1161" spans="1:19" x14ac:dyDescent="0.3">
      <c r="A1161">
        <v>284556562</v>
      </c>
      <c r="B1161" s="1">
        <v>45381</v>
      </c>
      <c r="C1161">
        <v>109</v>
      </c>
      <c r="D1161" t="s">
        <v>35</v>
      </c>
      <c r="E1161">
        <v>106</v>
      </c>
      <c r="F1161" t="s">
        <v>141</v>
      </c>
      <c r="G1161" t="s">
        <v>214</v>
      </c>
      <c r="H1161" t="s">
        <v>463</v>
      </c>
      <c r="I1161" t="s">
        <v>469</v>
      </c>
      <c r="J1161">
        <v>84</v>
      </c>
      <c r="K1161">
        <v>0</v>
      </c>
      <c r="L1161" t="s">
        <v>472</v>
      </c>
      <c r="M1161" t="s">
        <v>464</v>
      </c>
      <c r="N1161" t="s">
        <v>477</v>
      </c>
      <c r="O1161">
        <v>989235</v>
      </c>
      <c r="P1161">
        <v>189578</v>
      </c>
      <c r="Q1161">
        <v>40.687024999999998</v>
      </c>
      <c r="R1161">
        <v>-73.982023999999996</v>
      </c>
      <c r="S1161" t="s">
        <v>1346</v>
      </c>
    </row>
    <row r="1162" spans="1:19" x14ac:dyDescent="0.3">
      <c r="A1162">
        <v>282657657</v>
      </c>
      <c r="B1162" s="1">
        <v>45344</v>
      </c>
      <c r="C1162">
        <v>101</v>
      </c>
      <c r="D1162" t="s">
        <v>27</v>
      </c>
      <c r="E1162">
        <v>344</v>
      </c>
      <c r="F1162" t="s">
        <v>144</v>
      </c>
      <c r="G1162" t="s">
        <v>191</v>
      </c>
      <c r="H1162" t="s">
        <v>464</v>
      </c>
      <c r="I1162" t="s">
        <v>468</v>
      </c>
      <c r="J1162">
        <v>48</v>
      </c>
      <c r="K1162">
        <v>0</v>
      </c>
      <c r="L1162" t="s">
        <v>472</v>
      </c>
      <c r="M1162" t="s">
        <v>464</v>
      </c>
      <c r="N1162" t="s">
        <v>482</v>
      </c>
      <c r="O1162">
        <v>1014444</v>
      </c>
      <c r="P1162">
        <v>247969</v>
      </c>
      <c r="Q1162">
        <v>40.847241029999999</v>
      </c>
      <c r="R1162">
        <v>-73.890865730000002</v>
      </c>
      <c r="S1162" t="s">
        <v>1347</v>
      </c>
    </row>
    <row r="1163" spans="1:19" x14ac:dyDescent="0.3">
      <c r="A1163">
        <v>284064437</v>
      </c>
      <c r="B1163" s="1">
        <v>45371</v>
      </c>
      <c r="C1163">
        <v>339</v>
      </c>
      <c r="D1163" t="s">
        <v>42</v>
      </c>
      <c r="E1163">
        <v>341</v>
      </c>
      <c r="F1163" t="s">
        <v>153</v>
      </c>
      <c r="G1163" t="s">
        <v>216</v>
      </c>
      <c r="H1163" t="s">
        <v>464</v>
      </c>
      <c r="I1163" t="s">
        <v>468</v>
      </c>
      <c r="J1163">
        <v>44</v>
      </c>
      <c r="K1163">
        <v>0</v>
      </c>
      <c r="L1163" t="s">
        <v>472</v>
      </c>
      <c r="M1163" t="s">
        <v>464</v>
      </c>
      <c r="N1163" t="s">
        <v>479</v>
      </c>
      <c r="O1163">
        <v>1003363</v>
      </c>
      <c r="P1163">
        <v>238988</v>
      </c>
      <c r="Q1163">
        <v>40.822622000000003</v>
      </c>
      <c r="R1163">
        <v>-73.930942000000002</v>
      </c>
      <c r="S1163" t="s">
        <v>575</v>
      </c>
    </row>
    <row r="1164" spans="1:19" x14ac:dyDescent="0.3">
      <c r="A1164">
        <v>282914915</v>
      </c>
      <c r="B1164" s="1">
        <v>45350</v>
      </c>
      <c r="C1164">
        <v>113</v>
      </c>
      <c r="D1164" t="s">
        <v>59</v>
      </c>
      <c r="E1164">
        <v>344</v>
      </c>
      <c r="F1164" t="s">
        <v>144</v>
      </c>
      <c r="G1164" t="s">
        <v>236</v>
      </c>
      <c r="H1164" t="s">
        <v>464</v>
      </c>
      <c r="I1164" t="s">
        <v>469</v>
      </c>
      <c r="J1164">
        <v>63</v>
      </c>
      <c r="K1164">
        <v>0</v>
      </c>
      <c r="L1164" t="s">
        <v>473</v>
      </c>
      <c r="M1164" t="s">
        <v>464</v>
      </c>
      <c r="N1164" t="s">
        <v>479</v>
      </c>
      <c r="O1164">
        <v>1003119</v>
      </c>
      <c r="P1164">
        <v>170623</v>
      </c>
      <c r="Q1164">
        <v>40.634976999999999</v>
      </c>
      <c r="R1164">
        <v>-73.932013999999995</v>
      </c>
      <c r="S1164" t="s">
        <v>1348</v>
      </c>
    </row>
    <row r="1165" spans="1:19" x14ac:dyDescent="0.3">
      <c r="A1165">
        <v>280751763</v>
      </c>
      <c r="B1165" s="1">
        <v>45309</v>
      </c>
      <c r="C1165">
        <v>439</v>
      </c>
      <c r="D1165" t="s">
        <v>37</v>
      </c>
      <c r="E1165">
        <v>109</v>
      </c>
      <c r="F1165" t="s">
        <v>148</v>
      </c>
      <c r="G1165" t="s">
        <v>210</v>
      </c>
      <c r="H1165" t="s">
        <v>463</v>
      </c>
      <c r="I1165" t="s">
        <v>469</v>
      </c>
      <c r="J1165">
        <v>67</v>
      </c>
      <c r="K1165">
        <v>0</v>
      </c>
      <c r="L1165" t="s">
        <v>473</v>
      </c>
      <c r="M1165" t="s">
        <v>464</v>
      </c>
      <c r="N1165" t="s">
        <v>477</v>
      </c>
      <c r="O1165">
        <v>1003592</v>
      </c>
      <c r="P1165">
        <v>176432</v>
      </c>
      <c r="Q1165">
        <v>40.650920999999997</v>
      </c>
      <c r="R1165">
        <v>-73.930294000000004</v>
      </c>
      <c r="S1165" t="s">
        <v>1349</v>
      </c>
    </row>
    <row r="1166" spans="1:19" x14ac:dyDescent="0.3">
      <c r="A1166">
        <v>282422725</v>
      </c>
      <c r="B1166" s="1">
        <v>45340</v>
      </c>
      <c r="C1166">
        <v>782</v>
      </c>
      <c r="D1166" t="s">
        <v>49</v>
      </c>
      <c r="E1166">
        <v>236</v>
      </c>
      <c r="F1166" t="s">
        <v>158</v>
      </c>
      <c r="G1166" t="s">
        <v>223</v>
      </c>
      <c r="H1166" t="s">
        <v>464</v>
      </c>
      <c r="I1166" t="s">
        <v>468</v>
      </c>
      <c r="J1166">
        <v>40</v>
      </c>
      <c r="K1166">
        <v>0</v>
      </c>
      <c r="L1166" t="s">
        <v>474</v>
      </c>
      <c r="M1166" t="s">
        <v>464</v>
      </c>
      <c r="N1166" t="s">
        <v>477</v>
      </c>
      <c r="O1166">
        <v>1011485</v>
      </c>
      <c r="P1166">
        <v>237929</v>
      </c>
      <c r="Q1166">
        <v>40.81969376</v>
      </c>
      <c r="R1166">
        <v>-73.901601589999999</v>
      </c>
      <c r="S1166" t="s">
        <v>894</v>
      </c>
    </row>
    <row r="1167" spans="1:19" x14ac:dyDescent="0.3">
      <c r="A1167">
        <v>281179485</v>
      </c>
      <c r="B1167" s="1">
        <v>45317</v>
      </c>
      <c r="C1167">
        <v>101</v>
      </c>
      <c r="D1167" t="s">
        <v>27</v>
      </c>
      <c r="E1167">
        <v>344</v>
      </c>
      <c r="F1167" t="s">
        <v>144</v>
      </c>
      <c r="G1167" t="s">
        <v>191</v>
      </c>
      <c r="H1167" t="s">
        <v>464</v>
      </c>
      <c r="I1167" t="s">
        <v>470</v>
      </c>
      <c r="J1167">
        <v>104</v>
      </c>
      <c r="K1167">
        <v>0</v>
      </c>
      <c r="L1167" t="s">
        <v>472</v>
      </c>
      <c r="M1167" t="s">
        <v>464</v>
      </c>
      <c r="N1167" t="s">
        <v>477</v>
      </c>
      <c r="O1167">
        <v>1018959</v>
      </c>
      <c r="P1167">
        <v>199127</v>
      </c>
      <c r="Q1167">
        <v>40.713166000000001</v>
      </c>
      <c r="R1167">
        <v>-73.874797999999998</v>
      </c>
      <c r="S1167" t="s">
        <v>1350</v>
      </c>
    </row>
    <row r="1168" spans="1:19" x14ac:dyDescent="0.3">
      <c r="A1168">
        <v>282453570</v>
      </c>
      <c r="B1168" s="1">
        <v>45341</v>
      </c>
      <c r="C1168">
        <v>105</v>
      </c>
      <c r="D1168" t="s">
        <v>20</v>
      </c>
      <c r="E1168">
        <v>106</v>
      </c>
      <c r="F1168" t="s">
        <v>141</v>
      </c>
      <c r="G1168" t="s">
        <v>183</v>
      </c>
      <c r="H1168" t="s">
        <v>463</v>
      </c>
      <c r="I1168" t="s">
        <v>468</v>
      </c>
      <c r="J1168">
        <v>50</v>
      </c>
      <c r="K1168">
        <v>0</v>
      </c>
      <c r="L1168" t="s">
        <v>474</v>
      </c>
      <c r="M1168" t="s">
        <v>464</v>
      </c>
      <c r="N1168" t="s">
        <v>477</v>
      </c>
      <c r="O1168">
        <v>1010983</v>
      </c>
      <c r="P1168">
        <v>261033</v>
      </c>
      <c r="Q1168">
        <v>40.883111</v>
      </c>
      <c r="R1168">
        <v>-73.903319999999994</v>
      </c>
      <c r="S1168" t="s">
        <v>520</v>
      </c>
    </row>
    <row r="1169" spans="1:19" x14ac:dyDescent="0.3">
      <c r="A1169">
        <v>282805030</v>
      </c>
      <c r="B1169" s="1">
        <v>45348</v>
      </c>
      <c r="C1169">
        <v>339</v>
      </c>
      <c r="D1169" t="s">
        <v>42</v>
      </c>
      <c r="E1169">
        <v>341</v>
      </c>
      <c r="F1169" t="s">
        <v>153</v>
      </c>
      <c r="G1169" t="s">
        <v>216</v>
      </c>
      <c r="H1169" t="s">
        <v>464</v>
      </c>
      <c r="I1169" t="s">
        <v>469</v>
      </c>
      <c r="J1169">
        <v>62</v>
      </c>
      <c r="K1169">
        <v>0</v>
      </c>
      <c r="L1169" t="s">
        <v>475</v>
      </c>
      <c r="M1169" t="s">
        <v>464</v>
      </c>
      <c r="N1169" t="s">
        <v>478</v>
      </c>
      <c r="O1169">
        <v>987061</v>
      </c>
      <c r="P1169">
        <v>164953</v>
      </c>
      <c r="Q1169">
        <v>40.619435000000003</v>
      </c>
      <c r="R1169">
        <v>-73.989874</v>
      </c>
      <c r="S1169" t="s">
        <v>1351</v>
      </c>
    </row>
    <row r="1170" spans="1:19" x14ac:dyDescent="0.3">
      <c r="A1170">
        <v>284578211</v>
      </c>
      <c r="B1170" s="1">
        <v>45382</v>
      </c>
      <c r="C1170">
        <v>792</v>
      </c>
      <c r="D1170" t="s">
        <v>56</v>
      </c>
      <c r="E1170">
        <v>118</v>
      </c>
      <c r="F1170" t="s">
        <v>158</v>
      </c>
      <c r="G1170" t="s">
        <v>241</v>
      </c>
      <c r="H1170" t="s">
        <v>463</v>
      </c>
      <c r="I1170" t="s">
        <v>469</v>
      </c>
      <c r="J1170">
        <v>62</v>
      </c>
      <c r="K1170">
        <v>0</v>
      </c>
      <c r="L1170" t="s">
        <v>472</v>
      </c>
      <c r="M1170" t="s">
        <v>464</v>
      </c>
      <c r="N1170" t="s">
        <v>478</v>
      </c>
      <c r="O1170">
        <v>991492</v>
      </c>
      <c r="P1170">
        <v>157163</v>
      </c>
      <c r="Q1170">
        <v>40.598052000000003</v>
      </c>
      <c r="R1170">
        <v>-73.973920000000007</v>
      </c>
      <c r="S1170" t="s">
        <v>1352</v>
      </c>
    </row>
    <row r="1171" spans="1:19" x14ac:dyDescent="0.3">
      <c r="A1171">
        <v>282498005</v>
      </c>
      <c r="B1171" s="1">
        <v>45342</v>
      </c>
      <c r="C1171">
        <v>439</v>
      </c>
      <c r="D1171" t="s">
        <v>37</v>
      </c>
      <c r="E1171">
        <v>109</v>
      </c>
      <c r="F1171" t="s">
        <v>148</v>
      </c>
      <c r="G1171" t="s">
        <v>224</v>
      </c>
      <c r="H1171" t="s">
        <v>463</v>
      </c>
      <c r="I1171" t="s">
        <v>464</v>
      </c>
      <c r="J1171">
        <v>23</v>
      </c>
      <c r="K1171">
        <v>0</v>
      </c>
      <c r="L1171" t="s">
        <v>473</v>
      </c>
      <c r="M1171" t="s">
        <v>464</v>
      </c>
      <c r="N1171" t="s">
        <v>479</v>
      </c>
      <c r="O1171">
        <v>998384</v>
      </c>
      <c r="P1171">
        <v>227109</v>
      </c>
      <c r="Q1171">
        <v>40.790028</v>
      </c>
      <c r="R1171">
        <v>-73.948956999999993</v>
      </c>
      <c r="S1171" t="s">
        <v>1353</v>
      </c>
    </row>
    <row r="1172" spans="1:19" x14ac:dyDescent="0.3">
      <c r="A1172">
        <v>284311141</v>
      </c>
      <c r="B1172" s="1">
        <v>45376</v>
      </c>
      <c r="C1172">
        <v>515</v>
      </c>
      <c r="D1172" t="s">
        <v>70</v>
      </c>
      <c r="E1172">
        <v>117</v>
      </c>
      <c r="F1172" t="s">
        <v>156</v>
      </c>
      <c r="G1172" t="s">
        <v>251</v>
      </c>
      <c r="H1172" t="s">
        <v>463</v>
      </c>
      <c r="I1172" t="s">
        <v>469</v>
      </c>
      <c r="J1172">
        <v>60</v>
      </c>
      <c r="K1172">
        <v>0</v>
      </c>
      <c r="L1172" t="s">
        <v>474</v>
      </c>
      <c r="M1172" t="s">
        <v>463</v>
      </c>
      <c r="N1172" t="s">
        <v>478</v>
      </c>
      <c r="O1172">
        <v>989468</v>
      </c>
      <c r="P1172">
        <v>148972</v>
      </c>
      <c r="Q1172">
        <v>40.575568150000002</v>
      </c>
      <c r="R1172">
        <v>-73.981216590000002</v>
      </c>
      <c r="S1172" t="s">
        <v>924</v>
      </c>
    </row>
    <row r="1173" spans="1:19" x14ac:dyDescent="0.3">
      <c r="A1173">
        <v>282332149</v>
      </c>
      <c r="B1173" s="1">
        <v>45338</v>
      </c>
      <c r="C1173">
        <v>748</v>
      </c>
      <c r="D1173" t="s">
        <v>51</v>
      </c>
      <c r="E1173">
        <v>359</v>
      </c>
      <c r="F1173" t="s">
        <v>151</v>
      </c>
      <c r="G1173" t="s">
        <v>265</v>
      </c>
      <c r="H1173" t="s">
        <v>464</v>
      </c>
      <c r="I1173" t="s">
        <v>471</v>
      </c>
      <c r="J1173">
        <v>121</v>
      </c>
      <c r="K1173">
        <v>0</v>
      </c>
      <c r="L1173" t="s">
        <v>474</v>
      </c>
      <c r="M1173" t="s">
        <v>464</v>
      </c>
      <c r="N1173" t="s">
        <v>477</v>
      </c>
      <c r="O1173">
        <v>944292</v>
      </c>
      <c r="P1173">
        <v>171368</v>
      </c>
      <c r="Q1173">
        <v>40.636952999999998</v>
      </c>
      <c r="R1173">
        <v>-74.143969999999996</v>
      </c>
      <c r="S1173" t="s">
        <v>1354</v>
      </c>
    </row>
    <row r="1174" spans="1:19" x14ac:dyDescent="0.3">
      <c r="A1174">
        <v>280974019</v>
      </c>
      <c r="B1174" s="1">
        <v>45314</v>
      </c>
      <c r="C1174">
        <v>515</v>
      </c>
      <c r="D1174" t="s">
        <v>70</v>
      </c>
      <c r="E1174">
        <v>117</v>
      </c>
      <c r="F1174" t="s">
        <v>156</v>
      </c>
      <c r="G1174" t="s">
        <v>251</v>
      </c>
      <c r="H1174" t="s">
        <v>463</v>
      </c>
      <c r="I1174" t="s">
        <v>470</v>
      </c>
      <c r="J1174">
        <v>110</v>
      </c>
      <c r="K1174">
        <v>0</v>
      </c>
      <c r="L1174" t="s">
        <v>474</v>
      </c>
      <c r="M1174" t="s">
        <v>464</v>
      </c>
      <c r="N1174" t="s">
        <v>482</v>
      </c>
      <c r="O1174">
        <v>1020429</v>
      </c>
      <c r="P1174">
        <v>212242</v>
      </c>
      <c r="Q1174">
        <v>40.749157769999997</v>
      </c>
      <c r="R1174">
        <v>-73.869425840000005</v>
      </c>
      <c r="S1174" t="s">
        <v>538</v>
      </c>
    </row>
    <row r="1175" spans="1:19" x14ac:dyDescent="0.3">
      <c r="A1175">
        <v>281086817</v>
      </c>
      <c r="B1175" s="1">
        <v>45316</v>
      </c>
      <c r="C1175">
        <v>101</v>
      </c>
      <c r="D1175" t="s">
        <v>27</v>
      </c>
      <c r="E1175">
        <v>344</v>
      </c>
      <c r="F1175" t="s">
        <v>144</v>
      </c>
      <c r="G1175" t="s">
        <v>191</v>
      </c>
      <c r="H1175" t="s">
        <v>464</v>
      </c>
      <c r="I1175" t="s">
        <v>464</v>
      </c>
      <c r="J1175">
        <v>26</v>
      </c>
      <c r="K1175">
        <v>0</v>
      </c>
      <c r="L1175" t="s">
        <v>476</v>
      </c>
      <c r="M1175" t="s">
        <v>463</v>
      </c>
      <c r="N1175" t="s">
        <v>479</v>
      </c>
      <c r="O1175">
        <v>996342</v>
      </c>
      <c r="P1175">
        <v>236149</v>
      </c>
      <c r="Q1175">
        <v>40.814844999999998</v>
      </c>
      <c r="R1175">
        <v>-73.956311999999997</v>
      </c>
      <c r="S1175" t="s">
        <v>969</v>
      </c>
    </row>
    <row r="1176" spans="1:19" x14ac:dyDescent="0.3">
      <c r="A1176">
        <v>282694137</v>
      </c>
      <c r="B1176" s="1">
        <v>45345</v>
      </c>
      <c r="C1176">
        <v>849</v>
      </c>
      <c r="D1176" t="s">
        <v>30</v>
      </c>
      <c r="E1176">
        <v>677</v>
      </c>
      <c r="F1176" t="s">
        <v>145</v>
      </c>
      <c r="G1176" t="s">
        <v>274</v>
      </c>
      <c r="H1176" t="s">
        <v>466</v>
      </c>
      <c r="I1176" t="s">
        <v>469</v>
      </c>
      <c r="J1176">
        <v>84</v>
      </c>
      <c r="K1176">
        <v>1</v>
      </c>
      <c r="L1176" t="s">
        <v>472</v>
      </c>
      <c r="M1176" t="s">
        <v>464</v>
      </c>
      <c r="N1176" t="s">
        <v>477</v>
      </c>
      <c r="O1176">
        <v>988089</v>
      </c>
      <c r="P1176">
        <v>190305</v>
      </c>
      <c r="Q1176">
        <v>40.689019160000001</v>
      </c>
      <c r="R1176">
        <v>-73.986157109999994</v>
      </c>
      <c r="S1176" t="s">
        <v>1091</v>
      </c>
    </row>
    <row r="1177" spans="1:19" x14ac:dyDescent="0.3">
      <c r="A1177">
        <v>284383302</v>
      </c>
      <c r="B1177" s="1">
        <v>45378</v>
      </c>
      <c r="C1177">
        <v>511</v>
      </c>
      <c r="D1177" t="s">
        <v>46</v>
      </c>
      <c r="E1177">
        <v>235</v>
      </c>
      <c r="F1177" t="s">
        <v>156</v>
      </c>
      <c r="G1177" t="s">
        <v>220</v>
      </c>
      <c r="H1177" t="s">
        <v>464</v>
      </c>
      <c r="I1177" t="s">
        <v>470</v>
      </c>
      <c r="J1177">
        <v>103</v>
      </c>
      <c r="K1177">
        <v>0</v>
      </c>
      <c r="L1177" t="s">
        <v>472</v>
      </c>
      <c r="M1177" t="s">
        <v>463</v>
      </c>
      <c r="N1177" t="s">
        <v>477</v>
      </c>
      <c r="O1177">
        <v>1037366</v>
      </c>
      <c r="P1177">
        <v>191787</v>
      </c>
      <c r="Q1177">
        <v>40.692929999999997</v>
      </c>
      <c r="R1177">
        <v>-73.808457000000004</v>
      </c>
      <c r="S1177" t="s">
        <v>1355</v>
      </c>
    </row>
    <row r="1178" spans="1:19" x14ac:dyDescent="0.3">
      <c r="A1178">
        <v>280540190</v>
      </c>
      <c r="B1178" s="1">
        <v>45306</v>
      </c>
      <c r="C1178">
        <v>849</v>
      </c>
      <c r="D1178" t="s">
        <v>30</v>
      </c>
      <c r="E1178">
        <v>677</v>
      </c>
      <c r="F1178" t="s">
        <v>145</v>
      </c>
      <c r="G1178" t="s">
        <v>196</v>
      </c>
      <c r="H1178" t="s">
        <v>465</v>
      </c>
      <c r="I1178" t="s">
        <v>469</v>
      </c>
      <c r="J1178">
        <v>76</v>
      </c>
      <c r="K1178">
        <v>3</v>
      </c>
      <c r="L1178" t="s">
        <v>472</v>
      </c>
      <c r="M1178" t="s">
        <v>463</v>
      </c>
      <c r="N1178" t="s">
        <v>477</v>
      </c>
      <c r="O1178">
        <v>984166</v>
      </c>
      <c r="P1178">
        <v>188346</v>
      </c>
      <c r="Q1178">
        <v>40.683651240000003</v>
      </c>
      <c r="R1178">
        <v>-74.000304310000004</v>
      </c>
      <c r="S1178" t="s">
        <v>795</v>
      </c>
    </row>
    <row r="1179" spans="1:19" x14ac:dyDescent="0.3">
      <c r="A1179">
        <v>281060887</v>
      </c>
      <c r="B1179" s="1">
        <v>45315</v>
      </c>
      <c r="C1179">
        <v>793</v>
      </c>
      <c r="D1179" t="s">
        <v>82</v>
      </c>
      <c r="E1179">
        <v>118</v>
      </c>
      <c r="F1179" t="s">
        <v>158</v>
      </c>
      <c r="G1179" t="s">
        <v>279</v>
      </c>
      <c r="H1179" t="s">
        <v>463</v>
      </c>
      <c r="I1179" t="s">
        <v>469</v>
      </c>
      <c r="J1179">
        <v>67</v>
      </c>
      <c r="K1179">
        <v>0</v>
      </c>
      <c r="L1179" t="s">
        <v>472</v>
      </c>
      <c r="M1179" t="s">
        <v>464</v>
      </c>
      <c r="N1179" t="s">
        <v>477</v>
      </c>
      <c r="O1179">
        <v>1003842</v>
      </c>
      <c r="P1179">
        <v>176803</v>
      </c>
      <c r="Q1179">
        <v>40.651938350000002</v>
      </c>
      <c r="R1179">
        <v>-73.929393289999993</v>
      </c>
      <c r="S1179" t="s">
        <v>1356</v>
      </c>
    </row>
    <row r="1180" spans="1:19" x14ac:dyDescent="0.3">
      <c r="A1180">
        <v>280809510</v>
      </c>
      <c r="B1180" s="1">
        <v>45310</v>
      </c>
      <c r="C1180">
        <v>905</v>
      </c>
      <c r="D1180" t="s">
        <v>60</v>
      </c>
      <c r="E1180">
        <v>347</v>
      </c>
      <c r="F1180" t="s">
        <v>162</v>
      </c>
      <c r="G1180" t="s">
        <v>256</v>
      </c>
      <c r="H1180" t="s">
        <v>464</v>
      </c>
      <c r="I1180" t="s">
        <v>470</v>
      </c>
      <c r="J1180">
        <v>104</v>
      </c>
      <c r="K1180">
        <v>0</v>
      </c>
      <c r="L1180" t="s">
        <v>473</v>
      </c>
      <c r="M1180" t="s">
        <v>464</v>
      </c>
      <c r="N1180" t="s">
        <v>480</v>
      </c>
      <c r="O1180">
        <v>1010102</v>
      </c>
      <c r="P1180">
        <v>195672</v>
      </c>
      <c r="Q1180">
        <v>40.703713399999998</v>
      </c>
      <c r="R1180">
        <v>-73.906760790000007</v>
      </c>
      <c r="S1180" t="s">
        <v>1357</v>
      </c>
    </row>
    <row r="1181" spans="1:19" x14ac:dyDescent="0.3">
      <c r="A1181">
        <v>284184694</v>
      </c>
      <c r="B1181" s="1">
        <v>45373</v>
      </c>
      <c r="C1181">
        <v>339</v>
      </c>
      <c r="D1181" t="s">
        <v>42</v>
      </c>
      <c r="E1181">
        <v>341</v>
      </c>
      <c r="F1181" t="s">
        <v>153</v>
      </c>
      <c r="G1181" t="s">
        <v>216</v>
      </c>
      <c r="H1181" t="s">
        <v>464</v>
      </c>
      <c r="I1181" t="s">
        <v>468</v>
      </c>
      <c r="J1181">
        <v>40</v>
      </c>
      <c r="K1181">
        <v>0</v>
      </c>
      <c r="L1181" t="s">
        <v>474</v>
      </c>
      <c r="M1181" t="s">
        <v>464</v>
      </c>
      <c r="N1181" t="s">
        <v>477</v>
      </c>
      <c r="O1181">
        <v>1007667</v>
      </c>
      <c r="P1181">
        <v>237199</v>
      </c>
      <c r="Q1181">
        <v>40.817703000000002</v>
      </c>
      <c r="R1181">
        <v>-73.915395000000004</v>
      </c>
      <c r="S1181" t="s">
        <v>831</v>
      </c>
    </row>
    <row r="1182" spans="1:19" x14ac:dyDescent="0.3">
      <c r="A1182">
        <v>281312497</v>
      </c>
      <c r="B1182" s="1">
        <v>45320</v>
      </c>
      <c r="C1182">
        <v>109</v>
      </c>
      <c r="D1182" t="s">
        <v>35</v>
      </c>
      <c r="E1182">
        <v>106</v>
      </c>
      <c r="F1182" t="s">
        <v>141</v>
      </c>
      <c r="G1182" t="s">
        <v>208</v>
      </c>
      <c r="H1182" t="s">
        <v>463</v>
      </c>
      <c r="I1182" t="s">
        <v>464</v>
      </c>
      <c r="J1182">
        <v>9</v>
      </c>
      <c r="K1182">
        <v>0</v>
      </c>
      <c r="L1182" t="s">
        <v>472</v>
      </c>
      <c r="M1182" t="s">
        <v>464</v>
      </c>
      <c r="N1182" t="s">
        <v>477</v>
      </c>
      <c r="O1182">
        <v>988565</v>
      </c>
      <c r="P1182">
        <v>204787</v>
      </c>
      <c r="Q1182">
        <v>40.728768600000002</v>
      </c>
      <c r="R1182">
        <v>-73.984431439999994</v>
      </c>
      <c r="S1182" t="s">
        <v>1358</v>
      </c>
    </row>
    <row r="1183" spans="1:19" x14ac:dyDescent="0.3">
      <c r="A1183">
        <v>282388947</v>
      </c>
      <c r="B1183" s="1">
        <v>45339</v>
      </c>
      <c r="C1183">
        <v>101</v>
      </c>
      <c r="D1183" t="s">
        <v>27</v>
      </c>
      <c r="E1183">
        <v>344</v>
      </c>
      <c r="F1183" t="s">
        <v>144</v>
      </c>
      <c r="G1183" t="s">
        <v>191</v>
      </c>
      <c r="H1183" t="s">
        <v>464</v>
      </c>
      <c r="I1183" t="s">
        <v>468</v>
      </c>
      <c r="J1183">
        <v>48</v>
      </c>
      <c r="K1183">
        <v>0</v>
      </c>
      <c r="L1183" t="s">
        <v>473</v>
      </c>
      <c r="M1183" t="s">
        <v>464</v>
      </c>
      <c r="N1183" t="s">
        <v>479</v>
      </c>
      <c r="O1183">
        <v>1014468</v>
      </c>
      <c r="P1183">
        <v>247450</v>
      </c>
      <c r="Q1183">
        <v>40.845818000000001</v>
      </c>
      <c r="R1183">
        <v>-73.890780000000007</v>
      </c>
      <c r="S1183" t="s">
        <v>1359</v>
      </c>
    </row>
    <row r="1184" spans="1:19" x14ac:dyDescent="0.3">
      <c r="A1184">
        <v>283724630</v>
      </c>
      <c r="B1184" s="1">
        <v>45365</v>
      </c>
      <c r="C1184">
        <v>439</v>
      </c>
      <c r="D1184" t="s">
        <v>37</v>
      </c>
      <c r="E1184">
        <v>109</v>
      </c>
      <c r="F1184" t="s">
        <v>148</v>
      </c>
      <c r="G1184" t="s">
        <v>345</v>
      </c>
      <c r="H1184" t="s">
        <v>463</v>
      </c>
      <c r="I1184" t="s">
        <v>464</v>
      </c>
      <c r="J1184">
        <v>10</v>
      </c>
      <c r="K1184">
        <v>0</v>
      </c>
      <c r="L1184" t="s">
        <v>473</v>
      </c>
      <c r="M1184" t="s">
        <v>463</v>
      </c>
      <c r="N1184" t="s">
        <v>480</v>
      </c>
      <c r="O1184">
        <v>984685</v>
      </c>
      <c r="P1184">
        <v>209908</v>
      </c>
      <c r="Q1184">
        <v>40.742826999999998</v>
      </c>
      <c r="R1184">
        <v>-73.998428000000004</v>
      </c>
      <c r="S1184" t="s">
        <v>1121</v>
      </c>
    </row>
    <row r="1185" spans="1:19" x14ac:dyDescent="0.3">
      <c r="A1185">
        <v>280956425</v>
      </c>
      <c r="B1185" s="1">
        <v>45314</v>
      </c>
      <c r="C1185">
        <v>515</v>
      </c>
      <c r="D1185" t="s">
        <v>70</v>
      </c>
      <c r="E1185">
        <v>117</v>
      </c>
      <c r="F1185" t="s">
        <v>156</v>
      </c>
      <c r="G1185" t="s">
        <v>251</v>
      </c>
      <c r="H1185" t="s">
        <v>463</v>
      </c>
      <c r="I1185" t="s">
        <v>464</v>
      </c>
      <c r="J1185">
        <v>5</v>
      </c>
      <c r="K1185">
        <v>0</v>
      </c>
      <c r="L1185" t="s">
        <v>472</v>
      </c>
      <c r="M1185" t="s">
        <v>464</v>
      </c>
      <c r="N1185" t="s">
        <v>479</v>
      </c>
      <c r="O1185">
        <v>983723</v>
      </c>
      <c r="P1185">
        <v>199934</v>
      </c>
      <c r="Q1185">
        <v>40.715451999999999</v>
      </c>
      <c r="R1185">
        <v>-74.001898999999995</v>
      </c>
      <c r="S1185" t="s">
        <v>1360</v>
      </c>
    </row>
    <row r="1186" spans="1:19" x14ac:dyDescent="0.3">
      <c r="A1186">
        <v>284078950</v>
      </c>
      <c r="B1186" s="1">
        <v>45371</v>
      </c>
      <c r="C1186">
        <v>548</v>
      </c>
      <c r="D1186" t="s">
        <v>93</v>
      </c>
      <c r="E1186">
        <v>350</v>
      </c>
      <c r="F1186" t="s">
        <v>172</v>
      </c>
      <c r="G1186" t="s">
        <v>300</v>
      </c>
      <c r="H1186" t="s">
        <v>464</v>
      </c>
      <c r="I1186" t="s">
        <v>469</v>
      </c>
      <c r="J1186">
        <v>73</v>
      </c>
      <c r="K1186">
        <v>0</v>
      </c>
      <c r="L1186" t="s">
        <v>472</v>
      </c>
      <c r="M1186" t="s">
        <v>463</v>
      </c>
      <c r="N1186" t="s">
        <v>480</v>
      </c>
      <c r="O1186">
        <v>1010273</v>
      </c>
      <c r="P1186">
        <v>183041</v>
      </c>
      <c r="Q1186">
        <v>40.669044999999997</v>
      </c>
      <c r="R1186">
        <v>-73.906191000000007</v>
      </c>
      <c r="S1186" t="s">
        <v>1361</v>
      </c>
    </row>
    <row r="1187" spans="1:19" x14ac:dyDescent="0.3">
      <c r="A1187">
        <v>284339451</v>
      </c>
      <c r="B1187" s="1">
        <v>45377</v>
      </c>
      <c r="C1187">
        <v>639</v>
      </c>
      <c r="D1187" t="s">
        <v>65</v>
      </c>
      <c r="E1187">
        <v>361</v>
      </c>
      <c r="F1187" t="s">
        <v>164</v>
      </c>
      <c r="G1187" t="s">
        <v>381</v>
      </c>
      <c r="H1187" t="s">
        <v>464</v>
      </c>
      <c r="I1187" t="s">
        <v>464</v>
      </c>
      <c r="J1187">
        <v>13</v>
      </c>
      <c r="K1187">
        <v>0</v>
      </c>
      <c r="L1187" t="s">
        <v>475</v>
      </c>
      <c r="M1187" t="s">
        <v>464</v>
      </c>
      <c r="N1187" t="s">
        <v>478</v>
      </c>
      <c r="O1187">
        <v>988971</v>
      </c>
      <c r="P1187">
        <v>207813</v>
      </c>
      <c r="Q1187">
        <v>40.737074</v>
      </c>
      <c r="R1187">
        <v>-73.982962000000001</v>
      </c>
      <c r="S1187" t="s">
        <v>1039</v>
      </c>
    </row>
    <row r="1188" spans="1:19" x14ac:dyDescent="0.3">
      <c r="A1188">
        <v>284072618</v>
      </c>
      <c r="B1188" s="1">
        <v>45371</v>
      </c>
      <c r="C1188">
        <v>441</v>
      </c>
      <c r="D1188" t="s">
        <v>72</v>
      </c>
      <c r="E1188">
        <v>110</v>
      </c>
      <c r="F1188" t="s">
        <v>168</v>
      </c>
      <c r="G1188" t="s">
        <v>253</v>
      </c>
      <c r="H1188" t="s">
        <v>463</v>
      </c>
      <c r="I1188" t="s">
        <v>468</v>
      </c>
      <c r="J1188">
        <v>41</v>
      </c>
      <c r="K1188">
        <v>0</v>
      </c>
      <c r="L1188" t="s">
        <v>473</v>
      </c>
      <c r="M1188" t="s">
        <v>464</v>
      </c>
      <c r="N1188" t="s">
        <v>479</v>
      </c>
      <c r="O1188">
        <v>1013350</v>
      </c>
      <c r="P1188">
        <v>239897</v>
      </c>
      <c r="Q1188">
        <v>40.825091999999998</v>
      </c>
      <c r="R1188">
        <v>-73.894852999999998</v>
      </c>
      <c r="S1188" t="s">
        <v>1362</v>
      </c>
    </row>
    <row r="1189" spans="1:19" x14ac:dyDescent="0.3">
      <c r="A1189">
        <v>281252083</v>
      </c>
      <c r="B1189" s="1">
        <v>45319</v>
      </c>
      <c r="C1189">
        <v>101</v>
      </c>
      <c r="D1189" t="s">
        <v>27</v>
      </c>
      <c r="E1189">
        <v>344</v>
      </c>
      <c r="F1189" t="s">
        <v>144</v>
      </c>
      <c r="G1189" t="s">
        <v>191</v>
      </c>
      <c r="H1189" t="s">
        <v>464</v>
      </c>
      <c r="I1189" t="s">
        <v>468</v>
      </c>
      <c r="J1189">
        <v>44</v>
      </c>
      <c r="K1189">
        <v>1</v>
      </c>
      <c r="L1189" t="s">
        <v>472</v>
      </c>
      <c r="M1189" t="s">
        <v>464</v>
      </c>
      <c r="N1189" t="s">
        <v>480</v>
      </c>
      <c r="O1189">
        <v>1005146</v>
      </c>
      <c r="P1189">
        <v>240722</v>
      </c>
      <c r="Q1189">
        <v>40.827376999999998</v>
      </c>
      <c r="R1189">
        <v>-73.924494999999993</v>
      </c>
      <c r="S1189" t="s">
        <v>1363</v>
      </c>
    </row>
    <row r="1190" spans="1:19" x14ac:dyDescent="0.3">
      <c r="A1190">
        <v>281441817</v>
      </c>
      <c r="B1190" s="1">
        <v>45322</v>
      </c>
      <c r="C1190">
        <v>508</v>
      </c>
      <c r="D1190" t="s">
        <v>109</v>
      </c>
      <c r="E1190">
        <v>235</v>
      </c>
      <c r="F1190" t="s">
        <v>156</v>
      </c>
      <c r="G1190" t="s">
        <v>382</v>
      </c>
      <c r="H1190" t="s">
        <v>464</v>
      </c>
      <c r="I1190" t="s">
        <v>464</v>
      </c>
      <c r="J1190">
        <v>34</v>
      </c>
      <c r="K1190">
        <v>1</v>
      </c>
      <c r="L1190" t="s">
        <v>472</v>
      </c>
      <c r="M1190" t="s">
        <v>464</v>
      </c>
      <c r="N1190" t="s">
        <v>480</v>
      </c>
      <c r="O1190">
        <v>1003844</v>
      </c>
      <c r="P1190">
        <v>250988</v>
      </c>
      <c r="Q1190">
        <v>40.855557169999997</v>
      </c>
      <c r="R1190">
        <v>-73.929169900000005</v>
      </c>
      <c r="S1190" t="s">
        <v>1126</v>
      </c>
    </row>
    <row r="1191" spans="1:19" x14ac:dyDescent="0.3">
      <c r="A1191">
        <v>282720792</v>
      </c>
      <c r="B1191" s="1">
        <v>45346</v>
      </c>
      <c r="C1191">
        <v>339</v>
      </c>
      <c r="D1191" t="s">
        <v>42</v>
      </c>
      <c r="E1191">
        <v>341</v>
      </c>
      <c r="F1191" t="s">
        <v>153</v>
      </c>
      <c r="G1191" t="s">
        <v>216</v>
      </c>
      <c r="H1191" t="s">
        <v>464</v>
      </c>
      <c r="I1191" t="s">
        <v>464</v>
      </c>
      <c r="J1191">
        <v>14</v>
      </c>
      <c r="K1191">
        <v>0</v>
      </c>
      <c r="L1191" t="s">
        <v>472</v>
      </c>
      <c r="M1191" t="s">
        <v>463</v>
      </c>
      <c r="N1191" t="s">
        <v>477</v>
      </c>
      <c r="O1191">
        <v>987472</v>
      </c>
      <c r="P1191">
        <v>214939</v>
      </c>
      <c r="Q1191">
        <v>40.756635000000003</v>
      </c>
      <c r="R1191">
        <v>-73.988370000000003</v>
      </c>
      <c r="S1191" t="s">
        <v>555</v>
      </c>
    </row>
    <row r="1192" spans="1:19" x14ac:dyDescent="0.3">
      <c r="A1192">
        <v>284365451</v>
      </c>
      <c r="B1192" s="1">
        <v>45377</v>
      </c>
      <c r="C1192">
        <v>339</v>
      </c>
      <c r="D1192" t="s">
        <v>42</v>
      </c>
      <c r="E1192">
        <v>341</v>
      </c>
      <c r="F1192" t="s">
        <v>153</v>
      </c>
      <c r="G1192" t="s">
        <v>216</v>
      </c>
      <c r="H1192" t="s">
        <v>464</v>
      </c>
      <c r="I1192" t="s">
        <v>468</v>
      </c>
      <c r="J1192">
        <v>46</v>
      </c>
      <c r="K1192">
        <v>0</v>
      </c>
      <c r="L1192" t="s">
        <v>474</v>
      </c>
      <c r="M1192" t="s">
        <v>464</v>
      </c>
      <c r="N1192" t="s">
        <v>477</v>
      </c>
      <c r="O1192">
        <v>1006977</v>
      </c>
      <c r="P1192">
        <v>247611</v>
      </c>
      <c r="Q1192">
        <v>40.846283</v>
      </c>
      <c r="R1192">
        <v>-73.917856</v>
      </c>
      <c r="S1192" t="s">
        <v>1176</v>
      </c>
    </row>
    <row r="1193" spans="1:19" x14ac:dyDescent="0.3">
      <c r="A1193">
        <v>284431264</v>
      </c>
      <c r="B1193" s="1">
        <v>45378</v>
      </c>
      <c r="C1193">
        <v>339</v>
      </c>
      <c r="D1193" t="s">
        <v>42</v>
      </c>
      <c r="E1193">
        <v>341</v>
      </c>
      <c r="F1193" t="s">
        <v>153</v>
      </c>
      <c r="G1193" t="s">
        <v>216</v>
      </c>
      <c r="H1193" t="s">
        <v>464</v>
      </c>
      <c r="I1193" t="s">
        <v>468</v>
      </c>
      <c r="J1193">
        <v>40</v>
      </c>
      <c r="K1193">
        <v>2</v>
      </c>
      <c r="L1193" t="s">
        <v>472</v>
      </c>
      <c r="M1193" t="s">
        <v>464</v>
      </c>
      <c r="N1193" t="s">
        <v>477</v>
      </c>
      <c r="O1193">
        <v>1007566</v>
      </c>
      <c r="P1193">
        <v>238218</v>
      </c>
      <c r="Q1193">
        <v>40.820498999999998</v>
      </c>
      <c r="R1193">
        <v>-73.915756000000002</v>
      </c>
      <c r="S1193" t="s">
        <v>526</v>
      </c>
    </row>
    <row r="1194" spans="1:19" x14ac:dyDescent="0.3">
      <c r="A1194">
        <v>281159440</v>
      </c>
      <c r="B1194" s="1">
        <v>45317</v>
      </c>
      <c r="C1194">
        <v>782</v>
      </c>
      <c r="D1194" t="s">
        <v>49</v>
      </c>
      <c r="E1194">
        <v>236</v>
      </c>
      <c r="F1194" t="s">
        <v>158</v>
      </c>
      <c r="G1194" t="s">
        <v>223</v>
      </c>
      <c r="H1194" t="s">
        <v>464</v>
      </c>
      <c r="I1194" t="s">
        <v>471</v>
      </c>
      <c r="J1194">
        <v>120</v>
      </c>
      <c r="K1194">
        <v>0</v>
      </c>
      <c r="L1194" t="s">
        <v>472</v>
      </c>
      <c r="M1194" t="s">
        <v>464</v>
      </c>
      <c r="N1194" t="s">
        <v>478</v>
      </c>
      <c r="O1194">
        <v>963694</v>
      </c>
      <c r="P1194">
        <v>167523</v>
      </c>
      <c r="Q1194">
        <v>40.626466000000001</v>
      </c>
      <c r="R1194">
        <v>-74.074051999999995</v>
      </c>
      <c r="S1194" t="s">
        <v>1364</v>
      </c>
    </row>
    <row r="1195" spans="1:19" x14ac:dyDescent="0.3">
      <c r="A1195">
        <v>283981685</v>
      </c>
      <c r="B1195" s="1">
        <v>45370</v>
      </c>
      <c r="C1195">
        <v>113</v>
      </c>
      <c r="D1195" t="s">
        <v>59</v>
      </c>
      <c r="E1195">
        <v>344</v>
      </c>
      <c r="F1195" t="s">
        <v>144</v>
      </c>
      <c r="G1195" t="s">
        <v>236</v>
      </c>
      <c r="H1195" t="s">
        <v>464</v>
      </c>
      <c r="I1195" t="s">
        <v>464</v>
      </c>
      <c r="J1195">
        <v>19</v>
      </c>
      <c r="K1195">
        <v>0</v>
      </c>
      <c r="L1195" t="s">
        <v>474</v>
      </c>
      <c r="M1195" t="s">
        <v>464</v>
      </c>
      <c r="N1195" t="s">
        <v>477</v>
      </c>
      <c r="O1195">
        <v>996767</v>
      </c>
      <c r="P1195">
        <v>221152</v>
      </c>
      <c r="Q1195">
        <v>40.773679000000001</v>
      </c>
      <c r="R1195">
        <v>-73.954806000000005</v>
      </c>
      <c r="S1195" t="s">
        <v>1365</v>
      </c>
    </row>
    <row r="1196" spans="1:19" x14ac:dyDescent="0.3">
      <c r="A1196">
        <v>281169665</v>
      </c>
      <c r="B1196" s="1">
        <v>45317</v>
      </c>
      <c r="C1196">
        <v>759</v>
      </c>
      <c r="D1196" t="s">
        <v>40</v>
      </c>
      <c r="E1196">
        <v>359</v>
      </c>
      <c r="F1196" t="s">
        <v>151</v>
      </c>
      <c r="G1196" t="s">
        <v>213</v>
      </c>
      <c r="H1196" t="s">
        <v>464</v>
      </c>
      <c r="I1196" t="s">
        <v>468</v>
      </c>
      <c r="J1196">
        <v>44</v>
      </c>
      <c r="K1196">
        <v>0</v>
      </c>
      <c r="L1196" t="s">
        <v>472</v>
      </c>
      <c r="M1196" t="s">
        <v>464</v>
      </c>
      <c r="N1196" t="s">
        <v>480</v>
      </c>
      <c r="O1196">
        <v>1008221</v>
      </c>
      <c r="P1196">
        <v>243318</v>
      </c>
      <c r="Q1196">
        <v>40.834494999999997</v>
      </c>
      <c r="R1196">
        <v>-73.913371999999995</v>
      </c>
      <c r="S1196" t="s">
        <v>1366</v>
      </c>
    </row>
    <row r="1197" spans="1:19" x14ac:dyDescent="0.3">
      <c r="A1197">
        <v>283682742</v>
      </c>
      <c r="B1197" s="1">
        <v>45364</v>
      </c>
      <c r="C1197">
        <v>115</v>
      </c>
      <c r="D1197" t="s">
        <v>71</v>
      </c>
      <c r="E1197">
        <v>355</v>
      </c>
      <c r="F1197" t="s">
        <v>167</v>
      </c>
      <c r="G1197" t="s">
        <v>252</v>
      </c>
      <c r="H1197" t="s">
        <v>464</v>
      </c>
      <c r="I1197" t="s">
        <v>468</v>
      </c>
      <c r="J1197">
        <v>50</v>
      </c>
      <c r="K1197">
        <v>0</v>
      </c>
      <c r="L1197" t="s">
        <v>472</v>
      </c>
      <c r="M1197" t="s">
        <v>464</v>
      </c>
      <c r="N1197" t="s">
        <v>480</v>
      </c>
      <c r="O1197">
        <v>1010967</v>
      </c>
      <c r="P1197">
        <v>258763</v>
      </c>
      <c r="Q1197">
        <v>40.876878490000003</v>
      </c>
      <c r="R1197">
        <v>-73.903390079999994</v>
      </c>
      <c r="S1197" t="s">
        <v>1367</v>
      </c>
    </row>
    <row r="1198" spans="1:19" x14ac:dyDescent="0.3">
      <c r="A1198">
        <v>284009241</v>
      </c>
      <c r="B1198" s="1">
        <v>45370</v>
      </c>
      <c r="C1198">
        <v>760</v>
      </c>
      <c r="D1198" t="s">
        <v>100</v>
      </c>
      <c r="E1198">
        <v>126</v>
      </c>
      <c r="F1198" t="s">
        <v>149</v>
      </c>
      <c r="G1198" t="s">
        <v>383</v>
      </c>
      <c r="H1198" t="s">
        <v>463</v>
      </c>
      <c r="I1198" t="s">
        <v>469</v>
      </c>
      <c r="J1198">
        <v>81</v>
      </c>
      <c r="K1198">
        <v>0</v>
      </c>
      <c r="L1198" t="s">
        <v>474</v>
      </c>
      <c r="M1198" t="s">
        <v>464</v>
      </c>
      <c r="N1198" t="s">
        <v>477</v>
      </c>
      <c r="O1198">
        <v>1005862</v>
      </c>
      <c r="P1198">
        <v>190486</v>
      </c>
      <c r="Q1198">
        <v>40.689490409999998</v>
      </c>
      <c r="R1198">
        <v>-73.922069629999996</v>
      </c>
      <c r="S1198" t="s">
        <v>1368</v>
      </c>
    </row>
    <row r="1199" spans="1:19" x14ac:dyDescent="0.3">
      <c r="A1199">
        <v>283743252</v>
      </c>
      <c r="B1199" s="1">
        <v>45365</v>
      </c>
      <c r="C1199">
        <v>705</v>
      </c>
      <c r="D1199" t="s">
        <v>78</v>
      </c>
      <c r="E1199">
        <v>358</v>
      </c>
      <c r="F1199" t="s">
        <v>169</v>
      </c>
      <c r="G1199" t="s">
        <v>264</v>
      </c>
      <c r="H1199" t="s">
        <v>464</v>
      </c>
      <c r="I1199" t="s">
        <v>464</v>
      </c>
      <c r="J1199">
        <v>1</v>
      </c>
      <c r="K1199">
        <v>0</v>
      </c>
      <c r="L1199" t="s">
        <v>474</v>
      </c>
      <c r="M1199" t="s">
        <v>464</v>
      </c>
      <c r="N1199" t="s">
        <v>479</v>
      </c>
      <c r="O1199">
        <v>983628</v>
      </c>
      <c r="P1199">
        <v>201464</v>
      </c>
      <c r="Q1199">
        <v>40.719650000000001</v>
      </c>
      <c r="R1199">
        <v>-74.002241999999995</v>
      </c>
      <c r="S1199" t="s">
        <v>1369</v>
      </c>
    </row>
    <row r="1200" spans="1:19" x14ac:dyDescent="0.3">
      <c r="A1200">
        <v>283765983</v>
      </c>
      <c r="B1200" s="1">
        <v>45365</v>
      </c>
      <c r="C1200">
        <v>750</v>
      </c>
      <c r="D1200" t="s">
        <v>45</v>
      </c>
      <c r="E1200">
        <v>359</v>
      </c>
      <c r="F1200" t="s">
        <v>151</v>
      </c>
      <c r="G1200" t="s">
        <v>219</v>
      </c>
      <c r="H1200" t="s">
        <v>464</v>
      </c>
      <c r="I1200" t="s">
        <v>468</v>
      </c>
      <c r="J1200">
        <v>44</v>
      </c>
      <c r="K1200">
        <v>0</v>
      </c>
      <c r="L1200" t="s">
        <v>472</v>
      </c>
      <c r="M1200" t="s">
        <v>464</v>
      </c>
      <c r="N1200" t="s">
        <v>477</v>
      </c>
      <c r="O1200">
        <v>1010069</v>
      </c>
      <c r="P1200">
        <v>244367</v>
      </c>
      <c r="Q1200">
        <v>40.837369000000002</v>
      </c>
      <c r="R1200">
        <v>-73.906690999999995</v>
      </c>
      <c r="S1200" t="s">
        <v>1370</v>
      </c>
    </row>
    <row r="1201" spans="1:19" x14ac:dyDescent="0.3">
      <c r="A1201">
        <v>282428968</v>
      </c>
      <c r="B1201" s="1">
        <v>45340</v>
      </c>
      <c r="C1201">
        <v>681</v>
      </c>
      <c r="D1201" t="s">
        <v>77</v>
      </c>
      <c r="E1201">
        <v>233</v>
      </c>
      <c r="F1201" t="s">
        <v>140</v>
      </c>
      <c r="G1201" t="s">
        <v>263</v>
      </c>
      <c r="H1201" t="s">
        <v>464</v>
      </c>
      <c r="I1201" t="s">
        <v>470</v>
      </c>
      <c r="J1201">
        <v>110</v>
      </c>
      <c r="K1201">
        <v>0</v>
      </c>
      <c r="L1201" t="s">
        <v>472</v>
      </c>
      <c r="M1201" t="s">
        <v>463</v>
      </c>
      <c r="N1201" t="s">
        <v>480</v>
      </c>
      <c r="O1201">
        <v>1019164</v>
      </c>
      <c r="P1201">
        <v>210169</v>
      </c>
      <c r="Q1201">
        <v>40.743481260000003</v>
      </c>
      <c r="R1201">
        <v>-73.874003540000004</v>
      </c>
      <c r="S1201" t="s">
        <v>508</v>
      </c>
    </row>
    <row r="1202" spans="1:19" x14ac:dyDescent="0.3">
      <c r="A1202">
        <v>283757521</v>
      </c>
      <c r="B1202" s="1">
        <v>45365</v>
      </c>
      <c r="C1202">
        <v>515</v>
      </c>
      <c r="D1202" t="s">
        <v>70</v>
      </c>
      <c r="E1202">
        <v>117</v>
      </c>
      <c r="F1202" t="s">
        <v>156</v>
      </c>
      <c r="G1202" t="s">
        <v>251</v>
      </c>
      <c r="H1202" t="s">
        <v>463</v>
      </c>
      <c r="I1202" t="s">
        <v>469</v>
      </c>
      <c r="J1202">
        <v>72</v>
      </c>
      <c r="K1202">
        <v>0</v>
      </c>
      <c r="L1202" t="s">
        <v>472</v>
      </c>
      <c r="M1202" t="s">
        <v>464</v>
      </c>
      <c r="N1202" t="s">
        <v>480</v>
      </c>
      <c r="O1202">
        <v>985935</v>
      </c>
      <c r="P1202">
        <v>181335</v>
      </c>
      <c r="Q1202">
        <v>40.664399209999999</v>
      </c>
      <c r="R1202">
        <v>-73.993926369999997</v>
      </c>
      <c r="S1202" t="s">
        <v>1371</v>
      </c>
    </row>
    <row r="1203" spans="1:19" x14ac:dyDescent="0.3">
      <c r="A1203">
        <v>282576712</v>
      </c>
      <c r="B1203" s="1">
        <v>45343</v>
      </c>
      <c r="C1203">
        <v>339</v>
      </c>
      <c r="D1203" t="s">
        <v>42</v>
      </c>
      <c r="E1203">
        <v>341</v>
      </c>
      <c r="F1203" t="s">
        <v>153</v>
      </c>
      <c r="G1203" t="s">
        <v>216</v>
      </c>
      <c r="H1203" t="s">
        <v>464</v>
      </c>
      <c r="I1203" t="s">
        <v>464</v>
      </c>
      <c r="J1203">
        <v>14</v>
      </c>
      <c r="K1203">
        <v>0</v>
      </c>
      <c r="L1203" t="s">
        <v>472</v>
      </c>
      <c r="M1203" t="s">
        <v>463</v>
      </c>
      <c r="N1203" t="s">
        <v>477</v>
      </c>
      <c r="O1203">
        <v>987587</v>
      </c>
      <c r="P1203">
        <v>212402</v>
      </c>
      <c r="Q1203">
        <v>40.749673000000001</v>
      </c>
      <c r="R1203">
        <v>-73.987954999999999</v>
      </c>
      <c r="S1203" t="s">
        <v>1372</v>
      </c>
    </row>
    <row r="1204" spans="1:19" x14ac:dyDescent="0.3">
      <c r="A1204">
        <v>280935233</v>
      </c>
      <c r="B1204" s="1">
        <v>45313</v>
      </c>
      <c r="C1204">
        <v>113</v>
      </c>
      <c r="D1204" t="s">
        <v>59</v>
      </c>
      <c r="E1204">
        <v>344</v>
      </c>
      <c r="F1204" t="s">
        <v>144</v>
      </c>
      <c r="G1204" t="s">
        <v>236</v>
      </c>
      <c r="H1204" t="s">
        <v>464</v>
      </c>
      <c r="I1204" t="s">
        <v>468</v>
      </c>
      <c r="J1204">
        <v>49</v>
      </c>
      <c r="K1204">
        <v>0</v>
      </c>
      <c r="L1204" t="s">
        <v>472</v>
      </c>
      <c r="M1204" t="s">
        <v>464</v>
      </c>
      <c r="N1204" t="s">
        <v>477</v>
      </c>
      <c r="O1204">
        <v>1025376</v>
      </c>
      <c r="P1204">
        <v>256697</v>
      </c>
      <c r="Q1204">
        <v>40.871155000000002</v>
      </c>
      <c r="R1204">
        <v>-73.851298</v>
      </c>
      <c r="S1204" t="s">
        <v>1373</v>
      </c>
    </row>
    <row r="1205" spans="1:19" x14ac:dyDescent="0.3">
      <c r="A1205">
        <v>284072652</v>
      </c>
      <c r="B1205" s="1">
        <v>45371</v>
      </c>
      <c r="C1205">
        <v>779</v>
      </c>
      <c r="D1205" t="s">
        <v>63</v>
      </c>
      <c r="E1205">
        <v>126</v>
      </c>
      <c r="F1205" t="s">
        <v>149</v>
      </c>
      <c r="G1205" t="s">
        <v>242</v>
      </c>
      <c r="H1205" t="s">
        <v>463</v>
      </c>
      <c r="I1205" t="s">
        <v>469</v>
      </c>
      <c r="J1205">
        <v>62</v>
      </c>
      <c r="K1205">
        <v>0</v>
      </c>
      <c r="L1205" t="s">
        <v>472</v>
      </c>
      <c r="M1205" t="s">
        <v>464</v>
      </c>
      <c r="N1205" t="s">
        <v>480</v>
      </c>
      <c r="O1205">
        <v>984266</v>
      </c>
      <c r="P1205">
        <v>163622</v>
      </c>
      <c r="Q1205">
        <v>40.615780979999997</v>
      </c>
      <c r="R1205">
        <v>-73.999942369999999</v>
      </c>
      <c r="S1205" t="s">
        <v>1374</v>
      </c>
    </row>
    <row r="1206" spans="1:19" x14ac:dyDescent="0.3">
      <c r="A1206">
        <v>282533880</v>
      </c>
      <c r="B1206" s="1">
        <v>45342</v>
      </c>
      <c r="C1206">
        <v>494</v>
      </c>
      <c r="D1206" t="s">
        <v>88</v>
      </c>
      <c r="E1206">
        <v>111</v>
      </c>
      <c r="F1206" t="s">
        <v>171</v>
      </c>
      <c r="G1206" t="s">
        <v>290</v>
      </c>
      <c r="H1206" t="s">
        <v>463</v>
      </c>
      <c r="I1206" t="s">
        <v>468</v>
      </c>
      <c r="J1206">
        <v>45</v>
      </c>
      <c r="K1206">
        <v>0</v>
      </c>
      <c r="L1206" t="s">
        <v>472</v>
      </c>
      <c r="M1206" t="s">
        <v>464</v>
      </c>
      <c r="N1206" t="s">
        <v>477</v>
      </c>
      <c r="O1206">
        <v>1030238</v>
      </c>
      <c r="P1206">
        <v>257200</v>
      </c>
      <c r="Q1206">
        <v>40.872511000000003</v>
      </c>
      <c r="R1206">
        <v>-73.833714000000001</v>
      </c>
      <c r="S1206" t="s">
        <v>1375</v>
      </c>
    </row>
    <row r="1207" spans="1:19" x14ac:dyDescent="0.3">
      <c r="A1207">
        <v>285435123</v>
      </c>
      <c r="B1207" s="1">
        <v>45398</v>
      </c>
      <c r="C1207">
        <v>117</v>
      </c>
      <c r="D1207" t="s">
        <v>67</v>
      </c>
      <c r="E1207">
        <v>126</v>
      </c>
      <c r="F1207" t="s">
        <v>149</v>
      </c>
      <c r="G1207" t="s">
        <v>247</v>
      </c>
      <c r="H1207" t="s">
        <v>463</v>
      </c>
      <c r="I1207" t="s">
        <v>464</v>
      </c>
      <c r="J1207">
        <v>10</v>
      </c>
      <c r="K1207">
        <v>0</v>
      </c>
      <c r="L1207" t="s">
        <v>473</v>
      </c>
      <c r="M1207" t="s">
        <v>464</v>
      </c>
      <c r="N1207" t="s">
        <v>478</v>
      </c>
      <c r="O1207">
        <v>985504</v>
      </c>
      <c r="P1207">
        <v>216029</v>
      </c>
      <c r="Q1207">
        <v>40.759626050000001</v>
      </c>
      <c r="R1207">
        <v>-73.995473459999999</v>
      </c>
      <c r="S1207" t="s">
        <v>1376</v>
      </c>
    </row>
    <row r="1208" spans="1:19" x14ac:dyDescent="0.3">
      <c r="A1208">
        <v>282169855</v>
      </c>
      <c r="B1208" s="1">
        <v>45336</v>
      </c>
      <c r="C1208">
        <v>748</v>
      </c>
      <c r="D1208" t="s">
        <v>51</v>
      </c>
      <c r="E1208">
        <v>359</v>
      </c>
      <c r="F1208" t="s">
        <v>151</v>
      </c>
      <c r="G1208" t="s">
        <v>227</v>
      </c>
      <c r="H1208" t="s">
        <v>464</v>
      </c>
      <c r="I1208" t="s">
        <v>471</v>
      </c>
      <c r="J1208">
        <v>120</v>
      </c>
      <c r="K1208">
        <v>0</v>
      </c>
      <c r="L1208" t="s">
        <v>472</v>
      </c>
      <c r="M1208" t="s">
        <v>463</v>
      </c>
      <c r="N1208" t="s">
        <v>477</v>
      </c>
      <c r="O1208">
        <v>961612</v>
      </c>
      <c r="P1208">
        <v>166618</v>
      </c>
      <c r="Q1208">
        <v>40.623976999999996</v>
      </c>
      <c r="R1208">
        <v>-74.081547999999998</v>
      </c>
      <c r="S1208" t="s">
        <v>1377</v>
      </c>
    </row>
    <row r="1209" spans="1:19" x14ac:dyDescent="0.3">
      <c r="A1209">
        <v>282697381</v>
      </c>
      <c r="B1209" s="1">
        <v>45345</v>
      </c>
      <c r="C1209">
        <v>339</v>
      </c>
      <c r="D1209" t="s">
        <v>42</v>
      </c>
      <c r="E1209">
        <v>341</v>
      </c>
      <c r="F1209" t="s">
        <v>153</v>
      </c>
      <c r="G1209" t="s">
        <v>216</v>
      </c>
      <c r="H1209" t="s">
        <v>464</v>
      </c>
      <c r="I1209" t="s">
        <v>464</v>
      </c>
      <c r="J1209">
        <v>25</v>
      </c>
      <c r="K1209">
        <v>0</v>
      </c>
      <c r="L1209" t="s">
        <v>473</v>
      </c>
      <c r="M1209" t="s">
        <v>463</v>
      </c>
      <c r="N1209" t="s">
        <v>477</v>
      </c>
      <c r="O1209">
        <v>1002996</v>
      </c>
      <c r="P1209">
        <v>229132</v>
      </c>
      <c r="Q1209">
        <v>40.795572</v>
      </c>
      <c r="R1209">
        <v>-73.932294999999996</v>
      </c>
      <c r="S1209" t="s">
        <v>1053</v>
      </c>
    </row>
    <row r="1210" spans="1:19" x14ac:dyDescent="0.3">
      <c r="A1210">
        <v>281287962</v>
      </c>
      <c r="B1210" s="1">
        <v>45320</v>
      </c>
      <c r="C1210">
        <v>478</v>
      </c>
      <c r="D1210" t="s">
        <v>44</v>
      </c>
      <c r="E1210">
        <v>343</v>
      </c>
      <c r="F1210" t="s">
        <v>155</v>
      </c>
      <c r="G1210" t="s">
        <v>218</v>
      </c>
      <c r="H1210" t="s">
        <v>464</v>
      </c>
      <c r="I1210" t="s">
        <v>469</v>
      </c>
      <c r="J1210">
        <v>60</v>
      </c>
      <c r="K1210">
        <v>1</v>
      </c>
      <c r="L1210" t="s">
        <v>472</v>
      </c>
      <c r="M1210" t="s">
        <v>464</v>
      </c>
      <c r="N1210" t="s">
        <v>480</v>
      </c>
      <c r="O1210">
        <v>989468</v>
      </c>
      <c r="P1210">
        <v>148972</v>
      </c>
      <c r="Q1210">
        <v>40.575568150000002</v>
      </c>
      <c r="R1210">
        <v>-73.981216590000002</v>
      </c>
      <c r="S1210" t="s">
        <v>924</v>
      </c>
    </row>
    <row r="1211" spans="1:19" x14ac:dyDescent="0.3">
      <c r="A1211">
        <v>284463144</v>
      </c>
      <c r="B1211" s="1">
        <v>45379</v>
      </c>
      <c r="C1211">
        <v>748</v>
      </c>
      <c r="D1211" t="s">
        <v>51</v>
      </c>
      <c r="E1211">
        <v>359</v>
      </c>
      <c r="F1211" t="s">
        <v>151</v>
      </c>
      <c r="G1211" t="s">
        <v>227</v>
      </c>
      <c r="H1211" t="s">
        <v>464</v>
      </c>
      <c r="I1211" t="s">
        <v>468</v>
      </c>
      <c r="J1211">
        <v>47</v>
      </c>
      <c r="K1211">
        <v>0</v>
      </c>
      <c r="L1211" t="s">
        <v>472</v>
      </c>
      <c r="M1211" t="s">
        <v>463</v>
      </c>
      <c r="N1211" t="s">
        <v>477</v>
      </c>
      <c r="O1211">
        <v>1026486</v>
      </c>
      <c r="P1211">
        <v>262591</v>
      </c>
      <c r="Q1211">
        <v>40.887324999999997</v>
      </c>
      <c r="R1211">
        <v>-73.847246999999996</v>
      </c>
      <c r="S1211" t="s">
        <v>725</v>
      </c>
    </row>
    <row r="1212" spans="1:19" x14ac:dyDescent="0.3">
      <c r="A1212">
        <v>283700129</v>
      </c>
      <c r="B1212" s="1">
        <v>45364</v>
      </c>
      <c r="C1212">
        <v>339</v>
      </c>
      <c r="D1212" t="s">
        <v>42</v>
      </c>
      <c r="E1212">
        <v>341</v>
      </c>
      <c r="F1212" t="s">
        <v>153</v>
      </c>
      <c r="G1212" t="s">
        <v>216</v>
      </c>
      <c r="H1212" t="s">
        <v>464</v>
      </c>
      <c r="I1212" t="s">
        <v>470</v>
      </c>
      <c r="J1212">
        <v>110</v>
      </c>
      <c r="K1212">
        <v>0</v>
      </c>
      <c r="L1212" t="s">
        <v>474</v>
      </c>
      <c r="M1212" t="s">
        <v>464</v>
      </c>
      <c r="N1212" t="s">
        <v>480</v>
      </c>
      <c r="O1212">
        <v>1020232</v>
      </c>
      <c r="P1212">
        <v>210719</v>
      </c>
      <c r="Q1212">
        <v>40.744981000000003</v>
      </c>
      <c r="R1212">
        <v>-73.870143999999996</v>
      </c>
      <c r="S1212" t="s">
        <v>651</v>
      </c>
    </row>
    <row r="1213" spans="1:19" x14ac:dyDescent="0.3">
      <c r="A1213">
        <v>282617903</v>
      </c>
      <c r="B1213" s="1">
        <v>45344</v>
      </c>
      <c r="C1213">
        <v>748</v>
      </c>
      <c r="D1213" t="s">
        <v>51</v>
      </c>
      <c r="E1213">
        <v>359</v>
      </c>
      <c r="F1213" t="s">
        <v>151</v>
      </c>
      <c r="G1213" t="s">
        <v>265</v>
      </c>
      <c r="H1213" t="s">
        <v>464</v>
      </c>
      <c r="I1213" t="s">
        <v>468</v>
      </c>
      <c r="J1213">
        <v>47</v>
      </c>
      <c r="K1213">
        <v>0</v>
      </c>
      <c r="L1213" t="s">
        <v>474</v>
      </c>
      <c r="M1213" t="s">
        <v>464</v>
      </c>
      <c r="N1213" t="s">
        <v>477</v>
      </c>
      <c r="O1213">
        <v>1026486</v>
      </c>
      <c r="P1213">
        <v>262591</v>
      </c>
      <c r="Q1213">
        <v>40.887324999999997</v>
      </c>
      <c r="R1213">
        <v>-73.847246999999996</v>
      </c>
      <c r="S1213" t="s">
        <v>725</v>
      </c>
    </row>
    <row r="1214" spans="1:19" x14ac:dyDescent="0.3">
      <c r="A1214">
        <v>284145115</v>
      </c>
      <c r="B1214" s="1">
        <v>45372</v>
      </c>
      <c r="C1214">
        <v>101</v>
      </c>
      <c r="D1214" t="s">
        <v>27</v>
      </c>
      <c r="E1214">
        <v>344</v>
      </c>
      <c r="F1214" t="s">
        <v>144</v>
      </c>
      <c r="G1214" t="s">
        <v>191</v>
      </c>
      <c r="H1214" t="s">
        <v>464</v>
      </c>
      <c r="I1214" t="s">
        <v>468</v>
      </c>
      <c r="J1214">
        <v>44</v>
      </c>
      <c r="K1214">
        <v>0</v>
      </c>
      <c r="L1214" t="s">
        <v>474</v>
      </c>
      <c r="M1214" t="s">
        <v>463</v>
      </c>
      <c r="N1214" t="s">
        <v>477</v>
      </c>
      <c r="O1214">
        <v>1007742</v>
      </c>
      <c r="P1214">
        <v>243757</v>
      </c>
      <c r="Q1214">
        <v>40.835701</v>
      </c>
      <c r="R1214">
        <v>-73.915101000000007</v>
      </c>
      <c r="S1214" t="s">
        <v>1378</v>
      </c>
    </row>
    <row r="1215" spans="1:19" x14ac:dyDescent="0.3">
      <c r="A1215">
        <v>280648782</v>
      </c>
      <c r="B1215" s="1">
        <v>45308</v>
      </c>
      <c r="C1215">
        <v>198</v>
      </c>
      <c r="D1215" t="s">
        <v>38</v>
      </c>
      <c r="E1215">
        <v>126</v>
      </c>
      <c r="F1215" t="s">
        <v>149</v>
      </c>
      <c r="G1215" t="s">
        <v>379</v>
      </c>
      <c r="H1215" t="s">
        <v>463</v>
      </c>
      <c r="I1215" t="s">
        <v>470</v>
      </c>
      <c r="J1215">
        <v>105</v>
      </c>
      <c r="K1215">
        <v>0</v>
      </c>
      <c r="L1215" t="s">
        <v>472</v>
      </c>
      <c r="M1215" t="s">
        <v>464</v>
      </c>
      <c r="N1215" t="s">
        <v>477</v>
      </c>
      <c r="O1215">
        <v>1057766</v>
      </c>
      <c r="P1215">
        <v>203992</v>
      </c>
      <c r="Q1215">
        <v>40.726284</v>
      </c>
      <c r="R1215">
        <v>-73.734759999999994</v>
      </c>
      <c r="S1215" t="s">
        <v>676</v>
      </c>
    </row>
    <row r="1216" spans="1:19" x14ac:dyDescent="0.3">
      <c r="A1216">
        <v>281366471</v>
      </c>
      <c r="B1216" s="1">
        <v>45321</v>
      </c>
      <c r="C1216">
        <v>922</v>
      </c>
      <c r="D1216" t="s">
        <v>33</v>
      </c>
      <c r="E1216">
        <v>348</v>
      </c>
      <c r="F1216" t="s">
        <v>146</v>
      </c>
      <c r="G1216" t="s">
        <v>207</v>
      </c>
      <c r="H1216" t="s">
        <v>464</v>
      </c>
      <c r="I1216" t="s">
        <v>469</v>
      </c>
      <c r="J1216">
        <v>60</v>
      </c>
      <c r="K1216">
        <v>0</v>
      </c>
      <c r="L1216" t="s">
        <v>474</v>
      </c>
      <c r="M1216" t="s">
        <v>464</v>
      </c>
      <c r="N1216" t="s">
        <v>477</v>
      </c>
      <c r="O1216">
        <v>988516</v>
      </c>
      <c r="P1216">
        <v>155524</v>
      </c>
      <c r="Q1216">
        <v>40.593552590000002</v>
      </c>
      <c r="R1216">
        <v>-73.984639400000006</v>
      </c>
      <c r="S1216" t="s">
        <v>1379</v>
      </c>
    </row>
    <row r="1217" spans="1:19" x14ac:dyDescent="0.3">
      <c r="A1217">
        <v>281261613</v>
      </c>
      <c r="B1217" s="1">
        <v>45319</v>
      </c>
      <c r="C1217">
        <v>922</v>
      </c>
      <c r="D1217" t="s">
        <v>33</v>
      </c>
      <c r="E1217">
        <v>348</v>
      </c>
      <c r="F1217" t="s">
        <v>146</v>
      </c>
      <c r="G1217" t="s">
        <v>280</v>
      </c>
      <c r="H1217" t="s">
        <v>464</v>
      </c>
      <c r="I1217" t="s">
        <v>470</v>
      </c>
      <c r="J1217">
        <v>103</v>
      </c>
      <c r="K1217">
        <v>0</v>
      </c>
      <c r="L1217" t="s">
        <v>473</v>
      </c>
      <c r="M1217" t="s">
        <v>463</v>
      </c>
      <c r="N1217" t="s">
        <v>477</v>
      </c>
      <c r="O1217">
        <v>1038453</v>
      </c>
      <c r="P1217">
        <v>196999</v>
      </c>
      <c r="Q1217">
        <v>40.707227449999998</v>
      </c>
      <c r="R1217">
        <v>-73.804498120000005</v>
      </c>
      <c r="S1217" t="s">
        <v>1380</v>
      </c>
    </row>
    <row r="1218" spans="1:19" x14ac:dyDescent="0.3">
      <c r="A1218">
        <v>281422815</v>
      </c>
      <c r="B1218" s="1">
        <v>45322</v>
      </c>
      <c r="C1218">
        <v>478</v>
      </c>
      <c r="D1218" t="s">
        <v>44</v>
      </c>
      <c r="E1218">
        <v>343</v>
      </c>
      <c r="F1218" t="s">
        <v>155</v>
      </c>
      <c r="G1218" t="s">
        <v>218</v>
      </c>
      <c r="H1218" t="s">
        <v>464</v>
      </c>
      <c r="I1218" t="s">
        <v>468</v>
      </c>
      <c r="J1218">
        <v>46</v>
      </c>
      <c r="K1218">
        <v>1</v>
      </c>
      <c r="L1218" t="s">
        <v>472</v>
      </c>
      <c r="M1218" t="s">
        <v>464</v>
      </c>
      <c r="N1218" t="s">
        <v>477</v>
      </c>
      <c r="O1218">
        <v>1009886</v>
      </c>
      <c r="P1218">
        <v>250359</v>
      </c>
      <c r="Q1218">
        <v>40.853815279999999</v>
      </c>
      <c r="R1218">
        <v>-73.907331170000006</v>
      </c>
      <c r="S1218" t="s">
        <v>1381</v>
      </c>
    </row>
    <row r="1219" spans="1:19" x14ac:dyDescent="0.3">
      <c r="A1219">
        <v>282522766</v>
      </c>
      <c r="B1219" s="1">
        <v>45342</v>
      </c>
      <c r="C1219">
        <v>494</v>
      </c>
      <c r="D1219" t="s">
        <v>88</v>
      </c>
      <c r="E1219">
        <v>111</v>
      </c>
      <c r="F1219" t="s">
        <v>171</v>
      </c>
      <c r="G1219" t="s">
        <v>307</v>
      </c>
      <c r="H1219" t="s">
        <v>463</v>
      </c>
      <c r="I1219" t="s">
        <v>469</v>
      </c>
      <c r="J1219">
        <v>83</v>
      </c>
      <c r="K1219">
        <v>0</v>
      </c>
      <c r="L1219" t="s">
        <v>473</v>
      </c>
      <c r="M1219" t="s">
        <v>464</v>
      </c>
      <c r="N1219" t="s">
        <v>480</v>
      </c>
      <c r="O1219">
        <v>1007451</v>
      </c>
      <c r="P1219">
        <v>195227</v>
      </c>
      <c r="Q1219">
        <v>40.702499330000002</v>
      </c>
      <c r="R1219">
        <v>-73.916323559999995</v>
      </c>
      <c r="S1219" t="s">
        <v>1382</v>
      </c>
    </row>
    <row r="1220" spans="1:19" x14ac:dyDescent="0.3">
      <c r="A1220">
        <v>283828113</v>
      </c>
      <c r="B1220" s="1">
        <v>45367</v>
      </c>
      <c r="C1220">
        <v>114</v>
      </c>
      <c r="D1220" t="s">
        <v>34</v>
      </c>
      <c r="E1220">
        <v>344</v>
      </c>
      <c r="F1220" t="s">
        <v>144</v>
      </c>
      <c r="G1220" t="s">
        <v>206</v>
      </c>
      <c r="H1220" t="s">
        <v>464</v>
      </c>
      <c r="I1220" t="s">
        <v>469</v>
      </c>
      <c r="J1220">
        <v>84</v>
      </c>
      <c r="K1220">
        <v>0</v>
      </c>
      <c r="L1220" t="s">
        <v>473</v>
      </c>
      <c r="M1220" t="s">
        <v>464</v>
      </c>
      <c r="N1220" t="s">
        <v>482</v>
      </c>
      <c r="O1220">
        <v>988113</v>
      </c>
      <c r="P1220">
        <v>193302</v>
      </c>
      <c r="Q1220">
        <v>40.697246999999997</v>
      </c>
      <c r="R1220">
        <v>-73.986068000000003</v>
      </c>
      <c r="S1220" t="s">
        <v>1383</v>
      </c>
    </row>
    <row r="1221" spans="1:19" x14ac:dyDescent="0.3">
      <c r="A1221">
        <v>281159436</v>
      </c>
      <c r="B1221" s="1">
        <v>45317</v>
      </c>
      <c r="C1221">
        <v>339</v>
      </c>
      <c r="D1221" t="s">
        <v>42</v>
      </c>
      <c r="E1221">
        <v>341</v>
      </c>
      <c r="F1221" t="s">
        <v>153</v>
      </c>
      <c r="G1221" t="s">
        <v>216</v>
      </c>
      <c r="H1221" t="s">
        <v>464</v>
      </c>
      <c r="I1221" t="s">
        <v>470</v>
      </c>
      <c r="J1221">
        <v>103</v>
      </c>
      <c r="K1221">
        <v>0</v>
      </c>
      <c r="L1221" t="s">
        <v>472</v>
      </c>
      <c r="M1221" t="s">
        <v>464</v>
      </c>
      <c r="N1221" t="s">
        <v>478</v>
      </c>
      <c r="O1221">
        <v>1040659</v>
      </c>
      <c r="P1221">
        <v>195810</v>
      </c>
      <c r="Q1221">
        <v>40.703952000000001</v>
      </c>
      <c r="R1221">
        <v>-73.796548000000001</v>
      </c>
      <c r="S1221" t="s">
        <v>1384</v>
      </c>
    </row>
    <row r="1222" spans="1:19" x14ac:dyDescent="0.3">
      <c r="A1222">
        <v>282720797</v>
      </c>
      <c r="B1222" s="1">
        <v>45346</v>
      </c>
      <c r="C1222">
        <v>782</v>
      </c>
      <c r="D1222" t="s">
        <v>49</v>
      </c>
      <c r="E1222">
        <v>236</v>
      </c>
      <c r="F1222" t="s">
        <v>158</v>
      </c>
      <c r="G1222" t="s">
        <v>223</v>
      </c>
      <c r="H1222" t="s">
        <v>464</v>
      </c>
      <c r="I1222" t="s">
        <v>470</v>
      </c>
      <c r="J1222">
        <v>107</v>
      </c>
      <c r="K1222">
        <v>0</v>
      </c>
      <c r="L1222" t="s">
        <v>472</v>
      </c>
      <c r="M1222" t="s">
        <v>464</v>
      </c>
      <c r="N1222" t="s">
        <v>482</v>
      </c>
      <c r="O1222">
        <v>1038625</v>
      </c>
      <c r="P1222">
        <v>203789</v>
      </c>
      <c r="Q1222">
        <v>40.725866000000003</v>
      </c>
      <c r="R1222">
        <v>-73.803821999999997</v>
      </c>
      <c r="S1222" t="s">
        <v>1385</v>
      </c>
    </row>
    <row r="1223" spans="1:19" x14ac:dyDescent="0.3">
      <c r="A1223">
        <v>282453677</v>
      </c>
      <c r="B1223" s="1">
        <v>45341</v>
      </c>
      <c r="C1223">
        <v>109</v>
      </c>
      <c r="D1223" t="s">
        <v>35</v>
      </c>
      <c r="E1223">
        <v>106</v>
      </c>
      <c r="F1223" t="s">
        <v>141</v>
      </c>
      <c r="G1223" t="s">
        <v>208</v>
      </c>
      <c r="H1223" t="s">
        <v>463</v>
      </c>
      <c r="I1223" t="s">
        <v>464</v>
      </c>
      <c r="J1223">
        <v>32</v>
      </c>
      <c r="K1223">
        <v>0</v>
      </c>
      <c r="L1223" t="s">
        <v>472</v>
      </c>
      <c r="M1223" t="s">
        <v>463</v>
      </c>
      <c r="N1223" t="s">
        <v>477</v>
      </c>
      <c r="O1223">
        <v>999439</v>
      </c>
      <c r="P1223">
        <v>236537</v>
      </c>
      <c r="Q1223">
        <v>40.815904000000003</v>
      </c>
      <c r="R1223">
        <v>-73.945122999999995</v>
      </c>
      <c r="S1223" t="s">
        <v>1065</v>
      </c>
    </row>
    <row r="1224" spans="1:19" x14ac:dyDescent="0.3">
      <c r="A1224">
        <v>281372378</v>
      </c>
      <c r="B1224" s="1">
        <v>45321</v>
      </c>
      <c r="C1224">
        <v>397</v>
      </c>
      <c r="D1224" t="s">
        <v>50</v>
      </c>
      <c r="E1224">
        <v>105</v>
      </c>
      <c r="F1224" t="s">
        <v>159</v>
      </c>
      <c r="G1224" t="s">
        <v>237</v>
      </c>
      <c r="H1224" t="s">
        <v>463</v>
      </c>
      <c r="I1224" t="s">
        <v>468</v>
      </c>
      <c r="J1224">
        <v>52</v>
      </c>
      <c r="K1224">
        <v>0</v>
      </c>
      <c r="L1224" t="s">
        <v>476</v>
      </c>
      <c r="M1224" t="s">
        <v>464</v>
      </c>
      <c r="N1224" t="s">
        <v>480</v>
      </c>
      <c r="O1224">
        <v>1012207</v>
      </c>
      <c r="P1224">
        <v>256134</v>
      </c>
      <c r="Q1224">
        <v>40.869658860000001</v>
      </c>
      <c r="R1224">
        <v>-73.898917159999996</v>
      </c>
      <c r="S1224" t="s">
        <v>1386</v>
      </c>
    </row>
    <row r="1225" spans="1:19" x14ac:dyDescent="0.3">
      <c r="A1225">
        <v>283815236</v>
      </c>
      <c r="B1225" s="1">
        <v>45366</v>
      </c>
      <c r="C1225">
        <v>109</v>
      </c>
      <c r="D1225" t="s">
        <v>35</v>
      </c>
      <c r="E1225">
        <v>106</v>
      </c>
      <c r="F1225" t="s">
        <v>141</v>
      </c>
      <c r="G1225" t="s">
        <v>208</v>
      </c>
      <c r="H1225" t="s">
        <v>463</v>
      </c>
      <c r="I1225" t="s">
        <v>464</v>
      </c>
      <c r="J1225">
        <v>10</v>
      </c>
      <c r="K1225">
        <v>0</v>
      </c>
      <c r="L1225" t="s">
        <v>472</v>
      </c>
      <c r="M1225" t="s">
        <v>463</v>
      </c>
      <c r="N1225" t="s">
        <v>478</v>
      </c>
      <c r="O1225">
        <v>984323</v>
      </c>
      <c r="P1225">
        <v>216682</v>
      </c>
      <c r="Q1225">
        <v>40.761420000000001</v>
      </c>
      <c r="R1225">
        <v>-73.999734000000004</v>
      </c>
      <c r="S1225" t="s">
        <v>1387</v>
      </c>
    </row>
    <row r="1226" spans="1:19" x14ac:dyDescent="0.3">
      <c r="A1226">
        <v>282145106</v>
      </c>
      <c r="B1226" s="1">
        <v>45335</v>
      </c>
      <c r="C1226">
        <v>397</v>
      </c>
      <c r="D1226" t="s">
        <v>50</v>
      </c>
      <c r="E1226">
        <v>105</v>
      </c>
      <c r="F1226" t="s">
        <v>159</v>
      </c>
      <c r="G1226" t="s">
        <v>267</v>
      </c>
      <c r="H1226" t="s">
        <v>463</v>
      </c>
      <c r="I1226" t="s">
        <v>468</v>
      </c>
      <c r="J1226">
        <v>40</v>
      </c>
      <c r="K1226">
        <v>0</v>
      </c>
      <c r="L1226" t="s">
        <v>472</v>
      </c>
      <c r="M1226" t="s">
        <v>464</v>
      </c>
      <c r="N1226" t="s">
        <v>477</v>
      </c>
      <c r="O1226">
        <v>1006718</v>
      </c>
      <c r="P1226">
        <v>233117</v>
      </c>
      <c r="Q1226">
        <v>40.8065</v>
      </c>
      <c r="R1226">
        <v>-73.918837999999994</v>
      </c>
      <c r="S1226" t="s">
        <v>1388</v>
      </c>
    </row>
    <row r="1227" spans="1:19" x14ac:dyDescent="0.3">
      <c r="A1227">
        <v>282594783</v>
      </c>
      <c r="B1227" s="1">
        <v>45343</v>
      </c>
      <c r="C1227">
        <v>258</v>
      </c>
      <c r="D1227" t="s">
        <v>41</v>
      </c>
      <c r="E1227">
        <v>351</v>
      </c>
      <c r="F1227" t="s">
        <v>152</v>
      </c>
      <c r="G1227" t="s">
        <v>215</v>
      </c>
      <c r="H1227" t="s">
        <v>464</v>
      </c>
      <c r="I1227" t="s">
        <v>464</v>
      </c>
      <c r="J1227">
        <v>5</v>
      </c>
      <c r="K1227">
        <v>0</v>
      </c>
      <c r="L1227" t="s">
        <v>473</v>
      </c>
      <c r="M1227" t="s">
        <v>464</v>
      </c>
      <c r="N1227" t="s">
        <v>478</v>
      </c>
      <c r="O1227">
        <v>984031</v>
      </c>
      <c r="P1227">
        <v>199876</v>
      </c>
      <c r="Q1227">
        <v>40.715290150000001</v>
      </c>
      <c r="R1227">
        <v>-74.000789990000001</v>
      </c>
      <c r="S1227" t="s">
        <v>1389</v>
      </c>
    </row>
    <row r="1228" spans="1:19" x14ac:dyDescent="0.3">
      <c r="A1228">
        <v>280450175</v>
      </c>
      <c r="B1228" s="1">
        <v>45304</v>
      </c>
      <c r="C1228">
        <v>101</v>
      </c>
      <c r="D1228" t="s">
        <v>27</v>
      </c>
      <c r="E1228">
        <v>344</v>
      </c>
      <c r="F1228" t="s">
        <v>144</v>
      </c>
      <c r="G1228" t="s">
        <v>191</v>
      </c>
      <c r="H1228" t="s">
        <v>464</v>
      </c>
      <c r="I1228" t="s">
        <v>470</v>
      </c>
      <c r="J1228">
        <v>101</v>
      </c>
      <c r="K1228">
        <v>0</v>
      </c>
      <c r="L1228" t="s">
        <v>474</v>
      </c>
      <c r="M1228" t="s">
        <v>464</v>
      </c>
      <c r="N1228" t="s">
        <v>477</v>
      </c>
      <c r="O1228">
        <v>1052753</v>
      </c>
      <c r="P1228">
        <v>160862</v>
      </c>
      <c r="Q1228">
        <v>40.607942000000001</v>
      </c>
      <c r="R1228">
        <v>-73.753287</v>
      </c>
      <c r="S1228" t="s">
        <v>1390</v>
      </c>
    </row>
    <row r="1229" spans="1:19" x14ac:dyDescent="0.3">
      <c r="A1229">
        <v>282697353</v>
      </c>
      <c r="B1229" s="1">
        <v>45345</v>
      </c>
      <c r="C1229">
        <v>101</v>
      </c>
      <c r="D1229" t="s">
        <v>27</v>
      </c>
      <c r="E1229">
        <v>344</v>
      </c>
      <c r="F1229" t="s">
        <v>144</v>
      </c>
      <c r="G1229" t="s">
        <v>191</v>
      </c>
      <c r="H1229" t="s">
        <v>464</v>
      </c>
      <c r="I1229" t="s">
        <v>468</v>
      </c>
      <c r="J1229">
        <v>44</v>
      </c>
      <c r="K1229">
        <v>0</v>
      </c>
      <c r="L1229" t="s">
        <v>472</v>
      </c>
      <c r="M1229" t="s">
        <v>464</v>
      </c>
      <c r="N1229" t="s">
        <v>477</v>
      </c>
      <c r="O1229">
        <v>1003953</v>
      </c>
      <c r="P1229">
        <v>242258</v>
      </c>
      <c r="Q1229">
        <v>40.831595999999998</v>
      </c>
      <c r="R1229">
        <v>-73.928798</v>
      </c>
      <c r="S1229" t="s">
        <v>1391</v>
      </c>
    </row>
    <row r="1230" spans="1:19" x14ac:dyDescent="0.3">
      <c r="A1230">
        <v>281125260</v>
      </c>
      <c r="B1230" s="1">
        <v>45316</v>
      </c>
      <c r="C1230">
        <v>705</v>
      </c>
      <c r="D1230" t="s">
        <v>78</v>
      </c>
      <c r="E1230">
        <v>358</v>
      </c>
      <c r="F1230" t="s">
        <v>169</v>
      </c>
      <c r="G1230" t="s">
        <v>264</v>
      </c>
      <c r="H1230" t="s">
        <v>464</v>
      </c>
      <c r="I1230" t="s">
        <v>469</v>
      </c>
      <c r="J1230">
        <v>60</v>
      </c>
      <c r="K1230">
        <v>0</v>
      </c>
      <c r="L1230" t="s">
        <v>473</v>
      </c>
      <c r="M1230" t="s">
        <v>464</v>
      </c>
      <c r="N1230" t="s">
        <v>482</v>
      </c>
      <c r="O1230">
        <v>994749</v>
      </c>
      <c r="P1230">
        <v>150432</v>
      </c>
      <c r="Q1230">
        <v>40.579570879999999</v>
      </c>
      <c r="R1230">
        <v>-73.962204130000003</v>
      </c>
      <c r="S1230" t="s">
        <v>1392</v>
      </c>
    </row>
    <row r="1231" spans="1:19" x14ac:dyDescent="0.3">
      <c r="A1231">
        <v>284075759</v>
      </c>
      <c r="B1231" s="1">
        <v>45371</v>
      </c>
      <c r="C1231">
        <v>490</v>
      </c>
      <c r="D1231" t="s">
        <v>95</v>
      </c>
      <c r="E1231">
        <v>232</v>
      </c>
      <c r="F1231" t="s">
        <v>171</v>
      </c>
      <c r="G1231" t="s">
        <v>304</v>
      </c>
      <c r="H1231" t="s">
        <v>464</v>
      </c>
      <c r="I1231" t="s">
        <v>468</v>
      </c>
      <c r="J1231">
        <v>46</v>
      </c>
      <c r="K1231">
        <v>0</v>
      </c>
      <c r="L1231" t="s">
        <v>473</v>
      </c>
      <c r="M1231" t="s">
        <v>464</v>
      </c>
      <c r="N1231" t="s">
        <v>479</v>
      </c>
      <c r="O1231">
        <v>1011399</v>
      </c>
      <c r="P1231">
        <v>250642</v>
      </c>
      <c r="Q1231">
        <v>40.854587510000002</v>
      </c>
      <c r="R1231">
        <v>-73.901860850000006</v>
      </c>
      <c r="S1231" t="s">
        <v>1393</v>
      </c>
    </row>
    <row r="1232" spans="1:19" x14ac:dyDescent="0.3">
      <c r="A1232">
        <v>281406657</v>
      </c>
      <c r="B1232" s="1">
        <v>45322</v>
      </c>
      <c r="C1232">
        <v>511</v>
      </c>
      <c r="D1232" t="s">
        <v>46</v>
      </c>
      <c r="E1232">
        <v>235</v>
      </c>
      <c r="F1232" t="s">
        <v>156</v>
      </c>
      <c r="G1232" t="s">
        <v>220</v>
      </c>
      <c r="H1232" t="s">
        <v>464</v>
      </c>
      <c r="I1232" t="s">
        <v>464</v>
      </c>
      <c r="J1232">
        <v>7</v>
      </c>
      <c r="K1232">
        <v>2</v>
      </c>
      <c r="L1232" t="s">
        <v>475</v>
      </c>
      <c r="M1232" t="s">
        <v>464</v>
      </c>
      <c r="N1232" t="s">
        <v>477</v>
      </c>
      <c r="O1232">
        <v>989183</v>
      </c>
      <c r="P1232">
        <v>201182</v>
      </c>
      <c r="Q1232">
        <v>40.718874999999997</v>
      </c>
      <c r="R1232">
        <v>-73.982203999999996</v>
      </c>
      <c r="S1232" t="s">
        <v>1394</v>
      </c>
    </row>
    <row r="1233" spans="1:19" x14ac:dyDescent="0.3">
      <c r="A1233">
        <v>283691511</v>
      </c>
      <c r="B1233" s="1">
        <v>45364</v>
      </c>
      <c r="C1233">
        <v>101</v>
      </c>
      <c r="D1233" t="s">
        <v>27</v>
      </c>
      <c r="E1233">
        <v>344</v>
      </c>
      <c r="F1233" t="s">
        <v>144</v>
      </c>
      <c r="G1233" t="s">
        <v>191</v>
      </c>
      <c r="H1233" t="s">
        <v>464</v>
      </c>
      <c r="I1233" t="s">
        <v>470</v>
      </c>
      <c r="J1233">
        <v>102</v>
      </c>
      <c r="K1233">
        <v>0</v>
      </c>
      <c r="L1233" t="s">
        <v>472</v>
      </c>
      <c r="M1233" t="s">
        <v>464</v>
      </c>
      <c r="N1233" t="s">
        <v>482</v>
      </c>
      <c r="O1233">
        <v>1030708</v>
      </c>
      <c r="P1233">
        <v>194185</v>
      </c>
      <c r="Q1233">
        <v>40.699547750000001</v>
      </c>
      <c r="R1233">
        <v>-73.832452489999994</v>
      </c>
      <c r="S1233" t="s">
        <v>1395</v>
      </c>
    </row>
    <row r="1234" spans="1:19" x14ac:dyDescent="0.3">
      <c r="A1234">
        <v>283736140</v>
      </c>
      <c r="B1234" s="1">
        <v>45365</v>
      </c>
      <c r="C1234">
        <v>625</v>
      </c>
      <c r="D1234" t="s">
        <v>80</v>
      </c>
      <c r="E1234">
        <v>572</v>
      </c>
      <c r="F1234" t="s">
        <v>80</v>
      </c>
      <c r="G1234" t="s">
        <v>272</v>
      </c>
      <c r="H1234" t="s">
        <v>466</v>
      </c>
      <c r="I1234" t="s">
        <v>464</v>
      </c>
      <c r="J1234">
        <v>14</v>
      </c>
      <c r="K1234">
        <v>0</v>
      </c>
      <c r="L1234" t="s">
        <v>472</v>
      </c>
      <c r="M1234" t="s">
        <v>463</v>
      </c>
      <c r="N1234" t="s">
        <v>478</v>
      </c>
      <c r="O1234">
        <v>986881</v>
      </c>
      <c r="P1234">
        <v>214802</v>
      </c>
      <c r="Q1234">
        <v>40.756259</v>
      </c>
      <c r="R1234">
        <v>-73.990500999999995</v>
      </c>
      <c r="S1234" t="s">
        <v>668</v>
      </c>
    </row>
    <row r="1235" spans="1:19" x14ac:dyDescent="0.3">
      <c r="A1235">
        <v>282242201</v>
      </c>
      <c r="B1235" s="1">
        <v>45337</v>
      </c>
      <c r="C1235">
        <v>101</v>
      </c>
      <c r="D1235" t="s">
        <v>27</v>
      </c>
      <c r="E1235">
        <v>344</v>
      </c>
      <c r="F1235" t="s">
        <v>144</v>
      </c>
      <c r="G1235" t="s">
        <v>191</v>
      </c>
      <c r="H1235" t="s">
        <v>464</v>
      </c>
      <c r="I1235" t="s">
        <v>464</v>
      </c>
      <c r="J1235">
        <v>6</v>
      </c>
      <c r="K1235">
        <v>0</v>
      </c>
      <c r="L1235" t="s">
        <v>473</v>
      </c>
      <c r="M1235" t="s">
        <v>464</v>
      </c>
      <c r="N1235" t="s">
        <v>480</v>
      </c>
      <c r="O1235">
        <v>982769</v>
      </c>
      <c r="P1235">
        <v>208775</v>
      </c>
      <c r="Q1235">
        <v>40.739718000000003</v>
      </c>
      <c r="R1235">
        <v>-74.005341000000001</v>
      </c>
      <c r="S1235" t="s">
        <v>1396</v>
      </c>
    </row>
    <row r="1236" spans="1:19" x14ac:dyDescent="0.3">
      <c r="A1236">
        <v>284403956</v>
      </c>
      <c r="B1236" s="1">
        <v>45378</v>
      </c>
      <c r="C1236">
        <v>661</v>
      </c>
      <c r="D1236" t="s">
        <v>101</v>
      </c>
      <c r="E1236">
        <v>361</v>
      </c>
      <c r="F1236" t="s">
        <v>164</v>
      </c>
      <c r="G1236" t="s">
        <v>384</v>
      </c>
      <c r="H1236" t="s">
        <v>464</v>
      </c>
      <c r="I1236" t="s">
        <v>468</v>
      </c>
      <c r="J1236">
        <v>43</v>
      </c>
      <c r="K1236">
        <v>0</v>
      </c>
      <c r="L1236" t="s">
        <v>474</v>
      </c>
      <c r="M1236" t="s">
        <v>464</v>
      </c>
      <c r="N1236" t="s">
        <v>477</v>
      </c>
      <c r="O1236">
        <v>1023359</v>
      </c>
      <c r="P1236">
        <v>245104</v>
      </c>
      <c r="Q1236">
        <v>40.839343</v>
      </c>
      <c r="R1236">
        <v>-73.858656999999994</v>
      </c>
      <c r="S1236" t="s">
        <v>1397</v>
      </c>
    </row>
    <row r="1237" spans="1:19" x14ac:dyDescent="0.3">
      <c r="A1237">
        <v>284267974</v>
      </c>
      <c r="B1237" s="1">
        <v>45375</v>
      </c>
      <c r="C1237">
        <v>101</v>
      </c>
      <c r="D1237" t="s">
        <v>27</v>
      </c>
      <c r="E1237">
        <v>344</v>
      </c>
      <c r="F1237" t="s">
        <v>144</v>
      </c>
      <c r="G1237" t="s">
        <v>191</v>
      </c>
      <c r="H1237" t="s">
        <v>464</v>
      </c>
      <c r="I1237" t="s">
        <v>464</v>
      </c>
      <c r="J1237">
        <v>14</v>
      </c>
      <c r="K1237">
        <v>0</v>
      </c>
      <c r="L1237" t="s">
        <v>474</v>
      </c>
      <c r="M1237" t="s">
        <v>463</v>
      </c>
      <c r="N1237" t="s">
        <v>477</v>
      </c>
      <c r="O1237">
        <v>986947</v>
      </c>
      <c r="P1237">
        <v>215848</v>
      </c>
      <c r="Q1237">
        <v>40.759130999999996</v>
      </c>
      <c r="R1237">
        <v>-73.990263999999996</v>
      </c>
      <c r="S1237" t="s">
        <v>1398</v>
      </c>
    </row>
    <row r="1238" spans="1:19" x14ac:dyDescent="0.3">
      <c r="A1238">
        <v>282457198</v>
      </c>
      <c r="B1238" s="1">
        <v>45341</v>
      </c>
      <c r="C1238">
        <v>494</v>
      </c>
      <c r="D1238" t="s">
        <v>88</v>
      </c>
      <c r="E1238">
        <v>111</v>
      </c>
      <c r="F1238" t="s">
        <v>171</v>
      </c>
      <c r="G1238" t="s">
        <v>290</v>
      </c>
      <c r="H1238" t="s">
        <v>463</v>
      </c>
      <c r="I1238" t="s">
        <v>464</v>
      </c>
      <c r="J1238">
        <v>1</v>
      </c>
      <c r="K1238">
        <v>0</v>
      </c>
      <c r="L1238" t="s">
        <v>473</v>
      </c>
      <c r="M1238" t="s">
        <v>463</v>
      </c>
      <c r="N1238" t="s">
        <v>477</v>
      </c>
      <c r="O1238">
        <v>985004</v>
      </c>
      <c r="P1238">
        <v>203352</v>
      </c>
      <c r="Q1238">
        <v>40.724832999999997</v>
      </c>
      <c r="R1238">
        <v>-73.997277999999994</v>
      </c>
      <c r="S1238" t="s">
        <v>1399</v>
      </c>
    </row>
    <row r="1239" spans="1:19" x14ac:dyDescent="0.3">
      <c r="A1239">
        <v>282889511</v>
      </c>
      <c r="B1239" s="1">
        <v>45349</v>
      </c>
      <c r="C1239">
        <v>494</v>
      </c>
      <c r="D1239" t="s">
        <v>88</v>
      </c>
      <c r="E1239">
        <v>111</v>
      </c>
      <c r="F1239" t="s">
        <v>171</v>
      </c>
      <c r="G1239" t="s">
        <v>290</v>
      </c>
      <c r="H1239" t="s">
        <v>463</v>
      </c>
      <c r="I1239" t="s">
        <v>468</v>
      </c>
      <c r="J1239">
        <v>48</v>
      </c>
      <c r="K1239">
        <v>0</v>
      </c>
      <c r="L1239" t="s">
        <v>473</v>
      </c>
      <c r="M1239" t="s">
        <v>464</v>
      </c>
      <c r="N1239" t="s">
        <v>480</v>
      </c>
      <c r="O1239">
        <v>1015430</v>
      </c>
      <c r="P1239">
        <v>248836</v>
      </c>
      <c r="Q1239">
        <v>40.849618999999997</v>
      </c>
      <c r="R1239">
        <v>-73.887293999999997</v>
      </c>
      <c r="S1239" t="s">
        <v>1400</v>
      </c>
    </row>
    <row r="1240" spans="1:19" x14ac:dyDescent="0.3">
      <c r="A1240">
        <v>282422745</v>
      </c>
      <c r="B1240" s="1">
        <v>45340</v>
      </c>
      <c r="C1240">
        <v>705</v>
      </c>
      <c r="D1240" t="s">
        <v>78</v>
      </c>
      <c r="E1240">
        <v>358</v>
      </c>
      <c r="F1240" t="s">
        <v>169</v>
      </c>
      <c r="G1240" t="s">
        <v>364</v>
      </c>
      <c r="H1240" t="s">
        <v>464</v>
      </c>
      <c r="I1240" t="s">
        <v>464</v>
      </c>
      <c r="J1240">
        <v>14</v>
      </c>
      <c r="K1240">
        <v>0</v>
      </c>
      <c r="L1240" t="s">
        <v>473</v>
      </c>
      <c r="M1240" t="s">
        <v>464</v>
      </c>
      <c r="N1240" t="s">
        <v>477</v>
      </c>
      <c r="O1240">
        <v>987694</v>
      </c>
      <c r="P1240">
        <v>213173</v>
      </c>
      <c r="Q1240">
        <v>40.751789000000002</v>
      </c>
      <c r="R1240">
        <v>-73.987567999999996</v>
      </c>
      <c r="S1240" t="s">
        <v>1401</v>
      </c>
    </row>
    <row r="1241" spans="1:19" x14ac:dyDescent="0.3">
      <c r="A1241">
        <v>282591934</v>
      </c>
      <c r="B1241" s="1">
        <v>45343</v>
      </c>
      <c r="C1241">
        <v>105</v>
      </c>
      <c r="D1241" t="s">
        <v>20</v>
      </c>
      <c r="E1241">
        <v>106</v>
      </c>
      <c r="F1241" t="s">
        <v>141</v>
      </c>
      <c r="G1241" t="s">
        <v>183</v>
      </c>
      <c r="H1241" t="s">
        <v>463</v>
      </c>
      <c r="I1241" t="s">
        <v>470</v>
      </c>
      <c r="J1241">
        <v>100</v>
      </c>
      <c r="K1241">
        <v>0</v>
      </c>
      <c r="L1241" t="s">
        <v>472</v>
      </c>
      <c r="M1241" t="s">
        <v>464</v>
      </c>
      <c r="N1241" t="s">
        <v>477</v>
      </c>
      <c r="O1241">
        <v>1037136</v>
      </c>
      <c r="P1241">
        <v>154270</v>
      </c>
      <c r="Q1241">
        <v>40.589956000000001</v>
      </c>
      <c r="R1241">
        <v>-73.809579999999997</v>
      </c>
      <c r="S1241" t="s">
        <v>1402</v>
      </c>
    </row>
    <row r="1242" spans="1:19" x14ac:dyDescent="0.3">
      <c r="A1242">
        <v>282362189</v>
      </c>
      <c r="B1242" s="1">
        <v>45339</v>
      </c>
      <c r="C1242">
        <v>268</v>
      </c>
      <c r="D1242" t="s">
        <v>47</v>
      </c>
      <c r="E1242">
        <v>121</v>
      </c>
      <c r="F1242" t="s">
        <v>152</v>
      </c>
      <c r="G1242" t="s">
        <v>356</v>
      </c>
      <c r="H1242" t="s">
        <v>463</v>
      </c>
      <c r="I1242" t="s">
        <v>468</v>
      </c>
      <c r="J1242">
        <v>45</v>
      </c>
      <c r="K1242">
        <v>0</v>
      </c>
      <c r="L1242" t="s">
        <v>472</v>
      </c>
      <c r="M1242" t="s">
        <v>463</v>
      </c>
      <c r="N1242" t="s">
        <v>480</v>
      </c>
      <c r="O1242">
        <v>1042488</v>
      </c>
      <c r="P1242">
        <v>249970</v>
      </c>
      <c r="Q1242">
        <v>40.852595000000001</v>
      </c>
      <c r="R1242">
        <v>-73.789484000000002</v>
      </c>
      <c r="S1242" t="s">
        <v>1403</v>
      </c>
    </row>
    <row r="1243" spans="1:19" x14ac:dyDescent="0.3">
      <c r="A1243">
        <v>282969488</v>
      </c>
      <c r="B1243" s="1">
        <v>45351</v>
      </c>
      <c r="C1243">
        <v>139</v>
      </c>
      <c r="D1243" t="s">
        <v>52</v>
      </c>
      <c r="E1243">
        <v>101</v>
      </c>
      <c r="F1243" t="s">
        <v>160</v>
      </c>
      <c r="G1243" t="s">
        <v>228</v>
      </c>
      <c r="H1243" t="s">
        <v>463</v>
      </c>
      <c r="I1243" t="s">
        <v>468</v>
      </c>
      <c r="J1243">
        <v>44</v>
      </c>
      <c r="K1243">
        <v>0</v>
      </c>
      <c r="L1243" t="s">
        <v>473</v>
      </c>
      <c r="M1243" t="s">
        <v>464</v>
      </c>
      <c r="N1243" t="s">
        <v>479</v>
      </c>
      <c r="O1243">
        <v>1006537</v>
      </c>
      <c r="P1243">
        <v>244511</v>
      </c>
      <c r="Q1243">
        <v>40.837774000000003</v>
      </c>
      <c r="R1243">
        <v>-73.919454999999999</v>
      </c>
      <c r="S1243" t="s">
        <v>553</v>
      </c>
    </row>
    <row r="1244" spans="1:19" x14ac:dyDescent="0.3">
      <c r="A1244">
        <v>283012341</v>
      </c>
      <c r="B1244" s="1">
        <v>45351</v>
      </c>
      <c r="C1244">
        <v>439</v>
      </c>
      <c r="D1244" t="s">
        <v>37</v>
      </c>
      <c r="E1244">
        <v>109</v>
      </c>
      <c r="F1244" t="s">
        <v>148</v>
      </c>
      <c r="G1244" t="s">
        <v>345</v>
      </c>
      <c r="H1244" t="s">
        <v>463</v>
      </c>
      <c r="I1244" t="s">
        <v>468</v>
      </c>
      <c r="J1244">
        <v>45</v>
      </c>
      <c r="K1244">
        <v>0</v>
      </c>
      <c r="L1244" t="s">
        <v>473</v>
      </c>
      <c r="M1244" t="s">
        <v>464</v>
      </c>
      <c r="N1244" t="s">
        <v>479</v>
      </c>
      <c r="O1244">
        <v>1029379</v>
      </c>
      <c r="P1244">
        <v>236734</v>
      </c>
      <c r="Q1244">
        <v>40.816340539999999</v>
      </c>
      <c r="R1244">
        <v>-73.836959809999996</v>
      </c>
      <c r="S1244" t="s">
        <v>1404</v>
      </c>
    </row>
    <row r="1245" spans="1:19" x14ac:dyDescent="0.3">
      <c r="A1245">
        <v>280787492</v>
      </c>
      <c r="B1245" s="1">
        <v>45310</v>
      </c>
      <c r="C1245">
        <v>101</v>
      </c>
      <c r="D1245" t="s">
        <v>27</v>
      </c>
      <c r="E1245">
        <v>344</v>
      </c>
      <c r="F1245" t="s">
        <v>144</v>
      </c>
      <c r="G1245" t="s">
        <v>191</v>
      </c>
      <c r="H1245" t="s">
        <v>464</v>
      </c>
      <c r="I1245" t="s">
        <v>468</v>
      </c>
      <c r="J1245">
        <v>46</v>
      </c>
      <c r="K1245">
        <v>0</v>
      </c>
      <c r="L1245" t="s">
        <v>474</v>
      </c>
      <c r="M1245" t="s">
        <v>463</v>
      </c>
      <c r="N1245" t="s">
        <v>480</v>
      </c>
      <c r="O1245">
        <v>1009206</v>
      </c>
      <c r="P1245">
        <v>250494</v>
      </c>
      <c r="Q1245">
        <v>40.854188000000001</v>
      </c>
      <c r="R1245">
        <v>-73.909786999999994</v>
      </c>
      <c r="S1245" t="s">
        <v>1405</v>
      </c>
    </row>
    <row r="1246" spans="1:19" x14ac:dyDescent="0.3">
      <c r="A1246">
        <v>284155141</v>
      </c>
      <c r="B1246" s="1">
        <v>45373</v>
      </c>
      <c r="C1246">
        <v>779</v>
      </c>
      <c r="D1246" t="s">
        <v>63</v>
      </c>
      <c r="E1246">
        <v>126</v>
      </c>
      <c r="F1246" t="s">
        <v>149</v>
      </c>
      <c r="G1246" t="s">
        <v>242</v>
      </c>
      <c r="H1246" t="s">
        <v>463</v>
      </c>
      <c r="I1246" t="s">
        <v>468</v>
      </c>
      <c r="J1246">
        <v>40</v>
      </c>
      <c r="K1246">
        <v>2</v>
      </c>
      <c r="L1246" t="s">
        <v>474</v>
      </c>
      <c r="M1246" t="s">
        <v>464</v>
      </c>
      <c r="N1246" t="s">
        <v>480</v>
      </c>
      <c r="O1246">
        <v>1006693</v>
      </c>
      <c r="P1246">
        <v>238644</v>
      </c>
      <c r="Q1246">
        <v>40.821669999999997</v>
      </c>
      <c r="R1246">
        <v>-73.918908999999999</v>
      </c>
      <c r="S1246" t="s">
        <v>1406</v>
      </c>
    </row>
    <row r="1247" spans="1:19" x14ac:dyDescent="0.3">
      <c r="A1247">
        <v>282297549</v>
      </c>
      <c r="B1247" s="1">
        <v>45337</v>
      </c>
      <c r="C1247">
        <v>397</v>
      </c>
      <c r="D1247" t="s">
        <v>50</v>
      </c>
      <c r="E1247">
        <v>105</v>
      </c>
      <c r="F1247" t="s">
        <v>159</v>
      </c>
      <c r="G1247" t="s">
        <v>237</v>
      </c>
      <c r="H1247" t="s">
        <v>463</v>
      </c>
      <c r="I1247" t="s">
        <v>469</v>
      </c>
      <c r="J1247">
        <v>79</v>
      </c>
      <c r="K1247">
        <v>0</v>
      </c>
      <c r="L1247" t="s">
        <v>476</v>
      </c>
      <c r="M1247" t="s">
        <v>464</v>
      </c>
      <c r="N1247" t="s">
        <v>477</v>
      </c>
      <c r="O1247">
        <v>999507</v>
      </c>
      <c r="P1247">
        <v>190206</v>
      </c>
      <c r="Q1247">
        <v>40.688735999999999</v>
      </c>
      <c r="R1247">
        <v>-73.944984000000005</v>
      </c>
      <c r="S1247" t="s">
        <v>509</v>
      </c>
    </row>
    <row r="1248" spans="1:19" x14ac:dyDescent="0.3">
      <c r="A1248">
        <v>282424263</v>
      </c>
      <c r="B1248" s="1">
        <v>45340</v>
      </c>
      <c r="C1248">
        <v>922</v>
      </c>
      <c r="D1248" t="s">
        <v>33</v>
      </c>
      <c r="E1248">
        <v>348</v>
      </c>
      <c r="F1248" t="s">
        <v>146</v>
      </c>
      <c r="G1248" t="s">
        <v>207</v>
      </c>
      <c r="H1248" t="s">
        <v>464</v>
      </c>
      <c r="I1248" t="s">
        <v>468</v>
      </c>
      <c r="J1248">
        <v>40</v>
      </c>
      <c r="K1248">
        <v>0</v>
      </c>
      <c r="L1248" t="s">
        <v>472</v>
      </c>
      <c r="M1248" t="s">
        <v>464</v>
      </c>
      <c r="N1248" t="s">
        <v>480</v>
      </c>
      <c r="O1248">
        <v>1008578</v>
      </c>
      <c r="P1248">
        <v>232422</v>
      </c>
      <c r="Q1248">
        <v>40.804587069999997</v>
      </c>
      <c r="R1248">
        <v>-73.912124360000007</v>
      </c>
      <c r="S1248" t="s">
        <v>1407</v>
      </c>
    </row>
    <row r="1249" spans="1:19" x14ac:dyDescent="0.3">
      <c r="A1249">
        <v>282193369</v>
      </c>
      <c r="B1249" s="1">
        <v>45336</v>
      </c>
      <c r="C1249">
        <v>339</v>
      </c>
      <c r="D1249" t="s">
        <v>42</v>
      </c>
      <c r="E1249">
        <v>341</v>
      </c>
      <c r="F1249" t="s">
        <v>153</v>
      </c>
      <c r="G1249" t="s">
        <v>216</v>
      </c>
      <c r="H1249" t="s">
        <v>464</v>
      </c>
      <c r="I1249" t="s">
        <v>468</v>
      </c>
      <c r="J1249">
        <v>44</v>
      </c>
      <c r="K1249">
        <v>0</v>
      </c>
      <c r="L1249" t="s">
        <v>472</v>
      </c>
      <c r="M1249" t="s">
        <v>464</v>
      </c>
      <c r="N1249" t="s">
        <v>477</v>
      </c>
      <c r="O1249">
        <v>1003363</v>
      </c>
      <c r="P1249">
        <v>238988</v>
      </c>
      <c r="Q1249">
        <v>40.822622000000003</v>
      </c>
      <c r="R1249">
        <v>-73.930942000000002</v>
      </c>
      <c r="S1249" t="s">
        <v>575</v>
      </c>
    </row>
    <row r="1250" spans="1:19" x14ac:dyDescent="0.3">
      <c r="A1250">
        <v>280676752</v>
      </c>
      <c r="B1250" s="1">
        <v>45308</v>
      </c>
      <c r="C1250">
        <v>397</v>
      </c>
      <c r="D1250" t="s">
        <v>50</v>
      </c>
      <c r="E1250">
        <v>105</v>
      </c>
      <c r="F1250" t="s">
        <v>159</v>
      </c>
      <c r="G1250" t="s">
        <v>269</v>
      </c>
      <c r="H1250" t="s">
        <v>463</v>
      </c>
      <c r="I1250" t="s">
        <v>468</v>
      </c>
      <c r="J1250">
        <v>41</v>
      </c>
      <c r="K1250">
        <v>0</v>
      </c>
      <c r="L1250" t="s">
        <v>476</v>
      </c>
      <c r="M1250" t="s">
        <v>463</v>
      </c>
      <c r="N1250" t="s">
        <v>480</v>
      </c>
      <c r="O1250">
        <v>1013096</v>
      </c>
      <c r="P1250">
        <v>236605</v>
      </c>
      <c r="Q1250">
        <v>40.816057000000001</v>
      </c>
      <c r="R1250">
        <v>-73.895785000000004</v>
      </c>
      <c r="S1250" t="s">
        <v>718</v>
      </c>
    </row>
    <row r="1251" spans="1:19" x14ac:dyDescent="0.3">
      <c r="A1251">
        <v>284167416</v>
      </c>
      <c r="B1251" s="1">
        <v>45373</v>
      </c>
      <c r="C1251">
        <v>397</v>
      </c>
      <c r="D1251" t="s">
        <v>50</v>
      </c>
      <c r="E1251">
        <v>105</v>
      </c>
      <c r="F1251" t="s">
        <v>159</v>
      </c>
      <c r="G1251" t="s">
        <v>226</v>
      </c>
      <c r="H1251" t="s">
        <v>463</v>
      </c>
      <c r="I1251" t="s">
        <v>470</v>
      </c>
      <c r="J1251">
        <v>113</v>
      </c>
      <c r="K1251">
        <v>3</v>
      </c>
      <c r="L1251" t="s">
        <v>472</v>
      </c>
      <c r="M1251" t="s">
        <v>464</v>
      </c>
      <c r="N1251" t="s">
        <v>482</v>
      </c>
      <c r="O1251">
        <v>1046315</v>
      </c>
      <c r="P1251">
        <v>187088</v>
      </c>
      <c r="Q1251">
        <v>40.679980739999998</v>
      </c>
      <c r="R1251">
        <v>-73.776233910000002</v>
      </c>
      <c r="S1251" t="s">
        <v>511</v>
      </c>
    </row>
    <row r="1252" spans="1:19" x14ac:dyDescent="0.3">
      <c r="A1252">
        <v>281303580</v>
      </c>
      <c r="B1252" s="1">
        <v>45320</v>
      </c>
      <c r="C1252">
        <v>339</v>
      </c>
      <c r="D1252" t="s">
        <v>42</v>
      </c>
      <c r="E1252">
        <v>341</v>
      </c>
      <c r="F1252" t="s">
        <v>153</v>
      </c>
      <c r="G1252" t="s">
        <v>216</v>
      </c>
      <c r="H1252" t="s">
        <v>464</v>
      </c>
      <c r="I1252" t="s">
        <v>464</v>
      </c>
      <c r="J1252">
        <v>14</v>
      </c>
      <c r="K1252">
        <v>0</v>
      </c>
      <c r="L1252" t="s">
        <v>474</v>
      </c>
      <c r="M1252" t="s">
        <v>464</v>
      </c>
      <c r="N1252" t="s">
        <v>478</v>
      </c>
      <c r="O1252">
        <v>987220</v>
      </c>
      <c r="P1252">
        <v>212676</v>
      </c>
      <c r="Q1252">
        <v>40.750422999999998</v>
      </c>
      <c r="R1252">
        <v>-73.989279999999994</v>
      </c>
      <c r="S1252" t="s">
        <v>630</v>
      </c>
    </row>
    <row r="1253" spans="1:19" x14ac:dyDescent="0.3">
      <c r="A1253">
        <v>283893594</v>
      </c>
      <c r="B1253" s="1">
        <v>45368</v>
      </c>
      <c r="C1253">
        <v>339</v>
      </c>
      <c r="D1253" t="s">
        <v>42</v>
      </c>
      <c r="E1253">
        <v>341</v>
      </c>
      <c r="F1253" t="s">
        <v>153</v>
      </c>
      <c r="G1253" t="s">
        <v>216</v>
      </c>
      <c r="H1253" t="s">
        <v>464</v>
      </c>
      <c r="I1253" t="s">
        <v>470</v>
      </c>
      <c r="J1253">
        <v>110</v>
      </c>
      <c r="K1253">
        <v>0</v>
      </c>
      <c r="L1253" t="s">
        <v>472</v>
      </c>
      <c r="M1253" t="s">
        <v>464</v>
      </c>
      <c r="N1253" t="s">
        <v>478</v>
      </c>
      <c r="O1253">
        <v>1020232</v>
      </c>
      <c r="P1253">
        <v>210719</v>
      </c>
      <c r="Q1253">
        <v>40.744981000000003</v>
      </c>
      <c r="R1253">
        <v>-73.870143999999996</v>
      </c>
      <c r="S1253" t="s">
        <v>651</v>
      </c>
    </row>
    <row r="1254" spans="1:19" x14ac:dyDescent="0.3">
      <c r="A1254">
        <v>280611561</v>
      </c>
      <c r="B1254" s="1">
        <v>45307</v>
      </c>
      <c r="C1254">
        <v>502</v>
      </c>
      <c r="D1254" t="s">
        <v>61</v>
      </c>
      <c r="E1254">
        <v>117</v>
      </c>
      <c r="F1254" t="s">
        <v>156</v>
      </c>
      <c r="G1254" t="s">
        <v>385</v>
      </c>
      <c r="H1254" t="s">
        <v>463</v>
      </c>
      <c r="I1254" t="s">
        <v>468</v>
      </c>
      <c r="J1254">
        <v>40</v>
      </c>
      <c r="K1254">
        <v>0</v>
      </c>
      <c r="L1254" t="s">
        <v>472</v>
      </c>
      <c r="M1254" t="s">
        <v>464</v>
      </c>
      <c r="N1254" t="s">
        <v>477</v>
      </c>
      <c r="O1254">
        <v>1006808</v>
      </c>
      <c r="P1254">
        <v>236242</v>
      </c>
      <c r="Q1254">
        <v>40.815078999999997</v>
      </c>
      <c r="R1254">
        <v>-73.918502000000004</v>
      </c>
      <c r="S1254" t="s">
        <v>1408</v>
      </c>
    </row>
    <row r="1255" spans="1:19" x14ac:dyDescent="0.3">
      <c r="A1255">
        <v>284252916</v>
      </c>
      <c r="B1255" s="1">
        <v>45375</v>
      </c>
      <c r="C1255">
        <v>339</v>
      </c>
      <c r="D1255" t="s">
        <v>42</v>
      </c>
      <c r="E1255">
        <v>341</v>
      </c>
      <c r="F1255" t="s">
        <v>153</v>
      </c>
      <c r="G1255" t="s">
        <v>216</v>
      </c>
      <c r="H1255" t="s">
        <v>464</v>
      </c>
      <c r="I1255" t="s">
        <v>469</v>
      </c>
      <c r="J1255">
        <v>72</v>
      </c>
      <c r="K1255">
        <v>0</v>
      </c>
      <c r="L1255" t="s">
        <v>475</v>
      </c>
      <c r="M1255" t="s">
        <v>463</v>
      </c>
      <c r="N1255" t="s">
        <v>480</v>
      </c>
      <c r="O1255">
        <v>982245</v>
      </c>
      <c r="P1255">
        <v>177820</v>
      </c>
      <c r="Q1255">
        <v>40.654753999999997</v>
      </c>
      <c r="R1255">
        <v>-74.007225000000005</v>
      </c>
      <c r="S1255" t="s">
        <v>1409</v>
      </c>
    </row>
    <row r="1256" spans="1:19" x14ac:dyDescent="0.3">
      <c r="A1256">
        <v>283804119</v>
      </c>
      <c r="B1256" s="1">
        <v>45366</v>
      </c>
      <c r="C1256">
        <v>511</v>
      </c>
      <c r="D1256" t="s">
        <v>46</v>
      </c>
      <c r="E1256">
        <v>235</v>
      </c>
      <c r="F1256" t="s">
        <v>156</v>
      </c>
      <c r="G1256" t="s">
        <v>220</v>
      </c>
      <c r="H1256" t="s">
        <v>464</v>
      </c>
      <c r="I1256" t="s">
        <v>470</v>
      </c>
      <c r="J1256">
        <v>103</v>
      </c>
      <c r="K1256">
        <v>0</v>
      </c>
      <c r="L1256" t="s">
        <v>472</v>
      </c>
      <c r="M1256" t="s">
        <v>464</v>
      </c>
      <c r="N1256" t="s">
        <v>477</v>
      </c>
      <c r="O1256">
        <v>1043218</v>
      </c>
      <c r="P1256">
        <v>197621</v>
      </c>
      <c r="Q1256">
        <v>40.70890421</v>
      </c>
      <c r="R1256">
        <v>-73.787306119999997</v>
      </c>
      <c r="S1256" t="s">
        <v>1410</v>
      </c>
    </row>
    <row r="1257" spans="1:19" x14ac:dyDescent="0.3">
      <c r="A1257">
        <v>282653003</v>
      </c>
      <c r="B1257" s="1">
        <v>45344</v>
      </c>
      <c r="C1257">
        <v>397</v>
      </c>
      <c r="D1257" t="s">
        <v>50</v>
      </c>
      <c r="E1257">
        <v>105</v>
      </c>
      <c r="F1257" t="s">
        <v>159</v>
      </c>
      <c r="G1257" t="s">
        <v>333</v>
      </c>
      <c r="H1257" t="s">
        <v>463</v>
      </c>
      <c r="I1257" t="s">
        <v>468</v>
      </c>
      <c r="J1257">
        <v>43</v>
      </c>
      <c r="K1257">
        <v>0</v>
      </c>
      <c r="L1257" t="s">
        <v>472</v>
      </c>
      <c r="M1257" t="s">
        <v>464</v>
      </c>
      <c r="N1257" t="s">
        <v>480</v>
      </c>
      <c r="O1257">
        <v>1022016</v>
      </c>
      <c r="P1257">
        <v>240160</v>
      </c>
      <c r="Q1257">
        <v>40.825780999999999</v>
      </c>
      <c r="R1257">
        <v>-73.863538000000005</v>
      </c>
      <c r="S1257" t="s">
        <v>1411</v>
      </c>
    </row>
    <row r="1258" spans="1:19" x14ac:dyDescent="0.3">
      <c r="A1258">
        <v>283757543</v>
      </c>
      <c r="B1258" s="1">
        <v>45365</v>
      </c>
      <c r="C1258">
        <v>339</v>
      </c>
      <c r="D1258" t="s">
        <v>42</v>
      </c>
      <c r="E1258">
        <v>341</v>
      </c>
      <c r="F1258" t="s">
        <v>153</v>
      </c>
      <c r="G1258" t="s">
        <v>216</v>
      </c>
      <c r="H1258" t="s">
        <v>464</v>
      </c>
      <c r="I1258" t="s">
        <v>464</v>
      </c>
      <c r="J1258">
        <v>1</v>
      </c>
      <c r="K1258">
        <v>0</v>
      </c>
      <c r="L1258" t="s">
        <v>472</v>
      </c>
      <c r="M1258" t="s">
        <v>464</v>
      </c>
      <c r="N1258" t="s">
        <v>480</v>
      </c>
      <c r="O1258">
        <v>982148</v>
      </c>
      <c r="P1258">
        <v>201784</v>
      </c>
      <c r="Q1258">
        <v>40.720528000000002</v>
      </c>
      <c r="R1258">
        <v>-74.007581999999999</v>
      </c>
      <c r="S1258" t="s">
        <v>919</v>
      </c>
    </row>
    <row r="1259" spans="1:19" x14ac:dyDescent="0.3">
      <c r="A1259">
        <v>280686474</v>
      </c>
      <c r="B1259" s="1">
        <v>45308</v>
      </c>
      <c r="C1259">
        <v>922</v>
      </c>
      <c r="D1259" t="s">
        <v>33</v>
      </c>
      <c r="E1259">
        <v>348</v>
      </c>
      <c r="F1259" t="s">
        <v>146</v>
      </c>
      <c r="G1259" t="s">
        <v>205</v>
      </c>
      <c r="H1259" t="s">
        <v>464</v>
      </c>
      <c r="I1259" t="s">
        <v>464</v>
      </c>
      <c r="J1259">
        <v>32</v>
      </c>
      <c r="K1259">
        <v>0</v>
      </c>
      <c r="L1259" t="s">
        <v>474</v>
      </c>
      <c r="M1259" t="s">
        <v>464</v>
      </c>
      <c r="N1259" t="s">
        <v>477</v>
      </c>
      <c r="O1259">
        <v>1001008</v>
      </c>
      <c r="P1259">
        <v>236583</v>
      </c>
      <c r="Q1259">
        <v>40.816025459999999</v>
      </c>
      <c r="R1259">
        <v>-73.939457709999999</v>
      </c>
      <c r="S1259" t="s">
        <v>1412</v>
      </c>
    </row>
    <row r="1260" spans="1:19" x14ac:dyDescent="0.3">
      <c r="A1260">
        <v>282391230</v>
      </c>
      <c r="B1260" s="1">
        <v>45339</v>
      </c>
      <c r="C1260">
        <v>792</v>
      </c>
      <c r="D1260" t="s">
        <v>56</v>
      </c>
      <c r="E1260">
        <v>118</v>
      </c>
      <c r="F1260" t="s">
        <v>158</v>
      </c>
      <c r="G1260" t="s">
        <v>241</v>
      </c>
      <c r="H1260" t="s">
        <v>463</v>
      </c>
      <c r="I1260" t="s">
        <v>469</v>
      </c>
      <c r="J1260">
        <v>67</v>
      </c>
      <c r="K1260">
        <v>0</v>
      </c>
      <c r="L1260" t="s">
        <v>476</v>
      </c>
      <c r="M1260" t="s">
        <v>464</v>
      </c>
      <c r="N1260" t="s">
        <v>477</v>
      </c>
      <c r="O1260">
        <v>998941</v>
      </c>
      <c r="P1260">
        <v>174363</v>
      </c>
      <c r="Q1260">
        <v>40.645250570000002</v>
      </c>
      <c r="R1260">
        <v>-73.947061090000005</v>
      </c>
      <c r="S1260" t="s">
        <v>1413</v>
      </c>
    </row>
    <row r="1261" spans="1:19" x14ac:dyDescent="0.3">
      <c r="A1261">
        <v>281155732</v>
      </c>
      <c r="B1261" s="1">
        <v>45317</v>
      </c>
      <c r="C1261">
        <v>439</v>
      </c>
      <c r="D1261" t="s">
        <v>37</v>
      </c>
      <c r="E1261">
        <v>109</v>
      </c>
      <c r="F1261" t="s">
        <v>148</v>
      </c>
      <c r="G1261" t="s">
        <v>210</v>
      </c>
      <c r="H1261" t="s">
        <v>463</v>
      </c>
      <c r="I1261" t="s">
        <v>470</v>
      </c>
      <c r="J1261">
        <v>115</v>
      </c>
      <c r="K1261">
        <v>3</v>
      </c>
      <c r="L1261" t="s">
        <v>475</v>
      </c>
      <c r="M1261" t="s">
        <v>464</v>
      </c>
      <c r="N1261" t="s">
        <v>477</v>
      </c>
      <c r="O1261">
        <v>1018623</v>
      </c>
      <c r="P1261">
        <v>214936</v>
      </c>
      <c r="Q1261">
        <v>40.756567580000002</v>
      </c>
      <c r="R1261">
        <v>-73.875931530000003</v>
      </c>
      <c r="S1261" t="s">
        <v>582</v>
      </c>
    </row>
    <row r="1262" spans="1:19" x14ac:dyDescent="0.3">
      <c r="A1262">
        <v>283793358</v>
      </c>
      <c r="B1262" s="1">
        <v>45366</v>
      </c>
      <c r="C1262">
        <v>439</v>
      </c>
      <c r="D1262" t="s">
        <v>37</v>
      </c>
      <c r="E1262">
        <v>109</v>
      </c>
      <c r="F1262" t="s">
        <v>148</v>
      </c>
      <c r="G1262" t="s">
        <v>268</v>
      </c>
      <c r="H1262" t="s">
        <v>463</v>
      </c>
      <c r="I1262" t="s">
        <v>469</v>
      </c>
      <c r="J1262">
        <v>70</v>
      </c>
      <c r="K1262">
        <v>0</v>
      </c>
      <c r="L1262" t="s">
        <v>476</v>
      </c>
      <c r="M1262" t="s">
        <v>463</v>
      </c>
      <c r="N1262" t="s">
        <v>477</v>
      </c>
      <c r="O1262">
        <v>991626</v>
      </c>
      <c r="P1262">
        <v>169071</v>
      </c>
      <c r="Q1262">
        <v>40.630735999999999</v>
      </c>
      <c r="R1262">
        <v>-73.973422999999997</v>
      </c>
      <c r="S1262" t="s">
        <v>622</v>
      </c>
    </row>
    <row r="1263" spans="1:19" x14ac:dyDescent="0.3">
      <c r="A1263">
        <v>284428421</v>
      </c>
      <c r="B1263" s="1">
        <v>45378</v>
      </c>
      <c r="C1263">
        <v>779</v>
      </c>
      <c r="D1263" t="s">
        <v>63</v>
      </c>
      <c r="E1263">
        <v>126</v>
      </c>
      <c r="F1263" t="s">
        <v>149</v>
      </c>
      <c r="G1263" t="s">
        <v>242</v>
      </c>
      <c r="H1263" t="s">
        <v>463</v>
      </c>
      <c r="I1263" t="s">
        <v>469</v>
      </c>
      <c r="J1263">
        <v>75</v>
      </c>
      <c r="K1263">
        <v>0</v>
      </c>
      <c r="L1263" t="s">
        <v>473</v>
      </c>
      <c r="M1263" t="s">
        <v>463</v>
      </c>
      <c r="N1263" t="s">
        <v>477</v>
      </c>
      <c r="O1263">
        <v>1017119</v>
      </c>
      <c r="P1263">
        <v>183909</v>
      </c>
      <c r="Q1263">
        <v>40.671404000000003</v>
      </c>
      <c r="R1263">
        <v>-73.881508999999994</v>
      </c>
      <c r="S1263" t="s">
        <v>543</v>
      </c>
    </row>
    <row r="1264" spans="1:19" x14ac:dyDescent="0.3">
      <c r="A1264">
        <v>283747578</v>
      </c>
      <c r="B1264" s="1">
        <v>45365</v>
      </c>
      <c r="C1264">
        <v>244</v>
      </c>
      <c r="D1264" t="s">
        <v>48</v>
      </c>
      <c r="E1264">
        <v>107</v>
      </c>
      <c r="F1264" t="s">
        <v>157</v>
      </c>
      <c r="G1264" t="s">
        <v>278</v>
      </c>
      <c r="H1264" t="s">
        <v>463</v>
      </c>
      <c r="I1264" t="s">
        <v>470</v>
      </c>
      <c r="J1264">
        <v>113</v>
      </c>
      <c r="K1264">
        <v>0</v>
      </c>
      <c r="L1264" t="s">
        <v>473</v>
      </c>
      <c r="M1264" t="s">
        <v>463</v>
      </c>
      <c r="N1264" t="s">
        <v>479</v>
      </c>
      <c r="O1264">
        <v>1046399</v>
      </c>
      <c r="P1264">
        <v>187126</v>
      </c>
      <c r="Q1264">
        <v>40.680076999999997</v>
      </c>
      <c r="R1264">
        <v>-73.775929000000005</v>
      </c>
      <c r="S1264" t="s">
        <v>811</v>
      </c>
    </row>
    <row r="1265" spans="1:19" x14ac:dyDescent="0.3">
      <c r="A1265">
        <v>281343220</v>
      </c>
      <c r="B1265" s="1">
        <v>45321</v>
      </c>
      <c r="C1265">
        <v>478</v>
      </c>
      <c r="D1265" t="s">
        <v>44</v>
      </c>
      <c r="E1265">
        <v>343</v>
      </c>
      <c r="F1265" t="s">
        <v>155</v>
      </c>
      <c r="G1265" t="s">
        <v>218</v>
      </c>
      <c r="H1265" t="s">
        <v>464</v>
      </c>
      <c r="I1265" t="s">
        <v>469</v>
      </c>
      <c r="J1265">
        <v>61</v>
      </c>
      <c r="K1265">
        <v>1</v>
      </c>
      <c r="L1265" t="s">
        <v>472</v>
      </c>
      <c r="M1265" t="s">
        <v>464</v>
      </c>
      <c r="N1265" t="s">
        <v>477</v>
      </c>
      <c r="O1265">
        <v>996077</v>
      </c>
      <c r="P1265">
        <v>161202</v>
      </c>
      <c r="Q1265">
        <v>40.609130690000001</v>
      </c>
      <c r="R1265">
        <v>-73.957404550000007</v>
      </c>
      <c r="S1265" t="s">
        <v>1414</v>
      </c>
    </row>
    <row r="1266" spans="1:19" x14ac:dyDescent="0.3">
      <c r="A1266">
        <v>280540160</v>
      </c>
      <c r="B1266" s="1">
        <v>45306</v>
      </c>
      <c r="C1266">
        <v>112</v>
      </c>
      <c r="D1266" t="s">
        <v>116</v>
      </c>
      <c r="E1266">
        <v>126</v>
      </c>
      <c r="F1266" t="s">
        <v>149</v>
      </c>
      <c r="G1266" t="s">
        <v>386</v>
      </c>
      <c r="H1266" t="s">
        <v>463</v>
      </c>
      <c r="I1266" t="s">
        <v>468</v>
      </c>
      <c r="J1266">
        <v>41</v>
      </c>
      <c r="K1266">
        <v>0</v>
      </c>
      <c r="L1266" t="s">
        <v>475</v>
      </c>
      <c r="M1266" t="s">
        <v>464</v>
      </c>
      <c r="N1266" t="s">
        <v>479</v>
      </c>
      <c r="O1266">
        <v>1014604</v>
      </c>
      <c r="P1266">
        <v>238800</v>
      </c>
      <c r="Q1266">
        <v>40.822076000000003</v>
      </c>
      <c r="R1266">
        <v>-73.890327999999997</v>
      </c>
      <c r="S1266" t="s">
        <v>1415</v>
      </c>
    </row>
    <row r="1267" spans="1:19" x14ac:dyDescent="0.3">
      <c r="A1267">
        <v>282884104</v>
      </c>
      <c r="B1267" s="1">
        <v>45349</v>
      </c>
      <c r="C1267">
        <v>112</v>
      </c>
      <c r="D1267" t="s">
        <v>116</v>
      </c>
      <c r="E1267">
        <v>126</v>
      </c>
      <c r="F1267" t="s">
        <v>149</v>
      </c>
      <c r="G1267" t="s">
        <v>387</v>
      </c>
      <c r="H1267" t="s">
        <v>463</v>
      </c>
      <c r="I1267" t="s">
        <v>469</v>
      </c>
      <c r="J1267">
        <v>73</v>
      </c>
      <c r="K1267">
        <v>0</v>
      </c>
      <c r="L1267" t="s">
        <v>473</v>
      </c>
      <c r="M1267" t="s">
        <v>464</v>
      </c>
      <c r="N1267" t="s">
        <v>477</v>
      </c>
      <c r="O1267">
        <v>1006468</v>
      </c>
      <c r="P1267">
        <v>181086</v>
      </c>
      <c r="Q1267">
        <v>40.663690000000003</v>
      </c>
      <c r="R1267">
        <v>-73.919914000000006</v>
      </c>
      <c r="S1267" t="s">
        <v>1416</v>
      </c>
    </row>
    <row r="1268" spans="1:19" x14ac:dyDescent="0.3">
      <c r="A1268">
        <v>284078401</v>
      </c>
      <c r="B1268" s="1">
        <v>45371</v>
      </c>
      <c r="C1268">
        <v>705</v>
      </c>
      <c r="D1268" t="s">
        <v>78</v>
      </c>
      <c r="E1268">
        <v>358</v>
      </c>
      <c r="F1268" t="s">
        <v>169</v>
      </c>
      <c r="G1268" t="s">
        <v>264</v>
      </c>
      <c r="H1268" t="s">
        <v>464</v>
      </c>
      <c r="I1268" t="s">
        <v>468</v>
      </c>
      <c r="J1268">
        <v>43</v>
      </c>
      <c r="K1268">
        <v>0</v>
      </c>
      <c r="L1268" t="s">
        <v>472</v>
      </c>
      <c r="M1268" t="s">
        <v>464</v>
      </c>
      <c r="N1268" t="s">
        <v>480</v>
      </c>
      <c r="O1268">
        <v>1017771</v>
      </c>
      <c r="P1268">
        <v>240710</v>
      </c>
      <c r="Q1268">
        <v>40.827306</v>
      </c>
      <c r="R1268">
        <v>-73.878873999999996</v>
      </c>
      <c r="S1268" t="s">
        <v>672</v>
      </c>
    </row>
    <row r="1269" spans="1:19" x14ac:dyDescent="0.3">
      <c r="A1269">
        <v>283919846</v>
      </c>
      <c r="B1269" s="1">
        <v>45369</v>
      </c>
      <c r="C1269">
        <v>113</v>
      </c>
      <c r="D1269" t="s">
        <v>59</v>
      </c>
      <c r="E1269">
        <v>344</v>
      </c>
      <c r="F1269" t="s">
        <v>144</v>
      </c>
      <c r="G1269" t="s">
        <v>236</v>
      </c>
      <c r="H1269" t="s">
        <v>464</v>
      </c>
      <c r="I1269" t="s">
        <v>468</v>
      </c>
      <c r="J1269">
        <v>46</v>
      </c>
      <c r="K1269">
        <v>0</v>
      </c>
      <c r="L1269" t="s">
        <v>472</v>
      </c>
      <c r="M1269" t="s">
        <v>464</v>
      </c>
      <c r="N1269" t="s">
        <v>480</v>
      </c>
      <c r="O1269">
        <v>1011035</v>
      </c>
      <c r="P1269">
        <v>250045</v>
      </c>
      <c r="Q1269">
        <v>40.852950999999997</v>
      </c>
      <c r="R1269">
        <v>-73.903177999999997</v>
      </c>
      <c r="S1269" t="s">
        <v>1014</v>
      </c>
    </row>
    <row r="1270" spans="1:19" x14ac:dyDescent="0.3">
      <c r="A1270">
        <v>282550712</v>
      </c>
      <c r="B1270" s="1">
        <v>45343</v>
      </c>
      <c r="C1270">
        <v>439</v>
      </c>
      <c r="D1270" t="s">
        <v>37</v>
      </c>
      <c r="E1270">
        <v>109</v>
      </c>
      <c r="F1270" t="s">
        <v>148</v>
      </c>
      <c r="G1270" t="s">
        <v>224</v>
      </c>
      <c r="H1270" t="s">
        <v>463</v>
      </c>
      <c r="I1270" t="s">
        <v>464</v>
      </c>
      <c r="J1270">
        <v>19</v>
      </c>
      <c r="K1270">
        <v>0</v>
      </c>
      <c r="L1270" t="s">
        <v>472</v>
      </c>
      <c r="M1270" t="s">
        <v>464</v>
      </c>
      <c r="N1270" t="s">
        <v>477</v>
      </c>
      <c r="O1270">
        <v>994296</v>
      </c>
      <c r="P1270">
        <v>218679</v>
      </c>
      <c r="Q1270">
        <v>40.766896000000003</v>
      </c>
      <c r="R1270">
        <v>-73.963729999999998</v>
      </c>
      <c r="S1270" t="s">
        <v>684</v>
      </c>
    </row>
    <row r="1271" spans="1:19" x14ac:dyDescent="0.3">
      <c r="A1271">
        <v>281212106</v>
      </c>
      <c r="B1271" s="1">
        <v>45318</v>
      </c>
      <c r="C1271">
        <v>511</v>
      </c>
      <c r="D1271" t="s">
        <v>46</v>
      </c>
      <c r="E1271">
        <v>235</v>
      </c>
      <c r="F1271" t="s">
        <v>156</v>
      </c>
      <c r="G1271" t="s">
        <v>220</v>
      </c>
      <c r="H1271" t="s">
        <v>464</v>
      </c>
      <c r="I1271" t="s">
        <v>464</v>
      </c>
      <c r="J1271">
        <v>25</v>
      </c>
      <c r="K1271">
        <v>0</v>
      </c>
      <c r="L1271" t="s">
        <v>474</v>
      </c>
      <c r="M1271" t="s">
        <v>464</v>
      </c>
      <c r="N1271" t="s">
        <v>477</v>
      </c>
      <c r="O1271">
        <v>1001390</v>
      </c>
      <c r="P1271">
        <v>233059</v>
      </c>
      <c r="Q1271">
        <v>40.806352330000003</v>
      </c>
      <c r="R1271">
        <v>-73.938086639999995</v>
      </c>
      <c r="S1271" t="s">
        <v>1417</v>
      </c>
    </row>
    <row r="1272" spans="1:19" x14ac:dyDescent="0.3">
      <c r="A1272">
        <v>282475143</v>
      </c>
      <c r="B1272" s="1">
        <v>45341</v>
      </c>
      <c r="C1272">
        <v>339</v>
      </c>
      <c r="D1272" t="s">
        <v>42</v>
      </c>
      <c r="E1272">
        <v>341</v>
      </c>
      <c r="F1272" t="s">
        <v>153</v>
      </c>
      <c r="G1272" t="s">
        <v>216</v>
      </c>
      <c r="H1272" t="s">
        <v>464</v>
      </c>
      <c r="I1272" t="s">
        <v>464</v>
      </c>
      <c r="J1272">
        <v>19</v>
      </c>
      <c r="K1272">
        <v>0</v>
      </c>
      <c r="L1272" t="s">
        <v>472</v>
      </c>
      <c r="M1272" t="s">
        <v>464</v>
      </c>
      <c r="N1272" t="s">
        <v>478</v>
      </c>
      <c r="O1272">
        <v>996618</v>
      </c>
      <c r="P1272">
        <v>223394</v>
      </c>
      <c r="Q1272">
        <v>40.779834000000001</v>
      </c>
      <c r="R1272">
        <v>-73.955338999999995</v>
      </c>
      <c r="S1272" t="s">
        <v>1418</v>
      </c>
    </row>
    <row r="1273" spans="1:19" x14ac:dyDescent="0.3">
      <c r="A1273">
        <v>284301012</v>
      </c>
      <c r="B1273" s="1">
        <v>45376</v>
      </c>
      <c r="C1273">
        <v>339</v>
      </c>
      <c r="D1273" t="s">
        <v>42</v>
      </c>
      <c r="E1273">
        <v>341</v>
      </c>
      <c r="F1273" t="s">
        <v>153</v>
      </c>
      <c r="G1273" t="s">
        <v>216</v>
      </c>
      <c r="H1273" t="s">
        <v>464</v>
      </c>
      <c r="I1273" t="s">
        <v>464</v>
      </c>
      <c r="J1273">
        <v>25</v>
      </c>
      <c r="K1273">
        <v>0</v>
      </c>
      <c r="L1273" t="s">
        <v>472</v>
      </c>
      <c r="M1273" t="s">
        <v>464</v>
      </c>
      <c r="N1273" t="s">
        <v>477</v>
      </c>
      <c r="O1273">
        <v>1001314</v>
      </c>
      <c r="P1273">
        <v>230817</v>
      </c>
      <c r="Q1273">
        <v>40.800201000000001</v>
      </c>
      <c r="R1273">
        <v>-73.938364000000007</v>
      </c>
      <c r="S1273" t="s">
        <v>1419</v>
      </c>
    </row>
    <row r="1274" spans="1:19" x14ac:dyDescent="0.3">
      <c r="A1274">
        <v>280692317</v>
      </c>
      <c r="B1274" s="1">
        <v>45308</v>
      </c>
      <c r="C1274">
        <v>490</v>
      </c>
      <c r="D1274" t="s">
        <v>95</v>
      </c>
      <c r="E1274">
        <v>232</v>
      </c>
      <c r="F1274" t="s">
        <v>171</v>
      </c>
      <c r="G1274" t="s">
        <v>304</v>
      </c>
      <c r="H1274" t="s">
        <v>464</v>
      </c>
      <c r="I1274" t="s">
        <v>470</v>
      </c>
      <c r="J1274">
        <v>100</v>
      </c>
      <c r="K1274">
        <v>0</v>
      </c>
      <c r="L1274" t="s">
        <v>473</v>
      </c>
      <c r="M1274" t="s">
        <v>464</v>
      </c>
      <c r="N1274" t="s">
        <v>477</v>
      </c>
      <c r="O1274">
        <v>1033546</v>
      </c>
      <c r="P1274">
        <v>152855</v>
      </c>
      <c r="Q1274">
        <v>40.586090679999998</v>
      </c>
      <c r="R1274">
        <v>-73.822519459999995</v>
      </c>
      <c r="S1274" t="s">
        <v>1420</v>
      </c>
    </row>
    <row r="1275" spans="1:19" x14ac:dyDescent="0.3">
      <c r="A1275">
        <v>280879073</v>
      </c>
      <c r="B1275" s="1">
        <v>45312</v>
      </c>
      <c r="C1275">
        <v>705</v>
      </c>
      <c r="D1275" t="s">
        <v>78</v>
      </c>
      <c r="E1275">
        <v>358</v>
      </c>
      <c r="F1275" t="s">
        <v>169</v>
      </c>
      <c r="G1275" t="s">
        <v>264</v>
      </c>
      <c r="H1275" t="s">
        <v>464</v>
      </c>
      <c r="I1275" t="s">
        <v>469</v>
      </c>
      <c r="J1275">
        <v>60</v>
      </c>
      <c r="K1275">
        <v>0</v>
      </c>
      <c r="L1275" t="s">
        <v>472</v>
      </c>
      <c r="M1275" t="s">
        <v>464</v>
      </c>
      <c r="N1275" t="s">
        <v>478</v>
      </c>
      <c r="O1275">
        <v>993946</v>
      </c>
      <c r="P1275">
        <v>149432</v>
      </c>
      <c r="Q1275">
        <v>40.576826990000001</v>
      </c>
      <c r="R1275">
        <v>-73.965096329999994</v>
      </c>
      <c r="S1275" t="s">
        <v>971</v>
      </c>
    </row>
    <row r="1276" spans="1:19" x14ac:dyDescent="0.3">
      <c r="A1276">
        <v>282805072</v>
      </c>
      <c r="B1276" s="1">
        <v>45348</v>
      </c>
      <c r="C1276">
        <v>922</v>
      </c>
      <c r="D1276" t="s">
        <v>33</v>
      </c>
      <c r="E1276">
        <v>348</v>
      </c>
      <c r="F1276" t="s">
        <v>146</v>
      </c>
      <c r="G1276" t="s">
        <v>207</v>
      </c>
      <c r="H1276" t="s">
        <v>464</v>
      </c>
      <c r="I1276" t="s">
        <v>464</v>
      </c>
      <c r="J1276">
        <v>24</v>
      </c>
      <c r="K1276">
        <v>0</v>
      </c>
      <c r="L1276" t="s">
        <v>472</v>
      </c>
      <c r="M1276" t="s">
        <v>464</v>
      </c>
      <c r="N1276" t="s">
        <v>479</v>
      </c>
      <c r="O1276">
        <v>991547</v>
      </c>
      <c r="P1276">
        <v>227859</v>
      </c>
      <c r="Q1276">
        <v>40.792093360000003</v>
      </c>
      <c r="R1276">
        <v>-73.973647319999998</v>
      </c>
      <c r="S1276" t="s">
        <v>1421</v>
      </c>
    </row>
    <row r="1277" spans="1:19" x14ac:dyDescent="0.3">
      <c r="A1277">
        <v>284398705</v>
      </c>
      <c r="B1277" s="1">
        <v>45378</v>
      </c>
      <c r="C1277">
        <v>779</v>
      </c>
      <c r="D1277" t="s">
        <v>63</v>
      </c>
      <c r="E1277">
        <v>126</v>
      </c>
      <c r="F1277" t="s">
        <v>149</v>
      </c>
      <c r="G1277" t="s">
        <v>242</v>
      </c>
      <c r="H1277" t="s">
        <v>463</v>
      </c>
      <c r="I1277" t="s">
        <v>469</v>
      </c>
      <c r="J1277">
        <v>67</v>
      </c>
      <c r="K1277">
        <v>0</v>
      </c>
      <c r="L1277" t="s">
        <v>472</v>
      </c>
      <c r="M1277" t="s">
        <v>464</v>
      </c>
      <c r="N1277" t="s">
        <v>480</v>
      </c>
      <c r="O1277">
        <v>997897</v>
      </c>
      <c r="P1277">
        <v>175676</v>
      </c>
      <c r="Q1277">
        <v>40.648859000000002</v>
      </c>
      <c r="R1277">
        <v>-73.950819999999993</v>
      </c>
      <c r="S1277" t="s">
        <v>493</v>
      </c>
    </row>
    <row r="1278" spans="1:19" x14ac:dyDescent="0.3">
      <c r="A1278">
        <v>284054618</v>
      </c>
      <c r="B1278" s="1">
        <v>45371</v>
      </c>
      <c r="C1278">
        <v>339</v>
      </c>
      <c r="D1278" t="s">
        <v>42</v>
      </c>
      <c r="E1278">
        <v>341</v>
      </c>
      <c r="F1278" t="s">
        <v>153</v>
      </c>
      <c r="G1278" t="s">
        <v>216</v>
      </c>
      <c r="H1278" t="s">
        <v>464</v>
      </c>
      <c r="I1278" t="s">
        <v>469</v>
      </c>
      <c r="J1278">
        <v>70</v>
      </c>
      <c r="K1278">
        <v>0</v>
      </c>
      <c r="L1278" t="s">
        <v>472</v>
      </c>
      <c r="M1278" t="s">
        <v>464</v>
      </c>
      <c r="N1278" t="s">
        <v>477</v>
      </c>
      <c r="O1278">
        <v>991626</v>
      </c>
      <c r="P1278">
        <v>169071</v>
      </c>
      <c r="Q1278">
        <v>40.630735999999999</v>
      </c>
      <c r="R1278">
        <v>-73.973422999999997</v>
      </c>
      <c r="S1278" t="s">
        <v>622</v>
      </c>
    </row>
    <row r="1279" spans="1:19" x14ac:dyDescent="0.3">
      <c r="A1279">
        <v>284365474</v>
      </c>
      <c r="B1279" s="1">
        <v>45377</v>
      </c>
      <c r="C1279">
        <v>49</v>
      </c>
      <c r="D1279" t="s">
        <v>69</v>
      </c>
      <c r="E1279">
        <v>995</v>
      </c>
      <c r="F1279" t="s">
        <v>166</v>
      </c>
      <c r="G1279" t="s">
        <v>249</v>
      </c>
      <c r="I1279" t="s">
        <v>464</v>
      </c>
      <c r="J1279">
        <v>33</v>
      </c>
      <c r="K1279">
        <v>0</v>
      </c>
      <c r="L1279" t="s">
        <v>472</v>
      </c>
      <c r="M1279" t="s">
        <v>464</v>
      </c>
      <c r="N1279" t="s">
        <v>480</v>
      </c>
      <c r="O1279">
        <v>999836</v>
      </c>
      <c r="P1279">
        <v>244157</v>
      </c>
      <c r="Q1279">
        <v>40.836818000000001</v>
      </c>
      <c r="R1279">
        <v>-73.943674000000001</v>
      </c>
      <c r="S1279" t="s">
        <v>1422</v>
      </c>
    </row>
    <row r="1280" spans="1:19" x14ac:dyDescent="0.3">
      <c r="A1280">
        <v>281221813</v>
      </c>
      <c r="B1280" s="1">
        <v>45318</v>
      </c>
      <c r="C1280">
        <v>101</v>
      </c>
      <c r="D1280" t="s">
        <v>27</v>
      </c>
      <c r="E1280">
        <v>344</v>
      </c>
      <c r="F1280" t="s">
        <v>144</v>
      </c>
      <c r="G1280" t="s">
        <v>191</v>
      </c>
      <c r="H1280" t="s">
        <v>464</v>
      </c>
      <c r="I1280" t="s">
        <v>464</v>
      </c>
      <c r="J1280">
        <v>5</v>
      </c>
      <c r="K1280">
        <v>1</v>
      </c>
      <c r="L1280" t="s">
        <v>472</v>
      </c>
      <c r="M1280" t="s">
        <v>464</v>
      </c>
      <c r="N1280" t="s">
        <v>482</v>
      </c>
      <c r="O1280">
        <v>984540</v>
      </c>
      <c r="P1280">
        <v>200617</v>
      </c>
      <c r="Q1280">
        <v>40.717325000000002</v>
      </c>
      <c r="R1280">
        <v>-73.998951000000005</v>
      </c>
      <c r="S1280" t="s">
        <v>1423</v>
      </c>
    </row>
    <row r="1281" spans="1:19" x14ac:dyDescent="0.3">
      <c r="A1281">
        <v>281079275</v>
      </c>
      <c r="B1281" s="1">
        <v>45316</v>
      </c>
      <c r="C1281">
        <v>101</v>
      </c>
      <c r="D1281" t="s">
        <v>27</v>
      </c>
      <c r="E1281">
        <v>344</v>
      </c>
      <c r="F1281" t="s">
        <v>144</v>
      </c>
      <c r="G1281" t="s">
        <v>191</v>
      </c>
      <c r="H1281" t="s">
        <v>464</v>
      </c>
      <c r="I1281" t="s">
        <v>469</v>
      </c>
      <c r="J1281">
        <v>75</v>
      </c>
      <c r="K1281">
        <v>0</v>
      </c>
      <c r="L1281" t="s">
        <v>472</v>
      </c>
      <c r="M1281" t="s">
        <v>463</v>
      </c>
      <c r="N1281" t="s">
        <v>477</v>
      </c>
      <c r="O1281">
        <v>1014565</v>
      </c>
      <c r="P1281">
        <v>183645</v>
      </c>
      <c r="Q1281">
        <v>40.670689000000003</v>
      </c>
      <c r="R1281">
        <v>-73.890718000000007</v>
      </c>
      <c r="S1281" t="s">
        <v>1424</v>
      </c>
    </row>
    <row r="1282" spans="1:19" x14ac:dyDescent="0.3">
      <c r="A1282">
        <v>283851876</v>
      </c>
      <c r="B1282" s="1">
        <v>45367</v>
      </c>
      <c r="C1282">
        <v>639</v>
      </c>
      <c r="D1282" t="s">
        <v>65</v>
      </c>
      <c r="E1282">
        <v>361</v>
      </c>
      <c r="F1282" t="s">
        <v>164</v>
      </c>
      <c r="G1282" t="s">
        <v>244</v>
      </c>
      <c r="H1282" t="s">
        <v>464</v>
      </c>
      <c r="I1282" t="s">
        <v>468</v>
      </c>
      <c r="J1282">
        <v>50</v>
      </c>
      <c r="K1282">
        <v>0</v>
      </c>
      <c r="L1282" t="s">
        <v>473</v>
      </c>
      <c r="M1282" t="s">
        <v>463</v>
      </c>
      <c r="N1282" t="s">
        <v>477</v>
      </c>
      <c r="O1282">
        <v>1010121</v>
      </c>
      <c r="P1282">
        <v>268537</v>
      </c>
      <c r="Q1282">
        <v>40.903709999999997</v>
      </c>
      <c r="R1282">
        <v>-73.906411000000006</v>
      </c>
      <c r="S1282" t="s">
        <v>1425</v>
      </c>
    </row>
    <row r="1283" spans="1:19" x14ac:dyDescent="0.3">
      <c r="A1283">
        <v>281181882</v>
      </c>
      <c r="B1283" s="1">
        <v>45317</v>
      </c>
      <c r="C1283">
        <v>339</v>
      </c>
      <c r="D1283" t="s">
        <v>42</v>
      </c>
      <c r="E1283">
        <v>341</v>
      </c>
      <c r="F1283" t="s">
        <v>153</v>
      </c>
      <c r="G1283" t="s">
        <v>216</v>
      </c>
      <c r="H1283" t="s">
        <v>464</v>
      </c>
      <c r="I1283" t="s">
        <v>471</v>
      </c>
      <c r="J1283">
        <v>121</v>
      </c>
      <c r="K1283">
        <v>0</v>
      </c>
      <c r="L1283" t="s">
        <v>472</v>
      </c>
      <c r="M1283" t="s">
        <v>464</v>
      </c>
      <c r="N1283" t="s">
        <v>480</v>
      </c>
      <c r="O1283">
        <v>938552</v>
      </c>
      <c r="P1283">
        <v>153243</v>
      </c>
      <c r="Q1283">
        <v>40.587178000000002</v>
      </c>
      <c r="R1283">
        <v>-74.164527000000007</v>
      </c>
      <c r="S1283" t="s">
        <v>1426</v>
      </c>
    </row>
    <row r="1284" spans="1:19" x14ac:dyDescent="0.3">
      <c r="A1284">
        <v>282909182</v>
      </c>
      <c r="B1284" s="1">
        <v>45350</v>
      </c>
      <c r="C1284">
        <v>500</v>
      </c>
      <c r="D1284" t="s">
        <v>61</v>
      </c>
      <c r="E1284">
        <v>117</v>
      </c>
      <c r="F1284" t="s">
        <v>156</v>
      </c>
      <c r="G1284" t="s">
        <v>239</v>
      </c>
      <c r="H1284" t="s">
        <v>463</v>
      </c>
      <c r="I1284" t="s">
        <v>468</v>
      </c>
      <c r="J1284">
        <v>46</v>
      </c>
      <c r="K1284">
        <v>0</v>
      </c>
      <c r="L1284" t="s">
        <v>472</v>
      </c>
      <c r="M1284" t="s">
        <v>463</v>
      </c>
      <c r="N1284" t="s">
        <v>478</v>
      </c>
      <c r="O1284">
        <v>1010969</v>
      </c>
      <c r="P1284">
        <v>248350</v>
      </c>
      <c r="Q1284">
        <v>40.848300000000002</v>
      </c>
      <c r="R1284">
        <v>-73.903423000000004</v>
      </c>
      <c r="S1284" t="s">
        <v>1427</v>
      </c>
    </row>
    <row r="1285" spans="1:19" x14ac:dyDescent="0.3">
      <c r="A1285">
        <v>282691405</v>
      </c>
      <c r="B1285" s="1">
        <v>45345</v>
      </c>
      <c r="C1285">
        <v>203</v>
      </c>
      <c r="D1285" t="s">
        <v>81</v>
      </c>
      <c r="E1285">
        <v>352</v>
      </c>
      <c r="F1285" t="s">
        <v>154</v>
      </c>
      <c r="G1285" t="s">
        <v>298</v>
      </c>
      <c r="H1285" t="s">
        <v>464</v>
      </c>
      <c r="I1285" t="s">
        <v>464</v>
      </c>
      <c r="J1285">
        <v>1</v>
      </c>
      <c r="K1285">
        <v>1</v>
      </c>
      <c r="L1285" t="s">
        <v>474</v>
      </c>
      <c r="M1285" t="s">
        <v>464</v>
      </c>
      <c r="N1285" t="s">
        <v>477</v>
      </c>
      <c r="O1285">
        <v>981684</v>
      </c>
      <c r="P1285">
        <v>199135</v>
      </c>
      <c r="Q1285">
        <v>40.713255910000001</v>
      </c>
      <c r="R1285">
        <v>-74.009255999999993</v>
      </c>
      <c r="S1285" t="s">
        <v>1428</v>
      </c>
    </row>
    <row r="1286" spans="1:19" x14ac:dyDescent="0.3">
      <c r="A1286">
        <v>280604407</v>
      </c>
      <c r="B1286" s="1">
        <v>45307</v>
      </c>
      <c r="C1286">
        <v>503</v>
      </c>
      <c r="D1286" t="s">
        <v>57</v>
      </c>
      <c r="E1286">
        <v>117</v>
      </c>
      <c r="F1286" t="s">
        <v>156</v>
      </c>
      <c r="G1286" t="s">
        <v>234</v>
      </c>
      <c r="H1286" t="s">
        <v>463</v>
      </c>
      <c r="I1286" t="s">
        <v>464</v>
      </c>
      <c r="J1286">
        <v>14</v>
      </c>
      <c r="K1286">
        <v>0</v>
      </c>
      <c r="L1286" t="s">
        <v>476</v>
      </c>
      <c r="M1286" t="s">
        <v>464</v>
      </c>
      <c r="N1286" t="s">
        <v>480</v>
      </c>
      <c r="O1286">
        <v>986947</v>
      </c>
      <c r="P1286">
        <v>215848</v>
      </c>
      <c r="Q1286">
        <v>40.759130999999996</v>
      </c>
      <c r="R1286">
        <v>-73.990263999999996</v>
      </c>
      <c r="S1286" t="s">
        <v>1398</v>
      </c>
    </row>
    <row r="1287" spans="1:19" x14ac:dyDescent="0.3">
      <c r="A1287">
        <v>283645842</v>
      </c>
      <c r="B1287" s="1">
        <v>45364</v>
      </c>
      <c r="C1287">
        <v>847</v>
      </c>
      <c r="D1287" t="s">
        <v>64</v>
      </c>
      <c r="E1287">
        <v>125</v>
      </c>
      <c r="F1287" t="s">
        <v>145</v>
      </c>
      <c r="G1287" t="s">
        <v>388</v>
      </c>
      <c r="H1287" t="s">
        <v>463</v>
      </c>
      <c r="I1287" t="s">
        <v>468</v>
      </c>
      <c r="J1287">
        <v>40</v>
      </c>
      <c r="K1287">
        <v>4</v>
      </c>
      <c r="L1287" t="s">
        <v>472</v>
      </c>
      <c r="M1287" t="s">
        <v>464</v>
      </c>
      <c r="N1287" t="s">
        <v>477</v>
      </c>
      <c r="O1287">
        <v>1006459</v>
      </c>
      <c r="P1287">
        <v>232058</v>
      </c>
      <c r="Q1287">
        <v>40.803593579999998</v>
      </c>
      <c r="R1287">
        <v>-73.919779640000002</v>
      </c>
      <c r="S1287" t="s">
        <v>1429</v>
      </c>
    </row>
    <row r="1288" spans="1:19" x14ac:dyDescent="0.3">
      <c r="A1288">
        <v>282182487</v>
      </c>
      <c r="B1288" s="1">
        <v>45336</v>
      </c>
      <c r="C1288">
        <v>109</v>
      </c>
      <c r="D1288" t="s">
        <v>35</v>
      </c>
      <c r="E1288">
        <v>106</v>
      </c>
      <c r="F1288" t="s">
        <v>141</v>
      </c>
      <c r="G1288" t="s">
        <v>208</v>
      </c>
      <c r="H1288" t="s">
        <v>463</v>
      </c>
      <c r="I1288" t="s">
        <v>470</v>
      </c>
      <c r="J1288">
        <v>103</v>
      </c>
      <c r="K1288">
        <v>0</v>
      </c>
      <c r="L1288" t="s">
        <v>472</v>
      </c>
      <c r="M1288" t="s">
        <v>464</v>
      </c>
      <c r="N1288" t="s">
        <v>477</v>
      </c>
      <c r="O1288">
        <v>1041879</v>
      </c>
      <c r="P1288">
        <v>197083</v>
      </c>
      <c r="Q1288">
        <v>40.707439000000001</v>
      </c>
      <c r="R1288">
        <v>-73.792139000000006</v>
      </c>
      <c r="S1288" t="s">
        <v>789</v>
      </c>
    </row>
    <row r="1289" spans="1:19" x14ac:dyDescent="0.3">
      <c r="A1289">
        <v>284434445</v>
      </c>
      <c r="B1289" s="1">
        <v>45378</v>
      </c>
      <c r="C1289">
        <v>339</v>
      </c>
      <c r="D1289" t="s">
        <v>42</v>
      </c>
      <c r="E1289">
        <v>341</v>
      </c>
      <c r="F1289" t="s">
        <v>153</v>
      </c>
      <c r="G1289" t="s">
        <v>216</v>
      </c>
      <c r="H1289" t="s">
        <v>464</v>
      </c>
      <c r="I1289" t="s">
        <v>464</v>
      </c>
      <c r="J1289">
        <v>1</v>
      </c>
      <c r="K1289">
        <v>0</v>
      </c>
      <c r="L1289" t="s">
        <v>472</v>
      </c>
      <c r="M1289" t="s">
        <v>464</v>
      </c>
      <c r="N1289" t="s">
        <v>480</v>
      </c>
      <c r="O1289">
        <v>981308</v>
      </c>
      <c r="P1289">
        <v>197980</v>
      </c>
      <c r="Q1289">
        <v>40.710085999999997</v>
      </c>
      <c r="R1289">
        <v>-74.010609000000002</v>
      </c>
      <c r="S1289" t="s">
        <v>623</v>
      </c>
    </row>
    <row r="1290" spans="1:19" x14ac:dyDescent="0.3">
      <c r="A1290">
        <v>284230992</v>
      </c>
      <c r="B1290" s="1">
        <v>45374</v>
      </c>
      <c r="C1290">
        <v>922</v>
      </c>
      <c r="D1290" t="s">
        <v>33</v>
      </c>
      <c r="E1290">
        <v>348</v>
      </c>
      <c r="F1290" t="s">
        <v>146</v>
      </c>
      <c r="G1290" t="s">
        <v>207</v>
      </c>
      <c r="H1290" t="s">
        <v>464</v>
      </c>
      <c r="I1290" t="s">
        <v>468</v>
      </c>
      <c r="J1290">
        <v>43</v>
      </c>
      <c r="K1290">
        <v>0</v>
      </c>
      <c r="L1290" t="s">
        <v>472</v>
      </c>
      <c r="M1290" t="s">
        <v>464</v>
      </c>
      <c r="N1290" t="s">
        <v>477</v>
      </c>
      <c r="O1290">
        <v>1026884</v>
      </c>
      <c r="P1290">
        <v>239400</v>
      </c>
      <c r="Q1290">
        <v>40.82367034</v>
      </c>
      <c r="R1290">
        <v>-73.845956689999994</v>
      </c>
      <c r="S1290" t="s">
        <v>1430</v>
      </c>
    </row>
    <row r="1291" spans="1:19" x14ac:dyDescent="0.3">
      <c r="A1291">
        <v>281230846</v>
      </c>
      <c r="B1291" s="1">
        <v>45319</v>
      </c>
      <c r="C1291">
        <v>109</v>
      </c>
      <c r="D1291" t="s">
        <v>35</v>
      </c>
      <c r="E1291">
        <v>106</v>
      </c>
      <c r="F1291" t="s">
        <v>141</v>
      </c>
      <c r="G1291" t="s">
        <v>208</v>
      </c>
      <c r="H1291" t="s">
        <v>463</v>
      </c>
      <c r="I1291" t="s">
        <v>464</v>
      </c>
      <c r="J1291">
        <v>5</v>
      </c>
      <c r="K1291">
        <v>0</v>
      </c>
      <c r="L1291" t="s">
        <v>472</v>
      </c>
      <c r="M1291" t="s">
        <v>464</v>
      </c>
      <c r="N1291" t="s">
        <v>478</v>
      </c>
      <c r="O1291">
        <v>985165</v>
      </c>
      <c r="P1291">
        <v>202366</v>
      </c>
      <c r="Q1291">
        <v>40.722126000000003</v>
      </c>
      <c r="R1291">
        <v>-73.996695000000003</v>
      </c>
      <c r="S1291" t="s">
        <v>1431</v>
      </c>
    </row>
    <row r="1292" spans="1:19" x14ac:dyDescent="0.3">
      <c r="A1292">
        <v>284234320</v>
      </c>
      <c r="B1292" s="1">
        <v>45374</v>
      </c>
      <c r="C1292">
        <v>779</v>
      </c>
      <c r="D1292" t="s">
        <v>63</v>
      </c>
      <c r="E1292">
        <v>126</v>
      </c>
      <c r="F1292" t="s">
        <v>149</v>
      </c>
      <c r="G1292" t="s">
        <v>242</v>
      </c>
      <c r="H1292" t="s">
        <v>463</v>
      </c>
      <c r="I1292" t="s">
        <v>469</v>
      </c>
      <c r="J1292">
        <v>67</v>
      </c>
      <c r="K1292">
        <v>0</v>
      </c>
      <c r="L1292" t="s">
        <v>472</v>
      </c>
      <c r="M1292" t="s">
        <v>464</v>
      </c>
      <c r="N1292" t="s">
        <v>477</v>
      </c>
      <c r="O1292">
        <v>997897</v>
      </c>
      <c r="P1292">
        <v>175676</v>
      </c>
      <c r="Q1292">
        <v>40.648859000000002</v>
      </c>
      <c r="R1292">
        <v>-73.950819999999993</v>
      </c>
      <c r="S1292" t="s">
        <v>493</v>
      </c>
    </row>
    <row r="1293" spans="1:19" x14ac:dyDescent="0.3">
      <c r="A1293">
        <v>284540329</v>
      </c>
      <c r="B1293" s="1">
        <v>45380</v>
      </c>
      <c r="C1293">
        <v>209</v>
      </c>
      <c r="D1293" t="s">
        <v>107</v>
      </c>
      <c r="E1293">
        <v>231</v>
      </c>
      <c r="F1293" t="s">
        <v>176</v>
      </c>
      <c r="G1293" t="s">
        <v>335</v>
      </c>
      <c r="H1293" t="s">
        <v>464</v>
      </c>
      <c r="I1293" t="s">
        <v>464</v>
      </c>
      <c r="J1293">
        <v>34</v>
      </c>
      <c r="K1293">
        <v>0</v>
      </c>
      <c r="L1293" t="s">
        <v>473</v>
      </c>
      <c r="M1293" t="s">
        <v>464</v>
      </c>
      <c r="N1293" t="s">
        <v>480</v>
      </c>
      <c r="O1293">
        <v>1006957</v>
      </c>
      <c r="P1293">
        <v>255000</v>
      </c>
      <c r="Q1293">
        <v>40.866563999999997</v>
      </c>
      <c r="R1293">
        <v>-73.917900000000003</v>
      </c>
      <c r="S1293" t="s">
        <v>1432</v>
      </c>
    </row>
    <row r="1294" spans="1:19" x14ac:dyDescent="0.3">
      <c r="A1294">
        <v>280471589</v>
      </c>
      <c r="B1294" s="1">
        <v>45304</v>
      </c>
      <c r="C1294">
        <v>922</v>
      </c>
      <c r="D1294" t="s">
        <v>33</v>
      </c>
      <c r="E1294">
        <v>348</v>
      </c>
      <c r="F1294" t="s">
        <v>146</v>
      </c>
      <c r="G1294" t="s">
        <v>207</v>
      </c>
      <c r="H1294" t="s">
        <v>464</v>
      </c>
      <c r="I1294" t="s">
        <v>469</v>
      </c>
      <c r="J1294">
        <v>71</v>
      </c>
      <c r="K1294">
        <v>0</v>
      </c>
      <c r="L1294" t="s">
        <v>472</v>
      </c>
      <c r="M1294" t="s">
        <v>464</v>
      </c>
      <c r="N1294" t="s">
        <v>482</v>
      </c>
      <c r="O1294">
        <v>997912</v>
      </c>
      <c r="P1294">
        <v>182352</v>
      </c>
      <c r="Q1294">
        <v>40.667180270000003</v>
      </c>
      <c r="R1294">
        <v>-73.950752890000004</v>
      </c>
      <c r="S1294" t="s">
        <v>1433</v>
      </c>
    </row>
    <row r="1295" spans="1:19" x14ac:dyDescent="0.3">
      <c r="A1295">
        <v>283930201</v>
      </c>
      <c r="B1295" s="1">
        <v>45369</v>
      </c>
      <c r="C1295">
        <v>268</v>
      </c>
      <c r="D1295" t="s">
        <v>47</v>
      </c>
      <c r="E1295">
        <v>121</v>
      </c>
      <c r="F1295" t="s">
        <v>152</v>
      </c>
      <c r="G1295" t="s">
        <v>221</v>
      </c>
      <c r="H1295" t="s">
        <v>463</v>
      </c>
      <c r="I1295" t="s">
        <v>468</v>
      </c>
      <c r="J1295">
        <v>47</v>
      </c>
      <c r="K1295">
        <v>0</v>
      </c>
      <c r="L1295" t="s">
        <v>472</v>
      </c>
      <c r="M1295" t="s">
        <v>464</v>
      </c>
      <c r="N1295" t="s">
        <v>477</v>
      </c>
      <c r="O1295">
        <v>1024100</v>
      </c>
      <c r="P1295">
        <v>261325</v>
      </c>
      <c r="Q1295">
        <v>40.883860849999998</v>
      </c>
      <c r="R1295">
        <v>-73.855885369999996</v>
      </c>
      <c r="S1295" t="s">
        <v>1434</v>
      </c>
    </row>
    <row r="1296" spans="1:19" x14ac:dyDescent="0.3">
      <c r="A1296">
        <v>282513318</v>
      </c>
      <c r="B1296" s="1">
        <v>45342</v>
      </c>
      <c r="C1296">
        <v>115</v>
      </c>
      <c r="D1296" t="s">
        <v>71</v>
      </c>
      <c r="E1296">
        <v>355</v>
      </c>
      <c r="F1296" t="s">
        <v>167</v>
      </c>
      <c r="G1296" t="s">
        <v>252</v>
      </c>
      <c r="H1296" t="s">
        <v>464</v>
      </c>
      <c r="I1296" t="s">
        <v>469</v>
      </c>
      <c r="J1296">
        <v>69</v>
      </c>
      <c r="K1296">
        <v>1</v>
      </c>
      <c r="L1296" t="s">
        <v>472</v>
      </c>
      <c r="M1296" t="s">
        <v>464</v>
      </c>
      <c r="N1296" t="s">
        <v>477</v>
      </c>
      <c r="O1296">
        <v>1011359</v>
      </c>
      <c r="P1296">
        <v>174331</v>
      </c>
      <c r="Q1296">
        <v>40.645133430000001</v>
      </c>
      <c r="R1296">
        <v>-73.902313070000005</v>
      </c>
      <c r="S1296" t="s">
        <v>1435</v>
      </c>
    </row>
    <row r="1297" spans="1:19" x14ac:dyDescent="0.3">
      <c r="A1297">
        <v>281039020</v>
      </c>
      <c r="B1297" s="1">
        <v>45315</v>
      </c>
      <c r="C1297">
        <v>339</v>
      </c>
      <c r="D1297" t="s">
        <v>42</v>
      </c>
      <c r="E1297">
        <v>341</v>
      </c>
      <c r="F1297" t="s">
        <v>153</v>
      </c>
      <c r="G1297" t="s">
        <v>216</v>
      </c>
      <c r="H1297" t="s">
        <v>464</v>
      </c>
      <c r="I1297" t="s">
        <v>464</v>
      </c>
      <c r="J1297">
        <v>14</v>
      </c>
      <c r="K1297">
        <v>0</v>
      </c>
      <c r="L1297" t="s">
        <v>472</v>
      </c>
      <c r="M1297" t="s">
        <v>464</v>
      </c>
      <c r="N1297" t="s">
        <v>479</v>
      </c>
      <c r="O1297">
        <v>988057</v>
      </c>
      <c r="P1297">
        <v>214775</v>
      </c>
      <c r="Q1297">
        <v>40.756183999999998</v>
      </c>
      <c r="R1297">
        <v>-73.986255999999997</v>
      </c>
      <c r="S1297" t="s">
        <v>1436</v>
      </c>
    </row>
    <row r="1298" spans="1:19" x14ac:dyDescent="0.3">
      <c r="A1298">
        <v>284373932</v>
      </c>
      <c r="B1298" s="1">
        <v>45377</v>
      </c>
      <c r="C1298">
        <v>397</v>
      </c>
      <c r="D1298" t="s">
        <v>50</v>
      </c>
      <c r="E1298">
        <v>105</v>
      </c>
      <c r="F1298" t="s">
        <v>159</v>
      </c>
      <c r="G1298" t="s">
        <v>237</v>
      </c>
      <c r="H1298" t="s">
        <v>463</v>
      </c>
      <c r="I1298" t="s">
        <v>469</v>
      </c>
      <c r="J1298">
        <v>90</v>
      </c>
      <c r="K1298">
        <v>0</v>
      </c>
      <c r="L1298" t="s">
        <v>473</v>
      </c>
      <c r="M1298" t="s">
        <v>464</v>
      </c>
      <c r="N1298" t="s">
        <v>480</v>
      </c>
      <c r="O1298">
        <v>998016</v>
      </c>
      <c r="P1298">
        <v>196598</v>
      </c>
      <c r="Q1298">
        <v>40.706282999999999</v>
      </c>
      <c r="R1298">
        <v>-73.950348000000005</v>
      </c>
      <c r="S1298" t="s">
        <v>935</v>
      </c>
    </row>
    <row r="1299" spans="1:19" x14ac:dyDescent="0.3">
      <c r="A1299">
        <v>280495238</v>
      </c>
      <c r="B1299" s="1">
        <v>45305</v>
      </c>
      <c r="C1299">
        <v>905</v>
      </c>
      <c r="D1299" t="s">
        <v>60</v>
      </c>
      <c r="E1299">
        <v>347</v>
      </c>
      <c r="F1299" t="s">
        <v>162</v>
      </c>
      <c r="G1299" t="s">
        <v>389</v>
      </c>
      <c r="H1299" t="s">
        <v>464</v>
      </c>
      <c r="I1299" t="s">
        <v>469</v>
      </c>
      <c r="J1299">
        <v>83</v>
      </c>
      <c r="K1299">
        <v>0</v>
      </c>
      <c r="L1299" t="s">
        <v>472</v>
      </c>
      <c r="M1299" t="s">
        <v>464</v>
      </c>
      <c r="N1299" t="s">
        <v>480</v>
      </c>
      <c r="O1299">
        <v>1008089</v>
      </c>
      <c r="P1299">
        <v>191729</v>
      </c>
      <c r="Q1299">
        <v>40.692898999999997</v>
      </c>
      <c r="R1299">
        <v>-73.914034000000001</v>
      </c>
      <c r="S1299" t="s">
        <v>1437</v>
      </c>
    </row>
    <row r="1300" spans="1:19" x14ac:dyDescent="0.3">
      <c r="A1300">
        <v>282889519</v>
      </c>
      <c r="B1300" s="1">
        <v>45349</v>
      </c>
      <c r="C1300">
        <v>922</v>
      </c>
      <c r="D1300" t="s">
        <v>33</v>
      </c>
      <c r="E1300">
        <v>348</v>
      </c>
      <c r="F1300" t="s">
        <v>146</v>
      </c>
      <c r="G1300" t="s">
        <v>207</v>
      </c>
      <c r="H1300" t="s">
        <v>464</v>
      </c>
      <c r="I1300" t="s">
        <v>469</v>
      </c>
      <c r="J1300">
        <v>67</v>
      </c>
      <c r="K1300">
        <v>0</v>
      </c>
      <c r="L1300" t="s">
        <v>472</v>
      </c>
      <c r="M1300" t="s">
        <v>464</v>
      </c>
      <c r="N1300" t="s">
        <v>477</v>
      </c>
      <c r="O1300">
        <v>1006919</v>
      </c>
      <c r="P1300">
        <v>179555</v>
      </c>
      <c r="Q1300">
        <v>40.659484650000003</v>
      </c>
      <c r="R1300">
        <v>-73.918294979999999</v>
      </c>
      <c r="S1300" t="s">
        <v>1438</v>
      </c>
    </row>
    <row r="1301" spans="1:19" x14ac:dyDescent="0.3">
      <c r="A1301">
        <v>281223891</v>
      </c>
      <c r="B1301" s="1">
        <v>45318</v>
      </c>
      <c r="C1301">
        <v>339</v>
      </c>
      <c r="D1301" t="s">
        <v>42</v>
      </c>
      <c r="E1301">
        <v>341</v>
      </c>
      <c r="F1301" t="s">
        <v>153</v>
      </c>
      <c r="G1301" t="s">
        <v>216</v>
      </c>
      <c r="H1301" t="s">
        <v>464</v>
      </c>
      <c r="I1301" t="s">
        <v>471</v>
      </c>
      <c r="J1301">
        <v>121</v>
      </c>
      <c r="K1301">
        <v>0</v>
      </c>
      <c r="L1301" t="s">
        <v>474</v>
      </c>
      <c r="M1301" t="s">
        <v>463</v>
      </c>
      <c r="N1301" t="s">
        <v>480</v>
      </c>
      <c r="O1301">
        <v>938923</v>
      </c>
      <c r="P1301">
        <v>150729</v>
      </c>
      <c r="Q1301">
        <v>40.580277000000002</v>
      </c>
      <c r="R1301">
        <v>-74.163174999999995</v>
      </c>
      <c r="S1301" t="s">
        <v>1439</v>
      </c>
    </row>
    <row r="1302" spans="1:19" x14ac:dyDescent="0.3">
      <c r="A1302">
        <v>280751789</v>
      </c>
      <c r="B1302" s="1">
        <v>45309</v>
      </c>
      <c r="C1302">
        <v>490</v>
      </c>
      <c r="D1302" t="s">
        <v>95</v>
      </c>
      <c r="E1302">
        <v>232</v>
      </c>
      <c r="F1302" t="s">
        <v>171</v>
      </c>
      <c r="G1302" t="s">
        <v>304</v>
      </c>
      <c r="H1302" t="s">
        <v>464</v>
      </c>
      <c r="I1302" t="s">
        <v>470</v>
      </c>
      <c r="J1302">
        <v>112</v>
      </c>
      <c r="K1302">
        <v>0</v>
      </c>
      <c r="L1302" t="s">
        <v>473</v>
      </c>
      <c r="M1302" t="s">
        <v>464</v>
      </c>
      <c r="N1302" t="s">
        <v>482</v>
      </c>
      <c r="O1302">
        <v>1020618</v>
      </c>
      <c r="P1302">
        <v>204389</v>
      </c>
      <c r="Q1302">
        <v>40.727602480000002</v>
      </c>
      <c r="R1302">
        <v>-73.868786180000001</v>
      </c>
      <c r="S1302" t="s">
        <v>1440</v>
      </c>
    </row>
    <row r="1303" spans="1:19" x14ac:dyDescent="0.3">
      <c r="A1303">
        <v>284034543</v>
      </c>
      <c r="B1303" s="1">
        <v>45371</v>
      </c>
      <c r="C1303">
        <v>639</v>
      </c>
      <c r="D1303" t="s">
        <v>65</v>
      </c>
      <c r="E1303">
        <v>361</v>
      </c>
      <c r="F1303" t="s">
        <v>164</v>
      </c>
      <c r="G1303" t="s">
        <v>259</v>
      </c>
      <c r="H1303" t="s">
        <v>464</v>
      </c>
      <c r="I1303" t="s">
        <v>468</v>
      </c>
      <c r="J1303">
        <v>41</v>
      </c>
      <c r="K1303">
        <v>0</v>
      </c>
      <c r="L1303" t="s">
        <v>474</v>
      </c>
      <c r="M1303" t="s">
        <v>464</v>
      </c>
      <c r="N1303" t="s">
        <v>481</v>
      </c>
      <c r="O1303">
        <v>1013096</v>
      </c>
      <c r="P1303">
        <v>236605</v>
      </c>
      <c r="Q1303">
        <v>40.816057000000001</v>
      </c>
      <c r="R1303">
        <v>-73.895785000000004</v>
      </c>
      <c r="S1303" t="s">
        <v>718</v>
      </c>
    </row>
    <row r="1304" spans="1:19" x14ac:dyDescent="0.3">
      <c r="A1304">
        <v>284548803</v>
      </c>
      <c r="B1304" s="1">
        <v>45381</v>
      </c>
      <c r="C1304">
        <v>113</v>
      </c>
      <c r="D1304" t="s">
        <v>59</v>
      </c>
      <c r="E1304">
        <v>344</v>
      </c>
      <c r="F1304" t="s">
        <v>144</v>
      </c>
      <c r="G1304" t="s">
        <v>236</v>
      </c>
      <c r="H1304" t="s">
        <v>464</v>
      </c>
      <c r="I1304" t="s">
        <v>469</v>
      </c>
      <c r="J1304">
        <v>71</v>
      </c>
      <c r="K1304">
        <v>0</v>
      </c>
      <c r="L1304" t="s">
        <v>472</v>
      </c>
      <c r="M1304" t="s">
        <v>464</v>
      </c>
      <c r="N1304" t="s">
        <v>477</v>
      </c>
      <c r="O1304">
        <v>1000629</v>
      </c>
      <c r="P1304">
        <v>178895</v>
      </c>
      <c r="Q1304">
        <v>40.657688</v>
      </c>
      <c r="R1304">
        <v>-73.940965000000006</v>
      </c>
      <c r="S1304" t="s">
        <v>905</v>
      </c>
    </row>
    <row r="1305" spans="1:19" x14ac:dyDescent="0.3">
      <c r="A1305">
        <v>284240620</v>
      </c>
      <c r="B1305" s="1">
        <v>45375</v>
      </c>
      <c r="C1305">
        <v>681</v>
      </c>
      <c r="D1305" t="s">
        <v>77</v>
      </c>
      <c r="E1305">
        <v>233</v>
      </c>
      <c r="F1305" t="s">
        <v>140</v>
      </c>
      <c r="G1305" t="s">
        <v>263</v>
      </c>
      <c r="H1305" t="s">
        <v>464</v>
      </c>
      <c r="I1305" t="s">
        <v>470</v>
      </c>
      <c r="J1305">
        <v>113</v>
      </c>
      <c r="K1305">
        <v>0</v>
      </c>
      <c r="L1305" t="s">
        <v>472</v>
      </c>
      <c r="M1305" t="s">
        <v>464</v>
      </c>
      <c r="N1305" t="s">
        <v>480</v>
      </c>
      <c r="O1305">
        <v>1046315</v>
      </c>
      <c r="P1305">
        <v>187088</v>
      </c>
      <c r="Q1305">
        <v>40.679980739999998</v>
      </c>
      <c r="R1305">
        <v>-73.776233910000002</v>
      </c>
      <c r="S1305" t="s">
        <v>511</v>
      </c>
    </row>
    <row r="1306" spans="1:19" x14ac:dyDescent="0.3">
      <c r="A1306">
        <v>282941438</v>
      </c>
      <c r="B1306" s="1">
        <v>45350</v>
      </c>
      <c r="C1306">
        <v>748</v>
      </c>
      <c r="D1306" t="s">
        <v>51</v>
      </c>
      <c r="E1306">
        <v>359</v>
      </c>
      <c r="F1306" t="s">
        <v>151</v>
      </c>
      <c r="G1306" t="s">
        <v>227</v>
      </c>
      <c r="H1306" t="s">
        <v>464</v>
      </c>
      <c r="I1306" t="s">
        <v>468</v>
      </c>
      <c r="J1306">
        <v>43</v>
      </c>
      <c r="K1306">
        <v>0</v>
      </c>
      <c r="L1306" t="s">
        <v>473</v>
      </c>
      <c r="M1306" t="s">
        <v>464</v>
      </c>
      <c r="N1306" t="s">
        <v>477</v>
      </c>
      <c r="O1306">
        <v>1020183</v>
      </c>
      <c r="P1306">
        <v>239282</v>
      </c>
      <c r="Q1306">
        <v>40.823377999999998</v>
      </c>
      <c r="R1306">
        <v>-73.870168000000007</v>
      </c>
      <c r="S1306" t="s">
        <v>1141</v>
      </c>
    </row>
    <row r="1307" spans="1:19" x14ac:dyDescent="0.3">
      <c r="A1307">
        <v>284418774</v>
      </c>
      <c r="B1307" s="1">
        <v>45378</v>
      </c>
      <c r="C1307">
        <v>523</v>
      </c>
      <c r="D1307" t="s">
        <v>86</v>
      </c>
      <c r="E1307">
        <v>117</v>
      </c>
      <c r="F1307" t="s">
        <v>156</v>
      </c>
      <c r="G1307" t="s">
        <v>287</v>
      </c>
      <c r="H1307" t="s">
        <v>463</v>
      </c>
      <c r="I1307" t="s">
        <v>468</v>
      </c>
      <c r="J1307">
        <v>44</v>
      </c>
      <c r="K1307">
        <v>0</v>
      </c>
      <c r="L1307" t="s">
        <v>474</v>
      </c>
      <c r="M1307" t="s">
        <v>464</v>
      </c>
      <c r="N1307" t="s">
        <v>480</v>
      </c>
      <c r="O1307">
        <v>1008208</v>
      </c>
      <c r="P1307">
        <v>242974</v>
      </c>
      <c r="Q1307">
        <v>40.833551</v>
      </c>
      <c r="R1307">
        <v>-73.913421999999997</v>
      </c>
      <c r="S1307" t="s">
        <v>1441</v>
      </c>
    </row>
    <row r="1308" spans="1:19" x14ac:dyDescent="0.3">
      <c r="A1308">
        <v>282296992</v>
      </c>
      <c r="B1308" s="1">
        <v>45337</v>
      </c>
      <c r="C1308">
        <v>339</v>
      </c>
      <c r="D1308" t="s">
        <v>42</v>
      </c>
      <c r="E1308">
        <v>341</v>
      </c>
      <c r="F1308" t="s">
        <v>153</v>
      </c>
      <c r="G1308" t="s">
        <v>216</v>
      </c>
      <c r="H1308" t="s">
        <v>464</v>
      </c>
      <c r="I1308" t="s">
        <v>470</v>
      </c>
      <c r="J1308">
        <v>109</v>
      </c>
      <c r="K1308">
        <v>0</v>
      </c>
      <c r="L1308" t="s">
        <v>473</v>
      </c>
      <c r="M1308" t="s">
        <v>464</v>
      </c>
      <c r="N1308" t="s">
        <v>480</v>
      </c>
      <c r="O1308">
        <v>1030720</v>
      </c>
      <c r="P1308">
        <v>224100</v>
      </c>
      <c r="Q1308">
        <v>40.781658999999998</v>
      </c>
      <c r="R1308">
        <v>-73.832200999999998</v>
      </c>
      <c r="S1308" t="s">
        <v>1066</v>
      </c>
    </row>
    <row r="1309" spans="1:19" x14ac:dyDescent="0.3">
      <c r="A1309">
        <v>283682781</v>
      </c>
      <c r="B1309" s="1">
        <v>45364</v>
      </c>
      <c r="C1309">
        <v>511</v>
      </c>
      <c r="D1309" t="s">
        <v>46</v>
      </c>
      <c r="E1309">
        <v>235</v>
      </c>
      <c r="F1309" t="s">
        <v>156</v>
      </c>
      <c r="G1309" t="s">
        <v>220</v>
      </c>
      <c r="H1309" t="s">
        <v>464</v>
      </c>
      <c r="I1309" t="s">
        <v>464</v>
      </c>
      <c r="J1309">
        <v>28</v>
      </c>
      <c r="K1309">
        <v>1</v>
      </c>
      <c r="L1309" t="s">
        <v>474</v>
      </c>
      <c r="M1309" t="s">
        <v>464</v>
      </c>
      <c r="N1309" t="s">
        <v>477</v>
      </c>
      <c r="O1309">
        <v>998181</v>
      </c>
      <c r="P1309">
        <v>231480</v>
      </c>
      <c r="Q1309">
        <v>40.80202405</v>
      </c>
      <c r="R1309">
        <v>-73.949681510000005</v>
      </c>
      <c r="S1309" t="s">
        <v>1442</v>
      </c>
    </row>
    <row r="1310" spans="1:19" x14ac:dyDescent="0.3">
      <c r="A1310">
        <v>284529946</v>
      </c>
      <c r="B1310" s="1">
        <v>45380</v>
      </c>
      <c r="C1310">
        <v>397</v>
      </c>
      <c r="D1310" t="s">
        <v>50</v>
      </c>
      <c r="E1310">
        <v>105</v>
      </c>
      <c r="F1310" t="s">
        <v>159</v>
      </c>
      <c r="G1310" t="s">
        <v>226</v>
      </c>
      <c r="H1310" t="s">
        <v>463</v>
      </c>
      <c r="I1310" t="s">
        <v>468</v>
      </c>
      <c r="J1310">
        <v>40</v>
      </c>
      <c r="K1310">
        <v>0</v>
      </c>
      <c r="L1310" t="s">
        <v>472</v>
      </c>
      <c r="M1310" t="s">
        <v>463</v>
      </c>
      <c r="N1310" t="s">
        <v>480</v>
      </c>
      <c r="O1310">
        <v>1005040</v>
      </c>
      <c r="P1310">
        <v>234533</v>
      </c>
      <c r="Q1310">
        <v>40.810391000000003</v>
      </c>
      <c r="R1310">
        <v>-73.924895000000006</v>
      </c>
      <c r="S1310" t="s">
        <v>502</v>
      </c>
    </row>
    <row r="1311" spans="1:19" x14ac:dyDescent="0.3">
      <c r="A1311">
        <v>280646238</v>
      </c>
      <c r="B1311" s="1">
        <v>45308</v>
      </c>
      <c r="C1311">
        <v>114</v>
      </c>
      <c r="D1311" t="s">
        <v>34</v>
      </c>
      <c r="E1311">
        <v>344</v>
      </c>
      <c r="F1311" t="s">
        <v>144</v>
      </c>
      <c r="G1311" t="s">
        <v>206</v>
      </c>
      <c r="H1311" t="s">
        <v>464</v>
      </c>
      <c r="I1311" t="s">
        <v>468</v>
      </c>
      <c r="J1311">
        <v>42</v>
      </c>
      <c r="K1311">
        <v>0</v>
      </c>
      <c r="L1311" t="s">
        <v>473</v>
      </c>
      <c r="M1311" t="s">
        <v>464</v>
      </c>
      <c r="N1311" t="s">
        <v>479</v>
      </c>
      <c r="O1311">
        <v>1008754</v>
      </c>
      <c r="P1311">
        <v>238895</v>
      </c>
      <c r="Q1311">
        <v>40.822355000000002</v>
      </c>
      <c r="R1311">
        <v>-73.911462999999998</v>
      </c>
      <c r="S1311" t="s">
        <v>923</v>
      </c>
    </row>
    <row r="1312" spans="1:19" x14ac:dyDescent="0.3">
      <c r="A1312">
        <v>284145165</v>
      </c>
      <c r="B1312" s="1">
        <v>45372</v>
      </c>
      <c r="C1312">
        <v>268</v>
      </c>
      <c r="D1312" t="s">
        <v>47</v>
      </c>
      <c r="E1312">
        <v>121</v>
      </c>
      <c r="F1312" t="s">
        <v>152</v>
      </c>
      <c r="G1312" t="s">
        <v>221</v>
      </c>
      <c r="H1312" t="s">
        <v>463</v>
      </c>
      <c r="I1312" t="s">
        <v>471</v>
      </c>
      <c r="J1312">
        <v>121</v>
      </c>
      <c r="K1312">
        <v>0</v>
      </c>
      <c r="L1312" t="s">
        <v>476</v>
      </c>
      <c r="M1312" t="s">
        <v>463</v>
      </c>
      <c r="N1312" t="s">
        <v>477</v>
      </c>
      <c r="O1312">
        <v>939771</v>
      </c>
      <c r="P1312">
        <v>170690</v>
      </c>
      <c r="Q1312">
        <v>40.635072000000001</v>
      </c>
      <c r="R1312">
        <v>-74.160255000000006</v>
      </c>
      <c r="S1312" t="s">
        <v>1443</v>
      </c>
    </row>
    <row r="1313" spans="1:19" x14ac:dyDescent="0.3">
      <c r="A1313">
        <v>282636630</v>
      </c>
      <c r="B1313" s="1">
        <v>45344</v>
      </c>
      <c r="C1313">
        <v>109</v>
      </c>
      <c r="D1313" t="s">
        <v>35</v>
      </c>
      <c r="E1313">
        <v>106</v>
      </c>
      <c r="F1313" t="s">
        <v>141</v>
      </c>
      <c r="G1313" t="s">
        <v>214</v>
      </c>
      <c r="H1313" t="s">
        <v>463</v>
      </c>
      <c r="I1313" t="s">
        <v>468</v>
      </c>
      <c r="J1313">
        <v>46</v>
      </c>
      <c r="K1313">
        <v>0</v>
      </c>
      <c r="L1313" t="s">
        <v>472</v>
      </c>
      <c r="M1313" t="s">
        <v>464</v>
      </c>
      <c r="N1313" t="s">
        <v>480</v>
      </c>
      <c r="O1313">
        <v>1011750</v>
      </c>
      <c r="P1313">
        <v>250274</v>
      </c>
      <c r="Q1313">
        <v>40.853577999999999</v>
      </c>
      <c r="R1313">
        <v>-73.900591000000006</v>
      </c>
      <c r="S1313" t="s">
        <v>531</v>
      </c>
    </row>
    <row r="1314" spans="1:19" x14ac:dyDescent="0.3">
      <c r="A1314">
        <v>285478427</v>
      </c>
      <c r="B1314" s="1">
        <v>45399</v>
      </c>
      <c r="C1314">
        <v>511</v>
      </c>
      <c r="D1314" t="s">
        <v>46</v>
      </c>
      <c r="E1314">
        <v>235</v>
      </c>
      <c r="F1314" t="s">
        <v>156</v>
      </c>
      <c r="G1314" t="s">
        <v>220</v>
      </c>
      <c r="H1314" t="s">
        <v>464</v>
      </c>
      <c r="I1314" t="s">
        <v>468</v>
      </c>
      <c r="J1314">
        <v>48</v>
      </c>
      <c r="K1314">
        <v>0</v>
      </c>
      <c r="L1314" t="s">
        <v>472</v>
      </c>
      <c r="M1314" t="s">
        <v>464</v>
      </c>
      <c r="N1314" t="s">
        <v>480</v>
      </c>
      <c r="O1314">
        <v>1014317</v>
      </c>
      <c r="P1314">
        <v>247694</v>
      </c>
      <c r="Q1314">
        <v>40.846488999999998</v>
      </c>
      <c r="R1314">
        <v>-73.891324999999995</v>
      </c>
      <c r="S1314" t="s">
        <v>1444</v>
      </c>
    </row>
    <row r="1315" spans="1:19" x14ac:dyDescent="0.3">
      <c r="A1315">
        <v>284436892</v>
      </c>
      <c r="B1315" s="1">
        <v>45379</v>
      </c>
      <c r="C1315">
        <v>505</v>
      </c>
      <c r="D1315" t="s">
        <v>46</v>
      </c>
      <c r="E1315">
        <v>117</v>
      </c>
      <c r="F1315" t="s">
        <v>156</v>
      </c>
      <c r="G1315" t="s">
        <v>390</v>
      </c>
      <c r="H1315" t="s">
        <v>463</v>
      </c>
      <c r="I1315" t="s">
        <v>468</v>
      </c>
      <c r="J1315">
        <v>45</v>
      </c>
      <c r="K1315">
        <v>0</v>
      </c>
      <c r="L1315" t="s">
        <v>472</v>
      </c>
      <c r="M1315" t="s">
        <v>464</v>
      </c>
      <c r="N1315" t="s">
        <v>480</v>
      </c>
      <c r="O1315">
        <v>1032140</v>
      </c>
      <c r="P1315">
        <v>242004</v>
      </c>
      <c r="Q1315">
        <v>40.830792000000002</v>
      </c>
      <c r="R1315">
        <v>-73.826946000000007</v>
      </c>
      <c r="S1315" t="s">
        <v>908</v>
      </c>
    </row>
    <row r="1316" spans="1:19" x14ac:dyDescent="0.3">
      <c r="A1316">
        <v>282341960</v>
      </c>
      <c r="B1316" s="1">
        <v>45338</v>
      </c>
      <c r="C1316">
        <v>508</v>
      </c>
      <c r="D1316" t="s">
        <v>109</v>
      </c>
      <c r="E1316">
        <v>235</v>
      </c>
      <c r="F1316" t="s">
        <v>156</v>
      </c>
      <c r="G1316" t="s">
        <v>340</v>
      </c>
      <c r="H1316" t="s">
        <v>464</v>
      </c>
      <c r="I1316" t="s">
        <v>464</v>
      </c>
      <c r="J1316">
        <v>7</v>
      </c>
      <c r="K1316">
        <v>0</v>
      </c>
      <c r="L1316" t="s">
        <v>472</v>
      </c>
      <c r="M1316" t="s">
        <v>464</v>
      </c>
      <c r="N1316" t="s">
        <v>478</v>
      </c>
      <c r="O1316">
        <v>987521</v>
      </c>
      <c r="P1316">
        <v>201066</v>
      </c>
      <c r="Q1316">
        <v>40.718555809999998</v>
      </c>
      <c r="R1316">
        <v>-73.98820001</v>
      </c>
      <c r="S1316" t="s">
        <v>1445</v>
      </c>
    </row>
    <row r="1317" spans="1:19" x14ac:dyDescent="0.3">
      <c r="A1317">
        <v>284275730</v>
      </c>
      <c r="B1317" s="1">
        <v>45376</v>
      </c>
      <c r="C1317">
        <v>792</v>
      </c>
      <c r="D1317" t="s">
        <v>56</v>
      </c>
      <c r="E1317">
        <v>118</v>
      </c>
      <c r="F1317" t="s">
        <v>158</v>
      </c>
      <c r="G1317" t="s">
        <v>241</v>
      </c>
      <c r="H1317" t="s">
        <v>463</v>
      </c>
      <c r="I1317" t="s">
        <v>470</v>
      </c>
      <c r="J1317">
        <v>113</v>
      </c>
      <c r="K1317">
        <v>0</v>
      </c>
      <c r="L1317" t="s">
        <v>472</v>
      </c>
      <c r="M1317" t="s">
        <v>464</v>
      </c>
      <c r="N1317" t="s">
        <v>477</v>
      </c>
      <c r="O1317">
        <v>1044487</v>
      </c>
      <c r="P1317">
        <v>192921</v>
      </c>
      <c r="Q1317">
        <v>40.695995310000001</v>
      </c>
      <c r="R1317">
        <v>-73.782770979999995</v>
      </c>
      <c r="S1317" t="s">
        <v>1446</v>
      </c>
    </row>
    <row r="1318" spans="1:19" x14ac:dyDescent="0.3">
      <c r="A1318">
        <v>280973969</v>
      </c>
      <c r="B1318" s="1">
        <v>45314</v>
      </c>
      <c r="C1318">
        <v>109</v>
      </c>
      <c r="D1318" t="s">
        <v>35</v>
      </c>
      <c r="E1318">
        <v>106</v>
      </c>
      <c r="F1318" t="s">
        <v>141</v>
      </c>
      <c r="G1318" t="s">
        <v>208</v>
      </c>
      <c r="H1318" t="s">
        <v>463</v>
      </c>
      <c r="I1318" t="s">
        <v>468</v>
      </c>
      <c r="J1318">
        <v>43</v>
      </c>
      <c r="K1318">
        <v>0</v>
      </c>
      <c r="L1318" t="s">
        <v>472</v>
      </c>
      <c r="M1318" t="s">
        <v>464</v>
      </c>
      <c r="N1318" t="s">
        <v>480</v>
      </c>
      <c r="O1318">
        <v>1020183</v>
      </c>
      <c r="P1318">
        <v>239282</v>
      </c>
      <c r="Q1318">
        <v>40.823377999999998</v>
      </c>
      <c r="R1318">
        <v>-73.870168000000007</v>
      </c>
      <c r="S1318" t="s">
        <v>1141</v>
      </c>
    </row>
    <row r="1319" spans="1:19" x14ac:dyDescent="0.3">
      <c r="A1319">
        <v>282597875</v>
      </c>
      <c r="B1319" s="1">
        <v>45343</v>
      </c>
      <c r="C1319">
        <v>478</v>
      </c>
      <c r="D1319" t="s">
        <v>44</v>
      </c>
      <c r="E1319">
        <v>343</v>
      </c>
      <c r="F1319" t="s">
        <v>155</v>
      </c>
      <c r="G1319" t="s">
        <v>218</v>
      </c>
      <c r="H1319" t="s">
        <v>464</v>
      </c>
      <c r="I1319" t="s">
        <v>464</v>
      </c>
      <c r="J1319">
        <v>33</v>
      </c>
      <c r="K1319">
        <v>1</v>
      </c>
      <c r="L1319" t="s">
        <v>473</v>
      </c>
      <c r="M1319" t="s">
        <v>464</v>
      </c>
      <c r="N1319" t="s">
        <v>480</v>
      </c>
      <c r="O1319">
        <v>1000998</v>
      </c>
      <c r="P1319">
        <v>245665</v>
      </c>
      <c r="Q1319">
        <v>40.840952969999996</v>
      </c>
      <c r="R1319">
        <v>-73.939471159999997</v>
      </c>
      <c r="S1319" t="s">
        <v>1447</v>
      </c>
    </row>
    <row r="1320" spans="1:19" x14ac:dyDescent="0.3">
      <c r="A1320">
        <v>283743220</v>
      </c>
      <c r="B1320" s="1">
        <v>45365</v>
      </c>
      <c r="C1320">
        <v>494</v>
      </c>
      <c r="D1320" t="s">
        <v>88</v>
      </c>
      <c r="E1320">
        <v>111</v>
      </c>
      <c r="F1320" t="s">
        <v>171</v>
      </c>
      <c r="G1320" t="s">
        <v>290</v>
      </c>
      <c r="H1320" t="s">
        <v>463</v>
      </c>
      <c r="I1320" t="s">
        <v>469</v>
      </c>
      <c r="J1320">
        <v>66</v>
      </c>
      <c r="K1320">
        <v>0</v>
      </c>
      <c r="L1320" t="s">
        <v>473</v>
      </c>
      <c r="M1320" t="s">
        <v>464</v>
      </c>
      <c r="N1320" t="s">
        <v>477</v>
      </c>
      <c r="O1320">
        <v>988954</v>
      </c>
      <c r="P1320">
        <v>171297</v>
      </c>
      <c r="Q1320">
        <v>40.636845989999998</v>
      </c>
      <c r="R1320">
        <v>-73.9830513</v>
      </c>
      <c r="S1320" t="s">
        <v>1448</v>
      </c>
    </row>
    <row r="1321" spans="1:19" x14ac:dyDescent="0.3">
      <c r="A1321">
        <v>280915997</v>
      </c>
      <c r="B1321" s="1">
        <v>45313</v>
      </c>
      <c r="C1321">
        <v>792</v>
      </c>
      <c r="D1321" t="s">
        <v>56</v>
      </c>
      <c r="E1321">
        <v>118</v>
      </c>
      <c r="F1321" t="s">
        <v>158</v>
      </c>
      <c r="G1321" t="s">
        <v>241</v>
      </c>
      <c r="H1321" t="s">
        <v>463</v>
      </c>
      <c r="I1321" t="s">
        <v>464</v>
      </c>
      <c r="J1321">
        <v>25</v>
      </c>
      <c r="K1321">
        <v>0</v>
      </c>
      <c r="L1321" t="s">
        <v>472</v>
      </c>
      <c r="M1321" t="s">
        <v>464</v>
      </c>
      <c r="N1321" t="s">
        <v>477</v>
      </c>
      <c r="O1321">
        <v>1000581</v>
      </c>
      <c r="P1321">
        <v>231070</v>
      </c>
      <c r="Q1321">
        <v>40.800896000000002</v>
      </c>
      <c r="R1321">
        <v>-73.941011000000003</v>
      </c>
      <c r="S1321" t="s">
        <v>1449</v>
      </c>
    </row>
    <row r="1322" spans="1:19" x14ac:dyDescent="0.3">
      <c r="A1322">
        <v>282484996</v>
      </c>
      <c r="B1322" s="1">
        <v>45342</v>
      </c>
      <c r="C1322">
        <v>175</v>
      </c>
      <c r="D1322" t="s">
        <v>31</v>
      </c>
      <c r="E1322">
        <v>233</v>
      </c>
      <c r="F1322" t="s">
        <v>140</v>
      </c>
      <c r="G1322" t="s">
        <v>197</v>
      </c>
      <c r="H1322" t="s">
        <v>464</v>
      </c>
      <c r="I1322" t="s">
        <v>470</v>
      </c>
      <c r="J1322">
        <v>112</v>
      </c>
      <c r="K1322">
        <v>0</v>
      </c>
      <c r="L1322" t="s">
        <v>475</v>
      </c>
      <c r="M1322" t="s">
        <v>464</v>
      </c>
      <c r="N1322" t="s">
        <v>482</v>
      </c>
      <c r="O1322">
        <v>1025401</v>
      </c>
      <c r="P1322">
        <v>202586</v>
      </c>
      <c r="Q1322">
        <v>40.722641000000003</v>
      </c>
      <c r="R1322">
        <v>-73.851541819999994</v>
      </c>
      <c r="S1322" t="s">
        <v>488</v>
      </c>
    </row>
    <row r="1323" spans="1:19" x14ac:dyDescent="0.3">
      <c r="A1323">
        <v>282986647</v>
      </c>
      <c r="B1323" s="1">
        <v>45351</v>
      </c>
      <c r="C1323">
        <v>793</v>
      </c>
      <c r="D1323" t="s">
        <v>82</v>
      </c>
      <c r="E1323">
        <v>118</v>
      </c>
      <c r="F1323" t="s">
        <v>158</v>
      </c>
      <c r="G1323" t="s">
        <v>354</v>
      </c>
      <c r="H1323" t="s">
        <v>463</v>
      </c>
      <c r="I1323" t="s">
        <v>469</v>
      </c>
      <c r="J1323">
        <v>68</v>
      </c>
      <c r="K1323">
        <v>0</v>
      </c>
      <c r="L1323" t="s">
        <v>472</v>
      </c>
      <c r="M1323" t="s">
        <v>464</v>
      </c>
      <c r="N1323" t="s">
        <v>480</v>
      </c>
      <c r="O1323">
        <v>975919</v>
      </c>
      <c r="P1323">
        <v>164704</v>
      </c>
      <c r="Q1323">
        <v>40.618746999999999</v>
      </c>
      <c r="R1323">
        <v>-74.030007999999995</v>
      </c>
      <c r="S1323" t="s">
        <v>1450</v>
      </c>
    </row>
    <row r="1324" spans="1:19" x14ac:dyDescent="0.3">
      <c r="A1324">
        <v>282733658</v>
      </c>
      <c r="B1324" s="1">
        <v>45346</v>
      </c>
      <c r="C1324">
        <v>922</v>
      </c>
      <c r="D1324" t="s">
        <v>33</v>
      </c>
      <c r="E1324">
        <v>348</v>
      </c>
      <c r="F1324" t="s">
        <v>146</v>
      </c>
      <c r="G1324" t="s">
        <v>205</v>
      </c>
      <c r="H1324" t="s">
        <v>464</v>
      </c>
      <c r="I1324" t="s">
        <v>464</v>
      </c>
      <c r="J1324">
        <v>33</v>
      </c>
      <c r="K1324">
        <v>0</v>
      </c>
      <c r="L1324" t="s">
        <v>472</v>
      </c>
      <c r="M1324" t="s">
        <v>464</v>
      </c>
      <c r="N1324" t="s">
        <v>480</v>
      </c>
      <c r="O1324">
        <v>1001168</v>
      </c>
      <c r="P1324">
        <v>247023</v>
      </c>
      <c r="Q1324">
        <v>40.844679960000001</v>
      </c>
      <c r="R1324">
        <v>-73.938853339999994</v>
      </c>
      <c r="S1324" t="s">
        <v>1451</v>
      </c>
    </row>
    <row r="1325" spans="1:19" x14ac:dyDescent="0.3">
      <c r="A1325">
        <v>281032920</v>
      </c>
      <c r="B1325" s="1">
        <v>45315</v>
      </c>
      <c r="C1325">
        <v>259</v>
      </c>
      <c r="D1325" t="s">
        <v>54</v>
      </c>
      <c r="E1325">
        <v>351</v>
      </c>
      <c r="F1325" t="s">
        <v>152</v>
      </c>
      <c r="G1325" t="s">
        <v>231</v>
      </c>
      <c r="H1325" t="s">
        <v>464</v>
      </c>
      <c r="I1325" t="s">
        <v>468</v>
      </c>
      <c r="J1325">
        <v>44</v>
      </c>
      <c r="K1325">
        <v>0</v>
      </c>
      <c r="L1325" t="s">
        <v>472</v>
      </c>
      <c r="M1325" t="s">
        <v>464</v>
      </c>
      <c r="N1325" t="s">
        <v>479</v>
      </c>
      <c r="O1325">
        <v>1008396</v>
      </c>
      <c r="P1325">
        <v>244713</v>
      </c>
      <c r="Q1325">
        <v>40.83832288</v>
      </c>
      <c r="R1325">
        <v>-73.912737539999995</v>
      </c>
      <c r="S1325" t="s">
        <v>1452</v>
      </c>
    </row>
    <row r="1326" spans="1:19" x14ac:dyDescent="0.3">
      <c r="A1326">
        <v>282297309</v>
      </c>
      <c r="B1326" s="1">
        <v>45337</v>
      </c>
      <c r="C1326">
        <v>969</v>
      </c>
      <c r="D1326" t="s">
        <v>53</v>
      </c>
      <c r="E1326">
        <v>881</v>
      </c>
      <c r="F1326" t="s">
        <v>161</v>
      </c>
      <c r="G1326" t="s">
        <v>230</v>
      </c>
      <c r="H1326" t="s">
        <v>464</v>
      </c>
      <c r="I1326" t="s">
        <v>469</v>
      </c>
      <c r="J1326">
        <v>68</v>
      </c>
      <c r="K1326">
        <v>0</v>
      </c>
      <c r="L1326" t="s">
        <v>472</v>
      </c>
      <c r="M1326" t="s">
        <v>464</v>
      </c>
      <c r="N1326" t="s">
        <v>477</v>
      </c>
      <c r="O1326">
        <v>982302</v>
      </c>
      <c r="P1326">
        <v>164159</v>
      </c>
      <c r="Q1326">
        <v>40.617254719999998</v>
      </c>
      <c r="R1326">
        <v>-74.007016660000005</v>
      </c>
      <c r="S1326" t="s">
        <v>1453</v>
      </c>
    </row>
    <row r="1327" spans="1:19" x14ac:dyDescent="0.3">
      <c r="A1327">
        <v>282607368</v>
      </c>
      <c r="B1327" s="1">
        <v>45344</v>
      </c>
      <c r="C1327">
        <v>905</v>
      </c>
      <c r="D1327" t="s">
        <v>60</v>
      </c>
      <c r="E1327">
        <v>347</v>
      </c>
      <c r="F1327" t="s">
        <v>162</v>
      </c>
      <c r="G1327" t="s">
        <v>256</v>
      </c>
      <c r="H1327" t="s">
        <v>464</v>
      </c>
      <c r="I1327" t="s">
        <v>470</v>
      </c>
      <c r="J1327">
        <v>111</v>
      </c>
      <c r="K1327">
        <v>0</v>
      </c>
      <c r="L1327" t="s">
        <v>473</v>
      </c>
      <c r="M1327" t="s">
        <v>464</v>
      </c>
      <c r="N1327" t="s">
        <v>477</v>
      </c>
      <c r="O1327">
        <v>1047463</v>
      </c>
      <c r="P1327">
        <v>216134</v>
      </c>
      <c r="Q1327">
        <v>40.759688359999998</v>
      </c>
      <c r="R1327">
        <v>-73.7718208</v>
      </c>
      <c r="S1327" t="s">
        <v>1454</v>
      </c>
    </row>
    <row r="1328" spans="1:19" x14ac:dyDescent="0.3">
      <c r="A1328">
        <v>285601960</v>
      </c>
      <c r="B1328" s="1">
        <v>45401</v>
      </c>
      <c r="C1328">
        <v>511</v>
      </c>
      <c r="D1328" t="s">
        <v>46</v>
      </c>
      <c r="E1328">
        <v>235</v>
      </c>
      <c r="F1328" t="s">
        <v>156</v>
      </c>
      <c r="G1328" t="s">
        <v>220</v>
      </c>
      <c r="H1328" t="s">
        <v>464</v>
      </c>
      <c r="I1328" t="s">
        <v>470</v>
      </c>
      <c r="J1328">
        <v>115</v>
      </c>
      <c r="K1328">
        <v>0</v>
      </c>
      <c r="L1328" t="s">
        <v>474</v>
      </c>
      <c r="M1328" t="s">
        <v>464</v>
      </c>
      <c r="N1328" t="s">
        <v>479</v>
      </c>
      <c r="O1328">
        <v>1018880</v>
      </c>
      <c r="P1328">
        <v>212811</v>
      </c>
      <c r="Q1328">
        <v>40.750725729999999</v>
      </c>
      <c r="R1328">
        <v>-73.875013429999996</v>
      </c>
      <c r="S1328" t="s">
        <v>1455</v>
      </c>
    </row>
    <row r="1329" spans="1:19" x14ac:dyDescent="0.3">
      <c r="A1329">
        <v>283831451</v>
      </c>
      <c r="B1329" s="1">
        <v>45366</v>
      </c>
      <c r="C1329">
        <v>113</v>
      </c>
      <c r="D1329" t="s">
        <v>59</v>
      </c>
      <c r="E1329">
        <v>344</v>
      </c>
      <c r="F1329" t="s">
        <v>144</v>
      </c>
      <c r="G1329" t="s">
        <v>236</v>
      </c>
      <c r="H1329" t="s">
        <v>464</v>
      </c>
      <c r="I1329" t="s">
        <v>469</v>
      </c>
      <c r="J1329">
        <v>62</v>
      </c>
      <c r="K1329">
        <v>0</v>
      </c>
      <c r="L1329" t="s">
        <v>472</v>
      </c>
      <c r="M1329" t="s">
        <v>464</v>
      </c>
      <c r="N1329" t="s">
        <v>480</v>
      </c>
      <c r="O1329">
        <v>989595</v>
      </c>
      <c r="P1329">
        <v>159062</v>
      </c>
      <c r="Q1329">
        <v>40.603263099999999</v>
      </c>
      <c r="R1329">
        <v>-73.980751440000006</v>
      </c>
      <c r="S1329" t="s">
        <v>1456</v>
      </c>
    </row>
    <row r="1330" spans="1:19" x14ac:dyDescent="0.3">
      <c r="A1330">
        <v>281049905</v>
      </c>
      <c r="B1330" s="1">
        <v>45315</v>
      </c>
      <c r="C1330">
        <v>244</v>
      </c>
      <c r="D1330" t="s">
        <v>48</v>
      </c>
      <c r="E1330">
        <v>107</v>
      </c>
      <c r="F1330" t="s">
        <v>157</v>
      </c>
      <c r="G1330" t="s">
        <v>278</v>
      </c>
      <c r="H1330" t="s">
        <v>463</v>
      </c>
      <c r="I1330" t="s">
        <v>469</v>
      </c>
      <c r="J1330">
        <v>90</v>
      </c>
      <c r="K1330">
        <v>0</v>
      </c>
      <c r="L1330" t="s">
        <v>472</v>
      </c>
      <c r="M1330" t="s">
        <v>464</v>
      </c>
      <c r="N1330" t="s">
        <v>477</v>
      </c>
      <c r="O1330">
        <v>998016</v>
      </c>
      <c r="P1330">
        <v>196598</v>
      </c>
      <c r="Q1330">
        <v>40.706282999999999</v>
      </c>
      <c r="R1330">
        <v>-73.950348000000005</v>
      </c>
      <c r="S1330" t="s">
        <v>935</v>
      </c>
    </row>
    <row r="1331" spans="1:19" x14ac:dyDescent="0.3">
      <c r="A1331">
        <v>284546327</v>
      </c>
      <c r="B1331" s="1">
        <v>45381</v>
      </c>
      <c r="C1331">
        <v>439</v>
      </c>
      <c r="D1331" t="s">
        <v>37</v>
      </c>
      <c r="E1331">
        <v>109</v>
      </c>
      <c r="F1331" t="s">
        <v>148</v>
      </c>
      <c r="G1331" t="s">
        <v>268</v>
      </c>
      <c r="H1331" t="s">
        <v>463</v>
      </c>
      <c r="I1331" t="s">
        <v>464</v>
      </c>
      <c r="J1331">
        <v>14</v>
      </c>
      <c r="K1331">
        <v>0</v>
      </c>
      <c r="L1331" t="s">
        <v>472</v>
      </c>
      <c r="M1331" t="s">
        <v>464</v>
      </c>
      <c r="N1331" t="s">
        <v>477</v>
      </c>
      <c r="O1331">
        <v>985802</v>
      </c>
      <c r="P1331">
        <v>213780</v>
      </c>
      <c r="Q1331">
        <v>40.753455000000002</v>
      </c>
      <c r="R1331">
        <v>-73.994398000000004</v>
      </c>
      <c r="S1331" t="s">
        <v>879</v>
      </c>
    </row>
    <row r="1332" spans="1:19" x14ac:dyDescent="0.3">
      <c r="A1332">
        <v>281027340</v>
      </c>
      <c r="B1332" s="1">
        <v>45315</v>
      </c>
      <c r="C1332">
        <v>244</v>
      </c>
      <c r="D1332" t="s">
        <v>48</v>
      </c>
      <c r="E1332">
        <v>107</v>
      </c>
      <c r="F1332" t="s">
        <v>157</v>
      </c>
      <c r="G1332" t="s">
        <v>222</v>
      </c>
      <c r="H1332" t="s">
        <v>463</v>
      </c>
      <c r="I1332" t="s">
        <v>468</v>
      </c>
      <c r="J1332">
        <v>48</v>
      </c>
      <c r="K1332">
        <v>0</v>
      </c>
      <c r="L1332" t="s">
        <v>472</v>
      </c>
      <c r="M1332" t="s">
        <v>464</v>
      </c>
      <c r="N1332" t="s">
        <v>477</v>
      </c>
      <c r="O1332">
        <v>1011780</v>
      </c>
      <c r="P1332">
        <v>246837</v>
      </c>
      <c r="Q1332">
        <v>40.844144</v>
      </c>
      <c r="R1332">
        <v>-73.900498999999996</v>
      </c>
      <c r="S1332" t="s">
        <v>552</v>
      </c>
    </row>
    <row r="1333" spans="1:19" x14ac:dyDescent="0.3">
      <c r="A1333">
        <v>285527068</v>
      </c>
      <c r="B1333" s="1">
        <v>45400</v>
      </c>
      <c r="C1333">
        <v>114</v>
      </c>
      <c r="D1333" t="s">
        <v>34</v>
      </c>
      <c r="E1333">
        <v>344</v>
      </c>
      <c r="F1333" t="s">
        <v>144</v>
      </c>
      <c r="G1333" t="s">
        <v>206</v>
      </c>
      <c r="H1333" t="s">
        <v>464</v>
      </c>
      <c r="I1333" t="s">
        <v>469</v>
      </c>
      <c r="J1333">
        <v>75</v>
      </c>
      <c r="K1333">
        <v>0</v>
      </c>
      <c r="L1333" t="s">
        <v>472</v>
      </c>
      <c r="M1333" t="s">
        <v>464</v>
      </c>
      <c r="N1333" t="s">
        <v>477</v>
      </c>
      <c r="O1333">
        <v>1012412</v>
      </c>
      <c r="P1333">
        <v>182986</v>
      </c>
      <c r="Q1333">
        <v>40.668888000000003</v>
      </c>
      <c r="R1333">
        <v>-73.898480000000006</v>
      </c>
      <c r="S1333" t="s">
        <v>591</v>
      </c>
    </row>
    <row r="1334" spans="1:19" x14ac:dyDescent="0.3">
      <c r="A1334">
        <v>284124798</v>
      </c>
      <c r="B1334" s="1">
        <v>45372</v>
      </c>
      <c r="C1334">
        <v>922</v>
      </c>
      <c r="D1334" t="s">
        <v>33</v>
      </c>
      <c r="E1334">
        <v>348</v>
      </c>
      <c r="F1334" t="s">
        <v>146</v>
      </c>
      <c r="G1334" t="s">
        <v>207</v>
      </c>
      <c r="H1334" t="s">
        <v>464</v>
      </c>
      <c r="I1334" t="s">
        <v>469</v>
      </c>
      <c r="J1334">
        <v>75</v>
      </c>
      <c r="K1334">
        <v>0</v>
      </c>
      <c r="L1334" t="s">
        <v>472</v>
      </c>
      <c r="M1334" t="s">
        <v>463</v>
      </c>
      <c r="N1334" t="s">
        <v>477</v>
      </c>
      <c r="O1334">
        <v>1016406</v>
      </c>
      <c r="P1334">
        <v>180258</v>
      </c>
      <c r="Q1334">
        <v>40.661384849999997</v>
      </c>
      <c r="R1334">
        <v>-73.884098030000004</v>
      </c>
      <c r="S1334" t="s">
        <v>1457</v>
      </c>
    </row>
    <row r="1335" spans="1:19" x14ac:dyDescent="0.3">
      <c r="A1335">
        <v>280672607</v>
      </c>
      <c r="B1335" s="1">
        <v>45308</v>
      </c>
      <c r="C1335">
        <v>439</v>
      </c>
      <c r="D1335" t="s">
        <v>37</v>
      </c>
      <c r="E1335">
        <v>109</v>
      </c>
      <c r="F1335" t="s">
        <v>148</v>
      </c>
      <c r="G1335" t="s">
        <v>268</v>
      </c>
      <c r="H1335" t="s">
        <v>463</v>
      </c>
      <c r="I1335" t="s">
        <v>464</v>
      </c>
      <c r="J1335">
        <v>5</v>
      </c>
      <c r="K1335">
        <v>0</v>
      </c>
      <c r="L1335" t="s">
        <v>472</v>
      </c>
      <c r="M1335" t="s">
        <v>464</v>
      </c>
      <c r="N1335" t="s">
        <v>477</v>
      </c>
      <c r="O1335">
        <v>984984</v>
      </c>
      <c r="P1335">
        <v>200115</v>
      </c>
      <c r="Q1335">
        <v>40.715949000000002</v>
      </c>
      <c r="R1335">
        <v>-73.997350999999995</v>
      </c>
      <c r="S1335" t="s">
        <v>793</v>
      </c>
    </row>
    <row r="1336" spans="1:19" x14ac:dyDescent="0.3">
      <c r="A1336">
        <v>280438033</v>
      </c>
      <c r="B1336" s="1">
        <v>45304</v>
      </c>
      <c r="C1336">
        <v>114</v>
      </c>
      <c r="D1336" t="s">
        <v>34</v>
      </c>
      <c r="E1336">
        <v>344</v>
      </c>
      <c r="F1336" t="s">
        <v>144</v>
      </c>
      <c r="G1336" t="s">
        <v>336</v>
      </c>
      <c r="H1336" t="s">
        <v>464</v>
      </c>
      <c r="I1336" t="s">
        <v>469</v>
      </c>
      <c r="J1336">
        <v>61</v>
      </c>
      <c r="K1336">
        <v>0</v>
      </c>
      <c r="L1336" t="s">
        <v>472</v>
      </c>
      <c r="M1336" t="s">
        <v>464</v>
      </c>
      <c r="N1336" t="s">
        <v>478</v>
      </c>
      <c r="O1336">
        <v>997436</v>
      </c>
      <c r="P1336">
        <v>159766</v>
      </c>
      <c r="Q1336">
        <v>40.605187999999998</v>
      </c>
      <c r="R1336">
        <v>-73.952509000000006</v>
      </c>
      <c r="S1336" t="s">
        <v>1458</v>
      </c>
    </row>
    <row r="1337" spans="1:19" x14ac:dyDescent="0.3">
      <c r="A1337">
        <v>282337828</v>
      </c>
      <c r="B1337" s="1">
        <v>45338</v>
      </c>
      <c r="C1337">
        <v>339</v>
      </c>
      <c r="D1337" t="s">
        <v>42</v>
      </c>
      <c r="E1337">
        <v>341</v>
      </c>
      <c r="F1337" t="s">
        <v>153</v>
      </c>
      <c r="G1337" t="s">
        <v>216</v>
      </c>
      <c r="H1337" t="s">
        <v>464</v>
      </c>
      <c r="I1337" t="s">
        <v>464</v>
      </c>
      <c r="J1337">
        <v>18</v>
      </c>
      <c r="K1337">
        <v>0</v>
      </c>
      <c r="L1337" t="s">
        <v>474</v>
      </c>
      <c r="M1337" t="s">
        <v>464</v>
      </c>
      <c r="N1337" t="s">
        <v>480</v>
      </c>
      <c r="O1337">
        <v>989741</v>
      </c>
      <c r="P1337">
        <v>215196</v>
      </c>
      <c r="Q1337">
        <v>40.757337999999997</v>
      </c>
      <c r="R1337">
        <v>-73.980180000000004</v>
      </c>
      <c r="S1337" t="s">
        <v>1459</v>
      </c>
    </row>
    <row r="1338" spans="1:19" x14ac:dyDescent="0.3">
      <c r="A1338">
        <v>280703504</v>
      </c>
      <c r="B1338" s="1">
        <v>45309</v>
      </c>
      <c r="C1338">
        <v>729</v>
      </c>
      <c r="D1338" t="s">
        <v>66</v>
      </c>
      <c r="E1338">
        <v>113</v>
      </c>
      <c r="F1338" t="s">
        <v>165</v>
      </c>
      <c r="G1338" t="s">
        <v>246</v>
      </c>
      <c r="H1338" t="s">
        <v>463</v>
      </c>
      <c r="I1338" t="s">
        <v>470</v>
      </c>
      <c r="J1338">
        <v>110</v>
      </c>
      <c r="K1338">
        <v>1</v>
      </c>
      <c r="L1338" t="s">
        <v>472</v>
      </c>
      <c r="M1338" t="s">
        <v>464</v>
      </c>
      <c r="N1338" t="s">
        <v>480</v>
      </c>
      <c r="O1338">
        <v>1014344</v>
      </c>
      <c r="P1338">
        <v>211317</v>
      </c>
      <c r="Q1338">
        <v>40.746641680000003</v>
      </c>
      <c r="R1338">
        <v>-73.891391420000005</v>
      </c>
      <c r="S1338" t="s">
        <v>539</v>
      </c>
    </row>
    <row r="1339" spans="1:19" x14ac:dyDescent="0.3">
      <c r="A1339">
        <v>280718937</v>
      </c>
      <c r="B1339" s="1">
        <v>45309</v>
      </c>
      <c r="C1339">
        <v>439</v>
      </c>
      <c r="D1339" t="s">
        <v>37</v>
      </c>
      <c r="E1339">
        <v>109</v>
      </c>
      <c r="F1339" t="s">
        <v>148</v>
      </c>
      <c r="G1339" t="s">
        <v>210</v>
      </c>
      <c r="H1339" t="s">
        <v>463</v>
      </c>
      <c r="I1339" t="s">
        <v>470</v>
      </c>
      <c r="J1339">
        <v>109</v>
      </c>
      <c r="K1339">
        <v>0</v>
      </c>
      <c r="L1339" t="s">
        <v>473</v>
      </c>
      <c r="M1339" t="s">
        <v>464</v>
      </c>
      <c r="N1339" t="s">
        <v>480</v>
      </c>
      <c r="O1339">
        <v>1031480</v>
      </c>
      <c r="P1339">
        <v>217521</v>
      </c>
      <c r="Q1339">
        <v>40.763596</v>
      </c>
      <c r="R1339">
        <v>-73.829503000000003</v>
      </c>
      <c r="S1339" t="s">
        <v>1460</v>
      </c>
    </row>
    <row r="1340" spans="1:19" x14ac:dyDescent="0.3">
      <c r="A1340">
        <v>284500195</v>
      </c>
      <c r="B1340" s="1">
        <v>45380</v>
      </c>
      <c r="C1340">
        <v>905</v>
      </c>
      <c r="D1340" t="s">
        <v>60</v>
      </c>
      <c r="E1340">
        <v>347</v>
      </c>
      <c r="F1340" t="s">
        <v>162</v>
      </c>
      <c r="G1340" t="s">
        <v>256</v>
      </c>
      <c r="H1340" t="s">
        <v>464</v>
      </c>
      <c r="I1340" t="s">
        <v>469</v>
      </c>
      <c r="J1340">
        <v>71</v>
      </c>
      <c r="K1340">
        <v>0</v>
      </c>
      <c r="L1340" t="s">
        <v>472</v>
      </c>
      <c r="M1340" t="s">
        <v>464</v>
      </c>
      <c r="N1340" t="s">
        <v>479</v>
      </c>
      <c r="O1340">
        <v>1003266</v>
      </c>
      <c r="P1340">
        <v>181646</v>
      </c>
      <c r="Q1340">
        <v>40.665232580000001</v>
      </c>
      <c r="R1340">
        <v>-73.931455450000001</v>
      </c>
      <c r="S1340" t="s">
        <v>1461</v>
      </c>
    </row>
    <row r="1341" spans="1:19" x14ac:dyDescent="0.3">
      <c r="A1341">
        <v>281297214</v>
      </c>
      <c r="B1341" s="1">
        <v>45320</v>
      </c>
      <c r="C1341">
        <v>705</v>
      </c>
      <c r="D1341" t="s">
        <v>78</v>
      </c>
      <c r="E1341">
        <v>358</v>
      </c>
      <c r="F1341" t="s">
        <v>169</v>
      </c>
      <c r="G1341" t="s">
        <v>264</v>
      </c>
      <c r="H1341" t="s">
        <v>464</v>
      </c>
      <c r="I1341" t="s">
        <v>464</v>
      </c>
      <c r="J1341">
        <v>10</v>
      </c>
      <c r="K1341">
        <v>0</v>
      </c>
      <c r="L1341" t="s">
        <v>472</v>
      </c>
      <c r="M1341" t="s">
        <v>464</v>
      </c>
      <c r="N1341" t="s">
        <v>480</v>
      </c>
      <c r="O1341">
        <v>985198</v>
      </c>
      <c r="P1341">
        <v>209903</v>
      </c>
      <c r="Q1341">
        <v>40.742811760000002</v>
      </c>
      <c r="R1341">
        <v>-73.996578889999995</v>
      </c>
      <c r="S1341" t="s">
        <v>1462</v>
      </c>
    </row>
    <row r="1342" spans="1:19" x14ac:dyDescent="0.3">
      <c r="A1342">
        <v>284565902</v>
      </c>
      <c r="B1342" s="1">
        <v>45382</v>
      </c>
      <c r="C1342">
        <v>268</v>
      </c>
      <c r="D1342" t="s">
        <v>47</v>
      </c>
      <c r="E1342">
        <v>121</v>
      </c>
      <c r="F1342" t="s">
        <v>152</v>
      </c>
      <c r="G1342" t="s">
        <v>221</v>
      </c>
      <c r="H1342" t="s">
        <v>463</v>
      </c>
      <c r="I1342" t="s">
        <v>468</v>
      </c>
      <c r="J1342">
        <v>43</v>
      </c>
      <c r="K1342">
        <v>0</v>
      </c>
      <c r="L1342" t="s">
        <v>472</v>
      </c>
      <c r="M1342" t="s">
        <v>464</v>
      </c>
      <c r="N1342" t="s">
        <v>477</v>
      </c>
      <c r="O1342">
        <v>1021814</v>
      </c>
      <c r="P1342">
        <v>236899</v>
      </c>
      <c r="Q1342">
        <v>40.816828999999998</v>
      </c>
      <c r="R1342">
        <v>-73.864286000000007</v>
      </c>
      <c r="S1342" t="s">
        <v>1463</v>
      </c>
    </row>
    <row r="1343" spans="1:19" x14ac:dyDescent="0.3">
      <c r="A1343">
        <v>280854795</v>
      </c>
      <c r="B1343" s="1">
        <v>45312</v>
      </c>
      <c r="C1343">
        <v>793</v>
      </c>
      <c r="D1343" t="s">
        <v>82</v>
      </c>
      <c r="E1343">
        <v>118</v>
      </c>
      <c r="F1343" t="s">
        <v>158</v>
      </c>
      <c r="G1343" t="s">
        <v>279</v>
      </c>
      <c r="H1343" t="s">
        <v>463</v>
      </c>
      <c r="I1343" t="s">
        <v>470</v>
      </c>
      <c r="J1343">
        <v>103</v>
      </c>
      <c r="K1343">
        <v>0</v>
      </c>
      <c r="L1343" t="s">
        <v>473</v>
      </c>
      <c r="M1343" t="s">
        <v>464</v>
      </c>
      <c r="N1343" t="s">
        <v>480</v>
      </c>
      <c r="O1343">
        <v>1038473</v>
      </c>
      <c r="P1343">
        <v>195143</v>
      </c>
      <c r="Q1343">
        <v>40.70213305</v>
      </c>
      <c r="R1343">
        <v>-73.804440929999998</v>
      </c>
      <c r="S1343" t="s">
        <v>1464</v>
      </c>
    </row>
    <row r="1344" spans="1:19" x14ac:dyDescent="0.3">
      <c r="A1344">
        <v>284558745</v>
      </c>
      <c r="B1344" s="1">
        <v>45381</v>
      </c>
      <c r="C1344">
        <v>114</v>
      </c>
      <c r="D1344" t="s">
        <v>34</v>
      </c>
      <c r="E1344">
        <v>344</v>
      </c>
      <c r="F1344" t="s">
        <v>144</v>
      </c>
      <c r="G1344" t="s">
        <v>206</v>
      </c>
      <c r="H1344" t="s">
        <v>464</v>
      </c>
      <c r="I1344" t="s">
        <v>470</v>
      </c>
      <c r="J1344">
        <v>106</v>
      </c>
      <c r="K1344">
        <v>0</v>
      </c>
      <c r="L1344" t="s">
        <v>472</v>
      </c>
      <c r="M1344" t="s">
        <v>464</v>
      </c>
      <c r="N1344" t="s">
        <v>477</v>
      </c>
      <c r="O1344">
        <v>1032301</v>
      </c>
      <c r="P1344">
        <v>186688</v>
      </c>
      <c r="Q1344">
        <v>40.678961999999999</v>
      </c>
      <c r="R1344">
        <v>-73.826759999999993</v>
      </c>
      <c r="S1344" t="s">
        <v>1465</v>
      </c>
    </row>
    <row r="1345" spans="1:19" x14ac:dyDescent="0.3">
      <c r="A1345">
        <v>282993811</v>
      </c>
      <c r="B1345" s="1">
        <v>45351</v>
      </c>
      <c r="C1345">
        <v>478</v>
      </c>
      <c r="D1345" t="s">
        <v>44</v>
      </c>
      <c r="E1345">
        <v>343</v>
      </c>
      <c r="F1345" t="s">
        <v>155</v>
      </c>
      <c r="G1345" t="s">
        <v>218</v>
      </c>
      <c r="H1345" t="s">
        <v>464</v>
      </c>
      <c r="I1345" t="s">
        <v>468</v>
      </c>
      <c r="J1345">
        <v>40</v>
      </c>
      <c r="K1345">
        <v>1</v>
      </c>
      <c r="L1345" t="s">
        <v>472</v>
      </c>
      <c r="M1345" t="s">
        <v>464</v>
      </c>
      <c r="N1345" t="s">
        <v>477</v>
      </c>
      <c r="O1345">
        <v>1004418</v>
      </c>
      <c r="P1345">
        <v>234736</v>
      </c>
      <c r="Q1345">
        <v>40.810948840000002</v>
      </c>
      <c r="R1345">
        <v>-73.927143819999998</v>
      </c>
      <c r="S1345" t="s">
        <v>870</v>
      </c>
    </row>
    <row r="1346" spans="1:19" x14ac:dyDescent="0.3">
      <c r="A1346">
        <v>280660230</v>
      </c>
      <c r="B1346" s="1">
        <v>45308</v>
      </c>
      <c r="C1346">
        <v>101</v>
      </c>
      <c r="D1346" t="s">
        <v>27</v>
      </c>
      <c r="E1346">
        <v>344</v>
      </c>
      <c r="F1346" t="s">
        <v>144</v>
      </c>
      <c r="G1346" t="s">
        <v>191</v>
      </c>
      <c r="H1346" t="s">
        <v>464</v>
      </c>
      <c r="I1346" t="s">
        <v>468</v>
      </c>
      <c r="J1346">
        <v>52</v>
      </c>
      <c r="K1346">
        <v>0</v>
      </c>
      <c r="L1346" t="s">
        <v>472</v>
      </c>
      <c r="M1346" t="s">
        <v>464</v>
      </c>
      <c r="N1346" t="s">
        <v>479</v>
      </c>
      <c r="O1346">
        <v>1017273</v>
      </c>
      <c r="P1346">
        <v>255924</v>
      </c>
      <c r="Q1346">
        <v>40.869067000000001</v>
      </c>
      <c r="R1346">
        <v>-73.880600000000001</v>
      </c>
      <c r="S1346" t="s">
        <v>771</v>
      </c>
    </row>
    <row r="1347" spans="1:19" x14ac:dyDescent="0.3">
      <c r="A1347">
        <v>283939873</v>
      </c>
      <c r="B1347" s="1">
        <v>45369</v>
      </c>
      <c r="C1347">
        <v>109</v>
      </c>
      <c r="D1347" t="s">
        <v>35</v>
      </c>
      <c r="E1347">
        <v>106</v>
      </c>
      <c r="F1347" t="s">
        <v>141</v>
      </c>
      <c r="G1347" t="s">
        <v>208</v>
      </c>
      <c r="H1347" t="s">
        <v>463</v>
      </c>
      <c r="I1347" t="s">
        <v>470</v>
      </c>
      <c r="J1347">
        <v>110</v>
      </c>
      <c r="K1347">
        <v>0</v>
      </c>
      <c r="L1347" t="s">
        <v>474</v>
      </c>
      <c r="M1347" t="s">
        <v>464</v>
      </c>
      <c r="N1347" t="s">
        <v>477</v>
      </c>
      <c r="O1347">
        <v>1020232</v>
      </c>
      <c r="P1347">
        <v>210719</v>
      </c>
      <c r="Q1347">
        <v>40.744981000000003</v>
      </c>
      <c r="R1347">
        <v>-73.870143999999996</v>
      </c>
      <c r="S1347" t="s">
        <v>651</v>
      </c>
    </row>
    <row r="1348" spans="1:19" x14ac:dyDescent="0.3">
      <c r="A1348">
        <v>284473343</v>
      </c>
      <c r="B1348" s="1">
        <v>45379</v>
      </c>
      <c r="C1348">
        <v>109</v>
      </c>
      <c r="D1348" t="s">
        <v>35</v>
      </c>
      <c r="E1348">
        <v>106</v>
      </c>
      <c r="F1348" t="s">
        <v>141</v>
      </c>
      <c r="G1348" t="s">
        <v>208</v>
      </c>
      <c r="H1348" t="s">
        <v>463</v>
      </c>
      <c r="I1348" t="s">
        <v>464</v>
      </c>
      <c r="J1348">
        <v>23</v>
      </c>
      <c r="K1348">
        <v>0</v>
      </c>
      <c r="L1348" t="s">
        <v>474</v>
      </c>
      <c r="M1348" t="s">
        <v>464</v>
      </c>
      <c r="N1348" t="s">
        <v>477</v>
      </c>
      <c r="O1348">
        <v>998828</v>
      </c>
      <c r="P1348">
        <v>226859</v>
      </c>
      <c r="Q1348">
        <v>40.789341</v>
      </c>
      <c r="R1348">
        <v>-73.947350999999998</v>
      </c>
      <c r="S1348" t="s">
        <v>722</v>
      </c>
    </row>
    <row r="1349" spans="1:19" x14ac:dyDescent="0.3">
      <c r="A1349">
        <v>281254729</v>
      </c>
      <c r="B1349" s="1">
        <v>45319</v>
      </c>
      <c r="C1349">
        <v>478</v>
      </c>
      <c r="D1349" t="s">
        <v>44</v>
      </c>
      <c r="E1349">
        <v>343</v>
      </c>
      <c r="F1349" t="s">
        <v>155</v>
      </c>
      <c r="G1349" t="s">
        <v>218</v>
      </c>
      <c r="H1349" t="s">
        <v>464</v>
      </c>
      <c r="I1349" t="s">
        <v>468</v>
      </c>
      <c r="J1349">
        <v>41</v>
      </c>
      <c r="K1349">
        <v>1</v>
      </c>
      <c r="L1349" t="s">
        <v>472</v>
      </c>
      <c r="M1349" t="s">
        <v>464</v>
      </c>
      <c r="N1349" t="s">
        <v>477</v>
      </c>
      <c r="O1349">
        <v>1012791</v>
      </c>
      <c r="P1349">
        <v>238814</v>
      </c>
      <c r="Q1349">
        <v>40.822118709999998</v>
      </c>
      <c r="R1349">
        <v>-73.896879339999998</v>
      </c>
      <c r="S1349" t="s">
        <v>1466</v>
      </c>
    </row>
    <row r="1350" spans="1:19" x14ac:dyDescent="0.3">
      <c r="A1350">
        <v>284107063</v>
      </c>
      <c r="B1350" s="1">
        <v>45372</v>
      </c>
      <c r="C1350">
        <v>639</v>
      </c>
      <c r="D1350" t="s">
        <v>65</v>
      </c>
      <c r="E1350">
        <v>361</v>
      </c>
      <c r="F1350" t="s">
        <v>164</v>
      </c>
      <c r="G1350" t="s">
        <v>244</v>
      </c>
      <c r="H1350" t="s">
        <v>464</v>
      </c>
      <c r="I1350" t="s">
        <v>469</v>
      </c>
      <c r="J1350">
        <v>62</v>
      </c>
      <c r="K1350">
        <v>0</v>
      </c>
      <c r="L1350" t="s">
        <v>472</v>
      </c>
      <c r="M1350" t="s">
        <v>464</v>
      </c>
      <c r="N1350" t="s">
        <v>478</v>
      </c>
      <c r="O1350">
        <v>983289</v>
      </c>
      <c r="P1350">
        <v>158770</v>
      </c>
      <c r="Q1350">
        <v>40.602463999999998</v>
      </c>
      <c r="R1350">
        <v>-74.003460000000004</v>
      </c>
      <c r="S1350" t="s">
        <v>683</v>
      </c>
    </row>
    <row r="1351" spans="1:19" x14ac:dyDescent="0.3">
      <c r="A1351">
        <v>282453636</v>
      </c>
      <c r="B1351" s="1">
        <v>45341</v>
      </c>
      <c r="C1351">
        <v>244</v>
      </c>
      <c r="D1351" t="s">
        <v>48</v>
      </c>
      <c r="E1351">
        <v>107</v>
      </c>
      <c r="F1351" t="s">
        <v>157</v>
      </c>
      <c r="G1351" t="s">
        <v>278</v>
      </c>
      <c r="H1351" t="s">
        <v>463</v>
      </c>
      <c r="I1351" t="s">
        <v>464</v>
      </c>
      <c r="J1351">
        <v>33</v>
      </c>
      <c r="K1351">
        <v>0</v>
      </c>
      <c r="L1351" t="s">
        <v>474</v>
      </c>
      <c r="M1351" t="s">
        <v>464</v>
      </c>
      <c r="N1351" t="s">
        <v>477</v>
      </c>
      <c r="O1351">
        <v>999297</v>
      </c>
      <c r="P1351">
        <v>244908</v>
      </c>
      <c r="Q1351">
        <v>40.838878000000001</v>
      </c>
      <c r="R1351">
        <v>-73.945618999999994</v>
      </c>
      <c r="S1351" t="s">
        <v>1467</v>
      </c>
    </row>
    <row r="1352" spans="1:19" x14ac:dyDescent="0.3">
      <c r="A1352">
        <v>283700083</v>
      </c>
      <c r="B1352" s="1">
        <v>45364</v>
      </c>
      <c r="C1352">
        <v>792</v>
      </c>
      <c r="D1352" t="s">
        <v>56</v>
      </c>
      <c r="E1352">
        <v>118</v>
      </c>
      <c r="F1352" t="s">
        <v>158</v>
      </c>
      <c r="G1352" t="s">
        <v>241</v>
      </c>
      <c r="H1352" t="s">
        <v>463</v>
      </c>
      <c r="I1352" t="s">
        <v>468</v>
      </c>
      <c r="J1352">
        <v>46</v>
      </c>
      <c r="K1352">
        <v>0</v>
      </c>
      <c r="L1352" t="s">
        <v>473</v>
      </c>
      <c r="M1352" t="s">
        <v>464</v>
      </c>
      <c r="N1352" t="s">
        <v>479</v>
      </c>
      <c r="O1352">
        <v>1010611</v>
      </c>
      <c r="P1352">
        <v>247607</v>
      </c>
      <c r="Q1352">
        <v>40.846262000000003</v>
      </c>
      <c r="R1352">
        <v>-73.904719999999998</v>
      </c>
      <c r="S1352" t="s">
        <v>1468</v>
      </c>
    </row>
    <row r="1353" spans="1:19" x14ac:dyDescent="0.3">
      <c r="A1353">
        <v>283811169</v>
      </c>
      <c r="B1353" s="1">
        <v>45366</v>
      </c>
      <c r="C1353">
        <v>113</v>
      </c>
      <c r="D1353" t="s">
        <v>59</v>
      </c>
      <c r="E1353">
        <v>344</v>
      </c>
      <c r="F1353" t="s">
        <v>144</v>
      </c>
      <c r="G1353" t="s">
        <v>236</v>
      </c>
      <c r="H1353" t="s">
        <v>464</v>
      </c>
      <c r="I1353" t="s">
        <v>464</v>
      </c>
      <c r="J1353">
        <v>33</v>
      </c>
      <c r="K1353">
        <v>0</v>
      </c>
      <c r="L1353" t="s">
        <v>474</v>
      </c>
      <c r="M1353" t="s">
        <v>464</v>
      </c>
      <c r="N1353" t="s">
        <v>480</v>
      </c>
      <c r="O1353">
        <v>1001888</v>
      </c>
      <c r="P1353">
        <v>245600</v>
      </c>
      <c r="Q1353">
        <v>40.840775000000001</v>
      </c>
      <c r="R1353">
        <v>-73.936252999999994</v>
      </c>
      <c r="S1353" t="s">
        <v>786</v>
      </c>
    </row>
    <row r="1354" spans="1:19" x14ac:dyDescent="0.3">
      <c r="A1354">
        <v>284433759</v>
      </c>
      <c r="B1354" s="1">
        <v>45378</v>
      </c>
      <c r="C1354">
        <v>339</v>
      </c>
      <c r="D1354" t="s">
        <v>42</v>
      </c>
      <c r="E1354">
        <v>341</v>
      </c>
      <c r="F1354" t="s">
        <v>153</v>
      </c>
      <c r="G1354" t="s">
        <v>216</v>
      </c>
      <c r="H1354" t="s">
        <v>464</v>
      </c>
      <c r="I1354" t="s">
        <v>468</v>
      </c>
      <c r="J1354">
        <v>45</v>
      </c>
      <c r="K1354">
        <v>0</v>
      </c>
      <c r="L1354" t="s">
        <v>472</v>
      </c>
      <c r="M1354" t="s">
        <v>464</v>
      </c>
      <c r="N1354" t="s">
        <v>480</v>
      </c>
      <c r="O1354">
        <v>1029527</v>
      </c>
      <c r="P1354">
        <v>239399</v>
      </c>
      <c r="Q1354">
        <v>40.823656999999997</v>
      </c>
      <c r="R1354">
        <v>-73.836406999999994</v>
      </c>
      <c r="S1354" t="s">
        <v>1469</v>
      </c>
    </row>
    <row r="1355" spans="1:19" x14ac:dyDescent="0.3">
      <c r="A1355">
        <v>280672625</v>
      </c>
      <c r="B1355" s="1">
        <v>45308</v>
      </c>
      <c r="C1355">
        <v>511</v>
      </c>
      <c r="D1355" t="s">
        <v>46</v>
      </c>
      <c r="E1355">
        <v>235</v>
      </c>
      <c r="F1355" t="s">
        <v>156</v>
      </c>
      <c r="G1355" t="s">
        <v>220</v>
      </c>
      <c r="H1355" t="s">
        <v>464</v>
      </c>
      <c r="I1355" t="s">
        <v>470</v>
      </c>
      <c r="J1355">
        <v>103</v>
      </c>
      <c r="K1355">
        <v>0</v>
      </c>
      <c r="L1355" t="s">
        <v>472</v>
      </c>
      <c r="M1355" t="s">
        <v>464</v>
      </c>
      <c r="N1355" t="s">
        <v>477</v>
      </c>
      <c r="O1355">
        <v>1039152</v>
      </c>
      <c r="P1355">
        <v>193306</v>
      </c>
      <c r="Q1355">
        <v>40.697086740000003</v>
      </c>
      <c r="R1355">
        <v>-73.80200705</v>
      </c>
      <c r="S1355" t="s">
        <v>1470</v>
      </c>
    </row>
    <row r="1356" spans="1:19" x14ac:dyDescent="0.3">
      <c r="A1356">
        <v>284268804</v>
      </c>
      <c r="B1356" s="1">
        <v>45375</v>
      </c>
      <c r="C1356">
        <v>112</v>
      </c>
      <c r="D1356" t="s">
        <v>116</v>
      </c>
      <c r="E1356">
        <v>126</v>
      </c>
      <c r="F1356" t="s">
        <v>149</v>
      </c>
      <c r="G1356" t="s">
        <v>386</v>
      </c>
      <c r="H1356" t="s">
        <v>463</v>
      </c>
      <c r="I1356" t="s">
        <v>469</v>
      </c>
      <c r="J1356">
        <v>72</v>
      </c>
      <c r="K1356">
        <v>0</v>
      </c>
      <c r="L1356" t="s">
        <v>474</v>
      </c>
      <c r="M1356" t="s">
        <v>464</v>
      </c>
      <c r="N1356" t="s">
        <v>480</v>
      </c>
      <c r="O1356">
        <v>989916</v>
      </c>
      <c r="P1356">
        <v>180044</v>
      </c>
      <c r="Q1356">
        <v>40.660854049999998</v>
      </c>
      <c r="R1356">
        <v>-73.979577829999997</v>
      </c>
      <c r="S1356" t="s">
        <v>1471</v>
      </c>
    </row>
    <row r="1357" spans="1:19" x14ac:dyDescent="0.3">
      <c r="A1357">
        <v>280458726</v>
      </c>
      <c r="B1357" s="1">
        <v>45304</v>
      </c>
      <c r="C1357">
        <v>101</v>
      </c>
      <c r="D1357" t="s">
        <v>27</v>
      </c>
      <c r="E1357">
        <v>344</v>
      </c>
      <c r="F1357" t="s">
        <v>144</v>
      </c>
      <c r="G1357" t="s">
        <v>191</v>
      </c>
      <c r="H1357" t="s">
        <v>464</v>
      </c>
      <c r="I1357" t="s">
        <v>464</v>
      </c>
      <c r="J1357">
        <v>14</v>
      </c>
      <c r="K1357">
        <v>0</v>
      </c>
      <c r="L1357" t="s">
        <v>474</v>
      </c>
      <c r="M1357" t="s">
        <v>464</v>
      </c>
      <c r="N1357" t="s">
        <v>482</v>
      </c>
      <c r="O1357">
        <v>985802</v>
      </c>
      <c r="P1357">
        <v>213780</v>
      </c>
      <c r="Q1357">
        <v>40.753455000000002</v>
      </c>
      <c r="R1357">
        <v>-73.994398000000004</v>
      </c>
      <c r="S1357" t="s">
        <v>879</v>
      </c>
    </row>
    <row r="1358" spans="1:19" x14ac:dyDescent="0.3">
      <c r="A1358">
        <v>282820231</v>
      </c>
      <c r="B1358" s="1">
        <v>45348</v>
      </c>
      <c r="C1358">
        <v>639</v>
      </c>
      <c r="D1358" t="s">
        <v>65</v>
      </c>
      <c r="E1358">
        <v>361</v>
      </c>
      <c r="F1358" t="s">
        <v>164</v>
      </c>
      <c r="G1358" t="s">
        <v>391</v>
      </c>
      <c r="H1358" t="s">
        <v>464</v>
      </c>
      <c r="I1358" t="s">
        <v>464</v>
      </c>
      <c r="J1358">
        <v>13</v>
      </c>
      <c r="K1358">
        <v>1</v>
      </c>
      <c r="L1358" t="s">
        <v>472</v>
      </c>
      <c r="M1358" t="s">
        <v>464</v>
      </c>
      <c r="N1358" t="s">
        <v>479</v>
      </c>
      <c r="O1358">
        <v>987048</v>
      </c>
      <c r="P1358">
        <v>206851</v>
      </c>
      <c r="Q1358">
        <v>40.734434389999997</v>
      </c>
      <c r="R1358">
        <v>-73.989903929999997</v>
      </c>
      <c r="S1358" t="s">
        <v>618</v>
      </c>
    </row>
    <row r="1359" spans="1:19" x14ac:dyDescent="0.3">
      <c r="A1359">
        <v>284120714</v>
      </c>
      <c r="B1359" s="1">
        <v>45372</v>
      </c>
      <c r="C1359">
        <v>339</v>
      </c>
      <c r="D1359" t="s">
        <v>42</v>
      </c>
      <c r="E1359">
        <v>341</v>
      </c>
      <c r="F1359" t="s">
        <v>153</v>
      </c>
      <c r="G1359" t="s">
        <v>216</v>
      </c>
      <c r="H1359" t="s">
        <v>464</v>
      </c>
      <c r="I1359" t="s">
        <v>464</v>
      </c>
      <c r="J1359">
        <v>18</v>
      </c>
      <c r="K1359">
        <v>0</v>
      </c>
      <c r="L1359" t="s">
        <v>472</v>
      </c>
      <c r="M1359" t="s">
        <v>464</v>
      </c>
      <c r="N1359" t="s">
        <v>477</v>
      </c>
      <c r="O1359">
        <v>988210</v>
      </c>
      <c r="P1359">
        <v>218129</v>
      </c>
      <c r="Q1359">
        <v>40.765389999999996</v>
      </c>
      <c r="R1359">
        <v>-73.985702000000003</v>
      </c>
      <c r="S1359" t="s">
        <v>528</v>
      </c>
    </row>
    <row r="1360" spans="1:19" x14ac:dyDescent="0.3">
      <c r="A1360">
        <v>280912652</v>
      </c>
      <c r="B1360" s="1">
        <v>45313</v>
      </c>
      <c r="C1360">
        <v>339</v>
      </c>
      <c r="D1360" t="s">
        <v>42</v>
      </c>
      <c r="E1360">
        <v>341</v>
      </c>
      <c r="F1360" t="s">
        <v>153</v>
      </c>
      <c r="G1360" t="s">
        <v>216</v>
      </c>
      <c r="H1360" t="s">
        <v>464</v>
      </c>
      <c r="I1360" t="s">
        <v>468</v>
      </c>
      <c r="J1360">
        <v>41</v>
      </c>
      <c r="K1360">
        <v>0</v>
      </c>
      <c r="L1360" t="s">
        <v>472</v>
      </c>
      <c r="M1360" t="s">
        <v>464</v>
      </c>
      <c r="N1360" t="s">
        <v>477</v>
      </c>
      <c r="O1360">
        <v>1011695</v>
      </c>
      <c r="P1360">
        <v>237702</v>
      </c>
      <c r="Q1360">
        <v>40.819073000000003</v>
      </c>
      <c r="R1360">
        <v>-73.900842999999995</v>
      </c>
      <c r="S1360" t="s">
        <v>1472</v>
      </c>
    </row>
    <row r="1361" spans="1:19" x14ac:dyDescent="0.3">
      <c r="A1361">
        <v>284539741</v>
      </c>
      <c r="B1361" s="1">
        <v>45380</v>
      </c>
      <c r="C1361">
        <v>748</v>
      </c>
      <c r="D1361" t="s">
        <v>51</v>
      </c>
      <c r="E1361">
        <v>359</v>
      </c>
      <c r="F1361" t="s">
        <v>151</v>
      </c>
      <c r="G1361" t="s">
        <v>227</v>
      </c>
      <c r="H1361" t="s">
        <v>464</v>
      </c>
      <c r="I1361" t="s">
        <v>471</v>
      </c>
      <c r="J1361">
        <v>120</v>
      </c>
      <c r="K1361">
        <v>0</v>
      </c>
      <c r="L1361" t="s">
        <v>472</v>
      </c>
      <c r="M1361" t="s">
        <v>464</v>
      </c>
      <c r="N1361" t="s">
        <v>477</v>
      </c>
      <c r="O1361">
        <v>962959</v>
      </c>
      <c r="P1361">
        <v>167135</v>
      </c>
      <c r="Q1361">
        <v>40.625399000000002</v>
      </c>
      <c r="R1361">
        <v>-74.076697999999993</v>
      </c>
      <c r="S1361" t="s">
        <v>1092</v>
      </c>
    </row>
    <row r="1362" spans="1:19" x14ac:dyDescent="0.3">
      <c r="A1362">
        <v>281161791</v>
      </c>
      <c r="B1362" s="1">
        <v>45317</v>
      </c>
      <c r="C1362">
        <v>113</v>
      </c>
      <c r="D1362" t="s">
        <v>59</v>
      </c>
      <c r="E1362">
        <v>344</v>
      </c>
      <c r="F1362" t="s">
        <v>144</v>
      </c>
      <c r="G1362" t="s">
        <v>236</v>
      </c>
      <c r="H1362" t="s">
        <v>464</v>
      </c>
      <c r="I1362" t="s">
        <v>469</v>
      </c>
      <c r="J1362">
        <v>83</v>
      </c>
      <c r="K1362">
        <v>0</v>
      </c>
      <c r="L1362" t="s">
        <v>472</v>
      </c>
      <c r="M1362" t="s">
        <v>464</v>
      </c>
      <c r="N1362" t="s">
        <v>477</v>
      </c>
      <c r="O1362">
        <v>1007127</v>
      </c>
      <c r="P1362">
        <v>193705</v>
      </c>
      <c r="Q1362">
        <v>40.698323000000002</v>
      </c>
      <c r="R1362">
        <v>-73.917495000000002</v>
      </c>
      <c r="S1362" t="s">
        <v>800</v>
      </c>
    </row>
    <row r="1363" spans="1:19" x14ac:dyDescent="0.3">
      <c r="A1363">
        <v>281132858</v>
      </c>
      <c r="B1363" s="1">
        <v>45317</v>
      </c>
      <c r="C1363">
        <v>922</v>
      </c>
      <c r="D1363" t="s">
        <v>33</v>
      </c>
      <c r="E1363">
        <v>348</v>
      </c>
      <c r="F1363" t="s">
        <v>146</v>
      </c>
      <c r="G1363" t="s">
        <v>207</v>
      </c>
      <c r="H1363" t="s">
        <v>464</v>
      </c>
      <c r="I1363" t="s">
        <v>470</v>
      </c>
      <c r="J1363">
        <v>111</v>
      </c>
      <c r="K1363">
        <v>0</v>
      </c>
      <c r="L1363" t="s">
        <v>473</v>
      </c>
      <c r="M1363" t="s">
        <v>464</v>
      </c>
      <c r="N1363" t="s">
        <v>482</v>
      </c>
      <c r="O1363">
        <v>1047982</v>
      </c>
      <c r="P1363">
        <v>216773</v>
      </c>
      <c r="Q1363">
        <v>40.761438509999998</v>
      </c>
      <c r="R1363">
        <v>-73.769941320000001</v>
      </c>
      <c r="S1363" t="s">
        <v>1473</v>
      </c>
    </row>
    <row r="1364" spans="1:19" x14ac:dyDescent="0.3">
      <c r="A1364">
        <v>283860441</v>
      </c>
      <c r="B1364" s="1">
        <v>45367</v>
      </c>
      <c r="C1364">
        <v>106</v>
      </c>
      <c r="D1364" t="s">
        <v>73</v>
      </c>
      <c r="E1364">
        <v>106</v>
      </c>
      <c r="F1364" t="s">
        <v>141</v>
      </c>
      <c r="G1364" t="s">
        <v>254</v>
      </c>
      <c r="H1364" t="s">
        <v>463</v>
      </c>
      <c r="I1364" t="s">
        <v>468</v>
      </c>
      <c r="J1364">
        <v>52</v>
      </c>
      <c r="K1364">
        <v>1</v>
      </c>
      <c r="L1364" t="s">
        <v>473</v>
      </c>
      <c r="M1364" t="s">
        <v>464</v>
      </c>
      <c r="N1364" t="s">
        <v>480</v>
      </c>
      <c r="O1364">
        <v>1019444</v>
      </c>
      <c r="P1364">
        <v>245654</v>
      </c>
      <c r="Q1364">
        <v>40.840868530000002</v>
      </c>
      <c r="R1364">
        <v>-73.872805720000002</v>
      </c>
      <c r="S1364" t="s">
        <v>833</v>
      </c>
    </row>
    <row r="1365" spans="1:19" x14ac:dyDescent="0.3">
      <c r="A1365">
        <v>282397446</v>
      </c>
      <c r="B1365" s="1">
        <v>45339</v>
      </c>
      <c r="C1365">
        <v>115</v>
      </c>
      <c r="D1365" t="s">
        <v>71</v>
      </c>
      <c r="E1365">
        <v>355</v>
      </c>
      <c r="F1365" t="s">
        <v>167</v>
      </c>
      <c r="G1365" t="s">
        <v>252</v>
      </c>
      <c r="H1365" t="s">
        <v>464</v>
      </c>
      <c r="I1365" t="s">
        <v>469</v>
      </c>
      <c r="J1365">
        <v>67</v>
      </c>
      <c r="K1365">
        <v>0</v>
      </c>
      <c r="L1365" t="s">
        <v>472</v>
      </c>
      <c r="M1365" t="s">
        <v>464</v>
      </c>
      <c r="N1365" t="s">
        <v>482</v>
      </c>
      <c r="O1365">
        <v>998299</v>
      </c>
      <c r="P1365">
        <v>175701</v>
      </c>
      <c r="Q1365">
        <v>40.648924129999997</v>
      </c>
      <c r="R1365">
        <v>-73.949371740000004</v>
      </c>
      <c r="S1365" t="s">
        <v>1474</v>
      </c>
    </row>
    <row r="1366" spans="1:19" x14ac:dyDescent="0.3">
      <c r="A1366">
        <v>283666022</v>
      </c>
      <c r="B1366" s="1">
        <v>45364</v>
      </c>
      <c r="C1366">
        <v>339</v>
      </c>
      <c r="D1366" t="s">
        <v>42</v>
      </c>
      <c r="E1366">
        <v>341</v>
      </c>
      <c r="F1366" t="s">
        <v>153</v>
      </c>
      <c r="G1366" t="s">
        <v>216</v>
      </c>
      <c r="H1366" t="s">
        <v>464</v>
      </c>
      <c r="I1366" t="s">
        <v>470</v>
      </c>
      <c r="J1366">
        <v>110</v>
      </c>
      <c r="K1366">
        <v>0</v>
      </c>
      <c r="L1366" t="s">
        <v>472</v>
      </c>
      <c r="M1366" t="s">
        <v>464</v>
      </c>
      <c r="N1366" t="s">
        <v>480</v>
      </c>
      <c r="O1366">
        <v>1020232</v>
      </c>
      <c r="P1366">
        <v>210719</v>
      </c>
      <c r="Q1366">
        <v>40.744981000000003</v>
      </c>
      <c r="R1366">
        <v>-73.870143999999996</v>
      </c>
      <c r="S1366" t="s">
        <v>651</v>
      </c>
    </row>
    <row r="1367" spans="1:19" x14ac:dyDescent="0.3">
      <c r="A1367">
        <v>280461214</v>
      </c>
      <c r="B1367" s="1">
        <v>45304</v>
      </c>
      <c r="C1367">
        <v>259</v>
      </c>
      <c r="D1367" t="s">
        <v>54</v>
      </c>
      <c r="E1367">
        <v>351</v>
      </c>
      <c r="F1367" t="s">
        <v>152</v>
      </c>
      <c r="G1367" t="s">
        <v>231</v>
      </c>
      <c r="H1367" t="s">
        <v>464</v>
      </c>
      <c r="I1367" t="s">
        <v>469</v>
      </c>
      <c r="J1367">
        <v>70</v>
      </c>
      <c r="K1367">
        <v>0</v>
      </c>
      <c r="L1367" t="s">
        <v>474</v>
      </c>
      <c r="M1367" t="s">
        <v>464</v>
      </c>
      <c r="N1367" t="s">
        <v>480</v>
      </c>
      <c r="O1367">
        <v>993729</v>
      </c>
      <c r="P1367">
        <v>168202</v>
      </c>
      <c r="Q1367">
        <v>40.628349</v>
      </c>
      <c r="R1367">
        <v>-73.965850000000003</v>
      </c>
      <c r="S1367" t="s">
        <v>1475</v>
      </c>
    </row>
    <row r="1368" spans="1:19" x14ac:dyDescent="0.3">
      <c r="A1368">
        <v>281198270</v>
      </c>
      <c r="B1368" s="1">
        <v>45318</v>
      </c>
      <c r="C1368">
        <v>419</v>
      </c>
      <c r="D1368" t="s">
        <v>58</v>
      </c>
      <c r="E1368">
        <v>109</v>
      </c>
      <c r="F1368" t="s">
        <v>148</v>
      </c>
      <c r="G1368" t="s">
        <v>235</v>
      </c>
      <c r="H1368" t="s">
        <v>463</v>
      </c>
      <c r="I1368" t="s">
        <v>471</v>
      </c>
      <c r="J1368">
        <v>120</v>
      </c>
      <c r="K1368">
        <v>0</v>
      </c>
      <c r="L1368" t="s">
        <v>473</v>
      </c>
      <c r="M1368" t="s">
        <v>464</v>
      </c>
      <c r="N1368" t="s">
        <v>477</v>
      </c>
      <c r="O1368">
        <v>962808</v>
      </c>
      <c r="P1368">
        <v>174275</v>
      </c>
      <c r="Q1368">
        <v>40.644995999999999</v>
      </c>
      <c r="R1368">
        <v>-74.077263000000002</v>
      </c>
      <c r="S1368" t="s">
        <v>691</v>
      </c>
    </row>
    <row r="1369" spans="1:19" x14ac:dyDescent="0.3">
      <c r="A1369">
        <v>282779824</v>
      </c>
      <c r="B1369" s="1">
        <v>45347</v>
      </c>
      <c r="C1369">
        <v>969</v>
      </c>
      <c r="D1369" t="s">
        <v>53</v>
      </c>
      <c r="E1369">
        <v>881</v>
      </c>
      <c r="F1369" t="s">
        <v>161</v>
      </c>
      <c r="G1369" t="s">
        <v>230</v>
      </c>
      <c r="H1369" t="s">
        <v>464</v>
      </c>
      <c r="I1369" t="s">
        <v>469</v>
      </c>
      <c r="J1369">
        <v>68</v>
      </c>
      <c r="K1369">
        <v>0</v>
      </c>
      <c r="L1369" t="s">
        <v>473</v>
      </c>
      <c r="M1369" t="s">
        <v>464</v>
      </c>
      <c r="N1369" t="s">
        <v>478</v>
      </c>
      <c r="O1369">
        <v>980659</v>
      </c>
      <c r="P1369">
        <v>166481</v>
      </c>
      <c r="Q1369">
        <v>40.623629000000001</v>
      </c>
      <c r="R1369">
        <v>-74.012933000000004</v>
      </c>
      <c r="S1369" t="s">
        <v>1476</v>
      </c>
    </row>
    <row r="1370" spans="1:19" x14ac:dyDescent="0.3">
      <c r="A1370">
        <v>280850517</v>
      </c>
      <c r="B1370" s="1">
        <v>45311</v>
      </c>
      <c r="C1370">
        <v>109</v>
      </c>
      <c r="D1370" t="s">
        <v>35</v>
      </c>
      <c r="E1370">
        <v>106</v>
      </c>
      <c r="F1370" t="s">
        <v>141</v>
      </c>
      <c r="G1370" t="s">
        <v>214</v>
      </c>
      <c r="H1370" t="s">
        <v>463</v>
      </c>
      <c r="I1370" t="s">
        <v>470</v>
      </c>
      <c r="J1370">
        <v>109</v>
      </c>
      <c r="K1370">
        <v>0</v>
      </c>
      <c r="L1370" t="s">
        <v>472</v>
      </c>
      <c r="M1370" t="s">
        <v>464</v>
      </c>
      <c r="N1370" t="s">
        <v>482</v>
      </c>
      <c r="O1370">
        <v>1027869</v>
      </c>
      <c r="P1370">
        <v>225944</v>
      </c>
      <c r="Q1370">
        <v>40.786735</v>
      </c>
      <c r="R1370">
        <v>-73.842484999999996</v>
      </c>
      <c r="S1370" t="s">
        <v>1477</v>
      </c>
    </row>
    <row r="1371" spans="1:19" x14ac:dyDescent="0.3">
      <c r="A1371">
        <v>280508717</v>
      </c>
      <c r="B1371" s="1">
        <v>45305</v>
      </c>
      <c r="C1371">
        <v>922</v>
      </c>
      <c r="D1371" t="s">
        <v>33</v>
      </c>
      <c r="E1371">
        <v>348</v>
      </c>
      <c r="F1371" t="s">
        <v>146</v>
      </c>
      <c r="G1371" t="s">
        <v>207</v>
      </c>
      <c r="H1371" t="s">
        <v>464</v>
      </c>
      <c r="I1371" t="s">
        <v>470</v>
      </c>
      <c r="J1371">
        <v>105</v>
      </c>
      <c r="K1371">
        <v>0</v>
      </c>
      <c r="L1371" t="s">
        <v>472</v>
      </c>
      <c r="M1371" t="s">
        <v>464</v>
      </c>
      <c r="N1371" t="s">
        <v>477</v>
      </c>
      <c r="O1371">
        <v>1056714</v>
      </c>
      <c r="P1371">
        <v>178095</v>
      </c>
      <c r="Q1371">
        <v>40.655209790000001</v>
      </c>
      <c r="R1371">
        <v>-73.738837129999993</v>
      </c>
      <c r="S1371" t="s">
        <v>1478</v>
      </c>
    </row>
    <row r="1372" spans="1:19" x14ac:dyDescent="0.3">
      <c r="A1372">
        <v>280768291</v>
      </c>
      <c r="B1372" s="1">
        <v>45310</v>
      </c>
      <c r="C1372">
        <v>779</v>
      </c>
      <c r="D1372" t="s">
        <v>63</v>
      </c>
      <c r="E1372">
        <v>126</v>
      </c>
      <c r="F1372" t="s">
        <v>149</v>
      </c>
      <c r="G1372" t="s">
        <v>242</v>
      </c>
      <c r="H1372" t="s">
        <v>463</v>
      </c>
      <c r="I1372" t="s">
        <v>464</v>
      </c>
      <c r="J1372">
        <v>30</v>
      </c>
      <c r="K1372">
        <v>0</v>
      </c>
      <c r="L1372" t="s">
        <v>472</v>
      </c>
      <c r="M1372" t="s">
        <v>463</v>
      </c>
      <c r="N1372" t="s">
        <v>480</v>
      </c>
      <c r="O1372">
        <v>998413</v>
      </c>
      <c r="P1372">
        <v>241185</v>
      </c>
      <c r="Q1372">
        <v>40.828660999999997</v>
      </c>
      <c r="R1372">
        <v>-73.948819999999998</v>
      </c>
      <c r="S1372" t="s">
        <v>1479</v>
      </c>
    </row>
    <row r="1373" spans="1:19" x14ac:dyDescent="0.3">
      <c r="A1373">
        <v>282156912</v>
      </c>
      <c r="B1373" s="1">
        <v>45335</v>
      </c>
      <c r="C1373">
        <v>109</v>
      </c>
      <c r="D1373" t="s">
        <v>35</v>
      </c>
      <c r="E1373">
        <v>106</v>
      </c>
      <c r="F1373" t="s">
        <v>141</v>
      </c>
      <c r="G1373" t="s">
        <v>214</v>
      </c>
      <c r="H1373" t="s">
        <v>463</v>
      </c>
      <c r="I1373" t="s">
        <v>469</v>
      </c>
      <c r="J1373">
        <v>63</v>
      </c>
      <c r="K1373">
        <v>0</v>
      </c>
      <c r="L1373" t="s">
        <v>472</v>
      </c>
      <c r="M1373" t="s">
        <v>463</v>
      </c>
      <c r="N1373" t="s">
        <v>477</v>
      </c>
      <c r="O1373">
        <v>1003119</v>
      </c>
      <c r="P1373">
        <v>170623</v>
      </c>
      <c r="Q1373">
        <v>40.634976999999999</v>
      </c>
      <c r="R1373">
        <v>-73.932013999999995</v>
      </c>
      <c r="S1373" t="s">
        <v>1348</v>
      </c>
    </row>
    <row r="1374" spans="1:19" x14ac:dyDescent="0.3">
      <c r="A1374">
        <v>282778380</v>
      </c>
      <c r="B1374" s="1">
        <v>45347</v>
      </c>
      <c r="C1374">
        <v>209</v>
      </c>
      <c r="D1374" t="s">
        <v>107</v>
      </c>
      <c r="E1374">
        <v>231</v>
      </c>
      <c r="F1374" t="s">
        <v>176</v>
      </c>
      <c r="G1374" t="s">
        <v>335</v>
      </c>
      <c r="H1374" t="s">
        <v>464</v>
      </c>
      <c r="I1374" t="s">
        <v>469</v>
      </c>
      <c r="J1374">
        <v>94</v>
      </c>
      <c r="K1374">
        <v>0</v>
      </c>
      <c r="L1374" t="s">
        <v>472</v>
      </c>
      <c r="M1374" t="s">
        <v>463</v>
      </c>
      <c r="N1374" t="s">
        <v>478</v>
      </c>
      <c r="O1374">
        <v>995579</v>
      </c>
      <c r="P1374">
        <v>201460</v>
      </c>
      <c r="Q1374">
        <v>40.719639999999998</v>
      </c>
      <c r="R1374">
        <v>-73.959130999999999</v>
      </c>
      <c r="S1374" t="s">
        <v>1480</v>
      </c>
    </row>
    <row r="1375" spans="1:19" x14ac:dyDescent="0.3">
      <c r="A1375">
        <v>283732787</v>
      </c>
      <c r="B1375" s="1">
        <v>45365</v>
      </c>
      <c r="C1375">
        <v>109</v>
      </c>
      <c r="D1375" t="s">
        <v>35</v>
      </c>
      <c r="E1375">
        <v>106</v>
      </c>
      <c r="F1375" t="s">
        <v>141</v>
      </c>
      <c r="G1375" t="s">
        <v>214</v>
      </c>
      <c r="H1375" t="s">
        <v>463</v>
      </c>
      <c r="I1375" t="s">
        <v>469</v>
      </c>
      <c r="J1375">
        <v>69</v>
      </c>
      <c r="K1375">
        <v>0</v>
      </c>
      <c r="L1375" t="s">
        <v>474</v>
      </c>
      <c r="M1375" t="s">
        <v>463</v>
      </c>
      <c r="N1375" t="s">
        <v>477</v>
      </c>
      <c r="O1375">
        <v>1010576</v>
      </c>
      <c r="P1375">
        <v>175628</v>
      </c>
      <c r="Q1375">
        <v>40.648698000000003</v>
      </c>
      <c r="R1375">
        <v>-73.905128000000005</v>
      </c>
      <c r="S1375" t="s">
        <v>486</v>
      </c>
    </row>
    <row r="1376" spans="1:19" x14ac:dyDescent="0.3">
      <c r="A1376">
        <v>282805026</v>
      </c>
      <c r="B1376" s="1">
        <v>45348</v>
      </c>
      <c r="C1376">
        <v>339</v>
      </c>
      <c r="D1376" t="s">
        <v>42</v>
      </c>
      <c r="E1376">
        <v>341</v>
      </c>
      <c r="F1376" t="s">
        <v>153</v>
      </c>
      <c r="G1376" t="s">
        <v>216</v>
      </c>
      <c r="H1376" t="s">
        <v>464</v>
      </c>
      <c r="I1376" t="s">
        <v>469</v>
      </c>
      <c r="J1376">
        <v>84</v>
      </c>
      <c r="K1376">
        <v>0</v>
      </c>
      <c r="L1376" t="s">
        <v>474</v>
      </c>
      <c r="M1376" t="s">
        <v>464</v>
      </c>
      <c r="N1376" t="s">
        <v>479</v>
      </c>
      <c r="O1376">
        <v>988474</v>
      </c>
      <c r="P1376">
        <v>190817</v>
      </c>
      <c r="Q1376">
        <v>40.690427</v>
      </c>
      <c r="R1376">
        <v>-73.984768000000003</v>
      </c>
      <c r="S1376" t="s">
        <v>1481</v>
      </c>
    </row>
    <row r="1377" spans="1:19" x14ac:dyDescent="0.3">
      <c r="A1377">
        <v>280543399</v>
      </c>
      <c r="B1377" s="1">
        <v>45306</v>
      </c>
      <c r="C1377">
        <v>511</v>
      </c>
      <c r="D1377" t="s">
        <v>46</v>
      </c>
      <c r="E1377">
        <v>235</v>
      </c>
      <c r="F1377" t="s">
        <v>156</v>
      </c>
      <c r="G1377" t="s">
        <v>220</v>
      </c>
      <c r="H1377" t="s">
        <v>464</v>
      </c>
      <c r="I1377" t="s">
        <v>464</v>
      </c>
      <c r="J1377">
        <v>25</v>
      </c>
      <c r="K1377">
        <v>0</v>
      </c>
      <c r="L1377" t="s">
        <v>474</v>
      </c>
      <c r="M1377" t="s">
        <v>464</v>
      </c>
      <c r="N1377" t="s">
        <v>479</v>
      </c>
      <c r="O1377">
        <v>1001439</v>
      </c>
      <c r="P1377">
        <v>232092</v>
      </c>
      <c r="Q1377">
        <v>40.803698089999997</v>
      </c>
      <c r="R1377">
        <v>-73.937912119999993</v>
      </c>
      <c r="S1377" t="s">
        <v>1482</v>
      </c>
    </row>
    <row r="1378" spans="1:19" x14ac:dyDescent="0.3">
      <c r="A1378">
        <v>281190506</v>
      </c>
      <c r="B1378" s="1">
        <v>45318</v>
      </c>
      <c r="C1378">
        <v>792</v>
      </c>
      <c r="D1378" t="s">
        <v>56</v>
      </c>
      <c r="E1378">
        <v>118</v>
      </c>
      <c r="F1378" t="s">
        <v>158</v>
      </c>
      <c r="G1378" t="s">
        <v>241</v>
      </c>
      <c r="H1378" t="s">
        <v>463</v>
      </c>
      <c r="I1378" t="s">
        <v>468</v>
      </c>
      <c r="J1378">
        <v>52</v>
      </c>
      <c r="K1378">
        <v>0</v>
      </c>
      <c r="L1378" t="s">
        <v>472</v>
      </c>
      <c r="M1378" t="s">
        <v>464</v>
      </c>
      <c r="N1378" t="s">
        <v>480</v>
      </c>
      <c r="O1378">
        <v>1010538</v>
      </c>
      <c r="P1378">
        <v>253128</v>
      </c>
      <c r="Q1378">
        <v>40.861413429999999</v>
      </c>
      <c r="R1378">
        <v>-73.904963469999998</v>
      </c>
      <c r="S1378" t="s">
        <v>1483</v>
      </c>
    </row>
    <row r="1379" spans="1:19" x14ac:dyDescent="0.3">
      <c r="A1379">
        <v>280880524</v>
      </c>
      <c r="B1379" s="1">
        <v>45312</v>
      </c>
      <c r="C1379">
        <v>507</v>
      </c>
      <c r="D1379" t="s">
        <v>46</v>
      </c>
      <c r="E1379">
        <v>117</v>
      </c>
      <c r="F1379" t="s">
        <v>156</v>
      </c>
      <c r="G1379" t="s">
        <v>392</v>
      </c>
      <c r="H1379" t="s">
        <v>463</v>
      </c>
      <c r="I1379" t="s">
        <v>464</v>
      </c>
      <c r="J1379">
        <v>14</v>
      </c>
      <c r="K1379">
        <v>7</v>
      </c>
      <c r="L1379" t="s">
        <v>472</v>
      </c>
      <c r="M1379" t="s">
        <v>463</v>
      </c>
      <c r="N1379" t="s">
        <v>480</v>
      </c>
      <c r="O1379">
        <v>986526</v>
      </c>
      <c r="P1379">
        <v>212304</v>
      </c>
      <c r="Q1379">
        <v>40.749403999999998</v>
      </c>
      <c r="R1379">
        <v>-73.991783999999996</v>
      </c>
      <c r="S1379" t="s">
        <v>616</v>
      </c>
    </row>
    <row r="1380" spans="1:19" x14ac:dyDescent="0.3">
      <c r="A1380">
        <v>282546724</v>
      </c>
      <c r="B1380" s="1">
        <v>45343</v>
      </c>
      <c r="C1380">
        <v>905</v>
      </c>
      <c r="D1380" t="s">
        <v>60</v>
      </c>
      <c r="E1380">
        <v>347</v>
      </c>
      <c r="F1380" t="s">
        <v>162</v>
      </c>
      <c r="G1380" t="s">
        <v>389</v>
      </c>
      <c r="H1380" t="s">
        <v>464</v>
      </c>
      <c r="I1380" t="s">
        <v>470</v>
      </c>
      <c r="J1380">
        <v>105</v>
      </c>
      <c r="K1380">
        <v>0</v>
      </c>
      <c r="L1380" t="s">
        <v>472</v>
      </c>
      <c r="M1380" t="s">
        <v>464</v>
      </c>
      <c r="N1380" t="s">
        <v>482</v>
      </c>
      <c r="O1380">
        <v>1057777</v>
      </c>
      <c r="P1380">
        <v>206131</v>
      </c>
      <c r="Q1380">
        <v>40.732154999999999</v>
      </c>
      <c r="R1380">
        <v>-73.734700000000004</v>
      </c>
      <c r="S1380" t="s">
        <v>1484</v>
      </c>
    </row>
    <row r="1381" spans="1:19" x14ac:dyDescent="0.3">
      <c r="A1381">
        <v>280803173</v>
      </c>
      <c r="B1381" s="1">
        <v>45310</v>
      </c>
      <c r="C1381">
        <v>782</v>
      </c>
      <c r="D1381" t="s">
        <v>49</v>
      </c>
      <c r="E1381">
        <v>236</v>
      </c>
      <c r="F1381" t="s">
        <v>158</v>
      </c>
      <c r="G1381" t="s">
        <v>223</v>
      </c>
      <c r="H1381" t="s">
        <v>464</v>
      </c>
      <c r="I1381" t="s">
        <v>464</v>
      </c>
      <c r="J1381">
        <v>25</v>
      </c>
      <c r="K1381">
        <v>0</v>
      </c>
      <c r="L1381" t="s">
        <v>476</v>
      </c>
      <c r="M1381" t="s">
        <v>464</v>
      </c>
      <c r="N1381" t="s">
        <v>477</v>
      </c>
      <c r="O1381">
        <v>999520</v>
      </c>
      <c r="P1381">
        <v>230738</v>
      </c>
      <c r="Q1381">
        <v>40.799985249999999</v>
      </c>
      <c r="R1381">
        <v>-73.944846760000004</v>
      </c>
      <c r="S1381" t="s">
        <v>1485</v>
      </c>
    </row>
    <row r="1382" spans="1:19" x14ac:dyDescent="0.3">
      <c r="A1382">
        <v>281429382</v>
      </c>
      <c r="B1382" s="1">
        <v>45322</v>
      </c>
      <c r="C1382">
        <v>793</v>
      </c>
      <c r="D1382" t="s">
        <v>82</v>
      </c>
      <c r="E1382">
        <v>118</v>
      </c>
      <c r="F1382" t="s">
        <v>158</v>
      </c>
      <c r="G1382" t="s">
        <v>279</v>
      </c>
      <c r="H1382" t="s">
        <v>463</v>
      </c>
      <c r="I1382" t="s">
        <v>469</v>
      </c>
      <c r="J1382">
        <v>81</v>
      </c>
      <c r="K1382">
        <v>0</v>
      </c>
      <c r="L1382" t="s">
        <v>474</v>
      </c>
      <c r="M1382" t="s">
        <v>464</v>
      </c>
      <c r="N1382" t="s">
        <v>477</v>
      </c>
      <c r="O1382">
        <v>1000568</v>
      </c>
      <c r="P1382">
        <v>194413</v>
      </c>
      <c r="Q1382">
        <v>40.700280460000002</v>
      </c>
      <c r="R1382">
        <v>-73.941149659999994</v>
      </c>
      <c r="S1382" t="s">
        <v>1486</v>
      </c>
    </row>
    <row r="1383" spans="1:19" x14ac:dyDescent="0.3">
      <c r="A1383">
        <v>282706108</v>
      </c>
      <c r="B1383" s="1">
        <v>45345</v>
      </c>
      <c r="C1383">
        <v>439</v>
      </c>
      <c r="D1383" t="s">
        <v>37</v>
      </c>
      <c r="E1383">
        <v>109</v>
      </c>
      <c r="F1383" t="s">
        <v>148</v>
      </c>
      <c r="G1383" t="s">
        <v>224</v>
      </c>
      <c r="H1383" t="s">
        <v>463</v>
      </c>
      <c r="I1383" t="s">
        <v>464</v>
      </c>
      <c r="J1383">
        <v>24</v>
      </c>
      <c r="K1383">
        <v>0</v>
      </c>
      <c r="L1383" t="s">
        <v>472</v>
      </c>
      <c r="M1383" t="s">
        <v>464</v>
      </c>
      <c r="N1383" t="s">
        <v>477</v>
      </c>
      <c r="O1383">
        <v>993369</v>
      </c>
      <c r="P1383">
        <v>229307</v>
      </c>
      <c r="Q1383">
        <v>40.796074310000002</v>
      </c>
      <c r="R1383">
        <v>-73.967066750000001</v>
      </c>
      <c r="S1383" t="s">
        <v>1487</v>
      </c>
    </row>
    <row r="1384" spans="1:19" x14ac:dyDescent="0.3">
      <c r="A1384">
        <v>284349972</v>
      </c>
      <c r="B1384" s="1">
        <v>45377</v>
      </c>
      <c r="C1384">
        <v>109</v>
      </c>
      <c r="D1384" t="s">
        <v>35</v>
      </c>
      <c r="E1384">
        <v>106</v>
      </c>
      <c r="F1384" t="s">
        <v>141</v>
      </c>
      <c r="G1384" t="s">
        <v>208</v>
      </c>
      <c r="H1384" t="s">
        <v>463</v>
      </c>
      <c r="I1384" t="s">
        <v>470</v>
      </c>
      <c r="J1384">
        <v>100</v>
      </c>
      <c r="K1384">
        <v>0</v>
      </c>
      <c r="L1384" t="s">
        <v>472</v>
      </c>
      <c r="M1384" t="s">
        <v>464</v>
      </c>
      <c r="N1384" t="s">
        <v>482</v>
      </c>
      <c r="O1384">
        <v>1036866</v>
      </c>
      <c r="P1384">
        <v>153431</v>
      </c>
      <c r="Q1384">
        <v>40.587654000000001</v>
      </c>
      <c r="R1384">
        <v>-73.810558999999998</v>
      </c>
      <c r="S1384" t="s">
        <v>1488</v>
      </c>
    </row>
    <row r="1385" spans="1:19" x14ac:dyDescent="0.3">
      <c r="A1385">
        <v>284434208</v>
      </c>
      <c r="B1385" s="1">
        <v>45378</v>
      </c>
      <c r="C1385">
        <v>637</v>
      </c>
      <c r="D1385" t="s">
        <v>117</v>
      </c>
      <c r="E1385">
        <v>578</v>
      </c>
      <c r="F1385" t="s">
        <v>179</v>
      </c>
      <c r="G1385" t="s">
        <v>393</v>
      </c>
      <c r="H1385" t="s">
        <v>466</v>
      </c>
      <c r="I1385" t="s">
        <v>468</v>
      </c>
      <c r="J1385">
        <v>44</v>
      </c>
      <c r="K1385">
        <v>0</v>
      </c>
      <c r="L1385" t="s">
        <v>474</v>
      </c>
      <c r="M1385" t="s">
        <v>463</v>
      </c>
      <c r="N1385" t="s">
        <v>479</v>
      </c>
      <c r="O1385">
        <v>1005989</v>
      </c>
      <c r="P1385">
        <v>245955</v>
      </c>
      <c r="Q1385">
        <v>40.841738999999997</v>
      </c>
      <c r="R1385">
        <v>-73.921429000000003</v>
      </c>
      <c r="S1385" t="s">
        <v>1489</v>
      </c>
    </row>
    <row r="1386" spans="1:19" x14ac:dyDescent="0.3">
      <c r="A1386">
        <v>282598132</v>
      </c>
      <c r="B1386" s="1">
        <v>45343</v>
      </c>
      <c r="C1386">
        <v>681</v>
      </c>
      <c r="D1386" t="s">
        <v>77</v>
      </c>
      <c r="E1386">
        <v>233</v>
      </c>
      <c r="F1386" t="s">
        <v>140</v>
      </c>
      <c r="G1386" t="s">
        <v>394</v>
      </c>
      <c r="H1386" t="s">
        <v>464</v>
      </c>
      <c r="I1386" t="s">
        <v>470</v>
      </c>
      <c r="J1386">
        <v>109</v>
      </c>
      <c r="K1386">
        <v>0</v>
      </c>
      <c r="L1386" t="s">
        <v>472</v>
      </c>
      <c r="M1386" t="s">
        <v>464</v>
      </c>
      <c r="N1386" t="s">
        <v>480</v>
      </c>
      <c r="O1386">
        <v>1032051</v>
      </c>
      <c r="P1386">
        <v>217053</v>
      </c>
      <c r="Q1386">
        <v>40.762315800000003</v>
      </c>
      <c r="R1386">
        <v>-73.827448000000004</v>
      </c>
      <c r="S1386" t="s">
        <v>1103</v>
      </c>
    </row>
    <row r="1387" spans="1:19" x14ac:dyDescent="0.3">
      <c r="A1387">
        <v>284002729</v>
      </c>
      <c r="B1387" s="1">
        <v>45370</v>
      </c>
      <c r="C1387">
        <v>705</v>
      </c>
      <c r="D1387" t="s">
        <v>78</v>
      </c>
      <c r="E1387">
        <v>358</v>
      </c>
      <c r="F1387" t="s">
        <v>169</v>
      </c>
      <c r="G1387" t="s">
        <v>264</v>
      </c>
      <c r="H1387" t="s">
        <v>464</v>
      </c>
      <c r="I1387" t="s">
        <v>470</v>
      </c>
      <c r="J1387">
        <v>102</v>
      </c>
      <c r="K1387">
        <v>0</v>
      </c>
      <c r="L1387" t="s">
        <v>472</v>
      </c>
      <c r="M1387" t="s">
        <v>464</v>
      </c>
      <c r="N1387" t="s">
        <v>480</v>
      </c>
      <c r="O1387">
        <v>1023780</v>
      </c>
      <c r="P1387">
        <v>193213</v>
      </c>
      <c r="Q1387">
        <v>40.696913500000001</v>
      </c>
      <c r="R1387">
        <v>-73.857443489999994</v>
      </c>
      <c r="S1387" t="s">
        <v>1490</v>
      </c>
    </row>
    <row r="1388" spans="1:19" x14ac:dyDescent="0.3">
      <c r="A1388">
        <v>283729950</v>
      </c>
      <c r="B1388" s="1">
        <v>45365</v>
      </c>
      <c r="C1388">
        <v>109</v>
      </c>
      <c r="D1388" t="s">
        <v>35</v>
      </c>
      <c r="E1388">
        <v>106</v>
      </c>
      <c r="F1388" t="s">
        <v>141</v>
      </c>
      <c r="G1388" t="s">
        <v>208</v>
      </c>
      <c r="H1388" t="s">
        <v>463</v>
      </c>
      <c r="I1388" t="s">
        <v>464</v>
      </c>
      <c r="J1388">
        <v>14</v>
      </c>
      <c r="K1388">
        <v>0</v>
      </c>
      <c r="L1388" t="s">
        <v>472</v>
      </c>
      <c r="M1388" t="s">
        <v>464</v>
      </c>
      <c r="N1388" t="s">
        <v>480</v>
      </c>
      <c r="O1388">
        <v>985802</v>
      </c>
      <c r="P1388">
        <v>213780</v>
      </c>
      <c r="Q1388">
        <v>40.753455000000002</v>
      </c>
      <c r="R1388">
        <v>-73.994398000000004</v>
      </c>
      <c r="S1388" t="s">
        <v>879</v>
      </c>
    </row>
    <row r="1389" spans="1:19" x14ac:dyDescent="0.3">
      <c r="A1389">
        <v>284192335</v>
      </c>
      <c r="B1389" s="1">
        <v>45373</v>
      </c>
      <c r="C1389">
        <v>339</v>
      </c>
      <c r="D1389" t="s">
        <v>42</v>
      </c>
      <c r="E1389">
        <v>341</v>
      </c>
      <c r="F1389" t="s">
        <v>153</v>
      </c>
      <c r="G1389" t="s">
        <v>216</v>
      </c>
      <c r="H1389" t="s">
        <v>464</v>
      </c>
      <c r="I1389" t="s">
        <v>470</v>
      </c>
      <c r="J1389">
        <v>102</v>
      </c>
      <c r="K1389">
        <v>0</v>
      </c>
      <c r="L1389" t="s">
        <v>472</v>
      </c>
      <c r="M1389" t="s">
        <v>464</v>
      </c>
      <c r="N1389" t="s">
        <v>480</v>
      </c>
      <c r="O1389">
        <v>1031076</v>
      </c>
      <c r="P1389">
        <v>193778</v>
      </c>
      <c r="Q1389">
        <v>40.698430000000002</v>
      </c>
      <c r="R1389">
        <v>-73.831128000000007</v>
      </c>
      <c r="S1389" t="s">
        <v>619</v>
      </c>
    </row>
    <row r="1390" spans="1:19" x14ac:dyDescent="0.3">
      <c r="A1390">
        <v>282763420</v>
      </c>
      <c r="B1390" s="1">
        <v>45347</v>
      </c>
      <c r="C1390">
        <v>849</v>
      </c>
      <c r="D1390" t="s">
        <v>30</v>
      </c>
      <c r="E1390">
        <v>677</v>
      </c>
      <c r="F1390" t="s">
        <v>145</v>
      </c>
      <c r="G1390" t="s">
        <v>196</v>
      </c>
      <c r="H1390" t="s">
        <v>465</v>
      </c>
      <c r="I1390" t="s">
        <v>470</v>
      </c>
      <c r="J1390">
        <v>102</v>
      </c>
      <c r="K1390">
        <v>0</v>
      </c>
      <c r="L1390" t="s">
        <v>474</v>
      </c>
      <c r="M1390" t="s">
        <v>464</v>
      </c>
      <c r="N1390" t="s">
        <v>478</v>
      </c>
      <c r="O1390">
        <v>1032501</v>
      </c>
      <c r="P1390">
        <v>198800</v>
      </c>
      <c r="Q1390">
        <v>40.712206000000002</v>
      </c>
      <c r="R1390">
        <v>-73.825952000000001</v>
      </c>
      <c r="S1390" t="s">
        <v>732</v>
      </c>
    </row>
    <row r="1391" spans="1:19" x14ac:dyDescent="0.3">
      <c r="A1391">
        <v>282877387</v>
      </c>
      <c r="B1391" s="1">
        <v>45349</v>
      </c>
      <c r="C1391">
        <v>748</v>
      </c>
      <c r="D1391" t="s">
        <v>51</v>
      </c>
      <c r="E1391">
        <v>359</v>
      </c>
      <c r="F1391" t="s">
        <v>151</v>
      </c>
      <c r="G1391" t="s">
        <v>227</v>
      </c>
      <c r="H1391" t="s">
        <v>464</v>
      </c>
      <c r="I1391" t="s">
        <v>468</v>
      </c>
      <c r="J1391">
        <v>43</v>
      </c>
      <c r="K1391">
        <v>2</v>
      </c>
      <c r="L1391" t="s">
        <v>472</v>
      </c>
      <c r="M1391" t="s">
        <v>464</v>
      </c>
      <c r="N1391" t="s">
        <v>479</v>
      </c>
      <c r="O1391">
        <v>1017969</v>
      </c>
      <c r="P1391">
        <v>243672</v>
      </c>
      <c r="Q1391">
        <v>40.835434999999997</v>
      </c>
      <c r="R1391">
        <v>-73.878146000000001</v>
      </c>
      <c r="S1391" t="s">
        <v>1491</v>
      </c>
    </row>
    <row r="1392" spans="1:19" x14ac:dyDescent="0.3">
      <c r="A1392">
        <v>280956419</v>
      </c>
      <c r="B1392" s="1">
        <v>45314</v>
      </c>
      <c r="C1392">
        <v>792</v>
      </c>
      <c r="D1392" t="s">
        <v>56</v>
      </c>
      <c r="E1392">
        <v>118</v>
      </c>
      <c r="F1392" t="s">
        <v>158</v>
      </c>
      <c r="G1392" t="s">
        <v>241</v>
      </c>
      <c r="H1392" t="s">
        <v>463</v>
      </c>
      <c r="I1392" t="s">
        <v>469</v>
      </c>
      <c r="J1392">
        <v>69</v>
      </c>
      <c r="K1392">
        <v>0</v>
      </c>
      <c r="L1392" t="s">
        <v>472</v>
      </c>
      <c r="M1392" t="s">
        <v>464</v>
      </c>
      <c r="N1392" t="s">
        <v>477</v>
      </c>
      <c r="O1392">
        <v>1010576</v>
      </c>
      <c r="P1392">
        <v>175628</v>
      </c>
      <c r="Q1392">
        <v>40.648698000000003</v>
      </c>
      <c r="R1392">
        <v>-73.905128000000005</v>
      </c>
      <c r="S1392" t="s">
        <v>486</v>
      </c>
    </row>
    <row r="1393" spans="1:19" x14ac:dyDescent="0.3">
      <c r="A1393">
        <v>281301004</v>
      </c>
      <c r="B1393" s="1">
        <v>45320</v>
      </c>
      <c r="C1393">
        <v>462</v>
      </c>
      <c r="D1393" t="s">
        <v>39</v>
      </c>
      <c r="E1393">
        <v>353</v>
      </c>
      <c r="F1393" t="s">
        <v>150</v>
      </c>
      <c r="G1393" t="s">
        <v>212</v>
      </c>
      <c r="H1393" t="s">
        <v>464</v>
      </c>
      <c r="I1393" t="s">
        <v>469</v>
      </c>
      <c r="J1393">
        <v>63</v>
      </c>
      <c r="K1393">
        <v>0</v>
      </c>
      <c r="L1393" t="s">
        <v>472</v>
      </c>
      <c r="M1393" t="s">
        <v>464</v>
      </c>
      <c r="N1393" t="s">
        <v>477</v>
      </c>
      <c r="O1393">
        <v>1004550</v>
      </c>
      <c r="P1393">
        <v>164785</v>
      </c>
      <c r="Q1393">
        <v>40.618949919999999</v>
      </c>
      <c r="R1393">
        <v>-73.926877910000002</v>
      </c>
      <c r="S1393" t="s">
        <v>1492</v>
      </c>
    </row>
    <row r="1394" spans="1:19" x14ac:dyDescent="0.3">
      <c r="A1394">
        <v>280809094</v>
      </c>
      <c r="B1394" s="1">
        <v>45310</v>
      </c>
      <c r="C1394">
        <v>922</v>
      </c>
      <c r="D1394" t="s">
        <v>33</v>
      </c>
      <c r="E1394">
        <v>348</v>
      </c>
      <c r="F1394" t="s">
        <v>146</v>
      </c>
      <c r="G1394" t="s">
        <v>207</v>
      </c>
      <c r="H1394" t="s">
        <v>464</v>
      </c>
      <c r="I1394" t="s">
        <v>469</v>
      </c>
      <c r="J1394">
        <v>67</v>
      </c>
      <c r="K1394">
        <v>0</v>
      </c>
      <c r="L1394" t="s">
        <v>472</v>
      </c>
      <c r="M1394" t="s">
        <v>463</v>
      </c>
      <c r="N1394" t="s">
        <v>477</v>
      </c>
      <c r="O1394">
        <v>999899</v>
      </c>
      <c r="P1394">
        <v>175831</v>
      </c>
      <c r="Q1394">
        <v>40.649278270000003</v>
      </c>
      <c r="R1394">
        <v>-73.943605529999999</v>
      </c>
      <c r="S1394" t="s">
        <v>1493</v>
      </c>
    </row>
    <row r="1395" spans="1:19" x14ac:dyDescent="0.3">
      <c r="A1395">
        <v>282955364</v>
      </c>
      <c r="B1395" s="1">
        <v>45351</v>
      </c>
      <c r="C1395">
        <v>511</v>
      </c>
      <c r="D1395" t="s">
        <v>46</v>
      </c>
      <c r="E1395">
        <v>235</v>
      </c>
      <c r="F1395" t="s">
        <v>156</v>
      </c>
      <c r="G1395" t="s">
        <v>220</v>
      </c>
      <c r="H1395" t="s">
        <v>464</v>
      </c>
      <c r="I1395" t="s">
        <v>468</v>
      </c>
      <c r="J1395">
        <v>46</v>
      </c>
      <c r="K1395">
        <v>0</v>
      </c>
      <c r="L1395" t="s">
        <v>472</v>
      </c>
      <c r="M1395" t="s">
        <v>464</v>
      </c>
      <c r="N1395" t="s">
        <v>477</v>
      </c>
      <c r="O1395">
        <v>1009220</v>
      </c>
      <c r="P1395">
        <v>248332</v>
      </c>
      <c r="Q1395">
        <v>40.848253679999999</v>
      </c>
      <c r="R1395">
        <v>-73.909746170000005</v>
      </c>
      <c r="S1395" t="s">
        <v>1494</v>
      </c>
    </row>
    <row r="1396" spans="1:19" x14ac:dyDescent="0.3">
      <c r="A1396">
        <v>280805074</v>
      </c>
      <c r="B1396" s="1">
        <v>45310</v>
      </c>
      <c r="C1396">
        <v>339</v>
      </c>
      <c r="D1396" t="s">
        <v>42</v>
      </c>
      <c r="E1396">
        <v>341</v>
      </c>
      <c r="F1396" t="s">
        <v>153</v>
      </c>
      <c r="G1396" t="s">
        <v>216</v>
      </c>
      <c r="H1396" t="s">
        <v>464</v>
      </c>
      <c r="I1396" t="s">
        <v>464</v>
      </c>
      <c r="J1396">
        <v>19</v>
      </c>
      <c r="K1396">
        <v>0</v>
      </c>
      <c r="L1396" t="s">
        <v>472</v>
      </c>
      <c r="M1396" t="s">
        <v>464</v>
      </c>
      <c r="N1396" t="s">
        <v>478</v>
      </c>
      <c r="O1396">
        <v>998570</v>
      </c>
      <c r="P1396">
        <v>220618</v>
      </c>
      <c r="Q1396">
        <v>40.772210000000001</v>
      </c>
      <c r="R1396">
        <v>-73.948296999999997</v>
      </c>
      <c r="S1396" t="s">
        <v>1495</v>
      </c>
    </row>
    <row r="1397" spans="1:19" x14ac:dyDescent="0.3">
      <c r="A1397">
        <v>282889560</v>
      </c>
      <c r="B1397" s="1">
        <v>45349</v>
      </c>
      <c r="C1397">
        <v>268</v>
      </c>
      <c r="D1397" t="s">
        <v>47</v>
      </c>
      <c r="E1397">
        <v>121</v>
      </c>
      <c r="F1397" t="s">
        <v>152</v>
      </c>
      <c r="G1397" t="s">
        <v>221</v>
      </c>
      <c r="H1397" t="s">
        <v>463</v>
      </c>
      <c r="I1397" t="s">
        <v>470</v>
      </c>
      <c r="J1397">
        <v>107</v>
      </c>
      <c r="K1397">
        <v>0</v>
      </c>
      <c r="L1397" t="s">
        <v>472</v>
      </c>
      <c r="M1397" t="s">
        <v>464</v>
      </c>
      <c r="N1397" t="s">
        <v>480</v>
      </c>
      <c r="O1397">
        <v>1037120</v>
      </c>
      <c r="P1397">
        <v>199360</v>
      </c>
      <c r="Q1397">
        <v>40.713717000000003</v>
      </c>
      <c r="R1397">
        <v>-73.809285000000003</v>
      </c>
      <c r="S1397" t="s">
        <v>1496</v>
      </c>
    </row>
    <row r="1398" spans="1:19" x14ac:dyDescent="0.3">
      <c r="A1398">
        <v>282962280</v>
      </c>
      <c r="B1398" s="1">
        <v>45350</v>
      </c>
      <c r="C1398">
        <v>244</v>
      </c>
      <c r="D1398" t="s">
        <v>48</v>
      </c>
      <c r="E1398">
        <v>107</v>
      </c>
      <c r="F1398" t="s">
        <v>157</v>
      </c>
      <c r="G1398" t="s">
        <v>222</v>
      </c>
      <c r="H1398" t="s">
        <v>463</v>
      </c>
      <c r="I1398" t="s">
        <v>469</v>
      </c>
      <c r="J1398">
        <v>73</v>
      </c>
      <c r="K1398">
        <v>0</v>
      </c>
      <c r="L1398" t="s">
        <v>472</v>
      </c>
      <c r="M1398" t="s">
        <v>464</v>
      </c>
      <c r="N1398" t="s">
        <v>477</v>
      </c>
      <c r="O1398">
        <v>1008456</v>
      </c>
      <c r="P1398">
        <v>179885</v>
      </c>
      <c r="Q1398">
        <v>40.660387</v>
      </c>
      <c r="R1398">
        <v>-73.912751</v>
      </c>
      <c r="S1398" t="s">
        <v>1497</v>
      </c>
    </row>
    <row r="1399" spans="1:19" x14ac:dyDescent="0.3">
      <c r="A1399">
        <v>282344583</v>
      </c>
      <c r="B1399" s="1">
        <v>45338</v>
      </c>
      <c r="C1399">
        <v>705</v>
      </c>
      <c r="D1399" t="s">
        <v>78</v>
      </c>
      <c r="E1399">
        <v>358</v>
      </c>
      <c r="F1399" t="s">
        <v>169</v>
      </c>
      <c r="G1399" t="s">
        <v>264</v>
      </c>
      <c r="H1399" t="s">
        <v>464</v>
      </c>
      <c r="I1399" t="s">
        <v>464</v>
      </c>
      <c r="J1399">
        <v>18</v>
      </c>
      <c r="K1399">
        <v>0</v>
      </c>
      <c r="L1399" t="s">
        <v>474</v>
      </c>
      <c r="M1399" t="s">
        <v>464</v>
      </c>
      <c r="N1399" t="s">
        <v>477</v>
      </c>
      <c r="O1399">
        <v>986272</v>
      </c>
      <c r="P1399">
        <v>217415</v>
      </c>
      <c r="Q1399">
        <v>40.763430120000002</v>
      </c>
      <c r="R1399">
        <v>-73.992700810000002</v>
      </c>
      <c r="S1399" t="s">
        <v>1498</v>
      </c>
    </row>
    <row r="1400" spans="1:19" x14ac:dyDescent="0.3">
      <c r="A1400">
        <v>281175813</v>
      </c>
      <c r="B1400" s="1">
        <v>45317</v>
      </c>
      <c r="C1400">
        <v>419</v>
      </c>
      <c r="D1400" t="s">
        <v>58</v>
      </c>
      <c r="E1400">
        <v>109</v>
      </c>
      <c r="F1400" t="s">
        <v>148</v>
      </c>
      <c r="G1400" t="s">
        <v>235</v>
      </c>
      <c r="H1400" t="s">
        <v>463</v>
      </c>
      <c r="I1400" t="s">
        <v>470</v>
      </c>
      <c r="J1400">
        <v>115</v>
      </c>
      <c r="K1400">
        <v>0</v>
      </c>
      <c r="L1400" t="s">
        <v>473</v>
      </c>
      <c r="M1400" t="s">
        <v>463</v>
      </c>
      <c r="N1400" t="s">
        <v>480</v>
      </c>
      <c r="O1400">
        <v>1018713</v>
      </c>
      <c r="P1400">
        <v>214945</v>
      </c>
      <c r="Q1400">
        <v>40.756585000000001</v>
      </c>
      <c r="R1400">
        <v>-73.875602999999998</v>
      </c>
      <c r="S1400" t="s">
        <v>506</v>
      </c>
    </row>
    <row r="1401" spans="1:19" x14ac:dyDescent="0.3">
      <c r="A1401">
        <v>283895111</v>
      </c>
      <c r="B1401" s="1">
        <v>45368</v>
      </c>
      <c r="C1401">
        <v>596</v>
      </c>
      <c r="D1401" t="s">
        <v>118</v>
      </c>
      <c r="E1401">
        <v>116</v>
      </c>
      <c r="F1401" t="s">
        <v>140</v>
      </c>
      <c r="G1401" t="s">
        <v>395</v>
      </c>
      <c r="H1401" t="s">
        <v>463</v>
      </c>
      <c r="I1401" t="s">
        <v>468</v>
      </c>
      <c r="J1401">
        <v>52</v>
      </c>
      <c r="K1401">
        <v>0</v>
      </c>
      <c r="L1401" t="s">
        <v>472</v>
      </c>
      <c r="M1401" t="s">
        <v>464</v>
      </c>
      <c r="N1401" t="s">
        <v>479</v>
      </c>
      <c r="O1401">
        <v>1017478</v>
      </c>
      <c r="P1401">
        <v>256069</v>
      </c>
      <c r="Q1401">
        <v>40.869470479999997</v>
      </c>
      <c r="R1401">
        <v>-73.879860800000003</v>
      </c>
      <c r="S1401" t="s">
        <v>745</v>
      </c>
    </row>
    <row r="1402" spans="1:19" x14ac:dyDescent="0.3">
      <c r="A1402">
        <v>283815244</v>
      </c>
      <c r="B1402" s="1">
        <v>45366</v>
      </c>
      <c r="C1402">
        <v>922</v>
      </c>
      <c r="D1402" t="s">
        <v>33</v>
      </c>
      <c r="E1402">
        <v>348</v>
      </c>
      <c r="F1402" t="s">
        <v>146</v>
      </c>
      <c r="G1402" t="s">
        <v>205</v>
      </c>
      <c r="H1402" t="s">
        <v>464</v>
      </c>
      <c r="I1402" t="s">
        <v>471</v>
      </c>
      <c r="J1402">
        <v>120</v>
      </c>
      <c r="K1402">
        <v>0</v>
      </c>
      <c r="L1402" t="s">
        <v>473</v>
      </c>
      <c r="M1402" t="s">
        <v>464</v>
      </c>
      <c r="N1402" t="s">
        <v>477</v>
      </c>
      <c r="O1402">
        <v>961826</v>
      </c>
      <c r="P1402">
        <v>174435</v>
      </c>
      <c r="Q1402">
        <v>40.645434000000002</v>
      </c>
      <c r="R1402">
        <v>-74.080804000000001</v>
      </c>
      <c r="S1402" t="s">
        <v>1499</v>
      </c>
    </row>
    <row r="1403" spans="1:19" x14ac:dyDescent="0.3">
      <c r="A1403">
        <v>280620434</v>
      </c>
      <c r="B1403" s="1">
        <v>45307</v>
      </c>
      <c r="C1403">
        <v>397</v>
      </c>
      <c r="D1403" t="s">
        <v>50</v>
      </c>
      <c r="E1403">
        <v>105</v>
      </c>
      <c r="F1403" t="s">
        <v>159</v>
      </c>
      <c r="G1403" t="s">
        <v>360</v>
      </c>
      <c r="H1403" t="s">
        <v>463</v>
      </c>
      <c r="I1403" t="s">
        <v>469</v>
      </c>
      <c r="J1403">
        <v>94</v>
      </c>
      <c r="K1403">
        <v>0</v>
      </c>
      <c r="L1403" t="s">
        <v>476</v>
      </c>
      <c r="M1403" t="s">
        <v>464</v>
      </c>
      <c r="N1403" t="s">
        <v>480</v>
      </c>
      <c r="O1403">
        <v>997292</v>
      </c>
      <c r="P1403">
        <v>204999</v>
      </c>
      <c r="Q1403">
        <v>40.729343999999998</v>
      </c>
      <c r="R1403">
        <v>-73.952940999999996</v>
      </c>
      <c r="S1403" t="s">
        <v>1500</v>
      </c>
    </row>
    <row r="1404" spans="1:19" x14ac:dyDescent="0.3">
      <c r="A1404">
        <v>280989233</v>
      </c>
      <c r="B1404" s="1">
        <v>45314</v>
      </c>
      <c r="C1404">
        <v>109</v>
      </c>
      <c r="D1404" t="s">
        <v>35</v>
      </c>
      <c r="E1404">
        <v>106</v>
      </c>
      <c r="F1404" t="s">
        <v>141</v>
      </c>
      <c r="G1404" t="s">
        <v>214</v>
      </c>
      <c r="H1404" t="s">
        <v>463</v>
      </c>
      <c r="I1404" t="s">
        <v>469</v>
      </c>
      <c r="J1404">
        <v>67</v>
      </c>
      <c r="K1404">
        <v>0</v>
      </c>
      <c r="L1404" t="s">
        <v>472</v>
      </c>
      <c r="M1404" t="s">
        <v>463</v>
      </c>
      <c r="N1404" t="s">
        <v>477</v>
      </c>
      <c r="O1404">
        <v>1008138</v>
      </c>
      <c r="P1404">
        <v>178612</v>
      </c>
      <c r="Q1404">
        <v>40.656894000000001</v>
      </c>
      <c r="R1404">
        <v>-73.913904000000002</v>
      </c>
      <c r="S1404" t="s">
        <v>1501</v>
      </c>
    </row>
    <row r="1405" spans="1:19" x14ac:dyDescent="0.3">
      <c r="A1405">
        <v>283815201</v>
      </c>
      <c r="B1405" s="1">
        <v>45366</v>
      </c>
      <c r="C1405">
        <v>681</v>
      </c>
      <c r="D1405" t="s">
        <v>77</v>
      </c>
      <c r="E1405">
        <v>233</v>
      </c>
      <c r="F1405" t="s">
        <v>140</v>
      </c>
      <c r="G1405" t="s">
        <v>263</v>
      </c>
      <c r="H1405" t="s">
        <v>464</v>
      </c>
      <c r="I1405" t="s">
        <v>468</v>
      </c>
      <c r="J1405">
        <v>52</v>
      </c>
      <c r="K1405">
        <v>0</v>
      </c>
      <c r="L1405" t="s">
        <v>472</v>
      </c>
      <c r="M1405" t="s">
        <v>463</v>
      </c>
      <c r="N1405" t="s">
        <v>478</v>
      </c>
      <c r="O1405">
        <v>1017478</v>
      </c>
      <c r="P1405">
        <v>256069</v>
      </c>
      <c r="Q1405">
        <v>40.869470479999997</v>
      </c>
      <c r="R1405">
        <v>-73.879860800000003</v>
      </c>
      <c r="S1405" t="s">
        <v>745</v>
      </c>
    </row>
    <row r="1406" spans="1:19" x14ac:dyDescent="0.3">
      <c r="A1406">
        <v>282348398</v>
      </c>
      <c r="B1406" s="1">
        <v>45338</v>
      </c>
      <c r="C1406">
        <v>339</v>
      </c>
      <c r="D1406" t="s">
        <v>42</v>
      </c>
      <c r="E1406">
        <v>341</v>
      </c>
      <c r="F1406" t="s">
        <v>153</v>
      </c>
      <c r="G1406" t="s">
        <v>216</v>
      </c>
      <c r="H1406" t="s">
        <v>464</v>
      </c>
      <c r="I1406" t="s">
        <v>464</v>
      </c>
      <c r="J1406">
        <v>1</v>
      </c>
      <c r="K1406">
        <v>0</v>
      </c>
      <c r="L1406" t="s">
        <v>472</v>
      </c>
      <c r="M1406" t="s">
        <v>464</v>
      </c>
      <c r="N1406" t="s">
        <v>480</v>
      </c>
      <c r="O1406">
        <v>982148</v>
      </c>
      <c r="P1406">
        <v>201784</v>
      </c>
      <c r="Q1406">
        <v>40.720528000000002</v>
      </c>
      <c r="R1406">
        <v>-74.007581999999999</v>
      </c>
      <c r="S1406" t="s">
        <v>919</v>
      </c>
    </row>
    <row r="1407" spans="1:19" x14ac:dyDescent="0.3">
      <c r="A1407">
        <v>282725153</v>
      </c>
      <c r="B1407" s="1">
        <v>45346</v>
      </c>
      <c r="C1407">
        <v>969</v>
      </c>
      <c r="D1407" t="s">
        <v>53</v>
      </c>
      <c r="E1407">
        <v>881</v>
      </c>
      <c r="F1407" t="s">
        <v>161</v>
      </c>
      <c r="G1407" t="s">
        <v>230</v>
      </c>
      <c r="H1407" t="s">
        <v>464</v>
      </c>
      <c r="I1407" t="s">
        <v>469</v>
      </c>
      <c r="J1407">
        <v>66</v>
      </c>
      <c r="K1407">
        <v>0</v>
      </c>
      <c r="L1407" t="s">
        <v>474</v>
      </c>
      <c r="M1407" t="s">
        <v>463</v>
      </c>
      <c r="N1407" t="s">
        <v>482</v>
      </c>
      <c r="O1407">
        <v>983110</v>
      </c>
      <c r="P1407">
        <v>170282</v>
      </c>
      <c r="Q1407">
        <v>40.634061209999999</v>
      </c>
      <c r="R1407">
        <v>-74.004107289999993</v>
      </c>
      <c r="S1407" t="s">
        <v>1502</v>
      </c>
    </row>
    <row r="1408" spans="1:19" x14ac:dyDescent="0.3">
      <c r="A1408">
        <v>284107073</v>
      </c>
      <c r="B1408" s="1">
        <v>45372</v>
      </c>
      <c r="C1408">
        <v>244</v>
      </c>
      <c r="D1408" t="s">
        <v>48</v>
      </c>
      <c r="E1408">
        <v>107</v>
      </c>
      <c r="F1408" t="s">
        <v>157</v>
      </c>
      <c r="G1408" t="s">
        <v>222</v>
      </c>
      <c r="H1408" t="s">
        <v>463</v>
      </c>
      <c r="I1408" t="s">
        <v>469</v>
      </c>
      <c r="J1408">
        <v>67</v>
      </c>
      <c r="K1408">
        <v>0</v>
      </c>
      <c r="L1408" t="s">
        <v>474</v>
      </c>
      <c r="M1408" t="s">
        <v>464</v>
      </c>
      <c r="N1408" t="s">
        <v>477</v>
      </c>
      <c r="O1408">
        <v>997897</v>
      </c>
      <c r="P1408">
        <v>175676</v>
      </c>
      <c r="Q1408">
        <v>40.648859000000002</v>
      </c>
      <c r="R1408">
        <v>-73.950819999999993</v>
      </c>
      <c r="S1408" t="s">
        <v>493</v>
      </c>
    </row>
    <row r="1409" spans="1:19" x14ac:dyDescent="0.3">
      <c r="A1409">
        <v>282921756</v>
      </c>
      <c r="B1409" s="1">
        <v>45350</v>
      </c>
      <c r="C1409">
        <v>397</v>
      </c>
      <c r="D1409" t="s">
        <v>50</v>
      </c>
      <c r="E1409">
        <v>105</v>
      </c>
      <c r="F1409" t="s">
        <v>159</v>
      </c>
      <c r="G1409" t="s">
        <v>237</v>
      </c>
      <c r="H1409" t="s">
        <v>463</v>
      </c>
      <c r="I1409" t="s">
        <v>469</v>
      </c>
      <c r="J1409">
        <v>78</v>
      </c>
      <c r="K1409">
        <v>0</v>
      </c>
      <c r="L1409" t="s">
        <v>472</v>
      </c>
      <c r="M1409" t="s">
        <v>464</v>
      </c>
      <c r="N1409" t="s">
        <v>477</v>
      </c>
      <c r="O1409">
        <v>991360</v>
      </c>
      <c r="P1409">
        <v>187427</v>
      </c>
      <c r="Q1409">
        <v>40.681119000000002</v>
      </c>
      <c r="R1409">
        <v>-73.974365000000006</v>
      </c>
      <c r="S1409" t="s">
        <v>742</v>
      </c>
    </row>
    <row r="1410" spans="1:19" x14ac:dyDescent="0.3">
      <c r="A1410">
        <v>282731429</v>
      </c>
      <c r="B1410" s="1">
        <v>45346</v>
      </c>
      <c r="C1410">
        <v>922</v>
      </c>
      <c r="D1410" t="s">
        <v>33</v>
      </c>
      <c r="E1410">
        <v>348</v>
      </c>
      <c r="F1410" t="s">
        <v>146</v>
      </c>
      <c r="G1410" t="s">
        <v>207</v>
      </c>
      <c r="H1410" t="s">
        <v>464</v>
      </c>
      <c r="I1410" t="s">
        <v>468</v>
      </c>
      <c r="J1410">
        <v>41</v>
      </c>
      <c r="K1410">
        <v>0</v>
      </c>
      <c r="L1410" t="s">
        <v>472</v>
      </c>
      <c r="M1410" t="s">
        <v>464</v>
      </c>
      <c r="N1410" t="s">
        <v>480</v>
      </c>
      <c r="O1410">
        <v>1013192</v>
      </c>
      <c r="P1410">
        <v>237196</v>
      </c>
      <c r="Q1410">
        <v>40.817677000000003</v>
      </c>
      <c r="R1410">
        <v>-73.895436000000004</v>
      </c>
      <c r="S1410" t="s">
        <v>1503</v>
      </c>
    </row>
    <row r="1411" spans="1:19" x14ac:dyDescent="0.3">
      <c r="A1411">
        <v>280718908</v>
      </c>
      <c r="B1411" s="1">
        <v>45309</v>
      </c>
      <c r="C1411">
        <v>478</v>
      </c>
      <c r="D1411" t="s">
        <v>44</v>
      </c>
      <c r="E1411">
        <v>343</v>
      </c>
      <c r="F1411" t="s">
        <v>155</v>
      </c>
      <c r="G1411" t="s">
        <v>218</v>
      </c>
      <c r="H1411" t="s">
        <v>464</v>
      </c>
      <c r="I1411" t="s">
        <v>468</v>
      </c>
      <c r="J1411">
        <v>52</v>
      </c>
      <c r="K1411">
        <v>1</v>
      </c>
      <c r="L1411" t="s">
        <v>474</v>
      </c>
      <c r="M1411" t="s">
        <v>464</v>
      </c>
      <c r="N1411" t="s">
        <v>477</v>
      </c>
      <c r="O1411">
        <v>1019444</v>
      </c>
      <c r="P1411">
        <v>245654</v>
      </c>
      <c r="Q1411">
        <v>40.840868530000002</v>
      </c>
      <c r="R1411">
        <v>-73.872805720000002</v>
      </c>
      <c r="S1411" t="s">
        <v>833</v>
      </c>
    </row>
    <row r="1412" spans="1:19" x14ac:dyDescent="0.3">
      <c r="A1412">
        <v>284386934</v>
      </c>
      <c r="B1412" s="1">
        <v>45378</v>
      </c>
      <c r="C1412">
        <v>268</v>
      </c>
      <c r="D1412" t="s">
        <v>47</v>
      </c>
      <c r="E1412">
        <v>121</v>
      </c>
      <c r="F1412" t="s">
        <v>152</v>
      </c>
      <c r="G1412" t="s">
        <v>221</v>
      </c>
      <c r="H1412" t="s">
        <v>463</v>
      </c>
      <c r="I1412" t="s">
        <v>469</v>
      </c>
      <c r="J1412">
        <v>75</v>
      </c>
      <c r="K1412">
        <v>0</v>
      </c>
      <c r="L1412" t="s">
        <v>472</v>
      </c>
      <c r="M1412" t="s">
        <v>464</v>
      </c>
      <c r="N1412" t="s">
        <v>480</v>
      </c>
      <c r="O1412">
        <v>1014657</v>
      </c>
      <c r="P1412">
        <v>185798</v>
      </c>
      <c r="Q1412">
        <v>40.676597090000001</v>
      </c>
      <c r="R1412">
        <v>-73.89037707</v>
      </c>
      <c r="S1412" t="s">
        <v>1504</v>
      </c>
    </row>
    <row r="1413" spans="1:19" x14ac:dyDescent="0.3">
      <c r="A1413">
        <v>282232048</v>
      </c>
      <c r="B1413" s="1">
        <v>45336</v>
      </c>
      <c r="C1413">
        <v>269</v>
      </c>
      <c r="D1413" t="s">
        <v>89</v>
      </c>
      <c r="E1413">
        <v>121</v>
      </c>
      <c r="F1413" t="s">
        <v>152</v>
      </c>
      <c r="G1413" t="s">
        <v>294</v>
      </c>
      <c r="H1413" t="s">
        <v>463</v>
      </c>
      <c r="I1413" t="s">
        <v>468</v>
      </c>
      <c r="J1413">
        <v>46</v>
      </c>
      <c r="K1413">
        <v>0</v>
      </c>
      <c r="L1413" t="s">
        <v>472</v>
      </c>
      <c r="M1413" t="s">
        <v>464</v>
      </c>
      <c r="N1413" t="s">
        <v>479</v>
      </c>
      <c r="O1413">
        <v>1011750</v>
      </c>
      <c r="P1413">
        <v>250274</v>
      </c>
      <c r="Q1413">
        <v>40.853577999999999</v>
      </c>
      <c r="R1413">
        <v>-73.900591000000006</v>
      </c>
      <c r="S1413" t="s">
        <v>531</v>
      </c>
    </row>
    <row r="1414" spans="1:19" x14ac:dyDescent="0.3">
      <c r="A1414">
        <v>284159253</v>
      </c>
      <c r="B1414" s="1">
        <v>45373</v>
      </c>
      <c r="C1414">
        <v>268</v>
      </c>
      <c r="D1414" t="s">
        <v>47</v>
      </c>
      <c r="E1414">
        <v>121</v>
      </c>
      <c r="F1414" t="s">
        <v>152</v>
      </c>
      <c r="G1414" t="s">
        <v>221</v>
      </c>
      <c r="H1414" t="s">
        <v>463</v>
      </c>
      <c r="I1414" t="s">
        <v>469</v>
      </c>
      <c r="J1414">
        <v>77</v>
      </c>
      <c r="K1414">
        <v>0</v>
      </c>
      <c r="L1414" t="s">
        <v>472</v>
      </c>
      <c r="M1414" t="s">
        <v>463</v>
      </c>
      <c r="N1414" t="s">
        <v>480</v>
      </c>
      <c r="O1414">
        <v>998503</v>
      </c>
      <c r="P1414">
        <v>185248</v>
      </c>
      <c r="Q1414">
        <v>40.675128999999998</v>
      </c>
      <c r="R1414">
        <v>-73.948615000000004</v>
      </c>
      <c r="S1414" t="s">
        <v>1505</v>
      </c>
    </row>
    <row r="1415" spans="1:19" x14ac:dyDescent="0.3">
      <c r="A1415">
        <v>280816790</v>
      </c>
      <c r="B1415" s="1">
        <v>45311</v>
      </c>
      <c r="C1415">
        <v>922</v>
      </c>
      <c r="D1415" t="s">
        <v>33</v>
      </c>
      <c r="E1415">
        <v>348</v>
      </c>
      <c r="F1415" t="s">
        <v>146</v>
      </c>
      <c r="G1415" t="s">
        <v>346</v>
      </c>
      <c r="H1415" t="s">
        <v>464</v>
      </c>
      <c r="I1415" t="s">
        <v>464</v>
      </c>
      <c r="J1415">
        <v>13</v>
      </c>
      <c r="K1415">
        <v>0</v>
      </c>
      <c r="L1415" t="s">
        <v>472</v>
      </c>
      <c r="M1415" t="s">
        <v>464</v>
      </c>
      <c r="N1415" t="s">
        <v>480</v>
      </c>
      <c r="O1415">
        <v>986503</v>
      </c>
      <c r="P1415">
        <v>210404</v>
      </c>
      <c r="Q1415">
        <v>40.744186650000003</v>
      </c>
      <c r="R1415">
        <v>-73.991869269999995</v>
      </c>
      <c r="S1415" t="s">
        <v>1506</v>
      </c>
    </row>
    <row r="1416" spans="1:19" x14ac:dyDescent="0.3">
      <c r="A1416">
        <v>281220313</v>
      </c>
      <c r="B1416" s="1">
        <v>45318</v>
      </c>
      <c r="C1416">
        <v>662</v>
      </c>
      <c r="D1416" t="s">
        <v>68</v>
      </c>
      <c r="E1416">
        <v>361</v>
      </c>
      <c r="F1416" t="s">
        <v>164</v>
      </c>
      <c r="G1416" t="s">
        <v>277</v>
      </c>
      <c r="H1416" t="s">
        <v>464</v>
      </c>
      <c r="I1416" t="s">
        <v>468</v>
      </c>
      <c r="J1416">
        <v>47</v>
      </c>
      <c r="K1416">
        <v>0</v>
      </c>
      <c r="L1416" t="s">
        <v>472</v>
      </c>
      <c r="M1416" t="s">
        <v>464</v>
      </c>
      <c r="N1416" t="s">
        <v>477</v>
      </c>
      <c r="O1416">
        <v>1021102</v>
      </c>
      <c r="P1416">
        <v>260248</v>
      </c>
      <c r="Q1416">
        <v>40.880920000000003</v>
      </c>
      <c r="R1416">
        <v>-73.866732999999996</v>
      </c>
      <c r="S1416" t="s">
        <v>1507</v>
      </c>
    </row>
    <row r="1417" spans="1:19" x14ac:dyDescent="0.3">
      <c r="A1417">
        <v>284561157</v>
      </c>
      <c r="B1417" s="1">
        <v>45381</v>
      </c>
      <c r="C1417">
        <v>397</v>
      </c>
      <c r="D1417" t="s">
        <v>50</v>
      </c>
      <c r="E1417">
        <v>105</v>
      </c>
      <c r="F1417" t="s">
        <v>159</v>
      </c>
      <c r="G1417" t="s">
        <v>255</v>
      </c>
      <c r="H1417" t="s">
        <v>463</v>
      </c>
      <c r="I1417" t="s">
        <v>464</v>
      </c>
      <c r="J1417">
        <v>18</v>
      </c>
      <c r="K1417">
        <v>0</v>
      </c>
      <c r="L1417" t="s">
        <v>476</v>
      </c>
      <c r="M1417" t="s">
        <v>464</v>
      </c>
      <c r="N1417" t="s">
        <v>479</v>
      </c>
      <c r="O1417">
        <v>988085</v>
      </c>
      <c r="P1417">
        <v>217902</v>
      </c>
      <c r="Q1417">
        <v>40.764766999999999</v>
      </c>
      <c r="R1417">
        <v>-73.986154999999997</v>
      </c>
      <c r="S1417" t="s">
        <v>1508</v>
      </c>
    </row>
    <row r="1418" spans="1:19" x14ac:dyDescent="0.3">
      <c r="A1418">
        <v>283882956</v>
      </c>
      <c r="B1418" s="1">
        <v>45368</v>
      </c>
      <c r="C1418">
        <v>969</v>
      </c>
      <c r="D1418" t="s">
        <v>53</v>
      </c>
      <c r="E1418">
        <v>881</v>
      </c>
      <c r="F1418" t="s">
        <v>161</v>
      </c>
      <c r="G1418" t="s">
        <v>230</v>
      </c>
      <c r="H1418" t="s">
        <v>464</v>
      </c>
      <c r="I1418" t="s">
        <v>469</v>
      </c>
      <c r="J1418">
        <v>67</v>
      </c>
      <c r="K1418">
        <v>0</v>
      </c>
      <c r="L1418" t="s">
        <v>472</v>
      </c>
      <c r="M1418" t="s">
        <v>464</v>
      </c>
      <c r="N1418" t="s">
        <v>477</v>
      </c>
      <c r="O1418">
        <v>1005498</v>
      </c>
      <c r="P1418">
        <v>176291</v>
      </c>
      <c r="Q1418">
        <v>40.650529210000002</v>
      </c>
      <c r="R1418">
        <v>-73.923426919999997</v>
      </c>
      <c r="S1418" t="s">
        <v>1509</v>
      </c>
    </row>
    <row r="1419" spans="1:19" x14ac:dyDescent="0.3">
      <c r="A1419">
        <v>284225158</v>
      </c>
      <c r="B1419" s="1">
        <v>45374</v>
      </c>
      <c r="C1419">
        <v>109</v>
      </c>
      <c r="D1419" t="s">
        <v>35</v>
      </c>
      <c r="E1419">
        <v>106</v>
      </c>
      <c r="F1419" t="s">
        <v>141</v>
      </c>
      <c r="G1419" t="s">
        <v>214</v>
      </c>
      <c r="H1419" t="s">
        <v>463</v>
      </c>
      <c r="I1419" t="s">
        <v>469</v>
      </c>
      <c r="J1419">
        <v>61</v>
      </c>
      <c r="K1419">
        <v>0</v>
      </c>
      <c r="L1419" t="s">
        <v>472</v>
      </c>
      <c r="M1419" t="s">
        <v>464</v>
      </c>
      <c r="N1419" t="s">
        <v>480</v>
      </c>
      <c r="O1419">
        <v>993776</v>
      </c>
      <c r="P1419">
        <v>157495</v>
      </c>
      <c r="Q1419">
        <v>40.598959000000001</v>
      </c>
      <c r="R1419">
        <v>-73.965694999999997</v>
      </c>
      <c r="S1419" t="s">
        <v>1510</v>
      </c>
    </row>
    <row r="1420" spans="1:19" x14ac:dyDescent="0.3">
      <c r="A1420">
        <v>280582530</v>
      </c>
      <c r="B1420" s="1">
        <v>45307</v>
      </c>
      <c r="C1420">
        <v>478</v>
      </c>
      <c r="D1420" t="s">
        <v>44</v>
      </c>
      <c r="E1420">
        <v>343</v>
      </c>
      <c r="F1420" t="s">
        <v>155</v>
      </c>
      <c r="G1420" t="s">
        <v>218</v>
      </c>
      <c r="H1420" t="s">
        <v>464</v>
      </c>
      <c r="I1420" t="s">
        <v>469</v>
      </c>
      <c r="J1420">
        <v>60</v>
      </c>
      <c r="K1420">
        <v>0</v>
      </c>
      <c r="L1420" t="s">
        <v>473</v>
      </c>
      <c r="M1420" t="s">
        <v>464</v>
      </c>
      <c r="N1420" t="s">
        <v>477</v>
      </c>
      <c r="O1420">
        <v>989468</v>
      </c>
      <c r="P1420">
        <v>148972</v>
      </c>
      <c r="Q1420">
        <v>40.575568150000002</v>
      </c>
      <c r="R1420">
        <v>-73.981216590000002</v>
      </c>
      <c r="S1420" t="s">
        <v>924</v>
      </c>
    </row>
    <row r="1421" spans="1:19" x14ac:dyDescent="0.3">
      <c r="A1421">
        <v>284097557</v>
      </c>
      <c r="B1421" s="1">
        <v>45372</v>
      </c>
      <c r="C1421">
        <v>510</v>
      </c>
      <c r="D1421" t="s">
        <v>97</v>
      </c>
      <c r="E1421">
        <v>117</v>
      </c>
      <c r="F1421" t="s">
        <v>156</v>
      </c>
      <c r="G1421" t="s">
        <v>306</v>
      </c>
      <c r="H1421" t="s">
        <v>463</v>
      </c>
      <c r="I1421" t="s">
        <v>470</v>
      </c>
      <c r="J1421">
        <v>114</v>
      </c>
      <c r="K1421">
        <v>0</v>
      </c>
      <c r="L1421" t="s">
        <v>474</v>
      </c>
      <c r="M1421" t="s">
        <v>464</v>
      </c>
      <c r="N1421" t="s">
        <v>478</v>
      </c>
      <c r="O1421">
        <v>1009084</v>
      </c>
      <c r="P1421">
        <v>217199</v>
      </c>
      <c r="Q1421">
        <v>40.762805</v>
      </c>
      <c r="R1421">
        <v>-73.910352000000003</v>
      </c>
      <c r="S1421" t="s">
        <v>1170</v>
      </c>
    </row>
    <row r="1422" spans="1:19" x14ac:dyDescent="0.3">
      <c r="A1422">
        <v>282556195</v>
      </c>
      <c r="B1422" s="1">
        <v>45343</v>
      </c>
      <c r="C1422">
        <v>273</v>
      </c>
      <c r="D1422" t="s">
        <v>119</v>
      </c>
      <c r="E1422">
        <v>121</v>
      </c>
      <c r="F1422" t="s">
        <v>152</v>
      </c>
      <c r="G1422" t="s">
        <v>396</v>
      </c>
      <c r="H1422" t="s">
        <v>463</v>
      </c>
      <c r="I1422" t="s">
        <v>464</v>
      </c>
      <c r="J1422">
        <v>18</v>
      </c>
      <c r="K1422">
        <v>1</v>
      </c>
      <c r="L1422" t="s">
        <v>474</v>
      </c>
      <c r="M1422" t="s">
        <v>464</v>
      </c>
      <c r="N1422" t="s">
        <v>477</v>
      </c>
      <c r="O1422">
        <v>988451</v>
      </c>
      <c r="P1422">
        <v>217993</v>
      </c>
      <c r="Q1422">
        <v>40.765024080000003</v>
      </c>
      <c r="R1422">
        <v>-73.984835950000004</v>
      </c>
      <c r="S1422" t="s">
        <v>743</v>
      </c>
    </row>
    <row r="1423" spans="1:19" x14ac:dyDescent="0.3">
      <c r="A1423">
        <v>282749856</v>
      </c>
      <c r="B1423" s="1">
        <v>45347</v>
      </c>
      <c r="C1423">
        <v>511</v>
      </c>
      <c r="D1423" t="s">
        <v>46</v>
      </c>
      <c r="E1423">
        <v>235</v>
      </c>
      <c r="F1423" t="s">
        <v>156</v>
      </c>
      <c r="G1423" t="s">
        <v>220</v>
      </c>
      <c r="H1423" t="s">
        <v>464</v>
      </c>
      <c r="I1423" t="s">
        <v>464</v>
      </c>
      <c r="J1423">
        <v>10</v>
      </c>
      <c r="K1423">
        <v>1</v>
      </c>
      <c r="L1423" t="s">
        <v>472</v>
      </c>
      <c r="M1423" t="s">
        <v>464</v>
      </c>
      <c r="N1423" t="s">
        <v>480</v>
      </c>
      <c r="O1423">
        <v>983551</v>
      </c>
      <c r="P1423">
        <v>208788</v>
      </c>
      <c r="Q1423">
        <v>40.739751390000002</v>
      </c>
      <c r="R1423">
        <v>-74.002522409999997</v>
      </c>
      <c r="S1423" t="s">
        <v>1511</v>
      </c>
    </row>
    <row r="1424" spans="1:19" x14ac:dyDescent="0.3">
      <c r="A1424">
        <v>282597463</v>
      </c>
      <c r="B1424" s="1">
        <v>45343</v>
      </c>
      <c r="C1424">
        <v>339</v>
      </c>
      <c r="D1424" t="s">
        <v>42</v>
      </c>
      <c r="E1424">
        <v>341</v>
      </c>
      <c r="F1424" t="s">
        <v>153</v>
      </c>
      <c r="G1424" t="s">
        <v>216</v>
      </c>
      <c r="H1424" t="s">
        <v>464</v>
      </c>
      <c r="I1424" t="s">
        <v>470</v>
      </c>
      <c r="J1424">
        <v>107</v>
      </c>
      <c r="K1424">
        <v>0</v>
      </c>
      <c r="L1424" t="s">
        <v>472</v>
      </c>
      <c r="M1424" t="s">
        <v>464</v>
      </c>
      <c r="N1424" t="s">
        <v>477</v>
      </c>
      <c r="O1424">
        <v>1037428</v>
      </c>
      <c r="P1424">
        <v>200564</v>
      </c>
      <c r="Q1424">
        <v>40.717019999999998</v>
      </c>
      <c r="R1424">
        <v>-73.808166999999997</v>
      </c>
      <c r="S1424" t="s">
        <v>1512</v>
      </c>
    </row>
    <row r="1425" spans="1:19" x14ac:dyDescent="0.3">
      <c r="A1425">
        <v>281263995</v>
      </c>
      <c r="B1425" s="1">
        <v>45320</v>
      </c>
      <c r="C1425">
        <v>511</v>
      </c>
      <c r="D1425" t="s">
        <v>46</v>
      </c>
      <c r="E1425">
        <v>235</v>
      </c>
      <c r="F1425" t="s">
        <v>156</v>
      </c>
      <c r="G1425" t="s">
        <v>220</v>
      </c>
      <c r="H1425" t="s">
        <v>464</v>
      </c>
      <c r="I1425" t="s">
        <v>464</v>
      </c>
      <c r="J1425">
        <v>33</v>
      </c>
      <c r="K1425">
        <v>1</v>
      </c>
      <c r="L1425" t="s">
        <v>474</v>
      </c>
      <c r="M1425" t="s">
        <v>464</v>
      </c>
      <c r="N1425" t="s">
        <v>477</v>
      </c>
      <c r="O1425">
        <v>1000998</v>
      </c>
      <c r="P1425">
        <v>245665</v>
      </c>
      <c r="Q1425">
        <v>40.840952969999996</v>
      </c>
      <c r="R1425">
        <v>-73.939471159999997</v>
      </c>
      <c r="S1425" t="s">
        <v>1447</v>
      </c>
    </row>
    <row r="1426" spans="1:19" x14ac:dyDescent="0.3">
      <c r="A1426">
        <v>283942080</v>
      </c>
      <c r="B1426" s="1">
        <v>45369</v>
      </c>
      <c r="C1426">
        <v>114</v>
      </c>
      <c r="D1426" t="s">
        <v>34</v>
      </c>
      <c r="E1426">
        <v>344</v>
      </c>
      <c r="F1426" t="s">
        <v>144</v>
      </c>
      <c r="G1426" t="s">
        <v>336</v>
      </c>
      <c r="H1426" t="s">
        <v>464</v>
      </c>
      <c r="I1426" t="s">
        <v>469</v>
      </c>
      <c r="J1426">
        <v>70</v>
      </c>
      <c r="K1426">
        <v>0</v>
      </c>
      <c r="L1426" t="s">
        <v>472</v>
      </c>
      <c r="M1426" t="s">
        <v>464</v>
      </c>
      <c r="N1426" t="s">
        <v>478</v>
      </c>
      <c r="O1426">
        <v>991626</v>
      </c>
      <c r="P1426">
        <v>169071</v>
      </c>
      <c r="Q1426">
        <v>40.630735999999999</v>
      </c>
      <c r="R1426">
        <v>-73.973422999999997</v>
      </c>
      <c r="S1426" t="s">
        <v>622</v>
      </c>
    </row>
    <row r="1427" spans="1:19" x14ac:dyDescent="0.3">
      <c r="A1427">
        <v>282203020</v>
      </c>
      <c r="B1427" s="1">
        <v>45336</v>
      </c>
      <c r="C1427">
        <v>113</v>
      </c>
      <c r="D1427" t="s">
        <v>59</v>
      </c>
      <c r="E1427">
        <v>344</v>
      </c>
      <c r="F1427" t="s">
        <v>144</v>
      </c>
      <c r="G1427" t="s">
        <v>236</v>
      </c>
      <c r="H1427" t="s">
        <v>464</v>
      </c>
      <c r="I1427" t="s">
        <v>469</v>
      </c>
      <c r="J1427">
        <v>71</v>
      </c>
      <c r="K1427">
        <v>0</v>
      </c>
      <c r="L1427" t="s">
        <v>475</v>
      </c>
      <c r="M1427" t="s">
        <v>463</v>
      </c>
      <c r="N1427" t="s">
        <v>477</v>
      </c>
      <c r="O1427">
        <v>996919</v>
      </c>
      <c r="P1427">
        <v>181770</v>
      </c>
      <c r="Q1427">
        <v>40.665585</v>
      </c>
      <c r="R1427">
        <v>-73.954331999999994</v>
      </c>
      <c r="S1427" t="s">
        <v>1513</v>
      </c>
    </row>
    <row r="1428" spans="1:19" x14ac:dyDescent="0.3">
      <c r="A1428">
        <v>283001888</v>
      </c>
      <c r="B1428" s="1">
        <v>45351</v>
      </c>
      <c r="C1428">
        <v>759</v>
      </c>
      <c r="D1428" t="s">
        <v>40</v>
      </c>
      <c r="E1428">
        <v>359</v>
      </c>
      <c r="F1428" t="s">
        <v>151</v>
      </c>
      <c r="G1428" t="s">
        <v>213</v>
      </c>
      <c r="H1428" t="s">
        <v>464</v>
      </c>
      <c r="I1428" t="s">
        <v>469</v>
      </c>
      <c r="J1428">
        <v>73</v>
      </c>
      <c r="K1428">
        <v>1</v>
      </c>
      <c r="L1428" t="s">
        <v>472</v>
      </c>
      <c r="M1428" t="s">
        <v>464</v>
      </c>
      <c r="N1428" t="s">
        <v>477</v>
      </c>
      <c r="O1428">
        <v>1010719</v>
      </c>
      <c r="P1428">
        <v>186857</v>
      </c>
      <c r="Q1428">
        <v>40.679516450000001</v>
      </c>
      <c r="R1428">
        <v>-73.904570120000002</v>
      </c>
      <c r="S1428" t="s">
        <v>966</v>
      </c>
    </row>
    <row r="1429" spans="1:19" x14ac:dyDescent="0.3">
      <c r="A1429">
        <v>282890926</v>
      </c>
      <c r="B1429" s="1">
        <v>45349</v>
      </c>
      <c r="C1429">
        <v>729</v>
      </c>
      <c r="D1429" t="s">
        <v>66</v>
      </c>
      <c r="E1429">
        <v>113</v>
      </c>
      <c r="F1429" t="s">
        <v>165</v>
      </c>
      <c r="G1429" t="s">
        <v>246</v>
      </c>
      <c r="H1429" t="s">
        <v>463</v>
      </c>
      <c r="I1429" t="s">
        <v>470</v>
      </c>
      <c r="J1429">
        <v>107</v>
      </c>
      <c r="K1429">
        <v>0</v>
      </c>
      <c r="L1429" t="s">
        <v>473</v>
      </c>
      <c r="M1429" t="s">
        <v>463</v>
      </c>
      <c r="N1429" t="s">
        <v>477</v>
      </c>
      <c r="O1429">
        <v>1036694</v>
      </c>
      <c r="P1429">
        <v>206139</v>
      </c>
      <c r="Q1429">
        <v>40.732325090000003</v>
      </c>
      <c r="R1429">
        <v>-73.810771329999994</v>
      </c>
      <c r="S1429" t="s">
        <v>1514</v>
      </c>
    </row>
    <row r="1430" spans="1:19" x14ac:dyDescent="0.3">
      <c r="A1430">
        <v>284142793</v>
      </c>
      <c r="B1430" s="1">
        <v>45372</v>
      </c>
      <c r="C1430">
        <v>922</v>
      </c>
      <c r="D1430" t="s">
        <v>33</v>
      </c>
      <c r="E1430">
        <v>348</v>
      </c>
      <c r="F1430" t="s">
        <v>146</v>
      </c>
      <c r="G1430" t="s">
        <v>207</v>
      </c>
      <c r="H1430" t="s">
        <v>464</v>
      </c>
      <c r="I1430" t="s">
        <v>470</v>
      </c>
      <c r="J1430">
        <v>105</v>
      </c>
      <c r="K1430">
        <v>0</v>
      </c>
      <c r="L1430" t="s">
        <v>472</v>
      </c>
      <c r="M1430" t="s">
        <v>464</v>
      </c>
      <c r="N1430" t="s">
        <v>477</v>
      </c>
      <c r="O1430">
        <v>1053497</v>
      </c>
      <c r="P1430">
        <v>186881</v>
      </c>
      <c r="Q1430">
        <v>40.67935104</v>
      </c>
      <c r="R1430">
        <v>-73.75034101</v>
      </c>
      <c r="S1430" t="s">
        <v>1515</v>
      </c>
    </row>
    <row r="1431" spans="1:19" x14ac:dyDescent="0.3">
      <c r="A1431">
        <v>284259641</v>
      </c>
      <c r="B1431" s="1">
        <v>45375</v>
      </c>
      <c r="C1431">
        <v>113</v>
      </c>
      <c r="D1431" t="s">
        <v>59</v>
      </c>
      <c r="E1431">
        <v>344</v>
      </c>
      <c r="F1431" t="s">
        <v>144</v>
      </c>
      <c r="G1431" t="s">
        <v>236</v>
      </c>
      <c r="H1431" t="s">
        <v>464</v>
      </c>
      <c r="I1431" t="s">
        <v>470</v>
      </c>
      <c r="J1431">
        <v>107</v>
      </c>
      <c r="K1431">
        <v>0</v>
      </c>
      <c r="L1431" t="s">
        <v>472</v>
      </c>
      <c r="M1431" t="s">
        <v>463</v>
      </c>
      <c r="N1431" t="s">
        <v>477</v>
      </c>
      <c r="O1431">
        <v>1037428</v>
      </c>
      <c r="P1431">
        <v>200564</v>
      </c>
      <c r="Q1431">
        <v>40.717019999999998</v>
      </c>
      <c r="R1431">
        <v>-73.808166999999997</v>
      </c>
      <c r="S1431" t="s">
        <v>1512</v>
      </c>
    </row>
    <row r="1432" spans="1:19" x14ac:dyDescent="0.3">
      <c r="A1432">
        <v>282980114</v>
      </c>
      <c r="B1432" s="1">
        <v>45351</v>
      </c>
      <c r="C1432">
        <v>511</v>
      </c>
      <c r="D1432" t="s">
        <v>46</v>
      </c>
      <c r="E1432">
        <v>235</v>
      </c>
      <c r="F1432" t="s">
        <v>156</v>
      </c>
      <c r="G1432" t="s">
        <v>220</v>
      </c>
      <c r="H1432" t="s">
        <v>464</v>
      </c>
      <c r="I1432" t="s">
        <v>470</v>
      </c>
      <c r="J1432">
        <v>103</v>
      </c>
      <c r="K1432">
        <v>0</v>
      </c>
      <c r="L1432" t="s">
        <v>472</v>
      </c>
      <c r="M1432" t="s">
        <v>464</v>
      </c>
      <c r="N1432" t="s">
        <v>477</v>
      </c>
      <c r="O1432">
        <v>1043066</v>
      </c>
      <c r="P1432">
        <v>198680</v>
      </c>
      <c r="Q1432">
        <v>40.711811920000002</v>
      </c>
      <c r="R1432">
        <v>-73.78784512</v>
      </c>
      <c r="S1432" t="s">
        <v>1516</v>
      </c>
    </row>
    <row r="1433" spans="1:19" x14ac:dyDescent="0.3">
      <c r="A1433">
        <v>281400075</v>
      </c>
      <c r="B1433" s="1">
        <v>45322</v>
      </c>
      <c r="C1433">
        <v>101</v>
      </c>
      <c r="D1433" t="s">
        <v>27</v>
      </c>
      <c r="E1433">
        <v>344</v>
      </c>
      <c r="F1433" t="s">
        <v>144</v>
      </c>
      <c r="G1433" t="s">
        <v>191</v>
      </c>
      <c r="H1433" t="s">
        <v>464</v>
      </c>
      <c r="I1433" t="s">
        <v>471</v>
      </c>
      <c r="J1433">
        <v>120</v>
      </c>
      <c r="K1433">
        <v>0</v>
      </c>
      <c r="L1433" t="s">
        <v>472</v>
      </c>
      <c r="M1433" t="s">
        <v>464</v>
      </c>
      <c r="N1433" t="s">
        <v>477</v>
      </c>
      <c r="O1433">
        <v>960348</v>
      </c>
      <c r="P1433">
        <v>171964</v>
      </c>
      <c r="Q1433">
        <v>40.638646999999999</v>
      </c>
      <c r="R1433">
        <v>-74.086121000000006</v>
      </c>
      <c r="S1433" t="s">
        <v>1517</v>
      </c>
    </row>
    <row r="1434" spans="1:19" x14ac:dyDescent="0.3">
      <c r="A1434">
        <v>284434454</v>
      </c>
      <c r="B1434" s="1">
        <v>45378</v>
      </c>
      <c r="C1434">
        <v>847</v>
      </c>
      <c r="D1434" t="s">
        <v>64</v>
      </c>
      <c r="E1434">
        <v>125</v>
      </c>
      <c r="F1434" t="s">
        <v>145</v>
      </c>
      <c r="G1434" t="s">
        <v>292</v>
      </c>
      <c r="H1434" t="s">
        <v>463</v>
      </c>
      <c r="I1434" t="s">
        <v>470</v>
      </c>
      <c r="J1434">
        <v>104</v>
      </c>
      <c r="K1434">
        <v>0</v>
      </c>
      <c r="L1434" t="s">
        <v>473</v>
      </c>
      <c r="M1434" t="s">
        <v>464</v>
      </c>
      <c r="N1434" t="s">
        <v>482</v>
      </c>
      <c r="O1434">
        <v>1017385</v>
      </c>
      <c r="P1434">
        <v>195045</v>
      </c>
      <c r="Q1434">
        <v>40.70196816</v>
      </c>
      <c r="R1434">
        <v>-73.880496649999998</v>
      </c>
      <c r="S1434" t="s">
        <v>1518</v>
      </c>
    </row>
    <row r="1435" spans="1:19" x14ac:dyDescent="0.3">
      <c r="A1435">
        <v>283961761</v>
      </c>
      <c r="B1435" s="1">
        <v>45370</v>
      </c>
      <c r="C1435">
        <v>793</v>
      </c>
      <c r="D1435" t="s">
        <v>82</v>
      </c>
      <c r="E1435">
        <v>118</v>
      </c>
      <c r="F1435" t="s">
        <v>158</v>
      </c>
      <c r="G1435" t="s">
        <v>279</v>
      </c>
      <c r="H1435" t="s">
        <v>463</v>
      </c>
      <c r="I1435" t="s">
        <v>468</v>
      </c>
      <c r="J1435">
        <v>48</v>
      </c>
      <c r="K1435">
        <v>0</v>
      </c>
      <c r="L1435" t="s">
        <v>472</v>
      </c>
      <c r="M1435" t="s">
        <v>464</v>
      </c>
      <c r="N1435" t="s">
        <v>477</v>
      </c>
      <c r="O1435">
        <v>1011780</v>
      </c>
      <c r="P1435">
        <v>246837</v>
      </c>
      <c r="Q1435">
        <v>40.844152000000001</v>
      </c>
      <c r="R1435">
        <v>-73.900499999999994</v>
      </c>
      <c r="S1435" t="s">
        <v>1519</v>
      </c>
    </row>
    <row r="1436" spans="1:19" x14ac:dyDescent="0.3">
      <c r="A1436">
        <v>284557631</v>
      </c>
      <c r="B1436" s="1">
        <v>45381</v>
      </c>
      <c r="C1436">
        <v>203</v>
      </c>
      <c r="D1436" t="s">
        <v>81</v>
      </c>
      <c r="E1436">
        <v>352</v>
      </c>
      <c r="F1436" t="s">
        <v>154</v>
      </c>
      <c r="G1436" t="s">
        <v>273</v>
      </c>
      <c r="H1436" t="s">
        <v>464</v>
      </c>
      <c r="I1436" t="s">
        <v>469</v>
      </c>
      <c r="J1436">
        <v>61</v>
      </c>
      <c r="K1436">
        <v>0</v>
      </c>
      <c r="L1436" t="s">
        <v>473</v>
      </c>
      <c r="M1436" t="s">
        <v>464</v>
      </c>
      <c r="N1436" t="s">
        <v>478</v>
      </c>
      <c r="O1436">
        <v>995118</v>
      </c>
      <c r="P1436">
        <v>155708</v>
      </c>
      <c r="Q1436">
        <v>40.594054</v>
      </c>
      <c r="R1436">
        <v>-73.960865999999996</v>
      </c>
      <c r="S1436" t="s">
        <v>904</v>
      </c>
    </row>
    <row r="1437" spans="1:19" x14ac:dyDescent="0.3">
      <c r="A1437">
        <v>282775634</v>
      </c>
      <c r="B1437" s="1">
        <v>45347</v>
      </c>
      <c r="C1437">
        <v>101</v>
      </c>
      <c r="D1437" t="s">
        <v>27</v>
      </c>
      <c r="E1437">
        <v>344</v>
      </c>
      <c r="F1437" t="s">
        <v>144</v>
      </c>
      <c r="G1437" t="s">
        <v>191</v>
      </c>
      <c r="H1437" t="s">
        <v>464</v>
      </c>
      <c r="I1437" t="s">
        <v>464</v>
      </c>
      <c r="J1437">
        <v>23</v>
      </c>
      <c r="K1437">
        <v>0</v>
      </c>
      <c r="L1437" t="s">
        <v>474</v>
      </c>
      <c r="M1437" t="s">
        <v>464</v>
      </c>
      <c r="N1437" t="s">
        <v>480</v>
      </c>
      <c r="O1437">
        <v>1000318</v>
      </c>
      <c r="P1437">
        <v>227561</v>
      </c>
      <c r="Q1437">
        <v>40.791274999999999</v>
      </c>
      <c r="R1437">
        <v>-73.941970999999995</v>
      </c>
      <c r="S1437" t="s">
        <v>1520</v>
      </c>
    </row>
    <row r="1438" spans="1:19" x14ac:dyDescent="0.3">
      <c r="A1438">
        <v>282890037</v>
      </c>
      <c r="B1438" s="1">
        <v>45349</v>
      </c>
      <c r="C1438">
        <v>792</v>
      </c>
      <c r="D1438" t="s">
        <v>56</v>
      </c>
      <c r="E1438">
        <v>118</v>
      </c>
      <c r="F1438" t="s">
        <v>158</v>
      </c>
      <c r="G1438" t="s">
        <v>241</v>
      </c>
      <c r="H1438" t="s">
        <v>463</v>
      </c>
      <c r="I1438" t="s">
        <v>469</v>
      </c>
      <c r="J1438">
        <v>69</v>
      </c>
      <c r="K1438">
        <v>0</v>
      </c>
      <c r="L1438" t="s">
        <v>476</v>
      </c>
      <c r="M1438" t="s">
        <v>464</v>
      </c>
      <c r="N1438" t="s">
        <v>477</v>
      </c>
      <c r="O1438">
        <v>1016320</v>
      </c>
      <c r="P1438">
        <v>170575</v>
      </c>
      <c r="Q1438">
        <v>40.634810000000002</v>
      </c>
      <c r="R1438">
        <v>-73.884451999999996</v>
      </c>
      <c r="S1438" t="s">
        <v>1521</v>
      </c>
    </row>
    <row r="1439" spans="1:19" x14ac:dyDescent="0.3">
      <c r="A1439">
        <v>283721348</v>
      </c>
      <c r="B1439" s="1">
        <v>45365</v>
      </c>
      <c r="C1439">
        <v>101</v>
      </c>
      <c r="D1439" t="s">
        <v>27</v>
      </c>
      <c r="E1439">
        <v>344</v>
      </c>
      <c r="F1439" t="s">
        <v>144</v>
      </c>
      <c r="G1439" t="s">
        <v>191</v>
      </c>
      <c r="H1439" t="s">
        <v>464</v>
      </c>
      <c r="I1439" t="s">
        <v>469</v>
      </c>
      <c r="J1439">
        <v>75</v>
      </c>
      <c r="K1439">
        <v>0</v>
      </c>
      <c r="L1439" t="s">
        <v>472</v>
      </c>
      <c r="M1439" t="s">
        <v>464</v>
      </c>
      <c r="N1439" t="s">
        <v>480</v>
      </c>
      <c r="O1439">
        <v>1017119</v>
      </c>
      <c r="P1439">
        <v>183909</v>
      </c>
      <c r="Q1439">
        <v>40.671404000000003</v>
      </c>
      <c r="R1439">
        <v>-73.881508999999994</v>
      </c>
      <c r="S1439" t="s">
        <v>543</v>
      </c>
    </row>
    <row r="1440" spans="1:19" x14ac:dyDescent="0.3">
      <c r="A1440">
        <v>282944827</v>
      </c>
      <c r="B1440" s="1">
        <v>45350</v>
      </c>
      <c r="C1440">
        <v>397</v>
      </c>
      <c r="D1440" t="s">
        <v>50</v>
      </c>
      <c r="E1440">
        <v>105</v>
      </c>
      <c r="F1440" t="s">
        <v>159</v>
      </c>
      <c r="G1440" t="s">
        <v>360</v>
      </c>
      <c r="H1440" t="s">
        <v>463</v>
      </c>
      <c r="I1440" t="s">
        <v>469</v>
      </c>
      <c r="J1440">
        <v>70</v>
      </c>
      <c r="K1440">
        <v>0</v>
      </c>
      <c r="L1440" t="s">
        <v>476</v>
      </c>
      <c r="M1440" t="s">
        <v>464</v>
      </c>
      <c r="N1440" t="s">
        <v>477</v>
      </c>
      <c r="O1440">
        <v>991626</v>
      </c>
      <c r="P1440">
        <v>169071</v>
      </c>
      <c r="Q1440">
        <v>40.630735999999999</v>
      </c>
      <c r="R1440">
        <v>-73.973422999999997</v>
      </c>
      <c r="S1440" t="s">
        <v>622</v>
      </c>
    </row>
    <row r="1441" spans="1:19" x14ac:dyDescent="0.3">
      <c r="A1441">
        <v>281288023</v>
      </c>
      <c r="B1441" s="1">
        <v>45320</v>
      </c>
      <c r="C1441">
        <v>419</v>
      </c>
      <c r="D1441" t="s">
        <v>58</v>
      </c>
      <c r="E1441">
        <v>109</v>
      </c>
      <c r="F1441" t="s">
        <v>148</v>
      </c>
      <c r="G1441" t="s">
        <v>235</v>
      </c>
      <c r="H1441" t="s">
        <v>463</v>
      </c>
      <c r="I1441" t="s">
        <v>464</v>
      </c>
      <c r="J1441">
        <v>5</v>
      </c>
      <c r="K1441">
        <v>0</v>
      </c>
      <c r="L1441" t="s">
        <v>475</v>
      </c>
      <c r="M1441" t="s">
        <v>463</v>
      </c>
      <c r="N1441" t="s">
        <v>480</v>
      </c>
      <c r="O1441">
        <v>984984</v>
      </c>
      <c r="P1441">
        <v>200115</v>
      </c>
      <c r="Q1441">
        <v>40.715949000000002</v>
      </c>
      <c r="R1441">
        <v>-73.997350999999995</v>
      </c>
      <c r="S1441" t="s">
        <v>793</v>
      </c>
    </row>
    <row r="1442" spans="1:19" x14ac:dyDescent="0.3">
      <c r="A1442">
        <v>281164501</v>
      </c>
      <c r="B1442" s="1">
        <v>45317</v>
      </c>
      <c r="C1442">
        <v>101</v>
      </c>
      <c r="D1442" t="s">
        <v>27</v>
      </c>
      <c r="E1442">
        <v>344</v>
      </c>
      <c r="F1442" t="s">
        <v>144</v>
      </c>
      <c r="G1442" t="s">
        <v>191</v>
      </c>
      <c r="H1442" t="s">
        <v>464</v>
      </c>
      <c r="I1442" t="s">
        <v>464</v>
      </c>
      <c r="J1442">
        <v>20</v>
      </c>
      <c r="K1442">
        <v>0</v>
      </c>
      <c r="L1442" t="s">
        <v>472</v>
      </c>
      <c r="M1442" t="s">
        <v>463</v>
      </c>
      <c r="N1442" t="s">
        <v>480</v>
      </c>
      <c r="O1442">
        <v>990816</v>
      </c>
      <c r="P1442">
        <v>226123</v>
      </c>
      <c r="Q1442">
        <v>40.787329</v>
      </c>
      <c r="R1442">
        <v>-73.976286999999999</v>
      </c>
      <c r="S1442" t="s">
        <v>1522</v>
      </c>
    </row>
    <row r="1443" spans="1:19" x14ac:dyDescent="0.3">
      <c r="A1443">
        <v>281447982</v>
      </c>
      <c r="B1443" s="1">
        <v>45322</v>
      </c>
      <c r="C1443">
        <v>922</v>
      </c>
      <c r="D1443" t="s">
        <v>33</v>
      </c>
      <c r="E1443">
        <v>348</v>
      </c>
      <c r="F1443" t="s">
        <v>146</v>
      </c>
      <c r="G1443" t="s">
        <v>207</v>
      </c>
      <c r="H1443" t="s">
        <v>464</v>
      </c>
      <c r="I1443" t="s">
        <v>469</v>
      </c>
      <c r="J1443">
        <v>62</v>
      </c>
      <c r="K1443">
        <v>0</v>
      </c>
      <c r="L1443" t="s">
        <v>474</v>
      </c>
      <c r="M1443" t="s">
        <v>464</v>
      </c>
      <c r="N1443" t="s">
        <v>478</v>
      </c>
      <c r="O1443">
        <v>991612</v>
      </c>
      <c r="P1443">
        <v>162016</v>
      </c>
      <c r="Q1443">
        <v>40.611369779999997</v>
      </c>
      <c r="R1443">
        <v>-73.973484549999995</v>
      </c>
      <c r="S1443" t="s">
        <v>1523</v>
      </c>
    </row>
    <row r="1444" spans="1:19" x14ac:dyDescent="0.3">
      <c r="A1444">
        <v>282475142</v>
      </c>
      <c r="B1444" s="1">
        <v>45342</v>
      </c>
      <c r="C1444">
        <v>205</v>
      </c>
      <c r="D1444" t="s">
        <v>43</v>
      </c>
      <c r="E1444">
        <v>352</v>
      </c>
      <c r="F1444" t="s">
        <v>154</v>
      </c>
      <c r="G1444" t="s">
        <v>397</v>
      </c>
      <c r="H1444" t="s">
        <v>464</v>
      </c>
      <c r="I1444" t="s">
        <v>464</v>
      </c>
      <c r="J1444">
        <v>18</v>
      </c>
      <c r="K1444">
        <v>0</v>
      </c>
      <c r="L1444" t="s">
        <v>472</v>
      </c>
      <c r="M1444" t="s">
        <v>464</v>
      </c>
      <c r="N1444" t="s">
        <v>479</v>
      </c>
      <c r="O1444">
        <v>987452</v>
      </c>
      <c r="P1444">
        <v>216761</v>
      </c>
      <c r="Q1444">
        <v>40.761636000000003</v>
      </c>
      <c r="R1444">
        <v>-73.988439</v>
      </c>
      <c r="S1444" t="s">
        <v>1524</v>
      </c>
    </row>
    <row r="1445" spans="1:19" x14ac:dyDescent="0.3">
      <c r="A1445">
        <v>280513309</v>
      </c>
      <c r="B1445" s="1">
        <v>45305</v>
      </c>
      <c r="C1445">
        <v>109</v>
      </c>
      <c r="D1445" t="s">
        <v>35</v>
      </c>
      <c r="E1445">
        <v>106</v>
      </c>
      <c r="F1445" t="s">
        <v>141</v>
      </c>
      <c r="G1445" t="s">
        <v>208</v>
      </c>
      <c r="H1445" t="s">
        <v>463</v>
      </c>
      <c r="I1445" t="s">
        <v>468</v>
      </c>
      <c r="J1445">
        <v>50</v>
      </c>
      <c r="K1445">
        <v>0</v>
      </c>
      <c r="L1445" t="s">
        <v>473</v>
      </c>
      <c r="M1445" t="s">
        <v>463</v>
      </c>
      <c r="N1445" t="s">
        <v>480</v>
      </c>
      <c r="O1445">
        <v>1011894</v>
      </c>
      <c r="P1445">
        <v>256104</v>
      </c>
      <c r="Q1445">
        <v>40.869579999999999</v>
      </c>
      <c r="R1445">
        <v>-73.900047000000001</v>
      </c>
      <c r="S1445" t="s">
        <v>1525</v>
      </c>
    </row>
    <row r="1446" spans="1:19" x14ac:dyDescent="0.3">
      <c r="A1446">
        <v>281190512</v>
      </c>
      <c r="B1446" s="1">
        <v>45318</v>
      </c>
      <c r="C1446">
        <v>802</v>
      </c>
      <c r="D1446" t="s">
        <v>114</v>
      </c>
      <c r="E1446">
        <v>346</v>
      </c>
      <c r="F1446" t="s">
        <v>114</v>
      </c>
      <c r="G1446" t="s">
        <v>398</v>
      </c>
      <c r="H1446" t="s">
        <v>464</v>
      </c>
      <c r="I1446" t="s">
        <v>469</v>
      </c>
      <c r="J1446">
        <v>73</v>
      </c>
      <c r="K1446">
        <v>0</v>
      </c>
      <c r="L1446" t="s">
        <v>472</v>
      </c>
      <c r="M1446" t="s">
        <v>464</v>
      </c>
      <c r="N1446" t="s">
        <v>477</v>
      </c>
      <c r="O1446">
        <v>1007009</v>
      </c>
      <c r="P1446">
        <v>183496</v>
      </c>
      <c r="Q1446">
        <v>40.670304000000002</v>
      </c>
      <c r="R1446">
        <v>-73.917957000000001</v>
      </c>
      <c r="S1446" t="s">
        <v>1526</v>
      </c>
    </row>
    <row r="1447" spans="1:19" x14ac:dyDescent="0.3">
      <c r="A1447">
        <v>282952532</v>
      </c>
      <c r="B1447" s="1">
        <v>45350</v>
      </c>
      <c r="C1447">
        <v>729</v>
      </c>
      <c r="D1447" t="s">
        <v>66</v>
      </c>
      <c r="E1447">
        <v>113</v>
      </c>
      <c r="F1447" t="s">
        <v>165</v>
      </c>
      <c r="G1447" t="s">
        <v>246</v>
      </c>
      <c r="H1447" t="s">
        <v>463</v>
      </c>
      <c r="I1447" t="s">
        <v>470</v>
      </c>
      <c r="J1447">
        <v>105</v>
      </c>
      <c r="K1447">
        <v>0</v>
      </c>
      <c r="L1447" t="s">
        <v>474</v>
      </c>
      <c r="M1447" t="s">
        <v>464</v>
      </c>
      <c r="N1447" t="s">
        <v>477</v>
      </c>
      <c r="O1447">
        <v>1057598</v>
      </c>
      <c r="P1447">
        <v>181767</v>
      </c>
      <c r="Q1447">
        <v>40.665281290000003</v>
      </c>
      <c r="R1447">
        <v>-73.735611239999997</v>
      </c>
      <c r="S1447" t="s">
        <v>1527</v>
      </c>
    </row>
    <row r="1448" spans="1:19" x14ac:dyDescent="0.3">
      <c r="A1448">
        <v>283849049</v>
      </c>
      <c r="B1448" s="1">
        <v>45367</v>
      </c>
      <c r="C1448">
        <v>101</v>
      </c>
      <c r="D1448" t="s">
        <v>27</v>
      </c>
      <c r="E1448">
        <v>344</v>
      </c>
      <c r="F1448" t="s">
        <v>144</v>
      </c>
      <c r="G1448" t="s">
        <v>191</v>
      </c>
      <c r="H1448" t="s">
        <v>464</v>
      </c>
      <c r="I1448" t="s">
        <v>469</v>
      </c>
      <c r="J1448">
        <v>70</v>
      </c>
      <c r="K1448">
        <v>0</v>
      </c>
      <c r="L1448" t="s">
        <v>472</v>
      </c>
      <c r="M1448" t="s">
        <v>464</v>
      </c>
      <c r="N1448" t="s">
        <v>482</v>
      </c>
      <c r="O1448">
        <v>993032</v>
      </c>
      <c r="P1448">
        <v>172247</v>
      </c>
      <c r="Q1448">
        <v>40.639453000000003</v>
      </c>
      <c r="R1448">
        <v>-73.968354000000005</v>
      </c>
      <c r="S1448" t="s">
        <v>1528</v>
      </c>
    </row>
    <row r="1449" spans="1:19" x14ac:dyDescent="0.3">
      <c r="A1449">
        <v>283653001</v>
      </c>
      <c r="B1449" s="1">
        <v>45364</v>
      </c>
      <c r="C1449">
        <v>106</v>
      </c>
      <c r="D1449" t="s">
        <v>73</v>
      </c>
      <c r="E1449">
        <v>106</v>
      </c>
      <c r="F1449" t="s">
        <v>141</v>
      </c>
      <c r="G1449" t="s">
        <v>350</v>
      </c>
      <c r="H1449" t="s">
        <v>463</v>
      </c>
      <c r="I1449" t="s">
        <v>471</v>
      </c>
      <c r="J1449">
        <v>122</v>
      </c>
      <c r="K1449">
        <v>0</v>
      </c>
      <c r="L1449" t="s">
        <v>472</v>
      </c>
      <c r="M1449" t="s">
        <v>463</v>
      </c>
      <c r="N1449" t="s">
        <v>477</v>
      </c>
      <c r="O1449">
        <v>954771</v>
      </c>
      <c r="P1449">
        <v>148450</v>
      </c>
      <c r="Q1449">
        <v>40.574091000000003</v>
      </c>
      <c r="R1449">
        <v>-74.106112999999993</v>
      </c>
      <c r="S1449" t="s">
        <v>521</v>
      </c>
    </row>
    <row r="1450" spans="1:19" x14ac:dyDescent="0.3">
      <c r="A1450">
        <v>280994676</v>
      </c>
      <c r="B1450" s="1">
        <v>45314</v>
      </c>
      <c r="C1450">
        <v>439</v>
      </c>
      <c r="D1450" t="s">
        <v>37</v>
      </c>
      <c r="E1450">
        <v>109</v>
      </c>
      <c r="F1450" t="s">
        <v>148</v>
      </c>
      <c r="G1450" t="s">
        <v>345</v>
      </c>
      <c r="H1450" t="s">
        <v>463</v>
      </c>
      <c r="I1450" t="s">
        <v>468</v>
      </c>
      <c r="J1450">
        <v>46</v>
      </c>
      <c r="K1450">
        <v>0</v>
      </c>
      <c r="L1450" t="s">
        <v>473</v>
      </c>
      <c r="M1450" t="s">
        <v>464</v>
      </c>
      <c r="N1450" t="s">
        <v>480</v>
      </c>
      <c r="O1450">
        <v>1011651</v>
      </c>
      <c r="P1450">
        <v>248133</v>
      </c>
      <c r="Q1450">
        <v>40.847700269999997</v>
      </c>
      <c r="R1450">
        <v>-73.900960170000005</v>
      </c>
      <c r="S1450" t="s">
        <v>1019</v>
      </c>
    </row>
    <row r="1451" spans="1:19" x14ac:dyDescent="0.3">
      <c r="A1451">
        <v>282232052</v>
      </c>
      <c r="B1451" s="1">
        <v>45336</v>
      </c>
      <c r="C1451">
        <v>106</v>
      </c>
      <c r="D1451" t="s">
        <v>73</v>
      </c>
      <c r="E1451">
        <v>106</v>
      </c>
      <c r="F1451" t="s">
        <v>141</v>
      </c>
      <c r="G1451" t="s">
        <v>254</v>
      </c>
      <c r="H1451" t="s">
        <v>463</v>
      </c>
      <c r="I1451" t="s">
        <v>469</v>
      </c>
      <c r="J1451">
        <v>61</v>
      </c>
      <c r="K1451">
        <v>0</v>
      </c>
      <c r="L1451" t="s">
        <v>473</v>
      </c>
      <c r="M1451" t="s">
        <v>464</v>
      </c>
      <c r="N1451" t="s">
        <v>478</v>
      </c>
      <c r="O1451">
        <v>997971</v>
      </c>
      <c r="P1451">
        <v>158103</v>
      </c>
      <c r="Q1451">
        <v>40.600622000000001</v>
      </c>
      <c r="R1451">
        <v>-73.950587999999996</v>
      </c>
      <c r="S1451" t="s">
        <v>1529</v>
      </c>
    </row>
    <row r="1452" spans="1:19" x14ac:dyDescent="0.3">
      <c r="A1452">
        <v>280809111</v>
      </c>
      <c r="B1452" s="1">
        <v>45310</v>
      </c>
      <c r="C1452">
        <v>478</v>
      </c>
      <c r="D1452" t="s">
        <v>44</v>
      </c>
      <c r="E1452">
        <v>343</v>
      </c>
      <c r="F1452" t="s">
        <v>155</v>
      </c>
      <c r="G1452" t="s">
        <v>218</v>
      </c>
      <c r="H1452" t="s">
        <v>464</v>
      </c>
      <c r="I1452" t="s">
        <v>469</v>
      </c>
      <c r="J1452">
        <v>83</v>
      </c>
      <c r="K1452">
        <v>1</v>
      </c>
      <c r="L1452" t="s">
        <v>472</v>
      </c>
      <c r="M1452" t="s">
        <v>464</v>
      </c>
      <c r="N1452" t="s">
        <v>477</v>
      </c>
      <c r="O1452">
        <v>1008707</v>
      </c>
      <c r="P1452">
        <v>191689</v>
      </c>
      <c r="Q1452">
        <v>40.692784959999997</v>
      </c>
      <c r="R1452">
        <v>-73.911806530000007</v>
      </c>
      <c r="S1452" t="s">
        <v>1530</v>
      </c>
    </row>
    <row r="1453" spans="1:19" x14ac:dyDescent="0.3">
      <c r="A1453">
        <v>280463859</v>
      </c>
      <c r="B1453" s="1">
        <v>45304</v>
      </c>
      <c r="C1453">
        <v>779</v>
      </c>
      <c r="D1453" t="s">
        <v>63</v>
      </c>
      <c r="E1453">
        <v>126</v>
      </c>
      <c r="F1453" t="s">
        <v>149</v>
      </c>
      <c r="G1453" t="s">
        <v>242</v>
      </c>
      <c r="H1453" t="s">
        <v>463</v>
      </c>
      <c r="I1453" t="s">
        <v>471</v>
      </c>
      <c r="J1453">
        <v>121</v>
      </c>
      <c r="K1453">
        <v>0</v>
      </c>
      <c r="L1453" t="s">
        <v>472</v>
      </c>
      <c r="M1453" t="s">
        <v>464</v>
      </c>
      <c r="N1453" t="s">
        <v>477</v>
      </c>
      <c r="O1453">
        <v>944292</v>
      </c>
      <c r="P1453">
        <v>171368</v>
      </c>
      <c r="Q1453">
        <v>40.636952999999998</v>
      </c>
      <c r="R1453">
        <v>-74.143969999999996</v>
      </c>
      <c r="S1453" t="s">
        <v>1354</v>
      </c>
    </row>
    <row r="1454" spans="1:19" x14ac:dyDescent="0.3">
      <c r="A1454">
        <v>282763414</v>
      </c>
      <c r="B1454" s="1">
        <v>45347</v>
      </c>
      <c r="C1454">
        <v>397</v>
      </c>
      <c r="D1454" t="s">
        <v>50</v>
      </c>
      <c r="E1454">
        <v>105</v>
      </c>
      <c r="F1454" t="s">
        <v>159</v>
      </c>
      <c r="G1454" t="s">
        <v>255</v>
      </c>
      <c r="H1454" t="s">
        <v>463</v>
      </c>
      <c r="I1454" t="s">
        <v>469</v>
      </c>
      <c r="J1454">
        <v>79</v>
      </c>
      <c r="K1454">
        <v>2</v>
      </c>
      <c r="L1454" t="s">
        <v>473</v>
      </c>
      <c r="M1454" t="s">
        <v>464</v>
      </c>
      <c r="N1454" t="s">
        <v>477</v>
      </c>
      <c r="O1454">
        <v>995727</v>
      </c>
      <c r="P1454">
        <v>190315</v>
      </c>
      <c r="Q1454">
        <v>40.689041000000003</v>
      </c>
      <c r="R1454">
        <v>-73.958613999999997</v>
      </c>
      <c r="S1454" t="s">
        <v>673</v>
      </c>
    </row>
    <row r="1455" spans="1:19" x14ac:dyDescent="0.3">
      <c r="A1455">
        <v>282846769</v>
      </c>
      <c r="B1455" s="1">
        <v>45349</v>
      </c>
      <c r="C1455">
        <v>339</v>
      </c>
      <c r="D1455" t="s">
        <v>42</v>
      </c>
      <c r="E1455">
        <v>341</v>
      </c>
      <c r="F1455" t="s">
        <v>153</v>
      </c>
      <c r="G1455" t="s">
        <v>216</v>
      </c>
      <c r="H1455" t="s">
        <v>464</v>
      </c>
      <c r="I1455" t="s">
        <v>464</v>
      </c>
      <c r="J1455">
        <v>20</v>
      </c>
      <c r="K1455">
        <v>0</v>
      </c>
      <c r="L1455" t="s">
        <v>474</v>
      </c>
      <c r="M1455" t="s">
        <v>464</v>
      </c>
      <c r="N1455" t="s">
        <v>480</v>
      </c>
      <c r="O1455">
        <v>989200</v>
      </c>
      <c r="P1455">
        <v>219866</v>
      </c>
      <c r="Q1455">
        <v>40.770156999999998</v>
      </c>
      <c r="R1455">
        <v>-73.982129</v>
      </c>
      <c r="S1455" t="s">
        <v>1531</v>
      </c>
    </row>
    <row r="1456" spans="1:19" x14ac:dyDescent="0.3">
      <c r="A1456">
        <v>280798162</v>
      </c>
      <c r="B1456" s="1">
        <v>45310</v>
      </c>
      <c r="C1456">
        <v>139</v>
      </c>
      <c r="D1456" t="s">
        <v>52</v>
      </c>
      <c r="E1456">
        <v>101</v>
      </c>
      <c r="F1456" t="s">
        <v>160</v>
      </c>
      <c r="G1456" t="s">
        <v>228</v>
      </c>
      <c r="H1456" t="s">
        <v>463</v>
      </c>
      <c r="I1456" t="s">
        <v>464</v>
      </c>
      <c r="J1456">
        <v>30</v>
      </c>
      <c r="K1456">
        <v>0</v>
      </c>
      <c r="L1456" t="s">
        <v>473</v>
      </c>
      <c r="M1456" t="s">
        <v>464</v>
      </c>
      <c r="N1456" t="s">
        <v>477</v>
      </c>
      <c r="O1456">
        <v>999750</v>
      </c>
      <c r="P1456">
        <v>241187</v>
      </c>
      <c r="Q1456">
        <v>40.828665999999998</v>
      </c>
      <c r="R1456">
        <v>-73.943989000000002</v>
      </c>
      <c r="S1456" t="s">
        <v>1532</v>
      </c>
    </row>
    <row r="1457" spans="1:19" x14ac:dyDescent="0.3">
      <c r="A1457">
        <v>283995377</v>
      </c>
      <c r="B1457" s="1">
        <v>45370</v>
      </c>
      <c r="C1457">
        <v>729</v>
      </c>
      <c r="D1457" t="s">
        <v>66</v>
      </c>
      <c r="E1457">
        <v>113</v>
      </c>
      <c r="F1457" t="s">
        <v>165</v>
      </c>
      <c r="G1457" t="s">
        <v>370</v>
      </c>
      <c r="H1457" t="s">
        <v>463</v>
      </c>
      <c r="I1457" t="s">
        <v>464</v>
      </c>
      <c r="J1457">
        <v>7</v>
      </c>
      <c r="K1457">
        <v>0</v>
      </c>
      <c r="L1457" t="s">
        <v>472</v>
      </c>
      <c r="M1457" t="s">
        <v>464</v>
      </c>
      <c r="N1457" t="s">
        <v>477</v>
      </c>
      <c r="O1457">
        <v>988497</v>
      </c>
      <c r="P1457">
        <v>202223</v>
      </c>
      <c r="Q1457">
        <v>40.721731079999998</v>
      </c>
      <c r="R1457">
        <v>-73.984678400000007</v>
      </c>
      <c r="S1457" t="s">
        <v>1533</v>
      </c>
    </row>
    <row r="1458" spans="1:19" x14ac:dyDescent="0.3">
      <c r="A1458">
        <v>283865340</v>
      </c>
      <c r="B1458" s="1">
        <v>45368</v>
      </c>
      <c r="C1458">
        <v>792</v>
      </c>
      <c r="D1458" t="s">
        <v>56</v>
      </c>
      <c r="E1458">
        <v>118</v>
      </c>
      <c r="F1458" t="s">
        <v>158</v>
      </c>
      <c r="G1458" t="s">
        <v>241</v>
      </c>
      <c r="H1458" t="s">
        <v>463</v>
      </c>
      <c r="I1458" t="s">
        <v>469</v>
      </c>
      <c r="J1458">
        <v>73</v>
      </c>
      <c r="K1458">
        <v>0</v>
      </c>
      <c r="L1458" t="s">
        <v>472</v>
      </c>
      <c r="M1458" t="s">
        <v>464</v>
      </c>
      <c r="N1458" t="s">
        <v>477</v>
      </c>
      <c r="O1458">
        <v>1008845</v>
      </c>
      <c r="P1458">
        <v>184144</v>
      </c>
      <c r="Q1458">
        <v>40.672075290000002</v>
      </c>
      <c r="R1458">
        <v>-73.911336439999999</v>
      </c>
      <c r="S1458" t="s">
        <v>1534</v>
      </c>
    </row>
    <row r="1459" spans="1:19" x14ac:dyDescent="0.3">
      <c r="A1459">
        <v>282387119</v>
      </c>
      <c r="B1459" s="1">
        <v>45339</v>
      </c>
      <c r="C1459">
        <v>922</v>
      </c>
      <c r="D1459" t="s">
        <v>33</v>
      </c>
      <c r="E1459">
        <v>348</v>
      </c>
      <c r="F1459" t="s">
        <v>146</v>
      </c>
      <c r="G1459" t="s">
        <v>205</v>
      </c>
      <c r="H1459" t="s">
        <v>464</v>
      </c>
      <c r="I1459" t="s">
        <v>469</v>
      </c>
      <c r="J1459">
        <v>63</v>
      </c>
      <c r="K1459">
        <v>0</v>
      </c>
      <c r="L1459" t="s">
        <v>472</v>
      </c>
      <c r="M1459" t="s">
        <v>464</v>
      </c>
      <c r="N1459" t="s">
        <v>477</v>
      </c>
      <c r="O1459">
        <v>1004273</v>
      </c>
      <c r="P1459">
        <v>168143</v>
      </c>
      <c r="Q1459">
        <v>40.628167550000001</v>
      </c>
      <c r="R1459">
        <v>-73.927865729999994</v>
      </c>
      <c r="S1459" t="s">
        <v>1535</v>
      </c>
    </row>
    <row r="1460" spans="1:19" x14ac:dyDescent="0.3">
      <c r="A1460">
        <v>282805000</v>
      </c>
      <c r="B1460" s="1">
        <v>45348</v>
      </c>
      <c r="C1460">
        <v>940</v>
      </c>
      <c r="D1460" t="s">
        <v>79</v>
      </c>
      <c r="E1460">
        <v>881</v>
      </c>
      <c r="F1460" t="s">
        <v>161</v>
      </c>
      <c r="G1460" t="s">
        <v>399</v>
      </c>
      <c r="H1460" t="s">
        <v>467</v>
      </c>
      <c r="I1460" t="s">
        <v>469</v>
      </c>
      <c r="J1460">
        <v>70</v>
      </c>
      <c r="K1460">
        <v>0</v>
      </c>
      <c r="L1460" t="s">
        <v>472</v>
      </c>
      <c r="M1460" t="s">
        <v>464</v>
      </c>
      <c r="N1460" t="s">
        <v>479</v>
      </c>
      <c r="O1460">
        <v>991626</v>
      </c>
      <c r="P1460">
        <v>169071</v>
      </c>
      <c r="Q1460">
        <v>40.630735999999999</v>
      </c>
      <c r="R1460">
        <v>-73.973422999999997</v>
      </c>
      <c r="S1460" t="s">
        <v>622</v>
      </c>
    </row>
    <row r="1461" spans="1:19" x14ac:dyDescent="0.3">
      <c r="A1461">
        <v>282473707</v>
      </c>
      <c r="B1461" s="1">
        <v>45341</v>
      </c>
      <c r="C1461">
        <v>117</v>
      </c>
      <c r="D1461" t="s">
        <v>67</v>
      </c>
      <c r="E1461">
        <v>126</v>
      </c>
      <c r="F1461" t="s">
        <v>149</v>
      </c>
      <c r="G1461" t="s">
        <v>247</v>
      </c>
      <c r="H1461" t="s">
        <v>463</v>
      </c>
      <c r="I1461" t="s">
        <v>469</v>
      </c>
      <c r="J1461">
        <v>69</v>
      </c>
      <c r="K1461">
        <v>0</v>
      </c>
      <c r="L1461" t="s">
        <v>473</v>
      </c>
      <c r="M1461" t="s">
        <v>464</v>
      </c>
      <c r="N1461" t="s">
        <v>477</v>
      </c>
      <c r="O1461">
        <v>1011154</v>
      </c>
      <c r="P1461">
        <v>169124</v>
      </c>
      <c r="Q1461">
        <v>40.630841959999998</v>
      </c>
      <c r="R1461">
        <v>-73.903072539999997</v>
      </c>
      <c r="S1461" t="s">
        <v>1536</v>
      </c>
    </row>
    <row r="1462" spans="1:19" x14ac:dyDescent="0.3">
      <c r="A1462">
        <v>282169850</v>
      </c>
      <c r="B1462" s="1">
        <v>45335</v>
      </c>
      <c r="C1462">
        <v>101</v>
      </c>
      <c r="D1462" t="s">
        <v>27</v>
      </c>
      <c r="E1462">
        <v>344</v>
      </c>
      <c r="F1462" t="s">
        <v>144</v>
      </c>
      <c r="G1462" t="s">
        <v>191</v>
      </c>
      <c r="H1462" t="s">
        <v>464</v>
      </c>
      <c r="I1462" t="s">
        <v>470</v>
      </c>
      <c r="J1462">
        <v>110</v>
      </c>
      <c r="K1462">
        <v>1</v>
      </c>
      <c r="L1462" t="s">
        <v>472</v>
      </c>
      <c r="M1462" t="s">
        <v>464</v>
      </c>
      <c r="N1462" t="s">
        <v>477</v>
      </c>
      <c r="O1462">
        <v>1014344</v>
      </c>
      <c r="P1462">
        <v>211317</v>
      </c>
      <c r="Q1462">
        <v>40.746641680000003</v>
      </c>
      <c r="R1462">
        <v>-73.891391420000005</v>
      </c>
      <c r="S1462" t="s">
        <v>539</v>
      </c>
    </row>
    <row r="1463" spans="1:19" x14ac:dyDescent="0.3">
      <c r="A1463">
        <v>283892235</v>
      </c>
      <c r="B1463" s="1">
        <v>45368</v>
      </c>
      <c r="C1463">
        <v>101</v>
      </c>
      <c r="D1463" t="s">
        <v>27</v>
      </c>
      <c r="E1463">
        <v>344</v>
      </c>
      <c r="F1463" t="s">
        <v>144</v>
      </c>
      <c r="G1463" t="s">
        <v>191</v>
      </c>
      <c r="H1463" t="s">
        <v>464</v>
      </c>
      <c r="I1463" t="s">
        <v>470</v>
      </c>
      <c r="J1463">
        <v>114</v>
      </c>
      <c r="K1463">
        <v>0</v>
      </c>
      <c r="L1463" t="s">
        <v>472</v>
      </c>
      <c r="M1463" t="s">
        <v>463</v>
      </c>
      <c r="N1463" t="s">
        <v>480</v>
      </c>
      <c r="O1463">
        <v>1005251</v>
      </c>
      <c r="P1463">
        <v>216689</v>
      </c>
      <c r="Q1463">
        <v>40.761412999999997</v>
      </c>
      <c r="R1463">
        <v>-73.924188000000001</v>
      </c>
      <c r="S1463" t="s">
        <v>1537</v>
      </c>
    </row>
    <row r="1464" spans="1:19" x14ac:dyDescent="0.3">
      <c r="A1464">
        <v>281420062</v>
      </c>
      <c r="B1464" s="1">
        <v>45322</v>
      </c>
      <c r="C1464">
        <v>101</v>
      </c>
      <c r="D1464" t="s">
        <v>27</v>
      </c>
      <c r="E1464">
        <v>344</v>
      </c>
      <c r="F1464" t="s">
        <v>144</v>
      </c>
      <c r="G1464" t="s">
        <v>191</v>
      </c>
      <c r="H1464" t="s">
        <v>464</v>
      </c>
      <c r="I1464" t="s">
        <v>469</v>
      </c>
      <c r="J1464">
        <v>81</v>
      </c>
      <c r="K1464">
        <v>0</v>
      </c>
      <c r="L1464" t="s">
        <v>474</v>
      </c>
      <c r="M1464" t="s">
        <v>464</v>
      </c>
      <c r="N1464" t="s">
        <v>477</v>
      </c>
      <c r="O1464">
        <v>1003610</v>
      </c>
      <c r="P1464">
        <v>186304</v>
      </c>
      <c r="Q1464">
        <v>40.678018999999999</v>
      </c>
      <c r="R1464">
        <v>-73.930199999999999</v>
      </c>
      <c r="S1464" t="s">
        <v>1538</v>
      </c>
    </row>
    <row r="1465" spans="1:19" x14ac:dyDescent="0.3">
      <c r="A1465">
        <v>284586386</v>
      </c>
      <c r="B1465" s="1">
        <v>45382</v>
      </c>
      <c r="C1465">
        <v>114</v>
      </c>
      <c r="D1465" t="s">
        <v>34</v>
      </c>
      <c r="E1465">
        <v>344</v>
      </c>
      <c r="F1465" t="s">
        <v>144</v>
      </c>
      <c r="G1465" t="s">
        <v>206</v>
      </c>
      <c r="H1465" t="s">
        <v>464</v>
      </c>
      <c r="I1465" t="s">
        <v>470</v>
      </c>
      <c r="J1465">
        <v>103</v>
      </c>
      <c r="K1465">
        <v>0</v>
      </c>
      <c r="L1465" t="s">
        <v>472</v>
      </c>
      <c r="M1465" t="s">
        <v>463</v>
      </c>
      <c r="N1465" t="s">
        <v>480</v>
      </c>
      <c r="O1465">
        <v>1042713</v>
      </c>
      <c r="P1465">
        <v>197051</v>
      </c>
      <c r="Q1465">
        <v>40.707344999999997</v>
      </c>
      <c r="R1465">
        <v>-73.78913</v>
      </c>
      <c r="S1465" t="s">
        <v>1539</v>
      </c>
    </row>
    <row r="1466" spans="1:19" x14ac:dyDescent="0.3">
      <c r="A1466">
        <v>284414293</v>
      </c>
      <c r="B1466" s="1">
        <v>45378</v>
      </c>
      <c r="C1466">
        <v>268</v>
      </c>
      <c r="D1466" t="s">
        <v>47</v>
      </c>
      <c r="E1466">
        <v>121</v>
      </c>
      <c r="F1466" t="s">
        <v>152</v>
      </c>
      <c r="G1466" t="s">
        <v>221</v>
      </c>
      <c r="H1466" t="s">
        <v>463</v>
      </c>
      <c r="I1466" t="s">
        <v>464</v>
      </c>
      <c r="J1466">
        <v>33</v>
      </c>
      <c r="K1466">
        <v>0</v>
      </c>
      <c r="L1466" t="s">
        <v>473</v>
      </c>
      <c r="M1466" t="s">
        <v>464</v>
      </c>
      <c r="N1466" t="s">
        <v>477</v>
      </c>
      <c r="O1466">
        <v>1000568</v>
      </c>
      <c r="P1466">
        <v>245906</v>
      </c>
      <c r="Q1466">
        <v>40.841616000000002</v>
      </c>
      <c r="R1466">
        <v>-73.941022000000004</v>
      </c>
      <c r="S1466" t="s">
        <v>503</v>
      </c>
    </row>
    <row r="1467" spans="1:19" x14ac:dyDescent="0.3">
      <c r="A1467">
        <v>282162396</v>
      </c>
      <c r="B1467" s="1">
        <v>45335</v>
      </c>
      <c r="C1467">
        <v>101</v>
      </c>
      <c r="D1467" t="s">
        <v>27</v>
      </c>
      <c r="E1467">
        <v>344</v>
      </c>
      <c r="F1467" t="s">
        <v>144</v>
      </c>
      <c r="G1467" t="s">
        <v>191</v>
      </c>
      <c r="H1467" t="s">
        <v>464</v>
      </c>
      <c r="I1467" t="s">
        <v>470</v>
      </c>
      <c r="J1467">
        <v>108</v>
      </c>
      <c r="K1467">
        <v>0</v>
      </c>
      <c r="L1467" t="s">
        <v>472</v>
      </c>
      <c r="M1467" t="s">
        <v>463</v>
      </c>
      <c r="N1467" t="s">
        <v>480</v>
      </c>
      <c r="O1467">
        <v>1013055</v>
      </c>
      <c r="P1467">
        <v>211450</v>
      </c>
      <c r="Q1467">
        <v>40.747013000000003</v>
      </c>
      <c r="R1467">
        <v>-73.896041999999994</v>
      </c>
      <c r="S1467" t="s">
        <v>1540</v>
      </c>
    </row>
    <row r="1468" spans="1:19" x14ac:dyDescent="0.3">
      <c r="A1468">
        <v>283697532</v>
      </c>
      <c r="B1468" s="1">
        <v>45364</v>
      </c>
      <c r="C1468">
        <v>258</v>
      </c>
      <c r="D1468" t="s">
        <v>41</v>
      </c>
      <c r="E1468">
        <v>351</v>
      </c>
      <c r="F1468" t="s">
        <v>152</v>
      </c>
      <c r="G1468" t="s">
        <v>215</v>
      </c>
      <c r="H1468" t="s">
        <v>464</v>
      </c>
      <c r="I1468" t="s">
        <v>469</v>
      </c>
      <c r="J1468">
        <v>72</v>
      </c>
      <c r="K1468">
        <v>0</v>
      </c>
      <c r="L1468" t="s">
        <v>473</v>
      </c>
      <c r="M1468" t="s">
        <v>463</v>
      </c>
      <c r="N1468" t="s">
        <v>478</v>
      </c>
      <c r="O1468">
        <v>984074</v>
      </c>
      <c r="P1468">
        <v>178984</v>
      </c>
      <c r="Q1468">
        <v>40.657949000000002</v>
      </c>
      <c r="R1468">
        <v>-74.000634000000005</v>
      </c>
      <c r="S1468" t="s">
        <v>649</v>
      </c>
    </row>
    <row r="1469" spans="1:19" x14ac:dyDescent="0.3">
      <c r="A1469">
        <v>281194276</v>
      </c>
      <c r="B1469" s="1">
        <v>45318</v>
      </c>
      <c r="C1469">
        <v>109</v>
      </c>
      <c r="D1469" t="s">
        <v>35</v>
      </c>
      <c r="E1469">
        <v>106</v>
      </c>
      <c r="F1469" t="s">
        <v>141</v>
      </c>
      <c r="G1469" t="s">
        <v>208</v>
      </c>
      <c r="H1469" t="s">
        <v>463</v>
      </c>
      <c r="I1469" t="s">
        <v>464</v>
      </c>
      <c r="J1469">
        <v>7</v>
      </c>
      <c r="K1469">
        <v>0</v>
      </c>
      <c r="L1469" t="s">
        <v>474</v>
      </c>
      <c r="M1469" t="s">
        <v>464</v>
      </c>
      <c r="N1469" t="s">
        <v>478</v>
      </c>
      <c r="O1469">
        <v>986741</v>
      </c>
      <c r="P1469">
        <v>198332</v>
      </c>
      <c r="Q1469">
        <v>40.711053</v>
      </c>
      <c r="R1469">
        <v>-73.991011999999998</v>
      </c>
      <c r="S1469" t="s">
        <v>1541</v>
      </c>
    </row>
    <row r="1470" spans="1:19" x14ac:dyDescent="0.3">
      <c r="A1470">
        <v>281132780</v>
      </c>
      <c r="B1470" s="1">
        <v>45316</v>
      </c>
      <c r="C1470">
        <v>792</v>
      </c>
      <c r="D1470" t="s">
        <v>56</v>
      </c>
      <c r="E1470">
        <v>118</v>
      </c>
      <c r="F1470" t="s">
        <v>158</v>
      </c>
      <c r="G1470" t="s">
        <v>241</v>
      </c>
      <c r="H1470" t="s">
        <v>463</v>
      </c>
      <c r="I1470" t="s">
        <v>464</v>
      </c>
      <c r="J1470">
        <v>25</v>
      </c>
      <c r="K1470">
        <v>0</v>
      </c>
      <c r="L1470" t="s">
        <v>473</v>
      </c>
      <c r="M1470" t="s">
        <v>464</v>
      </c>
      <c r="N1470" t="s">
        <v>477</v>
      </c>
      <c r="O1470">
        <v>1000370</v>
      </c>
      <c r="P1470">
        <v>233327</v>
      </c>
      <c r="Q1470">
        <v>40.807089840000003</v>
      </c>
      <c r="R1470">
        <v>-73.941770450000007</v>
      </c>
      <c r="S1470" t="s">
        <v>1542</v>
      </c>
    </row>
    <row r="1471" spans="1:19" x14ac:dyDescent="0.3">
      <c r="A1471">
        <v>282823862</v>
      </c>
      <c r="B1471" s="1">
        <v>45348</v>
      </c>
      <c r="C1471">
        <v>259</v>
      </c>
      <c r="D1471" t="s">
        <v>54</v>
      </c>
      <c r="E1471">
        <v>351</v>
      </c>
      <c r="F1471" t="s">
        <v>152</v>
      </c>
      <c r="G1471" t="s">
        <v>231</v>
      </c>
      <c r="H1471" t="s">
        <v>464</v>
      </c>
      <c r="I1471" t="s">
        <v>464</v>
      </c>
      <c r="J1471">
        <v>7</v>
      </c>
      <c r="K1471">
        <v>0</v>
      </c>
      <c r="L1471" t="s">
        <v>472</v>
      </c>
      <c r="M1471" t="s">
        <v>464</v>
      </c>
      <c r="N1471" t="s">
        <v>477</v>
      </c>
      <c r="O1471">
        <v>988848</v>
      </c>
      <c r="P1471">
        <v>200323</v>
      </c>
      <c r="Q1471">
        <v>40.716517000000003</v>
      </c>
      <c r="R1471">
        <v>-73.983411000000004</v>
      </c>
      <c r="S1471" t="s">
        <v>527</v>
      </c>
    </row>
    <row r="1472" spans="1:19" x14ac:dyDescent="0.3">
      <c r="A1472">
        <v>280854779</v>
      </c>
      <c r="B1472" s="1">
        <v>45312</v>
      </c>
      <c r="C1472">
        <v>922</v>
      </c>
      <c r="D1472" t="s">
        <v>33</v>
      </c>
      <c r="E1472">
        <v>348</v>
      </c>
      <c r="F1472" t="s">
        <v>146</v>
      </c>
      <c r="G1472" t="s">
        <v>207</v>
      </c>
      <c r="H1472" t="s">
        <v>464</v>
      </c>
      <c r="I1472" t="s">
        <v>469</v>
      </c>
      <c r="J1472">
        <v>60</v>
      </c>
      <c r="K1472">
        <v>0</v>
      </c>
      <c r="L1472" t="s">
        <v>472</v>
      </c>
      <c r="M1472" t="s">
        <v>464</v>
      </c>
      <c r="N1472" t="s">
        <v>477</v>
      </c>
      <c r="O1472">
        <v>985372</v>
      </c>
      <c r="P1472">
        <v>147958</v>
      </c>
      <c r="Q1472">
        <v>40.572786379999997</v>
      </c>
      <c r="R1472">
        <v>-73.995961269999995</v>
      </c>
      <c r="S1472" t="s">
        <v>1543</v>
      </c>
    </row>
    <row r="1473" spans="1:19" x14ac:dyDescent="0.3">
      <c r="A1473">
        <v>282167195</v>
      </c>
      <c r="B1473" s="1">
        <v>45335</v>
      </c>
      <c r="C1473">
        <v>478</v>
      </c>
      <c r="D1473" t="s">
        <v>44</v>
      </c>
      <c r="E1473">
        <v>343</v>
      </c>
      <c r="F1473" t="s">
        <v>155</v>
      </c>
      <c r="G1473" t="s">
        <v>218</v>
      </c>
      <c r="H1473" t="s">
        <v>464</v>
      </c>
      <c r="I1473" t="s">
        <v>469</v>
      </c>
      <c r="J1473">
        <v>90</v>
      </c>
      <c r="K1473">
        <v>0</v>
      </c>
      <c r="L1473" t="s">
        <v>472</v>
      </c>
      <c r="M1473" t="s">
        <v>464</v>
      </c>
      <c r="N1473" t="s">
        <v>480</v>
      </c>
      <c r="O1473">
        <v>1000693</v>
      </c>
      <c r="P1473">
        <v>198669</v>
      </c>
      <c r="Q1473">
        <v>40.711961940000002</v>
      </c>
      <c r="R1473">
        <v>-73.940688460000004</v>
      </c>
      <c r="S1473" t="s">
        <v>1544</v>
      </c>
    </row>
    <row r="1474" spans="1:19" x14ac:dyDescent="0.3">
      <c r="A1474">
        <v>283757517</v>
      </c>
      <c r="B1474" s="1">
        <v>45365</v>
      </c>
      <c r="C1474">
        <v>439</v>
      </c>
      <c r="D1474" t="s">
        <v>37</v>
      </c>
      <c r="E1474">
        <v>109</v>
      </c>
      <c r="F1474" t="s">
        <v>148</v>
      </c>
      <c r="G1474" t="s">
        <v>268</v>
      </c>
      <c r="H1474" t="s">
        <v>463</v>
      </c>
      <c r="I1474" t="s">
        <v>469</v>
      </c>
      <c r="J1474">
        <v>75</v>
      </c>
      <c r="K1474">
        <v>0</v>
      </c>
      <c r="L1474" t="s">
        <v>472</v>
      </c>
      <c r="M1474" t="s">
        <v>464</v>
      </c>
      <c r="N1474" t="s">
        <v>480</v>
      </c>
      <c r="O1474">
        <v>1017119</v>
      </c>
      <c r="P1474">
        <v>183909</v>
      </c>
      <c r="Q1474">
        <v>40.671404000000003</v>
      </c>
      <c r="R1474">
        <v>-73.881508999999994</v>
      </c>
      <c r="S1474" t="s">
        <v>543</v>
      </c>
    </row>
    <row r="1475" spans="1:19" x14ac:dyDescent="0.3">
      <c r="A1475">
        <v>282508870</v>
      </c>
      <c r="B1475" s="1">
        <v>45342</v>
      </c>
      <c r="C1475">
        <v>439</v>
      </c>
      <c r="D1475" t="s">
        <v>37</v>
      </c>
      <c r="E1475">
        <v>109</v>
      </c>
      <c r="F1475" t="s">
        <v>148</v>
      </c>
      <c r="G1475" t="s">
        <v>224</v>
      </c>
      <c r="H1475" t="s">
        <v>463</v>
      </c>
      <c r="I1475" t="s">
        <v>468</v>
      </c>
      <c r="J1475">
        <v>41</v>
      </c>
      <c r="K1475">
        <v>0</v>
      </c>
      <c r="L1475" t="s">
        <v>472</v>
      </c>
      <c r="M1475" t="s">
        <v>464</v>
      </c>
      <c r="N1475" t="s">
        <v>480</v>
      </c>
      <c r="O1475">
        <v>1013711</v>
      </c>
      <c r="P1475">
        <v>239437</v>
      </c>
      <c r="Q1475">
        <v>40.823825999999997</v>
      </c>
      <c r="R1475">
        <v>-73.893551000000002</v>
      </c>
      <c r="S1475" t="s">
        <v>1545</v>
      </c>
    </row>
    <row r="1476" spans="1:19" x14ac:dyDescent="0.3">
      <c r="A1476">
        <v>283817164</v>
      </c>
      <c r="B1476" s="1">
        <v>45366</v>
      </c>
      <c r="C1476">
        <v>339</v>
      </c>
      <c r="D1476" t="s">
        <v>42</v>
      </c>
      <c r="E1476">
        <v>341</v>
      </c>
      <c r="F1476" t="s">
        <v>153</v>
      </c>
      <c r="G1476" t="s">
        <v>216</v>
      </c>
      <c r="H1476" t="s">
        <v>464</v>
      </c>
      <c r="I1476" t="s">
        <v>464</v>
      </c>
      <c r="J1476">
        <v>17</v>
      </c>
      <c r="K1476">
        <v>0</v>
      </c>
      <c r="L1476" t="s">
        <v>472</v>
      </c>
      <c r="M1476" t="s">
        <v>463</v>
      </c>
      <c r="N1476" t="s">
        <v>477</v>
      </c>
      <c r="O1476">
        <v>991654</v>
      </c>
      <c r="P1476">
        <v>213389</v>
      </c>
      <c r="Q1476">
        <v>40.752378</v>
      </c>
      <c r="R1476">
        <v>-73.973274000000004</v>
      </c>
      <c r="S1476" t="s">
        <v>596</v>
      </c>
    </row>
    <row r="1477" spans="1:19" x14ac:dyDescent="0.3">
      <c r="A1477">
        <v>284176360</v>
      </c>
      <c r="B1477" s="1">
        <v>45373</v>
      </c>
      <c r="C1477">
        <v>109</v>
      </c>
      <c r="D1477" t="s">
        <v>35</v>
      </c>
      <c r="E1477">
        <v>106</v>
      </c>
      <c r="F1477" t="s">
        <v>141</v>
      </c>
      <c r="G1477" t="s">
        <v>208</v>
      </c>
      <c r="H1477" t="s">
        <v>463</v>
      </c>
      <c r="I1477" t="s">
        <v>469</v>
      </c>
      <c r="J1477">
        <v>72</v>
      </c>
      <c r="K1477">
        <v>0</v>
      </c>
      <c r="L1477" t="s">
        <v>473</v>
      </c>
      <c r="M1477" t="s">
        <v>464</v>
      </c>
      <c r="N1477" t="s">
        <v>480</v>
      </c>
      <c r="O1477">
        <v>984074</v>
      </c>
      <c r="P1477">
        <v>178984</v>
      </c>
      <c r="Q1477">
        <v>40.657949000000002</v>
      </c>
      <c r="R1477">
        <v>-74.000634000000005</v>
      </c>
      <c r="S1477" t="s">
        <v>649</v>
      </c>
    </row>
    <row r="1478" spans="1:19" x14ac:dyDescent="0.3">
      <c r="A1478">
        <v>280931321</v>
      </c>
      <c r="B1478" s="1">
        <v>45313</v>
      </c>
      <c r="C1478">
        <v>478</v>
      </c>
      <c r="D1478" t="s">
        <v>44</v>
      </c>
      <c r="E1478">
        <v>343</v>
      </c>
      <c r="F1478" t="s">
        <v>155</v>
      </c>
      <c r="G1478" t="s">
        <v>218</v>
      </c>
      <c r="H1478" t="s">
        <v>464</v>
      </c>
      <c r="I1478" t="s">
        <v>469</v>
      </c>
      <c r="J1478">
        <v>88</v>
      </c>
      <c r="K1478">
        <v>0</v>
      </c>
      <c r="L1478" t="s">
        <v>473</v>
      </c>
      <c r="M1478" t="s">
        <v>463</v>
      </c>
      <c r="N1478" t="s">
        <v>477</v>
      </c>
      <c r="O1478">
        <v>989463</v>
      </c>
      <c r="P1478">
        <v>190450</v>
      </c>
      <c r="Q1478">
        <v>40.689416999999999</v>
      </c>
      <c r="R1478">
        <v>-73.981200999999999</v>
      </c>
      <c r="S1478" t="s">
        <v>1546</v>
      </c>
    </row>
    <row r="1479" spans="1:19" x14ac:dyDescent="0.3">
      <c r="A1479">
        <v>280772124</v>
      </c>
      <c r="B1479" s="1">
        <v>45310</v>
      </c>
      <c r="C1479">
        <v>109</v>
      </c>
      <c r="D1479" t="s">
        <v>35</v>
      </c>
      <c r="E1479">
        <v>106</v>
      </c>
      <c r="F1479" t="s">
        <v>141</v>
      </c>
      <c r="G1479" t="s">
        <v>214</v>
      </c>
      <c r="H1479" t="s">
        <v>463</v>
      </c>
      <c r="I1479" t="s">
        <v>464</v>
      </c>
      <c r="J1479">
        <v>32</v>
      </c>
      <c r="K1479">
        <v>0</v>
      </c>
      <c r="L1479" t="s">
        <v>472</v>
      </c>
      <c r="M1479" t="s">
        <v>464</v>
      </c>
      <c r="N1479" t="s">
        <v>480</v>
      </c>
      <c r="O1479">
        <v>999634</v>
      </c>
      <c r="P1479">
        <v>235961</v>
      </c>
      <c r="Q1479">
        <v>40.814321999999997</v>
      </c>
      <c r="R1479">
        <v>-73.944419999999994</v>
      </c>
      <c r="S1479" t="s">
        <v>1027</v>
      </c>
    </row>
    <row r="1480" spans="1:19" x14ac:dyDescent="0.3">
      <c r="A1480">
        <v>280662943</v>
      </c>
      <c r="B1480" s="1">
        <v>45308</v>
      </c>
      <c r="C1480">
        <v>922</v>
      </c>
      <c r="D1480" t="s">
        <v>33</v>
      </c>
      <c r="E1480">
        <v>348</v>
      </c>
      <c r="F1480" t="s">
        <v>146</v>
      </c>
      <c r="G1480" t="s">
        <v>207</v>
      </c>
      <c r="H1480" t="s">
        <v>464</v>
      </c>
      <c r="I1480" t="s">
        <v>469</v>
      </c>
      <c r="J1480">
        <v>60</v>
      </c>
      <c r="K1480">
        <v>0</v>
      </c>
      <c r="L1480" t="s">
        <v>473</v>
      </c>
      <c r="M1480" t="s">
        <v>464</v>
      </c>
      <c r="N1480" t="s">
        <v>477</v>
      </c>
      <c r="O1480">
        <v>987987</v>
      </c>
      <c r="P1480">
        <v>151919</v>
      </c>
      <c r="Q1480">
        <v>40.58365783</v>
      </c>
      <c r="R1480">
        <v>-73.986546169999997</v>
      </c>
      <c r="S1480" t="s">
        <v>1547</v>
      </c>
    </row>
    <row r="1481" spans="1:19" x14ac:dyDescent="0.3">
      <c r="A1481">
        <v>281218922</v>
      </c>
      <c r="B1481" s="1">
        <v>45318</v>
      </c>
      <c r="C1481">
        <v>969</v>
      </c>
      <c r="D1481" t="s">
        <v>53</v>
      </c>
      <c r="E1481">
        <v>881</v>
      </c>
      <c r="F1481" t="s">
        <v>161</v>
      </c>
      <c r="G1481" t="s">
        <v>230</v>
      </c>
      <c r="H1481" t="s">
        <v>464</v>
      </c>
      <c r="I1481" t="s">
        <v>469</v>
      </c>
      <c r="J1481">
        <v>67</v>
      </c>
      <c r="K1481">
        <v>0</v>
      </c>
      <c r="L1481" t="s">
        <v>474</v>
      </c>
      <c r="M1481" t="s">
        <v>464</v>
      </c>
      <c r="N1481" t="s">
        <v>477</v>
      </c>
      <c r="O1481">
        <v>1000115</v>
      </c>
      <c r="P1481">
        <v>176498</v>
      </c>
      <c r="Q1481">
        <v>40.651108659999998</v>
      </c>
      <c r="R1481">
        <v>-73.942825560000003</v>
      </c>
      <c r="S1481" t="s">
        <v>1548</v>
      </c>
    </row>
    <row r="1482" spans="1:19" x14ac:dyDescent="0.3">
      <c r="A1482">
        <v>282148660</v>
      </c>
      <c r="B1482" s="1">
        <v>45335</v>
      </c>
      <c r="C1482">
        <v>268</v>
      </c>
      <c r="D1482" t="s">
        <v>47</v>
      </c>
      <c r="E1482">
        <v>121</v>
      </c>
      <c r="F1482" t="s">
        <v>152</v>
      </c>
      <c r="G1482" t="s">
        <v>221</v>
      </c>
      <c r="H1482" t="s">
        <v>463</v>
      </c>
      <c r="I1482" t="s">
        <v>469</v>
      </c>
      <c r="J1482">
        <v>88</v>
      </c>
      <c r="K1482">
        <v>0</v>
      </c>
      <c r="L1482" t="s">
        <v>472</v>
      </c>
      <c r="M1482" t="s">
        <v>464</v>
      </c>
      <c r="N1482" t="s">
        <v>477</v>
      </c>
      <c r="O1482">
        <v>995301</v>
      </c>
      <c r="P1482">
        <v>190523</v>
      </c>
      <c r="Q1482">
        <v>40.689613999999999</v>
      </c>
      <c r="R1482">
        <v>-73.960148000000004</v>
      </c>
      <c r="S1482" t="s">
        <v>544</v>
      </c>
    </row>
    <row r="1483" spans="1:19" x14ac:dyDescent="0.3">
      <c r="A1483">
        <v>280880512</v>
      </c>
      <c r="B1483" s="1">
        <v>45312</v>
      </c>
      <c r="C1483">
        <v>922</v>
      </c>
      <c r="D1483" t="s">
        <v>33</v>
      </c>
      <c r="E1483">
        <v>348</v>
      </c>
      <c r="F1483" t="s">
        <v>146</v>
      </c>
      <c r="G1483" t="s">
        <v>207</v>
      </c>
      <c r="H1483" t="s">
        <v>464</v>
      </c>
      <c r="I1483" t="s">
        <v>468</v>
      </c>
      <c r="J1483">
        <v>43</v>
      </c>
      <c r="K1483">
        <v>0</v>
      </c>
      <c r="L1483" t="s">
        <v>473</v>
      </c>
      <c r="M1483" t="s">
        <v>464</v>
      </c>
      <c r="N1483" t="s">
        <v>480</v>
      </c>
      <c r="O1483">
        <v>1016698</v>
      </c>
      <c r="P1483">
        <v>239231</v>
      </c>
      <c r="Q1483">
        <v>40.823249769999997</v>
      </c>
      <c r="R1483">
        <v>-73.882761070000001</v>
      </c>
      <c r="S1483" t="s">
        <v>1549</v>
      </c>
    </row>
    <row r="1484" spans="1:19" x14ac:dyDescent="0.3">
      <c r="A1484">
        <v>281175811</v>
      </c>
      <c r="B1484" s="1">
        <v>45317</v>
      </c>
      <c r="C1484">
        <v>515</v>
      </c>
      <c r="D1484" t="s">
        <v>70</v>
      </c>
      <c r="E1484">
        <v>117</v>
      </c>
      <c r="F1484" t="s">
        <v>156</v>
      </c>
      <c r="G1484" t="s">
        <v>251</v>
      </c>
      <c r="H1484" t="s">
        <v>463</v>
      </c>
      <c r="I1484" t="s">
        <v>470</v>
      </c>
      <c r="J1484">
        <v>110</v>
      </c>
      <c r="K1484">
        <v>0</v>
      </c>
      <c r="L1484" t="s">
        <v>473</v>
      </c>
      <c r="M1484" t="s">
        <v>464</v>
      </c>
      <c r="N1484" t="s">
        <v>479</v>
      </c>
      <c r="O1484">
        <v>1020429</v>
      </c>
      <c r="P1484">
        <v>212242</v>
      </c>
      <c r="Q1484">
        <v>40.749157769999997</v>
      </c>
      <c r="R1484">
        <v>-73.869425840000005</v>
      </c>
      <c r="S1484" t="s">
        <v>538</v>
      </c>
    </row>
    <row r="1485" spans="1:19" x14ac:dyDescent="0.3">
      <c r="A1485">
        <v>284373577</v>
      </c>
      <c r="B1485" s="1">
        <v>45377</v>
      </c>
      <c r="C1485">
        <v>339</v>
      </c>
      <c r="D1485" t="s">
        <v>42</v>
      </c>
      <c r="E1485">
        <v>341</v>
      </c>
      <c r="F1485" t="s">
        <v>153</v>
      </c>
      <c r="G1485" t="s">
        <v>216</v>
      </c>
      <c r="H1485" t="s">
        <v>464</v>
      </c>
      <c r="I1485" t="s">
        <v>468</v>
      </c>
      <c r="J1485">
        <v>45</v>
      </c>
      <c r="K1485">
        <v>0</v>
      </c>
      <c r="L1485" t="s">
        <v>472</v>
      </c>
      <c r="M1485" t="s">
        <v>463</v>
      </c>
      <c r="N1485" t="s">
        <v>477</v>
      </c>
      <c r="O1485">
        <v>1029527</v>
      </c>
      <c r="P1485">
        <v>239399</v>
      </c>
      <c r="Q1485">
        <v>40.823656999999997</v>
      </c>
      <c r="R1485">
        <v>-73.836406999999994</v>
      </c>
      <c r="S1485" t="s">
        <v>1469</v>
      </c>
    </row>
    <row r="1486" spans="1:19" x14ac:dyDescent="0.3">
      <c r="A1486">
        <v>280809124</v>
      </c>
      <c r="B1486" s="1">
        <v>45310</v>
      </c>
      <c r="C1486">
        <v>478</v>
      </c>
      <c r="D1486" t="s">
        <v>44</v>
      </c>
      <c r="E1486">
        <v>343</v>
      </c>
      <c r="F1486" t="s">
        <v>155</v>
      </c>
      <c r="G1486" t="s">
        <v>218</v>
      </c>
      <c r="H1486" t="s">
        <v>464</v>
      </c>
      <c r="I1486" t="s">
        <v>470</v>
      </c>
      <c r="J1486">
        <v>115</v>
      </c>
      <c r="K1486">
        <v>1</v>
      </c>
      <c r="L1486" t="s">
        <v>473</v>
      </c>
      <c r="M1486" t="s">
        <v>464</v>
      </c>
      <c r="N1486" t="s">
        <v>480</v>
      </c>
      <c r="O1486">
        <v>1020429</v>
      </c>
      <c r="P1486">
        <v>212242</v>
      </c>
      <c r="Q1486">
        <v>40.749157769999997</v>
      </c>
      <c r="R1486">
        <v>-73.869425840000005</v>
      </c>
      <c r="S1486" t="s">
        <v>538</v>
      </c>
    </row>
    <row r="1487" spans="1:19" x14ac:dyDescent="0.3">
      <c r="A1487">
        <v>280660239</v>
      </c>
      <c r="B1487" s="1">
        <v>45308</v>
      </c>
      <c r="C1487">
        <v>478</v>
      </c>
      <c r="D1487" t="s">
        <v>44</v>
      </c>
      <c r="E1487">
        <v>343</v>
      </c>
      <c r="F1487" t="s">
        <v>155</v>
      </c>
      <c r="G1487" t="s">
        <v>218</v>
      </c>
      <c r="H1487" t="s">
        <v>464</v>
      </c>
      <c r="I1487" t="s">
        <v>469</v>
      </c>
      <c r="J1487">
        <v>83</v>
      </c>
      <c r="K1487">
        <v>1</v>
      </c>
      <c r="L1487" t="s">
        <v>472</v>
      </c>
      <c r="M1487" t="s">
        <v>464</v>
      </c>
      <c r="N1487" t="s">
        <v>477</v>
      </c>
      <c r="O1487">
        <v>1006644</v>
      </c>
      <c r="P1487">
        <v>195886</v>
      </c>
      <c r="Q1487">
        <v>40.704310210000003</v>
      </c>
      <c r="R1487">
        <v>-73.919231879999998</v>
      </c>
      <c r="S1487" t="s">
        <v>1550</v>
      </c>
    </row>
    <row r="1488" spans="1:19" x14ac:dyDescent="0.3">
      <c r="A1488">
        <v>284345998</v>
      </c>
      <c r="B1488" s="1">
        <v>45377</v>
      </c>
      <c r="C1488">
        <v>109</v>
      </c>
      <c r="D1488" t="s">
        <v>35</v>
      </c>
      <c r="E1488">
        <v>106</v>
      </c>
      <c r="F1488" t="s">
        <v>141</v>
      </c>
      <c r="G1488" t="s">
        <v>214</v>
      </c>
      <c r="H1488" t="s">
        <v>463</v>
      </c>
      <c r="I1488" t="s">
        <v>470</v>
      </c>
      <c r="J1488">
        <v>115</v>
      </c>
      <c r="K1488">
        <v>0</v>
      </c>
      <c r="L1488" t="s">
        <v>474</v>
      </c>
      <c r="M1488" t="s">
        <v>464</v>
      </c>
      <c r="N1488" t="s">
        <v>480</v>
      </c>
      <c r="O1488">
        <v>1020196</v>
      </c>
      <c r="P1488">
        <v>212759</v>
      </c>
      <c r="Q1488">
        <v>40.750579000000002</v>
      </c>
      <c r="R1488">
        <v>-73.870264000000006</v>
      </c>
      <c r="S1488" t="s">
        <v>1551</v>
      </c>
    </row>
    <row r="1489" spans="1:19" x14ac:dyDescent="0.3">
      <c r="A1489">
        <v>282739736</v>
      </c>
      <c r="B1489" s="1">
        <v>45346</v>
      </c>
      <c r="C1489">
        <v>101</v>
      </c>
      <c r="D1489" t="s">
        <v>27</v>
      </c>
      <c r="E1489">
        <v>344</v>
      </c>
      <c r="F1489" t="s">
        <v>144</v>
      </c>
      <c r="G1489" t="s">
        <v>191</v>
      </c>
      <c r="H1489" t="s">
        <v>464</v>
      </c>
      <c r="I1489" t="s">
        <v>464</v>
      </c>
      <c r="J1489">
        <v>34</v>
      </c>
      <c r="K1489">
        <v>0</v>
      </c>
      <c r="L1489" t="s">
        <v>472</v>
      </c>
      <c r="M1489" t="s">
        <v>464</v>
      </c>
      <c r="N1489" t="s">
        <v>479</v>
      </c>
      <c r="O1489">
        <v>1006675</v>
      </c>
      <c r="P1489">
        <v>253025</v>
      </c>
      <c r="Q1489">
        <v>40.86114139</v>
      </c>
      <c r="R1489">
        <v>-73.918929349999999</v>
      </c>
      <c r="S1489" t="s">
        <v>1552</v>
      </c>
    </row>
    <row r="1490" spans="1:19" x14ac:dyDescent="0.3">
      <c r="A1490">
        <v>284453325</v>
      </c>
      <c r="B1490" s="1">
        <v>45379</v>
      </c>
      <c r="C1490">
        <v>639</v>
      </c>
      <c r="D1490" t="s">
        <v>65</v>
      </c>
      <c r="E1490">
        <v>361</v>
      </c>
      <c r="F1490" t="s">
        <v>164</v>
      </c>
      <c r="G1490" t="s">
        <v>259</v>
      </c>
      <c r="H1490" t="s">
        <v>464</v>
      </c>
      <c r="I1490" t="s">
        <v>469</v>
      </c>
      <c r="J1490">
        <v>71</v>
      </c>
      <c r="K1490">
        <v>0</v>
      </c>
      <c r="L1490" t="s">
        <v>472</v>
      </c>
      <c r="M1490" t="s">
        <v>463</v>
      </c>
      <c r="N1490" t="s">
        <v>480</v>
      </c>
      <c r="O1490">
        <v>999005</v>
      </c>
      <c r="P1490">
        <v>181250</v>
      </c>
      <c r="Q1490">
        <v>40.664154000000003</v>
      </c>
      <c r="R1490">
        <v>-73.946814000000003</v>
      </c>
      <c r="S1490" t="s">
        <v>1138</v>
      </c>
    </row>
    <row r="1491" spans="1:19" x14ac:dyDescent="0.3">
      <c r="A1491">
        <v>280989217</v>
      </c>
      <c r="B1491" s="1">
        <v>45314</v>
      </c>
      <c r="C1491">
        <v>793</v>
      </c>
      <c r="D1491" t="s">
        <v>82</v>
      </c>
      <c r="E1491">
        <v>118</v>
      </c>
      <c r="F1491" t="s">
        <v>158</v>
      </c>
      <c r="G1491" t="s">
        <v>279</v>
      </c>
      <c r="H1491" t="s">
        <v>463</v>
      </c>
      <c r="I1491" t="s">
        <v>469</v>
      </c>
      <c r="J1491">
        <v>61</v>
      </c>
      <c r="K1491">
        <v>0</v>
      </c>
      <c r="L1491" t="s">
        <v>472</v>
      </c>
      <c r="M1491" t="s">
        <v>464</v>
      </c>
      <c r="N1491" t="s">
        <v>478</v>
      </c>
      <c r="O1491">
        <v>994696</v>
      </c>
      <c r="P1491">
        <v>161513</v>
      </c>
      <c r="Q1491">
        <v>40.609986050000003</v>
      </c>
      <c r="R1491">
        <v>-73.962377799999999</v>
      </c>
      <c r="S1491" t="s">
        <v>1553</v>
      </c>
    </row>
    <row r="1492" spans="1:19" x14ac:dyDescent="0.3">
      <c r="A1492">
        <v>280777527</v>
      </c>
      <c r="B1492" s="1">
        <v>45310</v>
      </c>
      <c r="C1492">
        <v>175</v>
      </c>
      <c r="D1492" t="s">
        <v>31</v>
      </c>
      <c r="E1492">
        <v>233</v>
      </c>
      <c r="F1492" t="s">
        <v>140</v>
      </c>
      <c r="G1492" t="s">
        <v>197</v>
      </c>
      <c r="H1492" t="s">
        <v>464</v>
      </c>
      <c r="I1492" t="s">
        <v>471</v>
      </c>
      <c r="J1492">
        <v>120</v>
      </c>
      <c r="K1492">
        <v>0</v>
      </c>
      <c r="L1492" t="s">
        <v>472</v>
      </c>
      <c r="M1492" t="s">
        <v>464</v>
      </c>
      <c r="N1492" t="s">
        <v>477</v>
      </c>
      <c r="O1492">
        <v>962873</v>
      </c>
      <c r="P1492">
        <v>174172</v>
      </c>
      <c r="Q1492">
        <v>40.644720939999999</v>
      </c>
      <c r="R1492">
        <v>-74.077032720000005</v>
      </c>
      <c r="S1492" t="s">
        <v>504</v>
      </c>
    </row>
    <row r="1493" spans="1:19" x14ac:dyDescent="0.3">
      <c r="A1493">
        <v>284234733</v>
      </c>
      <c r="B1493" s="1">
        <v>45375</v>
      </c>
      <c r="C1493">
        <v>639</v>
      </c>
      <c r="D1493" t="s">
        <v>65</v>
      </c>
      <c r="E1493">
        <v>361</v>
      </c>
      <c r="F1493" t="s">
        <v>164</v>
      </c>
      <c r="G1493" t="s">
        <v>259</v>
      </c>
      <c r="H1493" t="s">
        <v>464</v>
      </c>
      <c r="I1493" t="s">
        <v>464</v>
      </c>
      <c r="J1493">
        <v>5</v>
      </c>
      <c r="K1493">
        <v>0</v>
      </c>
      <c r="L1493" t="s">
        <v>472</v>
      </c>
      <c r="M1493" t="s">
        <v>464</v>
      </c>
      <c r="N1493" t="s">
        <v>477</v>
      </c>
      <c r="O1493">
        <v>984984</v>
      </c>
      <c r="P1493">
        <v>200115</v>
      </c>
      <c r="Q1493">
        <v>40.715949000000002</v>
      </c>
      <c r="R1493">
        <v>-73.997350999999995</v>
      </c>
      <c r="S1493" t="s">
        <v>793</v>
      </c>
    </row>
    <row r="1494" spans="1:19" x14ac:dyDescent="0.3">
      <c r="A1494">
        <v>282706102</v>
      </c>
      <c r="B1494" s="1">
        <v>45345</v>
      </c>
      <c r="C1494">
        <v>793</v>
      </c>
      <c r="D1494" t="s">
        <v>82</v>
      </c>
      <c r="E1494">
        <v>118</v>
      </c>
      <c r="F1494" t="s">
        <v>158</v>
      </c>
      <c r="G1494" t="s">
        <v>279</v>
      </c>
      <c r="H1494" t="s">
        <v>463</v>
      </c>
      <c r="I1494" t="s">
        <v>469</v>
      </c>
      <c r="J1494">
        <v>90</v>
      </c>
      <c r="K1494">
        <v>0</v>
      </c>
      <c r="L1494" t="s">
        <v>472</v>
      </c>
      <c r="M1494" t="s">
        <v>464</v>
      </c>
      <c r="N1494" t="s">
        <v>480</v>
      </c>
      <c r="O1494">
        <v>997308</v>
      </c>
      <c r="P1494">
        <v>194618</v>
      </c>
      <c r="Q1494">
        <v>40.700848999999998</v>
      </c>
      <c r="R1494">
        <v>-73.952903000000006</v>
      </c>
      <c r="S1494" t="s">
        <v>1554</v>
      </c>
    </row>
    <row r="1495" spans="1:19" x14ac:dyDescent="0.3">
      <c r="A1495">
        <v>282199440</v>
      </c>
      <c r="B1495" s="1">
        <v>45336</v>
      </c>
      <c r="C1495">
        <v>101</v>
      </c>
      <c r="D1495" t="s">
        <v>27</v>
      </c>
      <c r="E1495">
        <v>344</v>
      </c>
      <c r="F1495" t="s">
        <v>144</v>
      </c>
      <c r="G1495" t="s">
        <v>191</v>
      </c>
      <c r="H1495" t="s">
        <v>464</v>
      </c>
      <c r="I1495" t="s">
        <v>464</v>
      </c>
      <c r="J1495">
        <v>13</v>
      </c>
      <c r="K1495">
        <v>0</v>
      </c>
      <c r="L1495" t="s">
        <v>472</v>
      </c>
      <c r="M1495" t="s">
        <v>464</v>
      </c>
      <c r="N1495" t="s">
        <v>477</v>
      </c>
      <c r="O1495">
        <v>987048</v>
      </c>
      <c r="P1495">
        <v>206851</v>
      </c>
      <c r="Q1495">
        <v>40.734434389999997</v>
      </c>
      <c r="R1495">
        <v>-73.989903929999997</v>
      </c>
      <c r="S1495" t="s">
        <v>618</v>
      </c>
    </row>
    <row r="1496" spans="1:19" x14ac:dyDescent="0.3">
      <c r="A1496">
        <v>282872382</v>
      </c>
      <c r="B1496" s="1">
        <v>45349</v>
      </c>
      <c r="C1496">
        <v>199</v>
      </c>
      <c r="D1496" t="s">
        <v>120</v>
      </c>
      <c r="E1496">
        <v>126</v>
      </c>
      <c r="F1496" t="s">
        <v>149</v>
      </c>
      <c r="G1496" t="s">
        <v>400</v>
      </c>
      <c r="H1496" t="s">
        <v>463</v>
      </c>
      <c r="I1496" t="s">
        <v>468</v>
      </c>
      <c r="J1496">
        <v>44</v>
      </c>
      <c r="K1496">
        <v>0</v>
      </c>
      <c r="L1496" t="s">
        <v>472</v>
      </c>
      <c r="M1496" t="s">
        <v>464</v>
      </c>
      <c r="N1496" t="s">
        <v>480</v>
      </c>
      <c r="O1496">
        <v>1005786</v>
      </c>
      <c r="P1496">
        <v>245589</v>
      </c>
      <c r="Q1496">
        <v>40.840736</v>
      </c>
      <c r="R1496">
        <v>-73.922167000000002</v>
      </c>
      <c r="S1496" t="s">
        <v>1555</v>
      </c>
    </row>
    <row r="1497" spans="1:19" x14ac:dyDescent="0.3">
      <c r="A1497">
        <v>284212760</v>
      </c>
      <c r="B1497" s="1">
        <v>45374</v>
      </c>
      <c r="C1497">
        <v>109</v>
      </c>
      <c r="D1497" t="s">
        <v>35</v>
      </c>
      <c r="E1497">
        <v>106</v>
      </c>
      <c r="F1497" t="s">
        <v>141</v>
      </c>
      <c r="G1497" t="s">
        <v>208</v>
      </c>
      <c r="H1497" t="s">
        <v>463</v>
      </c>
      <c r="I1497" t="s">
        <v>469</v>
      </c>
      <c r="J1497">
        <v>70</v>
      </c>
      <c r="K1497">
        <v>0</v>
      </c>
      <c r="L1497" t="s">
        <v>472</v>
      </c>
      <c r="M1497" t="s">
        <v>464</v>
      </c>
      <c r="N1497" t="s">
        <v>477</v>
      </c>
      <c r="O1497">
        <v>995770</v>
      </c>
      <c r="P1497">
        <v>175895</v>
      </c>
      <c r="Q1497">
        <v>40.649459999999998</v>
      </c>
      <c r="R1497">
        <v>-73.958482000000004</v>
      </c>
      <c r="S1497" t="s">
        <v>1556</v>
      </c>
    </row>
    <row r="1498" spans="1:19" x14ac:dyDescent="0.3">
      <c r="A1498">
        <v>282653019</v>
      </c>
      <c r="B1498" s="1">
        <v>45344</v>
      </c>
      <c r="C1498">
        <v>339</v>
      </c>
      <c r="D1498" t="s">
        <v>42</v>
      </c>
      <c r="E1498">
        <v>341</v>
      </c>
      <c r="F1498" t="s">
        <v>153</v>
      </c>
      <c r="G1498" t="s">
        <v>216</v>
      </c>
      <c r="H1498" t="s">
        <v>464</v>
      </c>
      <c r="I1498" t="s">
        <v>469</v>
      </c>
      <c r="J1498">
        <v>68</v>
      </c>
      <c r="K1498">
        <v>0</v>
      </c>
      <c r="L1498" t="s">
        <v>472</v>
      </c>
      <c r="M1498" t="s">
        <v>464</v>
      </c>
      <c r="N1498" t="s">
        <v>478</v>
      </c>
      <c r="O1498">
        <v>978015</v>
      </c>
      <c r="P1498">
        <v>171958</v>
      </c>
      <c r="Q1498">
        <v>40.638658999999997</v>
      </c>
      <c r="R1498">
        <v>-74.022462000000004</v>
      </c>
      <c r="S1498" t="s">
        <v>998</v>
      </c>
    </row>
    <row r="1499" spans="1:19" x14ac:dyDescent="0.3">
      <c r="A1499">
        <v>282833103</v>
      </c>
      <c r="B1499" s="1">
        <v>45349</v>
      </c>
      <c r="C1499">
        <v>922</v>
      </c>
      <c r="D1499" t="s">
        <v>33</v>
      </c>
      <c r="E1499">
        <v>348</v>
      </c>
      <c r="F1499" t="s">
        <v>146</v>
      </c>
      <c r="G1499" t="s">
        <v>207</v>
      </c>
      <c r="H1499" t="s">
        <v>464</v>
      </c>
      <c r="I1499" t="s">
        <v>464</v>
      </c>
      <c r="J1499">
        <v>26</v>
      </c>
      <c r="K1499">
        <v>0</v>
      </c>
      <c r="L1499" t="s">
        <v>472</v>
      </c>
      <c r="M1499" t="s">
        <v>464</v>
      </c>
      <c r="N1499" t="s">
        <v>479</v>
      </c>
      <c r="O1499">
        <v>995022</v>
      </c>
      <c r="P1499">
        <v>237567</v>
      </c>
      <c r="Q1499">
        <v>40.818735590000003</v>
      </c>
      <c r="R1499">
        <v>-73.961081980000003</v>
      </c>
      <c r="S1499" t="s">
        <v>1557</v>
      </c>
    </row>
    <row r="1500" spans="1:19" x14ac:dyDescent="0.3">
      <c r="A1500">
        <v>281414941</v>
      </c>
      <c r="B1500" s="1">
        <v>45322</v>
      </c>
      <c r="C1500">
        <v>203</v>
      </c>
      <c r="D1500" t="s">
        <v>81</v>
      </c>
      <c r="E1500">
        <v>352</v>
      </c>
      <c r="F1500" t="s">
        <v>154</v>
      </c>
      <c r="G1500" t="s">
        <v>273</v>
      </c>
      <c r="H1500" t="s">
        <v>464</v>
      </c>
      <c r="I1500" t="s">
        <v>469</v>
      </c>
      <c r="J1500">
        <v>75</v>
      </c>
      <c r="K1500">
        <v>0</v>
      </c>
      <c r="L1500" t="s">
        <v>472</v>
      </c>
      <c r="M1500" t="s">
        <v>464</v>
      </c>
      <c r="N1500" t="s">
        <v>477</v>
      </c>
      <c r="O1500">
        <v>1017119</v>
      </c>
      <c r="P1500">
        <v>183909</v>
      </c>
      <c r="Q1500">
        <v>40.671404000000003</v>
      </c>
      <c r="R1500">
        <v>-73.881508999999994</v>
      </c>
      <c r="S1500" t="s">
        <v>543</v>
      </c>
    </row>
    <row r="1501" spans="1:19" x14ac:dyDescent="0.3">
      <c r="A1501">
        <v>280889858</v>
      </c>
      <c r="B1501" s="1">
        <v>45312</v>
      </c>
      <c r="C1501">
        <v>922</v>
      </c>
      <c r="D1501" t="s">
        <v>33</v>
      </c>
      <c r="E1501">
        <v>348</v>
      </c>
      <c r="F1501" t="s">
        <v>146</v>
      </c>
      <c r="G1501" t="s">
        <v>205</v>
      </c>
      <c r="H1501" t="s">
        <v>464</v>
      </c>
      <c r="I1501" t="s">
        <v>468</v>
      </c>
      <c r="J1501">
        <v>45</v>
      </c>
      <c r="K1501">
        <v>0</v>
      </c>
      <c r="L1501" t="s">
        <v>473</v>
      </c>
      <c r="M1501" t="s">
        <v>464</v>
      </c>
      <c r="N1501" t="s">
        <v>477</v>
      </c>
      <c r="O1501">
        <v>1033168</v>
      </c>
      <c r="P1501">
        <v>237602</v>
      </c>
      <c r="Q1501">
        <v>40.818702780000002</v>
      </c>
      <c r="R1501">
        <v>-73.823264780000002</v>
      </c>
      <c r="S1501" t="s">
        <v>1558</v>
      </c>
    </row>
    <row r="1502" spans="1:19" x14ac:dyDescent="0.3">
      <c r="A1502">
        <v>282738175</v>
      </c>
      <c r="B1502" s="1">
        <v>45346</v>
      </c>
      <c r="C1502">
        <v>439</v>
      </c>
      <c r="D1502" t="s">
        <v>37</v>
      </c>
      <c r="E1502">
        <v>109</v>
      </c>
      <c r="F1502" t="s">
        <v>148</v>
      </c>
      <c r="G1502" t="s">
        <v>210</v>
      </c>
      <c r="H1502" t="s">
        <v>463</v>
      </c>
      <c r="I1502" t="s">
        <v>464</v>
      </c>
      <c r="J1502">
        <v>1</v>
      </c>
      <c r="K1502">
        <v>0</v>
      </c>
      <c r="L1502" t="s">
        <v>473</v>
      </c>
      <c r="M1502" t="s">
        <v>463</v>
      </c>
      <c r="N1502" t="s">
        <v>477</v>
      </c>
      <c r="O1502">
        <v>984004</v>
      </c>
      <c r="P1502">
        <v>202748</v>
      </c>
      <c r="Q1502">
        <v>40.723174999999998</v>
      </c>
      <c r="R1502">
        <v>-74.000885999999994</v>
      </c>
      <c r="S1502" t="s">
        <v>1559</v>
      </c>
    </row>
    <row r="1503" spans="1:19" x14ac:dyDescent="0.3">
      <c r="A1503">
        <v>284194699</v>
      </c>
      <c r="B1503" s="1">
        <v>45373</v>
      </c>
      <c r="C1503">
        <v>339</v>
      </c>
      <c r="D1503" t="s">
        <v>42</v>
      </c>
      <c r="E1503">
        <v>341</v>
      </c>
      <c r="F1503" t="s">
        <v>153</v>
      </c>
      <c r="G1503" t="s">
        <v>216</v>
      </c>
      <c r="H1503" t="s">
        <v>464</v>
      </c>
      <c r="I1503" t="s">
        <v>464</v>
      </c>
      <c r="J1503">
        <v>14</v>
      </c>
      <c r="K1503">
        <v>0</v>
      </c>
      <c r="L1503" t="s">
        <v>473</v>
      </c>
      <c r="M1503" t="s">
        <v>464</v>
      </c>
      <c r="N1503" t="s">
        <v>479</v>
      </c>
      <c r="O1503">
        <v>987220</v>
      </c>
      <c r="P1503">
        <v>212676</v>
      </c>
      <c r="Q1503">
        <v>40.750422999999998</v>
      </c>
      <c r="R1503">
        <v>-73.989279999999994</v>
      </c>
      <c r="S1503" t="s">
        <v>630</v>
      </c>
    </row>
    <row r="1504" spans="1:19" x14ac:dyDescent="0.3">
      <c r="A1504">
        <v>284490271</v>
      </c>
      <c r="B1504" s="1">
        <v>45379</v>
      </c>
      <c r="C1504">
        <v>490</v>
      </c>
      <c r="D1504" t="s">
        <v>95</v>
      </c>
      <c r="E1504">
        <v>232</v>
      </c>
      <c r="F1504" t="s">
        <v>171</v>
      </c>
      <c r="G1504" t="s">
        <v>304</v>
      </c>
      <c r="H1504" t="s">
        <v>464</v>
      </c>
      <c r="I1504" t="s">
        <v>464</v>
      </c>
      <c r="J1504">
        <v>14</v>
      </c>
      <c r="K1504">
        <v>0</v>
      </c>
      <c r="L1504" t="s">
        <v>474</v>
      </c>
      <c r="M1504" t="s">
        <v>464</v>
      </c>
      <c r="N1504" t="s">
        <v>477</v>
      </c>
      <c r="O1504">
        <v>985802</v>
      </c>
      <c r="P1504">
        <v>213780</v>
      </c>
      <c r="Q1504">
        <v>40.753455000000002</v>
      </c>
      <c r="R1504">
        <v>-73.994398000000004</v>
      </c>
      <c r="S1504" t="s">
        <v>879</v>
      </c>
    </row>
    <row r="1505" spans="1:19" x14ac:dyDescent="0.3">
      <c r="A1505">
        <v>284306317</v>
      </c>
      <c r="B1505" s="1">
        <v>45376</v>
      </c>
      <c r="C1505">
        <v>439</v>
      </c>
      <c r="D1505" t="s">
        <v>37</v>
      </c>
      <c r="E1505">
        <v>109</v>
      </c>
      <c r="F1505" t="s">
        <v>148</v>
      </c>
      <c r="G1505" t="s">
        <v>224</v>
      </c>
      <c r="H1505" t="s">
        <v>463</v>
      </c>
      <c r="I1505" t="s">
        <v>469</v>
      </c>
      <c r="J1505">
        <v>84</v>
      </c>
      <c r="K1505">
        <v>0</v>
      </c>
      <c r="L1505" t="s">
        <v>474</v>
      </c>
      <c r="M1505" t="s">
        <v>464</v>
      </c>
      <c r="N1505" t="s">
        <v>479</v>
      </c>
      <c r="O1505">
        <v>988897</v>
      </c>
      <c r="P1505">
        <v>192631</v>
      </c>
      <c r="Q1505">
        <v>40.695404000000003</v>
      </c>
      <c r="R1505">
        <v>-73.983238999999998</v>
      </c>
      <c r="S1505" t="s">
        <v>827</v>
      </c>
    </row>
    <row r="1506" spans="1:19" x14ac:dyDescent="0.3">
      <c r="A1506">
        <v>284140021</v>
      </c>
      <c r="B1506" s="1">
        <v>45372</v>
      </c>
      <c r="C1506">
        <v>115</v>
      </c>
      <c r="D1506" t="s">
        <v>71</v>
      </c>
      <c r="E1506">
        <v>355</v>
      </c>
      <c r="F1506" t="s">
        <v>167</v>
      </c>
      <c r="G1506" t="s">
        <v>252</v>
      </c>
      <c r="H1506" t="s">
        <v>464</v>
      </c>
      <c r="I1506" t="s">
        <v>464</v>
      </c>
      <c r="J1506">
        <v>30</v>
      </c>
      <c r="K1506">
        <v>0</v>
      </c>
      <c r="L1506" t="s">
        <v>472</v>
      </c>
      <c r="M1506" t="s">
        <v>463</v>
      </c>
      <c r="N1506" t="s">
        <v>477</v>
      </c>
      <c r="O1506">
        <v>998357</v>
      </c>
      <c r="P1506">
        <v>240153</v>
      </c>
      <c r="Q1506">
        <v>40.825831000000001</v>
      </c>
      <c r="R1506">
        <v>-73.949027000000001</v>
      </c>
      <c r="S1506" t="s">
        <v>1560</v>
      </c>
    </row>
    <row r="1507" spans="1:19" x14ac:dyDescent="0.3">
      <c r="A1507">
        <v>281147422</v>
      </c>
      <c r="B1507" s="1">
        <v>45317</v>
      </c>
      <c r="C1507">
        <v>729</v>
      </c>
      <c r="D1507" t="s">
        <v>66</v>
      </c>
      <c r="E1507">
        <v>113</v>
      </c>
      <c r="F1507" t="s">
        <v>165</v>
      </c>
      <c r="G1507" t="s">
        <v>246</v>
      </c>
      <c r="H1507" t="s">
        <v>463</v>
      </c>
      <c r="I1507" t="s">
        <v>470</v>
      </c>
      <c r="J1507">
        <v>115</v>
      </c>
      <c r="K1507">
        <v>0</v>
      </c>
      <c r="L1507" t="s">
        <v>472</v>
      </c>
      <c r="M1507" t="s">
        <v>464</v>
      </c>
      <c r="N1507" t="s">
        <v>479</v>
      </c>
      <c r="O1507">
        <v>1016669</v>
      </c>
      <c r="P1507">
        <v>211718</v>
      </c>
      <c r="Q1507">
        <v>40.747734110000003</v>
      </c>
      <c r="R1507">
        <v>-73.882998619999995</v>
      </c>
      <c r="S1507" t="s">
        <v>1561</v>
      </c>
    </row>
    <row r="1508" spans="1:19" x14ac:dyDescent="0.3">
      <c r="A1508">
        <v>285413697</v>
      </c>
      <c r="B1508" s="1">
        <v>45398</v>
      </c>
      <c r="C1508">
        <v>339</v>
      </c>
      <c r="D1508" t="s">
        <v>42</v>
      </c>
      <c r="E1508">
        <v>341</v>
      </c>
      <c r="F1508" t="s">
        <v>153</v>
      </c>
      <c r="G1508" t="s">
        <v>216</v>
      </c>
      <c r="H1508" t="s">
        <v>464</v>
      </c>
      <c r="I1508" t="s">
        <v>470</v>
      </c>
      <c r="J1508">
        <v>109</v>
      </c>
      <c r="K1508">
        <v>0</v>
      </c>
      <c r="L1508" t="s">
        <v>474</v>
      </c>
      <c r="M1508" t="s">
        <v>464</v>
      </c>
      <c r="N1508" t="s">
        <v>482</v>
      </c>
      <c r="O1508">
        <v>1031676</v>
      </c>
      <c r="P1508">
        <v>215515</v>
      </c>
      <c r="Q1508">
        <v>40.758090000000003</v>
      </c>
      <c r="R1508">
        <v>-73.828807999999995</v>
      </c>
      <c r="S1508" t="s">
        <v>1562</v>
      </c>
    </row>
    <row r="1509" spans="1:19" x14ac:dyDescent="0.3">
      <c r="A1509">
        <v>280571549</v>
      </c>
      <c r="B1509" s="1">
        <v>45307</v>
      </c>
      <c r="C1509">
        <v>101</v>
      </c>
      <c r="D1509" t="s">
        <v>27</v>
      </c>
      <c r="E1509">
        <v>344</v>
      </c>
      <c r="F1509" t="s">
        <v>144</v>
      </c>
      <c r="G1509" t="s">
        <v>191</v>
      </c>
      <c r="H1509" t="s">
        <v>464</v>
      </c>
      <c r="I1509" t="s">
        <v>468</v>
      </c>
      <c r="J1509">
        <v>44</v>
      </c>
      <c r="K1509">
        <v>0</v>
      </c>
      <c r="L1509" t="s">
        <v>472</v>
      </c>
      <c r="M1509" t="s">
        <v>464</v>
      </c>
      <c r="N1509" t="s">
        <v>477</v>
      </c>
      <c r="O1509">
        <v>1005606</v>
      </c>
      <c r="P1509">
        <v>245796</v>
      </c>
      <c r="Q1509">
        <v>40.841303000000003</v>
      </c>
      <c r="R1509">
        <v>-73.922815999999997</v>
      </c>
      <c r="S1509" t="s">
        <v>1563</v>
      </c>
    </row>
    <row r="1510" spans="1:19" x14ac:dyDescent="0.3">
      <c r="A1510">
        <v>282348379</v>
      </c>
      <c r="B1510" s="1">
        <v>45338</v>
      </c>
      <c r="C1510">
        <v>114</v>
      </c>
      <c r="D1510" t="s">
        <v>34</v>
      </c>
      <c r="E1510">
        <v>344</v>
      </c>
      <c r="F1510" t="s">
        <v>144</v>
      </c>
      <c r="G1510" t="s">
        <v>206</v>
      </c>
      <c r="H1510" t="s">
        <v>464</v>
      </c>
      <c r="I1510" t="s">
        <v>469</v>
      </c>
      <c r="J1510">
        <v>75</v>
      </c>
      <c r="K1510">
        <v>0</v>
      </c>
      <c r="L1510" t="s">
        <v>472</v>
      </c>
      <c r="M1510" t="s">
        <v>463</v>
      </c>
      <c r="N1510" t="s">
        <v>477</v>
      </c>
      <c r="O1510">
        <v>1017119</v>
      </c>
      <c r="P1510">
        <v>183909</v>
      </c>
      <c r="Q1510">
        <v>40.671404000000003</v>
      </c>
      <c r="R1510">
        <v>-73.881508999999994</v>
      </c>
      <c r="S1510" t="s">
        <v>543</v>
      </c>
    </row>
    <row r="1511" spans="1:19" x14ac:dyDescent="0.3">
      <c r="A1511">
        <v>280702915</v>
      </c>
      <c r="B1511" s="1">
        <v>45309</v>
      </c>
      <c r="C1511">
        <v>494</v>
      </c>
      <c r="D1511" t="s">
        <v>88</v>
      </c>
      <c r="E1511">
        <v>111</v>
      </c>
      <c r="F1511" t="s">
        <v>171</v>
      </c>
      <c r="G1511" t="s">
        <v>307</v>
      </c>
      <c r="H1511" t="s">
        <v>463</v>
      </c>
      <c r="I1511" t="s">
        <v>471</v>
      </c>
      <c r="J1511">
        <v>120</v>
      </c>
      <c r="K1511">
        <v>0</v>
      </c>
      <c r="L1511" t="s">
        <v>473</v>
      </c>
      <c r="M1511" t="s">
        <v>464</v>
      </c>
      <c r="N1511" t="s">
        <v>477</v>
      </c>
      <c r="O1511">
        <v>961564</v>
      </c>
      <c r="P1511">
        <v>168817</v>
      </c>
      <c r="Q1511">
        <v>40.630011119999999</v>
      </c>
      <c r="R1511">
        <v>-74.081730179999994</v>
      </c>
      <c r="S1511" t="s">
        <v>1564</v>
      </c>
    </row>
    <row r="1512" spans="1:19" x14ac:dyDescent="0.3">
      <c r="A1512">
        <v>280646243</v>
      </c>
      <c r="B1512" s="1">
        <v>45308</v>
      </c>
      <c r="C1512">
        <v>779</v>
      </c>
      <c r="D1512" t="s">
        <v>63</v>
      </c>
      <c r="E1512">
        <v>126</v>
      </c>
      <c r="F1512" t="s">
        <v>149</v>
      </c>
      <c r="G1512" t="s">
        <v>242</v>
      </c>
      <c r="H1512" t="s">
        <v>463</v>
      </c>
      <c r="I1512" t="s">
        <v>464</v>
      </c>
      <c r="J1512">
        <v>25</v>
      </c>
      <c r="K1512">
        <v>0</v>
      </c>
      <c r="L1512" t="s">
        <v>472</v>
      </c>
      <c r="M1512" t="s">
        <v>463</v>
      </c>
      <c r="N1512" t="s">
        <v>477</v>
      </c>
      <c r="O1512">
        <v>1001949</v>
      </c>
      <c r="P1512">
        <v>231211</v>
      </c>
      <c r="Q1512">
        <v>40.801279999999998</v>
      </c>
      <c r="R1512">
        <v>-73.936071999999996</v>
      </c>
      <c r="S1512" t="s">
        <v>1565</v>
      </c>
    </row>
    <row r="1513" spans="1:19" x14ac:dyDescent="0.3">
      <c r="A1513">
        <v>284094681</v>
      </c>
      <c r="B1513" s="1">
        <v>45372</v>
      </c>
      <c r="C1513">
        <v>113</v>
      </c>
      <c r="D1513" t="s">
        <v>59</v>
      </c>
      <c r="E1513">
        <v>344</v>
      </c>
      <c r="F1513" t="s">
        <v>144</v>
      </c>
      <c r="G1513" t="s">
        <v>236</v>
      </c>
      <c r="H1513" t="s">
        <v>464</v>
      </c>
      <c r="I1513" t="s">
        <v>468</v>
      </c>
      <c r="J1513">
        <v>40</v>
      </c>
      <c r="K1513">
        <v>2</v>
      </c>
      <c r="L1513" t="s">
        <v>473</v>
      </c>
      <c r="M1513" t="s">
        <v>464</v>
      </c>
      <c r="N1513" t="s">
        <v>480</v>
      </c>
      <c r="O1513">
        <v>1007566</v>
      </c>
      <c r="P1513">
        <v>238218</v>
      </c>
      <c r="Q1513">
        <v>40.820498999999998</v>
      </c>
      <c r="R1513">
        <v>-73.915756000000002</v>
      </c>
      <c r="S1513" t="s">
        <v>526</v>
      </c>
    </row>
    <row r="1514" spans="1:19" x14ac:dyDescent="0.3">
      <c r="A1514">
        <v>283989889</v>
      </c>
      <c r="B1514" s="1">
        <v>45370</v>
      </c>
      <c r="C1514">
        <v>244</v>
      </c>
      <c r="D1514" t="s">
        <v>48</v>
      </c>
      <c r="E1514">
        <v>107</v>
      </c>
      <c r="F1514" t="s">
        <v>157</v>
      </c>
      <c r="G1514" t="s">
        <v>278</v>
      </c>
      <c r="H1514" t="s">
        <v>463</v>
      </c>
      <c r="I1514" t="s">
        <v>468</v>
      </c>
      <c r="J1514">
        <v>48</v>
      </c>
      <c r="K1514">
        <v>0</v>
      </c>
      <c r="L1514" t="s">
        <v>472</v>
      </c>
      <c r="M1514" t="s">
        <v>464</v>
      </c>
      <c r="N1514" t="s">
        <v>479</v>
      </c>
      <c r="O1514">
        <v>1015643</v>
      </c>
      <c r="P1514">
        <v>250609</v>
      </c>
      <c r="Q1514">
        <v>40.854483000000002</v>
      </c>
      <c r="R1514">
        <v>-73.886519000000007</v>
      </c>
      <c r="S1514" t="s">
        <v>1566</v>
      </c>
    </row>
    <row r="1515" spans="1:19" x14ac:dyDescent="0.3">
      <c r="A1515">
        <v>281053974</v>
      </c>
      <c r="B1515" s="1">
        <v>45315</v>
      </c>
      <c r="C1515">
        <v>744</v>
      </c>
      <c r="D1515" t="s">
        <v>75</v>
      </c>
      <c r="E1515">
        <v>359</v>
      </c>
      <c r="F1515" t="s">
        <v>151</v>
      </c>
      <c r="G1515" t="s">
        <v>261</v>
      </c>
      <c r="H1515" t="s">
        <v>464</v>
      </c>
      <c r="I1515" t="s">
        <v>470</v>
      </c>
      <c r="J1515">
        <v>115</v>
      </c>
      <c r="K1515">
        <v>0</v>
      </c>
      <c r="L1515" t="s">
        <v>472</v>
      </c>
      <c r="M1515" t="s">
        <v>464</v>
      </c>
      <c r="N1515" t="s">
        <v>477</v>
      </c>
      <c r="O1515">
        <v>1019657</v>
      </c>
      <c r="P1515">
        <v>213725</v>
      </c>
      <c r="Q1515">
        <v>40.753233999999999</v>
      </c>
      <c r="R1515">
        <v>-73.872202999999999</v>
      </c>
      <c r="S1515" t="s">
        <v>1567</v>
      </c>
    </row>
    <row r="1516" spans="1:19" x14ac:dyDescent="0.3">
      <c r="A1516">
        <v>280912633</v>
      </c>
      <c r="B1516" s="1">
        <v>45313</v>
      </c>
      <c r="C1516">
        <v>259</v>
      </c>
      <c r="D1516" t="s">
        <v>54</v>
      </c>
      <c r="E1516">
        <v>351</v>
      </c>
      <c r="F1516" t="s">
        <v>152</v>
      </c>
      <c r="G1516" t="s">
        <v>231</v>
      </c>
      <c r="H1516" t="s">
        <v>464</v>
      </c>
      <c r="I1516" t="s">
        <v>468</v>
      </c>
      <c r="J1516">
        <v>45</v>
      </c>
      <c r="K1516">
        <v>0</v>
      </c>
      <c r="L1516" t="s">
        <v>472</v>
      </c>
      <c r="M1516" t="s">
        <v>464</v>
      </c>
      <c r="N1516" t="s">
        <v>477</v>
      </c>
      <c r="O1516">
        <v>1032140</v>
      </c>
      <c r="P1516">
        <v>242004</v>
      </c>
      <c r="Q1516">
        <v>40.830792000000002</v>
      </c>
      <c r="R1516">
        <v>-73.826946000000007</v>
      </c>
      <c r="S1516" t="s">
        <v>908</v>
      </c>
    </row>
    <row r="1517" spans="1:19" x14ac:dyDescent="0.3">
      <c r="A1517">
        <v>282643567</v>
      </c>
      <c r="B1517" s="1">
        <v>45344</v>
      </c>
      <c r="C1517">
        <v>397</v>
      </c>
      <c r="D1517" t="s">
        <v>50</v>
      </c>
      <c r="E1517">
        <v>105</v>
      </c>
      <c r="F1517" t="s">
        <v>159</v>
      </c>
      <c r="G1517" t="s">
        <v>226</v>
      </c>
      <c r="H1517" t="s">
        <v>463</v>
      </c>
      <c r="I1517" t="s">
        <v>468</v>
      </c>
      <c r="J1517">
        <v>43</v>
      </c>
      <c r="K1517">
        <v>0</v>
      </c>
      <c r="L1517" t="s">
        <v>472</v>
      </c>
      <c r="M1517" t="s">
        <v>464</v>
      </c>
      <c r="N1517" t="s">
        <v>479</v>
      </c>
      <c r="O1517">
        <v>1020840</v>
      </c>
      <c r="P1517">
        <v>243087</v>
      </c>
      <c r="Q1517">
        <v>40.833818000000001</v>
      </c>
      <c r="R1517">
        <v>-73.867772000000002</v>
      </c>
      <c r="S1517" t="s">
        <v>1568</v>
      </c>
    </row>
    <row r="1518" spans="1:19" x14ac:dyDescent="0.3">
      <c r="A1518">
        <v>283763490</v>
      </c>
      <c r="B1518" s="1">
        <v>45365</v>
      </c>
      <c r="C1518">
        <v>101</v>
      </c>
      <c r="D1518" t="s">
        <v>27</v>
      </c>
      <c r="E1518">
        <v>344</v>
      </c>
      <c r="F1518" t="s">
        <v>144</v>
      </c>
      <c r="G1518" t="s">
        <v>191</v>
      </c>
      <c r="H1518" t="s">
        <v>464</v>
      </c>
      <c r="I1518" t="s">
        <v>469</v>
      </c>
      <c r="J1518">
        <v>90</v>
      </c>
      <c r="K1518">
        <v>2</v>
      </c>
      <c r="L1518" t="s">
        <v>472</v>
      </c>
      <c r="M1518" t="s">
        <v>464</v>
      </c>
      <c r="N1518" t="s">
        <v>477</v>
      </c>
      <c r="O1518">
        <v>1000838</v>
      </c>
      <c r="P1518">
        <v>196032</v>
      </c>
      <c r="Q1518">
        <v>40.704725000000003</v>
      </c>
      <c r="R1518">
        <v>-73.940171000000007</v>
      </c>
      <c r="S1518" t="s">
        <v>1569</v>
      </c>
    </row>
    <row r="1519" spans="1:19" x14ac:dyDescent="0.3">
      <c r="A1519">
        <v>284040141</v>
      </c>
      <c r="B1519" s="1">
        <v>45371</v>
      </c>
      <c r="C1519">
        <v>244</v>
      </c>
      <c r="D1519" t="s">
        <v>48</v>
      </c>
      <c r="E1519">
        <v>107</v>
      </c>
      <c r="F1519" t="s">
        <v>157</v>
      </c>
      <c r="G1519" t="s">
        <v>222</v>
      </c>
      <c r="H1519" t="s">
        <v>463</v>
      </c>
      <c r="I1519" t="s">
        <v>470</v>
      </c>
      <c r="J1519">
        <v>105</v>
      </c>
      <c r="K1519">
        <v>0</v>
      </c>
      <c r="L1519" t="s">
        <v>472</v>
      </c>
      <c r="M1519" t="s">
        <v>464</v>
      </c>
      <c r="N1519" t="s">
        <v>480</v>
      </c>
      <c r="O1519">
        <v>1061754</v>
      </c>
      <c r="P1519">
        <v>210960</v>
      </c>
      <c r="Q1519">
        <v>40.745375000000003</v>
      </c>
      <c r="R1519">
        <v>-73.720292000000001</v>
      </c>
      <c r="S1519" t="s">
        <v>1570</v>
      </c>
    </row>
    <row r="1520" spans="1:19" x14ac:dyDescent="0.3">
      <c r="A1520">
        <v>282231823</v>
      </c>
      <c r="B1520" s="1">
        <v>45336</v>
      </c>
      <c r="C1520">
        <v>117</v>
      </c>
      <c r="D1520" t="s">
        <v>67</v>
      </c>
      <c r="E1520">
        <v>126</v>
      </c>
      <c r="F1520" t="s">
        <v>149</v>
      </c>
      <c r="G1520" t="s">
        <v>247</v>
      </c>
      <c r="H1520" t="s">
        <v>463</v>
      </c>
      <c r="I1520" t="s">
        <v>470</v>
      </c>
      <c r="J1520">
        <v>106</v>
      </c>
      <c r="K1520">
        <v>0</v>
      </c>
      <c r="L1520" t="s">
        <v>472</v>
      </c>
      <c r="M1520" t="s">
        <v>464</v>
      </c>
      <c r="N1520" t="s">
        <v>480</v>
      </c>
      <c r="O1520">
        <v>1025346</v>
      </c>
      <c r="P1520">
        <v>184318</v>
      </c>
      <c r="Q1520">
        <v>40.672491649999998</v>
      </c>
      <c r="R1520">
        <v>-73.851850310000003</v>
      </c>
      <c r="S1520" t="s">
        <v>1571</v>
      </c>
    </row>
    <row r="1521" spans="1:19" x14ac:dyDescent="0.3">
      <c r="A1521">
        <v>285429615</v>
      </c>
      <c r="B1521" s="1">
        <v>45398</v>
      </c>
      <c r="C1521">
        <v>114</v>
      </c>
      <c r="D1521" t="s">
        <v>34</v>
      </c>
      <c r="E1521">
        <v>344</v>
      </c>
      <c r="F1521" t="s">
        <v>144</v>
      </c>
      <c r="G1521" t="s">
        <v>336</v>
      </c>
      <c r="H1521" t="s">
        <v>464</v>
      </c>
      <c r="I1521" t="s">
        <v>464</v>
      </c>
      <c r="J1521">
        <v>7</v>
      </c>
      <c r="K1521">
        <v>2</v>
      </c>
      <c r="L1521" t="s">
        <v>472</v>
      </c>
      <c r="M1521" t="s">
        <v>464</v>
      </c>
      <c r="N1521" t="s">
        <v>479</v>
      </c>
      <c r="O1521">
        <v>990980</v>
      </c>
      <c r="P1521">
        <v>200453</v>
      </c>
      <c r="Q1521">
        <v>40.716872000000002</v>
      </c>
      <c r="R1521">
        <v>-73.975720999999993</v>
      </c>
      <c r="S1521" t="s">
        <v>1572</v>
      </c>
    </row>
    <row r="1522" spans="1:19" x14ac:dyDescent="0.3">
      <c r="A1522">
        <v>282259861</v>
      </c>
      <c r="B1522" s="1">
        <v>45337</v>
      </c>
      <c r="C1522">
        <v>109</v>
      </c>
      <c r="D1522" t="s">
        <v>35</v>
      </c>
      <c r="E1522">
        <v>106</v>
      </c>
      <c r="F1522" t="s">
        <v>141</v>
      </c>
      <c r="G1522" t="s">
        <v>214</v>
      </c>
      <c r="H1522" t="s">
        <v>463</v>
      </c>
      <c r="I1522" t="s">
        <v>468</v>
      </c>
      <c r="J1522">
        <v>48</v>
      </c>
      <c r="K1522">
        <v>0</v>
      </c>
      <c r="L1522" t="s">
        <v>472</v>
      </c>
      <c r="M1522" t="s">
        <v>463</v>
      </c>
      <c r="N1522" t="s">
        <v>479</v>
      </c>
      <c r="O1522">
        <v>1011780</v>
      </c>
      <c r="P1522">
        <v>246837</v>
      </c>
      <c r="Q1522">
        <v>40.844144</v>
      </c>
      <c r="R1522">
        <v>-73.900498999999996</v>
      </c>
      <c r="S1522" t="s">
        <v>552</v>
      </c>
    </row>
    <row r="1523" spans="1:19" x14ac:dyDescent="0.3">
      <c r="A1523">
        <v>283682770</v>
      </c>
      <c r="B1523" s="1">
        <v>45364</v>
      </c>
      <c r="C1523">
        <v>759</v>
      </c>
      <c r="D1523" t="s">
        <v>40</v>
      </c>
      <c r="E1523">
        <v>359</v>
      </c>
      <c r="F1523" t="s">
        <v>151</v>
      </c>
      <c r="G1523" t="s">
        <v>213</v>
      </c>
      <c r="H1523" t="s">
        <v>464</v>
      </c>
      <c r="I1523" t="s">
        <v>469</v>
      </c>
      <c r="J1523">
        <v>73</v>
      </c>
      <c r="K1523">
        <v>1</v>
      </c>
      <c r="L1523" t="s">
        <v>474</v>
      </c>
      <c r="M1523" t="s">
        <v>464</v>
      </c>
      <c r="N1523" t="s">
        <v>477</v>
      </c>
      <c r="O1523">
        <v>1010719</v>
      </c>
      <c r="P1523">
        <v>186857</v>
      </c>
      <c r="Q1523">
        <v>40.679516450000001</v>
      </c>
      <c r="R1523">
        <v>-73.904570120000002</v>
      </c>
      <c r="S1523" t="s">
        <v>966</v>
      </c>
    </row>
    <row r="1524" spans="1:19" x14ac:dyDescent="0.3">
      <c r="A1524">
        <v>282254105</v>
      </c>
      <c r="B1524" s="1">
        <v>45337</v>
      </c>
      <c r="C1524">
        <v>439</v>
      </c>
      <c r="D1524" t="s">
        <v>37</v>
      </c>
      <c r="E1524">
        <v>109</v>
      </c>
      <c r="F1524" t="s">
        <v>148</v>
      </c>
      <c r="G1524" t="s">
        <v>268</v>
      </c>
      <c r="H1524" t="s">
        <v>463</v>
      </c>
      <c r="I1524" t="s">
        <v>470</v>
      </c>
      <c r="J1524">
        <v>105</v>
      </c>
      <c r="K1524">
        <v>0</v>
      </c>
      <c r="L1524" t="s">
        <v>474</v>
      </c>
      <c r="M1524" t="s">
        <v>464</v>
      </c>
      <c r="N1524" t="s">
        <v>477</v>
      </c>
      <c r="O1524">
        <v>1057766</v>
      </c>
      <c r="P1524">
        <v>203992</v>
      </c>
      <c r="Q1524">
        <v>40.726284</v>
      </c>
      <c r="R1524">
        <v>-73.734759999999994</v>
      </c>
      <c r="S1524" t="s">
        <v>676</v>
      </c>
    </row>
    <row r="1525" spans="1:19" x14ac:dyDescent="0.3">
      <c r="A1525">
        <v>284332947</v>
      </c>
      <c r="B1525" s="1">
        <v>45377</v>
      </c>
      <c r="C1525">
        <v>109</v>
      </c>
      <c r="D1525" t="s">
        <v>35</v>
      </c>
      <c r="E1525">
        <v>106</v>
      </c>
      <c r="F1525" t="s">
        <v>141</v>
      </c>
      <c r="G1525" t="s">
        <v>208</v>
      </c>
      <c r="H1525" t="s">
        <v>463</v>
      </c>
      <c r="I1525" t="s">
        <v>470</v>
      </c>
      <c r="J1525">
        <v>106</v>
      </c>
      <c r="K1525">
        <v>0</v>
      </c>
      <c r="L1525" t="s">
        <v>476</v>
      </c>
      <c r="M1525" t="s">
        <v>463</v>
      </c>
      <c r="N1525" t="s">
        <v>477</v>
      </c>
      <c r="O1525">
        <v>1028604</v>
      </c>
      <c r="P1525">
        <v>187929</v>
      </c>
      <c r="Q1525">
        <v>40.682389000000001</v>
      </c>
      <c r="R1525">
        <v>-73.840079000000003</v>
      </c>
      <c r="S1525" t="s">
        <v>957</v>
      </c>
    </row>
    <row r="1526" spans="1:19" x14ac:dyDescent="0.3">
      <c r="A1526">
        <v>283775673</v>
      </c>
      <c r="B1526" s="1">
        <v>45365</v>
      </c>
      <c r="C1526">
        <v>847</v>
      </c>
      <c r="D1526" t="s">
        <v>64</v>
      </c>
      <c r="E1526">
        <v>125</v>
      </c>
      <c r="F1526" t="s">
        <v>145</v>
      </c>
      <c r="G1526" t="s">
        <v>388</v>
      </c>
      <c r="H1526" t="s">
        <v>463</v>
      </c>
      <c r="I1526" t="s">
        <v>469</v>
      </c>
      <c r="J1526">
        <v>75</v>
      </c>
      <c r="K1526">
        <v>0</v>
      </c>
      <c r="L1526" t="s">
        <v>474</v>
      </c>
      <c r="M1526" t="s">
        <v>464</v>
      </c>
      <c r="N1526" t="s">
        <v>477</v>
      </c>
      <c r="O1526">
        <v>1015265</v>
      </c>
      <c r="P1526">
        <v>184020</v>
      </c>
      <c r="Q1526">
        <v>40.671714770000001</v>
      </c>
      <c r="R1526">
        <v>-73.888193299999998</v>
      </c>
      <c r="S1526" t="s">
        <v>1573</v>
      </c>
    </row>
    <row r="1527" spans="1:19" x14ac:dyDescent="0.3">
      <c r="A1527">
        <v>284046722</v>
      </c>
      <c r="B1527" s="1">
        <v>45371</v>
      </c>
      <c r="C1527">
        <v>729</v>
      </c>
      <c r="D1527" t="s">
        <v>66</v>
      </c>
      <c r="E1527">
        <v>113</v>
      </c>
      <c r="F1527" t="s">
        <v>165</v>
      </c>
      <c r="G1527" t="s">
        <v>260</v>
      </c>
      <c r="H1527" t="s">
        <v>463</v>
      </c>
      <c r="I1527" t="s">
        <v>464</v>
      </c>
      <c r="J1527">
        <v>1</v>
      </c>
      <c r="K1527">
        <v>0</v>
      </c>
      <c r="L1527" t="s">
        <v>474</v>
      </c>
      <c r="M1527" t="s">
        <v>464</v>
      </c>
      <c r="N1527" t="s">
        <v>477</v>
      </c>
      <c r="O1527">
        <v>982504</v>
      </c>
      <c r="P1527">
        <v>202521</v>
      </c>
      <c r="Q1527">
        <v>40.722549860000001</v>
      </c>
      <c r="R1527">
        <v>-74.006298999999999</v>
      </c>
      <c r="S1527" t="s">
        <v>1333</v>
      </c>
    </row>
    <row r="1528" spans="1:19" x14ac:dyDescent="0.3">
      <c r="A1528">
        <v>282776985</v>
      </c>
      <c r="B1528" s="1">
        <v>45347</v>
      </c>
      <c r="C1528">
        <v>339</v>
      </c>
      <c r="D1528" t="s">
        <v>42</v>
      </c>
      <c r="E1528">
        <v>341</v>
      </c>
      <c r="F1528" t="s">
        <v>153</v>
      </c>
      <c r="G1528" t="s">
        <v>216</v>
      </c>
      <c r="H1528" t="s">
        <v>464</v>
      </c>
      <c r="I1528" t="s">
        <v>464</v>
      </c>
      <c r="J1528">
        <v>19</v>
      </c>
      <c r="K1528">
        <v>0</v>
      </c>
      <c r="L1528" t="s">
        <v>474</v>
      </c>
      <c r="M1528" t="s">
        <v>464</v>
      </c>
      <c r="N1528" t="s">
        <v>478</v>
      </c>
      <c r="O1528">
        <v>996772</v>
      </c>
      <c r="P1528">
        <v>223148</v>
      </c>
      <c r="Q1528">
        <v>40.779159</v>
      </c>
      <c r="R1528">
        <v>-73.954784000000004</v>
      </c>
      <c r="S1528" t="s">
        <v>1131</v>
      </c>
    </row>
    <row r="1529" spans="1:19" x14ac:dyDescent="0.3">
      <c r="A1529">
        <v>283732793</v>
      </c>
      <c r="B1529" s="1">
        <v>45365</v>
      </c>
      <c r="C1529">
        <v>203</v>
      </c>
      <c r="D1529" t="s">
        <v>81</v>
      </c>
      <c r="E1529">
        <v>352</v>
      </c>
      <c r="F1529" t="s">
        <v>154</v>
      </c>
      <c r="G1529" t="s">
        <v>298</v>
      </c>
      <c r="H1529" t="s">
        <v>464</v>
      </c>
      <c r="I1529" t="s">
        <v>469</v>
      </c>
      <c r="J1529">
        <v>77</v>
      </c>
      <c r="K1529">
        <v>1</v>
      </c>
      <c r="L1529" t="s">
        <v>473</v>
      </c>
      <c r="M1529" t="s">
        <v>464</v>
      </c>
      <c r="N1529" t="s">
        <v>477</v>
      </c>
      <c r="O1529">
        <v>1003358</v>
      </c>
      <c r="P1529">
        <v>182945</v>
      </c>
      <c r="Q1529">
        <v>40.668797840000003</v>
      </c>
      <c r="R1529">
        <v>-73.931120149999998</v>
      </c>
      <c r="S1529" t="s">
        <v>631</v>
      </c>
    </row>
    <row r="1530" spans="1:19" x14ac:dyDescent="0.3">
      <c r="A1530">
        <v>281412736</v>
      </c>
      <c r="B1530" s="1">
        <v>45322</v>
      </c>
      <c r="C1530">
        <v>101</v>
      </c>
      <c r="D1530" t="s">
        <v>27</v>
      </c>
      <c r="E1530">
        <v>344</v>
      </c>
      <c r="F1530" t="s">
        <v>144</v>
      </c>
      <c r="G1530" t="s">
        <v>191</v>
      </c>
      <c r="H1530" t="s">
        <v>464</v>
      </c>
      <c r="I1530" t="s">
        <v>470</v>
      </c>
      <c r="J1530">
        <v>114</v>
      </c>
      <c r="K1530">
        <v>0</v>
      </c>
      <c r="L1530" t="s">
        <v>474</v>
      </c>
      <c r="M1530" t="s">
        <v>464</v>
      </c>
      <c r="N1530" t="s">
        <v>482</v>
      </c>
      <c r="O1530">
        <v>1000991</v>
      </c>
      <c r="P1530">
        <v>215070</v>
      </c>
      <c r="Q1530">
        <v>40.756979000000001</v>
      </c>
      <c r="R1530">
        <v>-73.939569000000006</v>
      </c>
      <c r="S1530" t="s">
        <v>1574</v>
      </c>
    </row>
    <row r="1531" spans="1:19" x14ac:dyDescent="0.3">
      <c r="A1531">
        <v>282408144</v>
      </c>
      <c r="B1531" s="1">
        <v>45340</v>
      </c>
      <c r="C1531">
        <v>502</v>
      </c>
      <c r="D1531" t="s">
        <v>61</v>
      </c>
      <c r="E1531">
        <v>117</v>
      </c>
      <c r="F1531" t="s">
        <v>156</v>
      </c>
      <c r="G1531" t="s">
        <v>401</v>
      </c>
      <c r="H1531" t="s">
        <v>463</v>
      </c>
      <c r="I1531" t="s">
        <v>469</v>
      </c>
      <c r="J1531">
        <v>69</v>
      </c>
      <c r="K1531">
        <v>0</v>
      </c>
      <c r="L1531" t="s">
        <v>473</v>
      </c>
      <c r="M1531" t="s">
        <v>464</v>
      </c>
      <c r="N1531" t="s">
        <v>477</v>
      </c>
      <c r="O1531">
        <v>1006650</v>
      </c>
      <c r="P1531">
        <v>171944</v>
      </c>
      <c r="Q1531">
        <v>40.6385948</v>
      </c>
      <c r="R1531">
        <v>-73.919289800000001</v>
      </c>
      <c r="S1531" t="s">
        <v>1575</v>
      </c>
    </row>
    <row r="1532" spans="1:19" x14ac:dyDescent="0.3">
      <c r="A1532">
        <v>281225990</v>
      </c>
      <c r="B1532" s="1">
        <v>45318</v>
      </c>
      <c r="C1532">
        <v>397</v>
      </c>
      <c r="D1532" t="s">
        <v>50</v>
      </c>
      <c r="E1532">
        <v>105</v>
      </c>
      <c r="F1532" t="s">
        <v>159</v>
      </c>
      <c r="G1532" t="s">
        <v>237</v>
      </c>
      <c r="H1532" t="s">
        <v>463</v>
      </c>
      <c r="I1532" t="s">
        <v>464</v>
      </c>
      <c r="J1532">
        <v>6</v>
      </c>
      <c r="K1532">
        <v>0</v>
      </c>
      <c r="L1532" t="s">
        <v>473</v>
      </c>
      <c r="M1532" t="s">
        <v>464</v>
      </c>
      <c r="N1532" t="s">
        <v>477</v>
      </c>
      <c r="O1532">
        <v>984680</v>
      </c>
      <c r="P1532">
        <v>206114</v>
      </c>
      <c r="Q1532">
        <v>40.732413999999999</v>
      </c>
      <c r="R1532">
        <v>-73.998445000000004</v>
      </c>
      <c r="S1532" t="s">
        <v>1576</v>
      </c>
    </row>
    <row r="1533" spans="1:19" x14ac:dyDescent="0.3">
      <c r="A1533">
        <v>280871884</v>
      </c>
      <c r="B1533" s="1">
        <v>45312</v>
      </c>
      <c r="C1533">
        <v>339</v>
      </c>
      <c r="D1533" t="s">
        <v>42</v>
      </c>
      <c r="E1533">
        <v>341</v>
      </c>
      <c r="F1533" t="s">
        <v>153</v>
      </c>
      <c r="G1533" t="s">
        <v>216</v>
      </c>
      <c r="H1533" t="s">
        <v>464</v>
      </c>
      <c r="I1533" t="s">
        <v>464</v>
      </c>
      <c r="J1533">
        <v>1</v>
      </c>
      <c r="K1533">
        <v>0</v>
      </c>
      <c r="L1533" t="s">
        <v>472</v>
      </c>
      <c r="M1533" t="s">
        <v>463</v>
      </c>
      <c r="N1533" t="s">
        <v>480</v>
      </c>
      <c r="O1533">
        <v>984721</v>
      </c>
      <c r="P1533">
        <v>202913</v>
      </c>
      <c r="Q1533">
        <v>40.723627999999998</v>
      </c>
      <c r="R1533">
        <v>-73.998298000000005</v>
      </c>
      <c r="S1533" t="s">
        <v>1006</v>
      </c>
    </row>
    <row r="1534" spans="1:19" x14ac:dyDescent="0.3">
      <c r="A1534">
        <v>284197278</v>
      </c>
      <c r="B1534" s="1">
        <v>45373</v>
      </c>
      <c r="C1534">
        <v>759</v>
      </c>
      <c r="D1534" t="s">
        <v>40</v>
      </c>
      <c r="E1534">
        <v>359</v>
      </c>
      <c r="F1534" t="s">
        <v>151</v>
      </c>
      <c r="G1534" t="s">
        <v>213</v>
      </c>
      <c r="H1534" t="s">
        <v>464</v>
      </c>
      <c r="I1534" t="s">
        <v>469</v>
      </c>
      <c r="J1534">
        <v>75</v>
      </c>
      <c r="K1534">
        <v>0</v>
      </c>
      <c r="L1534" t="s">
        <v>473</v>
      </c>
      <c r="M1534" t="s">
        <v>464</v>
      </c>
      <c r="N1534" t="s">
        <v>477</v>
      </c>
      <c r="O1534">
        <v>1013646</v>
      </c>
      <c r="P1534">
        <v>181481</v>
      </c>
      <c r="Q1534">
        <v>40.66475131</v>
      </c>
      <c r="R1534">
        <v>-73.89404073</v>
      </c>
      <c r="S1534" t="s">
        <v>1577</v>
      </c>
    </row>
    <row r="1535" spans="1:19" x14ac:dyDescent="0.3">
      <c r="A1535">
        <v>280453829</v>
      </c>
      <c r="B1535" s="1">
        <v>45304</v>
      </c>
      <c r="C1535">
        <v>339</v>
      </c>
      <c r="D1535" t="s">
        <v>42</v>
      </c>
      <c r="E1535">
        <v>341</v>
      </c>
      <c r="F1535" t="s">
        <v>153</v>
      </c>
      <c r="G1535" t="s">
        <v>216</v>
      </c>
      <c r="H1535" t="s">
        <v>464</v>
      </c>
      <c r="I1535" t="s">
        <v>468</v>
      </c>
      <c r="J1535">
        <v>43</v>
      </c>
      <c r="K1535">
        <v>0</v>
      </c>
      <c r="L1535" t="s">
        <v>472</v>
      </c>
      <c r="M1535" t="s">
        <v>464</v>
      </c>
      <c r="N1535" t="s">
        <v>480</v>
      </c>
      <c r="O1535">
        <v>1020183</v>
      </c>
      <c r="P1535">
        <v>239282</v>
      </c>
      <c r="Q1535">
        <v>40.823377999999998</v>
      </c>
      <c r="R1535">
        <v>-73.870168000000007</v>
      </c>
      <c r="S1535" t="s">
        <v>1141</v>
      </c>
    </row>
    <row r="1536" spans="1:19" x14ac:dyDescent="0.3">
      <c r="A1536">
        <v>280672634</v>
      </c>
      <c r="B1536" s="1">
        <v>45308</v>
      </c>
      <c r="C1536">
        <v>419</v>
      </c>
      <c r="D1536" t="s">
        <v>58</v>
      </c>
      <c r="E1536">
        <v>109</v>
      </c>
      <c r="F1536" t="s">
        <v>148</v>
      </c>
      <c r="G1536" t="s">
        <v>235</v>
      </c>
      <c r="H1536" t="s">
        <v>463</v>
      </c>
      <c r="I1536" t="s">
        <v>471</v>
      </c>
      <c r="J1536">
        <v>120</v>
      </c>
      <c r="K1536">
        <v>0</v>
      </c>
      <c r="L1536" t="s">
        <v>476</v>
      </c>
      <c r="M1536" t="s">
        <v>464</v>
      </c>
      <c r="N1536" t="s">
        <v>477</v>
      </c>
      <c r="O1536">
        <v>962808</v>
      </c>
      <c r="P1536">
        <v>174275</v>
      </c>
      <c r="Q1536">
        <v>40.644995999999999</v>
      </c>
      <c r="R1536">
        <v>-74.077263000000002</v>
      </c>
      <c r="S1536" t="s">
        <v>691</v>
      </c>
    </row>
    <row r="1537" spans="1:19" x14ac:dyDescent="0.3">
      <c r="A1537">
        <v>283886995</v>
      </c>
      <c r="B1537" s="1">
        <v>45368</v>
      </c>
      <c r="C1537">
        <v>101</v>
      </c>
      <c r="D1537" t="s">
        <v>27</v>
      </c>
      <c r="E1537">
        <v>344</v>
      </c>
      <c r="F1537" t="s">
        <v>144</v>
      </c>
      <c r="G1537" t="s">
        <v>191</v>
      </c>
      <c r="H1537" t="s">
        <v>464</v>
      </c>
      <c r="I1537" t="s">
        <v>470</v>
      </c>
      <c r="J1537">
        <v>110</v>
      </c>
      <c r="K1537">
        <v>0</v>
      </c>
      <c r="L1537" t="s">
        <v>472</v>
      </c>
      <c r="M1537" t="s">
        <v>463</v>
      </c>
      <c r="N1537" t="s">
        <v>480</v>
      </c>
      <c r="O1537">
        <v>1024620</v>
      </c>
      <c r="P1537">
        <v>209673</v>
      </c>
      <c r="Q1537">
        <v>40.742088379999998</v>
      </c>
      <c r="R1537">
        <v>-73.854315490000005</v>
      </c>
      <c r="S1537" t="s">
        <v>1578</v>
      </c>
    </row>
    <row r="1538" spans="1:19" x14ac:dyDescent="0.3">
      <c r="A1538">
        <v>283985952</v>
      </c>
      <c r="B1538" s="1">
        <v>45370</v>
      </c>
      <c r="C1538">
        <v>109</v>
      </c>
      <c r="D1538" t="s">
        <v>35</v>
      </c>
      <c r="E1538">
        <v>106</v>
      </c>
      <c r="F1538" t="s">
        <v>141</v>
      </c>
      <c r="G1538" t="s">
        <v>214</v>
      </c>
      <c r="H1538" t="s">
        <v>463</v>
      </c>
      <c r="I1538" t="s">
        <v>470</v>
      </c>
      <c r="J1538">
        <v>110</v>
      </c>
      <c r="K1538">
        <v>0</v>
      </c>
      <c r="L1538" t="s">
        <v>474</v>
      </c>
      <c r="M1538" t="s">
        <v>464</v>
      </c>
      <c r="N1538" t="s">
        <v>477</v>
      </c>
      <c r="O1538">
        <v>1020232</v>
      </c>
      <c r="P1538">
        <v>210719</v>
      </c>
      <c r="Q1538">
        <v>40.744981000000003</v>
      </c>
      <c r="R1538">
        <v>-73.870143999999996</v>
      </c>
      <c r="S1538" t="s">
        <v>651</v>
      </c>
    </row>
    <row r="1539" spans="1:19" x14ac:dyDescent="0.3">
      <c r="A1539">
        <v>284266518</v>
      </c>
      <c r="B1539" s="1">
        <v>45375</v>
      </c>
      <c r="C1539">
        <v>339</v>
      </c>
      <c r="D1539" t="s">
        <v>42</v>
      </c>
      <c r="E1539">
        <v>341</v>
      </c>
      <c r="F1539" t="s">
        <v>153</v>
      </c>
      <c r="G1539" t="s">
        <v>216</v>
      </c>
      <c r="H1539" t="s">
        <v>464</v>
      </c>
      <c r="I1539" t="s">
        <v>469</v>
      </c>
      <c r="J1539">
        <v>68</v>
      </c>
      <c r="K1539">
        <v>0</v>
      </c>
      <c r="L1539" t="s">
        <v>472</v>
      </c>
      <c r="M1539" t="s">
        <v>464</v>
      </c>
      <c r="N1539" t="s">
        <v>478</v>
      </c>
      <c r="O1539">
        <v>976852</v>
      </c>
      <c r="P1539">
        <v>163888</v>
      </c>
      <c r="Q1539">
        <v>40.616508009999997</v>
      </c>
      <c r="R1539">
        <v>-74.026647159999996</v>
      </c>
      <c r="S1539" t="s">
        <v>1579</v>
      </c>
    </row>
    <row r="1540" spans="1:19" x14ac:dyDescent="0.3">
      <c r="A1540">
        <v>284298381</v>
      </c>
      <c r="B1540" s="1">
        <v>45376</v>
      </c>
      <c r="C1540">
        <v>101</v>
      </c>
      <c r="D1540" t="s">
        <v>27</v>
      </c>
      <c r="E1540">
        <v>344</v>
      </c>
      <c r="F1540" t="s">
        <v>144</v>
      </c>
      <c r="G1540" t="s">
        <v>191</v>
      </c>
      <c r="H1540" t="s">
        <v>464</v>
      </c>
      <c r="I1540" t="s">
        <v>470</v>
      </c>
      <c r="J1540">
        <v>104</v>
      </c>
      <c r="K1540">
        <v>0</v>
      </c>
      <c r="L1540" t="s">
        <v>474</v>
      </c>
      <c r="M1540" t="s">
        <v>464</v>
      </c>
      <c r="N1540" t="s">
        <v>480</v>
      </c>
      <c r="O1540">
        <v>1013786</v>
      </c>
      <c r="P1540">
        <v>195966</v>
      </c>
      <c r="Q1540">
        <v>40.704510999999997</v>
      </c>
      <c r="R1540">
        <v>-73.893469999999994</v>
      </c>
      <c r="S1540" t="s">
        <v>561</v>
      </c>
    </row>
    <row r="1541" spans="1:19" x14ac:dyDescent="0.3">
      <c r="A1541">
        <v>282659893</v>
      </c>
      <c r="B1541" s="1">
        <v>45344</v>
      </c>
      <c r="C1541">
        <v>101</v>
      </c>
      <c r="D1541" t="s">
        <v>27</v>
      </c>
      <c r="E1541">
        <v>344</v>
      </c>
      <c r="F1541" t="s">
        <v>144</v>
      </c>
      <c r="G1541" t="s">
        <v>191</v>
      </c>
      <c r="H1541" t="s">
        <v>464</v>
      </c>
      <c r="I1541" t="s">
        <v>469</v>
      </c>
      <c r="J1541">
        <v>66</v>
      </c>
      <c r="K1541">
        <v>0</v>
      </c>
      <c r="L1541" t="s">
        <v>472</v>
      </c>
      <c r="M1541" t="s">
        <v>464</v>
      </c>
      <c r="N1541" t="s">
        <v>477</v>
      </c>
      <c r="O1541">
        <v>984685</v>
      </c>
      <c r="P1541">
        <v>172189</v>
      </c>
      <c r="Q1541">
        <v>40.639296000000002</v>
      </c>
      <c r="R1541">
        <v>-73.998429999999999</v>
      </c>
      <c r="S1541" t="s">
        <v>1580</v>
      </c>
    </row>
    <row r="1542" spans="1:19" x14ac:dyDescent="0.3">
      <c r="A1542">
        <v>282297554</v>
      </c>
      <c r="B1542" s="1">
        <v>45338</v>
      </c>
      <c r="C1542">
        <v>511</v>
      </c>
      <c r="D1542" t="s">
        <v>46</v>
      </c>
      <c r="E1542">
        <v>235</v>
      </c>
      <c r="F1542" t="s">
        <v>156</v>
      </c>
      <c r="G1542" t="s">
        <v>220</v>
      </c>
      <c r="H1542" t="s">
        <v>464</v>
      </c>
      <c r="I1542" t="s">
        <v>469</v>
      </c>
      <c r="J1542">
        <v>79</v>
      </c>
      <c r="K1542">
        <v>1</v>
      </c>
      <c r="L1542" t="s">
        <v>474</v>
      </c>
      <c r="M1542" t="s">
        <v>464</v>
      </c>
      <c r="N1542" t="s">
        <v>477</v>
      </c>
      <c r="O1542">
        <v>996546</v>
      </c>
      <c r="P1542">
        <v>187436</v>
      </c>
      <c r="Q1542">
        <v>40.681136709999997</v>
      </c>
      <c r="R1542">
        <v>-73.955667610000006</v>
      </c>
      <c r="S1542" t="s">
        <v>563</v>
      </c>
    </row>
    <row r="1543" spans="1:19" x14ac:dyDescent="0.3">
      <c r="A1543">
        <v>281261282</v>
      </c>
      <c r="B1543" s="1">
        <v>45319</v>
      </c>
      <c r="C1543">
        <v>748</v>
      </c>
      <c r="D1543" t="s">
        <v>51</v>
      </c>
      <c r="E1543">
        <v>359</v>
      </c>
      <c r="F1543" t="s">
        <v>151</v>
      </c>
      <c r="G1543" t="s">
        <v>227</v>
      </c>
      <c r="H1543" t="s">
        <v>464</v>
      </c>
      <c r="I1543" t="s">
        <v>468</v>
      </c>
      <c r="J1543">
        <v>46</v>
      </c>
      <c r="K1543">
        <v>0</v>
      </c>
      <c r="L1543" t="s">
        <v>472</v>
      </c>
      <c r="M1543" t="s">
        <v>464</v>
      </c>
      <c r="N1543" t="s">
        <v>480</v>
      </c>
      <c r="O1543">
        <v>1011750</v>
      </c>
      <c r="P1543">
        <v>250274</v>
      </c>
      <c r="Q1543">
        <v>40.853577999999999</v>
      </c>
      <c r="R1543">
        <v>-73.900591000000006</v>
      </c>
      <c r="S1543" t="s">
        <v>531</v>
      </c>
    </row>
    <row r="1544" spans="1:19" x14ac:dyDescent="0.3">
      <c r="A1544">
        <v>280989212</v>
      </c>
      <c r="B1544" s="1">
        <v>45314</v>
      </c>
      <c r="C1544">
        <v>339</v>
      </c>
      <c r="D1544" t="s">
        <v>42</v>
      </c>
      <c r="E1544">
        <v>341</v>
      </c>
      <c r="F1544" t="s">
        <v>153</v>
      </c>
      <c r="G1544" t="s">
        <v>216</v>
      </c>
      <c r="H1544" t="s">
        <v>464</v>
      </c>
      <c r="I1544" t="s">
        <v>468</v>
      </c>
      <c r="J1544">
        <v>40</v>
      </c>
      <c r="K1544">
        <v>0</v>
      </c>
      <c r="L1544" t="s">
        <v>474</v>
      </c>
      <c r="M1544" t="s">
        <v>463</v>
      </c>
      <c r="N1544" t="s">
        <v>477</v>
      </c>
      <c r="O1544">
        <v>1007667</v>
      </c>
      <c r="P1544">
        <v>237199</v>
      </c>
      <c r="Q1544">
        <v>40.817703000000002</v>
      </c>
      <c r="R1544">
        <v>-73.915395000000004</v>
      </c>
      <c r="S1544" t="s">
        <v>831</v>
      </c>
    </row>
    <row r="1545" spans="1:19" x14ac:dyDescent="0.3">
      <c r="A1545">
        <v>281269193</v>
      </c>
      <c r="B1545" s="1">
        <v>45319</v>
      </c>
      <c r="C1545">
        <v>792</v>
      </c>
      <c r="D1545" t="s">
        <v>56</v>
      </c>
      <c r="E1545">
        <v>118</v>
      </c>
      <c r="F1545" t="s">
        <v>158</v>
      </c>
      <c r="G1545" t="s">
        <v>241</v>
      </c>
      <c r="H1545" t="s">
        <v>463</v>
      </c>
      <c r="I1545" t="s">
        <v>470</v>
      </c>
      <c r="J1545">
        <v>115</v>
      </c>
      <c r="K1545">
        <v>0</v>
      </c>
      <c r="L1545" t="s">
        <v>472</v>
      </c>
      <c r="M1545" t="s">
        <v>464</v>
      </c>
      <c r="N1545" t="s">
        <v>477</v>
      </c>
      <c r="O1545">
        <v>1023690</v>
      </c>
      <c r="P1545">
        <v>216030</v>
      </c>
      <c r="Q1545">
        <v>40.759543000000001</v>
      </c>
      <c r="R1545">
        <v>-73.857631999999995</v>
      </c>
      <c r="S1545" t="s">
        <v>1581</v>
      </c>
    </row>
    <row r="1546" spans="1:19" x14ac:dyDescent="0.3">
      <c r="A1546">
        <v>281434948</v>
      </c>
      <c r="B1546" s="1">
        <v>45322</v>
      </c>
      <c r="C1546">
        <v>175</v>
      </c>
      <c r="D1546" t="s">
        <v>31</v>
      </c>
      <c r="E1546">
        <v>233</v>
      </c>
      <c r="F1546" t="s">
        <v>140</v>
      </c>
      <c r="G1546" t="s">
        <v>276</v>
      </c>
      <c r="H1546" t="s">
        <v>464</v>
      </c>
      <c r="I1546" t="s">
        <v>470</v>
      </c>
      <c r="J1546">
        <v>115</v>
      </c>
      <c r="K1546">
        <v>1</v>
      </c>
      <c r="L1546" t="s">
        <v>472</v>
      </c>
      <c r="M1546" t="s">
        <v>464</v>
      </c>
      <c r="N1546" t="s">
        <v>482</v>
      </c>
      <c r="O1546">
        <v>1018623</v>
      </c>
      <c r="P1546">
        <v>214936</v>
      </c>
      <c r="Q1546">
        <v>40.756567580000002</v>
      </c>
      <c r="R1546">
        <v>-73.875931530000003</v>
      </c>
      <c r="S1546" t="s">
        <v>582</v>
      </c>
    </row>
    <row r="1547" spans="1:19" x14ac:dyDescent="0.3">
      <c r="A1547">
        <v>282362970</v>
      </c>
      <c r="B1547" s="1">
        <v>45339</v>
      </c>
      <c r="C1547">
        <v>259</v>
      </c>
      <c r="D1547" t="s">
        <v>54</v>
      </c>
      <c r="E1547">
        <v>351</v>
      </c>
      <c r="F1547" t="s">
        <v>152</v>
      </c>
      <c r="G1547" t="s">
        <v>231</v>
      </c>
      <c r="H1547" t="s">
        <v>464</v>
      </c>
      <c r="I1547" t="s">
        <v>469</v>
      </c>
      <c r="J1547">
        <v>62</v>
      </c>
      <c r="K1547">
        <v>0</v>
      </c>
      <c r="L1547" t="s">
        <v>472</v>
      </c>
      <c r="M1547" t="s">
        <v>464</v>
      </c>
      <c r="N1547" t="s">
        <v>480</v>
      </c>
      <c r="O1547">
        <v>989523</v>
      </c>
      <c r="P1547">
        <v>157742</v>
      </c>
      <c r="Q1547">
        <v>40.599642000000003</v>
      </c>
      <c r="R1547">
        <v>-73.981009999999998</v>
      </c>
      <c r="S1547" t="s">
        <v>1582</v>
      </c>
    </row>
    <row r="1548" spans="1:19" x14ac:dyDescent="0.3">
      <c r="A1548">
        <v>281309973</v>
      </c>
      <c r="B1548" s="1">
        <v>45320</v>
      </c>
      <c r="C1548">
        <v>203</v>
      </c>
      <c r="D1548" t="s">
        <v>81</v>
      </c>
      <c r="E1548">
        <v>352</v>
      </c>
      <c r="F1548" t="s">
        <v>154</v>
      </c>
      <c r="G1548" t="s">
        <v>298</v>
      </c>
      <c r="H1548" t="s">
        <v>464</v>
      </c>
      <c r="I1548" t="s">
        <v>469</v>
      </c>
      <c r="J1548">
        <v>84</v>
      </c>
      <c r="K1548">
        <v>1</v>
      </c>
      <c r="L1548" t="s">
        <v>474</v>
      </c>
      <c r="M1548" t="s">
        <v>464</v>
      </c>
      <c r="N1548" t="s">
        <v>477</v>
      </c>
      <c r="O1548">
        <v>990141</v>
      </c>
      <c r="P1548">
        <v>188391</v>
      </c>
      <c r="Q1548">
        <v>40.683764539999999</v>
      </c>
      <c r="R1548">
        <v>-73.97875956</v>
      </c>
      <c r="S1548" t="s">
        <v>1171</v>
      </c>
    </row>
    <row r="1549" spans="1:19" x14ac:dyDescent="0.3">
      <c r="A1549">
        <v>282694152</v>
      </c>
      <c r="B1549" s="1">
        <v>45345</v>
      </c>
      <c r="C1549">
        <v>339</v>
      </c>
      <c r="D1549" t="s">
        <v>42</v>
      </c>
      <c r="E1549">
        <v>341</v>
      </c>
      <c r="F1549" t="s">
        <v>153</v>
      </c>
      <c r="G1549" t="s">
        <v>216</v>
      </c>
      <c r="H1549" t="s">
        <v>464</v>
      </c>
      <c r="I1549" t="s">
        <v>464</v>
      </c>
      <c r="J1549">
        <v>5</v>
      </c>
      <c r="K1549">
        <v>0</v>
      </c>
      <c r="L1549" t="s">
        <v>472</v>
      </c>
      <c r="M1549" t="s">
        <v>464</v>
      </c>
      <c r="N1549" t="s">
        <v>478</v>
      </c>
      <c r="O1549">
        <v>984984</v>
      </c>
      <c r="P1549">
        <v>200115</v>
      </c>
      <c r="Q1549">
        <v>40.715949000000002</v>
      </c>
      <c r="R1549">
        <v>-73.997350999999995</v>
      </c>
      <c r="S1549" t="s">
        <v>793</v>
      </c>
    </row>
    <row r="1550" spans="1:19" x14ac:dyDescent="0.3">
      <c r="A1550">
        <v>280846647</v>
      </c>
      <c r="B1550" s="1">
        <v>45311</v>
      </c>
      <c r="C1550">
        <v>922</v>
      </c>
      <c r="D1550" t="s">
        <v>33</v>
      </c>
      <c r="E1550">
        <v>348</v>
      </c>
      <c r="F1550" t="s">
        <v>146</v>
      </c>
      <c r="G1550" t="s">
        <v>207</v>
      </c>
      <c r="H1550" t="s">
        <v>464</v>
      </c>
      <c r="I1550" t="s">
        <v>469</v>
      </c>
      <c r="J1550">
        <v>67</v>
      </c>
      <c r="K1550">
        <v>0</v>
      </c>
      <c r="L1550" t="s">
        <v>472</v>
      </c>
      <c r="M1550" t="s">
        <v>464</v>
      </c>
      <c r="N1550" t="s">
        <v>477</v>
      </c>
      <c r="O1550">
        <v>999575</v>
      </c>
      <c r="P1550">
        <v>176482</v>
      </c>
      <c r="Q1550">
        <v>40.651065690000003</v>
      </c>
      <c r="R1550">
        <v>-73.944771660000001</v>
      </c>
      <c r="S1550" t="s">
        <v>1583</v>
      </c>
    </row>
    <row r="1551" spans="1:19" x14ac:dyDescent="0.3">
      <c r="A1551">
        <v>284395517</v>
      </c>
      <c r="B1551" s="1">
        <v>45378</v>
      </c>
      <c r="C1551">
        <v>779</v>
      </c>
      <c r="D1551" t="s">
        <v>63</v>
      </c>
      <c r="E1551">
        <v>126</v>
      </c>
      <c r="F1551" t="s">
        <v>149</v>
      </c>
      <c r="G1551" t="s">
        <v>242</v>
      </c>
      <c r="H1551" t="s">
        <v>463</v>
      </c>
      <c r="I1551" t="s">
        <v>469</v>
      </c>
      <c r="J1551">
        <v>60</v>
      </c>
      <c r="K1551">
        <v>2</v>
      </c>
      <c r="L1551" t="s">
        <v>474</v>
      </c>
      <c r="M1551" t="s">
        <v>464</v>
      </c>
      <c r="N1551" t="s">
        <v>477</v>
      </c>
      <c r="O1551">
        <v>985221</v>
      </c>
      <c r="P1551">
        <v>147951</v>
      </c>
      <c r="Q1551">
        <v>40.572769000000001</v>
      </c>
      <c r="R1551">
        <v>-73.996503000000004</v>
      </c>
      <c r="S1551" t="s">
        <v>1584</v>
      </c>
    </row>
    <row r="1552" spans="1:19" x14ac:dyDescent="0.3">
      <c r="A1552">
        <v>280481386</v>
      </c>
      <c r="B1552" s="1">
        <v>45305</v>
      </c>
      <c r="C1552">
        <v>101</v>
      </c>
      <c r="D1552" t="s">
        <v>27</v>
      </c>
      <c r="E1552">
        <v>344</v>
      </c>
      <c r="F1552" t="s">
        <v>144</v>
      </c>
      <c r="G1552" t="s">
        <v>191</v>
      </c>
      <c r="H1552" t="s">
        <v>464</v>
      </c>
      <c r="I1552" t="s">
        <v>468</v>
      </c>
      <c r="J1552">
        <v>46</v>
      </c>
      <c r="K1552">
        <v>0</v>
      </c>
      <c r="L1552" t="s">
        <v>472</v>
      </c>
      <c r="M1552" t="s">
        <v>463</v>
      </c>
      <c r="N1552" t="s">
        <v>477</v>
      </c>
      <c r="O1552">
        <v>1005702</v>
      </c>
      <c r="P1552">
        <v>247211</v>
      </c>
      <c r="Q1552">
        <v>40.845188</v>
      </c>
      <c r="R1552">
        <v>-73.922461999999996</v>
      </c>
      <c r="S1552" t="s">
        <v>1585</v>
      </c>
    </row>
    <row r="1553" spans="1:19" x14ac:dyDescent="0.3">
      <c r="A1553">
        <v>284173801</v>
      </c>
      <c r="B1553" s="1">
        <v>45373</v>
      </c>
      <c r="C1553">
        <v>922</v>
      </c>
      <c r="D1553" t="s">
        <v>33</v>
      </c>
      <c r="E1553">
        <v>348</v>
      </c>
      <c r="F1553" t="s">
        <v>146</v>
      </c>
      <c r="G1553" t="s">
        <v>207</v>
      </c>
      <c r="H1553" t="s">
        <v>464</v>
      </c>
      <c r="I1553" t="s">
        <v>470</v>
      </c>
      <c r="J1553">
        <v>103</v>
      </c>
      <c r="K1553">
        <v>0</v>
      </c>
      <c r="L1553" t="s">
        <v>473</v>
      </c>
      <c r="M1553" t="s">
        <v>464</v>
      </c>
      <c r="N1553" t="s">
        <v>480</v>
      </c>
      <c r="O1553">
        <v>1036945</v>
      </c>
      <c r="P1553">
        <v>195089</v>
      </c>
      <c r="Q1553">
        <v>40.701994069999998</v>
      </c>
      <c r="R1553">
        <v>-73.809952179999996</v>
      </c>
      <c r="S1553" t="s">
        <v>1586</v>
      </c>
    </row>
    <row r="1554" spans="1:19" x14ac:dyDescent="0.3">
      <c r="A1554">
        <v>282542986</v>
      </c>
      <c r="B1554" s="1">
        <v>45343</v>
      </c>
      <c r="C1554">
        <v>441</v>
      </c>
      <c r="D1554" t="s">
        <v>72</v>
      </c>
      <c r="E1554">
        <v>110</v>
      </c>
      <c r="F1554" t="s">
        <v>168</v>
      </c>
      <c r="G1554" t="s">
        <v>253</v>
      </c>
      <c r="H1554" t="s">
        <v>463</v>
      </c>
      <c r="I1554" t="s">
        <v>468</v>
      </c>
      <c r="J1554">
        <v>48</v>
      </c>
      <c r="K1554">
        <v>0</v>
      </c>
      <c r="L1554" t="s">
        <v>472</v>
      </c>
      <c r="M1554" t="s">
        <v>464</v>
      </c>
      <c r="N1554" t="s">
        <v>479</v>
      </c>
      <c r="O1554">
        <v>1015112</v>
      </c>
      <c r="P1554">
        <v>245325</v>
      </c>
      <c r="Q1554">
        <v>40.839982999999997</v>
      </c>
      <c r="R1554">
        <v>-73.888461000000007</v>
      </c>
      <c r="S1554" t="s">
        <v>1587</v>
      </c>
    </row>
    <row r="1555" spans="1:19" x14ac:dyDescent="0.3">
      <c r="A1555">
        <v>281448322</v>
      </c>
      <c r="B1555" s="1">
        <v>45322</v>
      </c>
      <c r="C1555">
        <v>922</v>
      </c>
      <c r="D1555" t="s">
        <v>33</v>
      </c>
      <c r="E1555">
        <v>348</v>
      </c>
      <c r="F1555" t="s">
        <v>146</v>
      </c>
      <c r="G1555" t="s">
        <v>205</v>
      </c>
      <c r="H1555" t="s">
        <v>464</v>
      </c>
      <c r="I1555" t="s">
        <v>471</v>
      </c>
      <c r="J1555">
        <v>120</v>
      </c>
      <c r="K1555">
        <v>0</v>
      </c>
      <c r="L1555" t="s">
        <v>474</v>
      </c>
      <c r="M1555" t="s">
        <v>464</v>
      </c>
      <c r="N1555" t="s">
        <v>480</v>
      </c>
      <c r="O1555">
        <v>962626</v>
      </c>
      <c r="P1555">
        <v>167694</v>
      </c>
      <c r="Q1555">
        <v>40.626931380000002</v>
      </c>
      <c r="R1555">
        <v>-74.077900549999995</v>
      </c>
      <c r="S1555" t="s">
        <v>1588</v>
      </c>
    </row>
    <row r="1556" spans="1:19" x14ac:dyDescent="0.3">
      <c r="A1556">
        <v>283901585</v>
      </c>
      <c r="B1556" s="1">
        <v>45368</v>
      </c>
      <c r="C1556">
        <v>101</v>
      </c>
      <c r="D1556" t="s">
        <v>27</v>
      </c>
      <c r="E1556">
        <v>344</v>
      </c>
      <c r="F1556" t="s">
        <v>144</v>
      </c>
      <c r="G1556" t="s">
        <v>191</v>
      </c>
      <c r="H1556" t="s">
        <v>464</v>
      </c>
      <c r="I1556" t="s">
        <v>469</v>
      </c>
      <c r="J1556">
        <v>70</v>
      </c>
      <c r="K1556">
        <v>0</v>
      </c>
      <c r="L1556" t="s">
        <v>476</v>
      </c>
      <c r="M1556" t="s">
        <v>464</v>
      </c>
      <c r="N1556" t="s">
        <v>477</v>
      </c>
      <c r="O1556">
        <v>996040</v>
      </c>
      <c r="P1556">
        <v>169426</v>
      </c>
      <c r="Q1556">
        <v>40.631704999999997</v>
      </c>
      <c r="R1556">
        <v>-73.957521999999997</v>
      </c>
      <c r="S1556" t="s">
        <v>1589</v>
      </c>
    </row>
    <row r="1557" spans="1:19" x14ac:dyDescent="0.3">
      <c r="A1557">
        <v>282572566</v>
      </c>
      <c r="B1557" s="1">
        <v>45343</v>
      </c>
      <c r="C1557">
        <v>244</v>
      </c>
      <c r="D1557" t="s">
        <v>48</v>
      </c>
      <c r="E1557">
        <v>107</v>
      </c>
      <c r="F1557" t="s">
        <v>157</v>
      </c>
      <c r="G1557" t="s">
        <v>222</v>
      </c>
      <c r="H1557" t="s">
        <v>463</v>
      </c>
      <c r="I1557" t="s">
        <v>469</v>
      </c>
      <c r="J1557">
        <v>77</v>
      </c>
      <c r="K1557">
        <v>0</v>
      </c>
      <c r="L1557" t="s">
        <v>472</v>
      </c>
      <c r="M1557" t="s">
        <v>464</v>
      </c>
      <c r="N1557" t="s">
        <v>477</v>
      </c>
      <c r="O1557">
        <v>1003508</v>
      </c>
      <c r="P1557">
        <v>185056</v>
      </c>
      <c r="Q1557">
        <v>40.674593000000002</v>
      </c>
      <c r="R1557">
        <v>-73.930571999999998</v>
      </c>
      <c r="S1557" t="s">
        <v>567</v>
      </c>
    </row>
    <row r="1558" spans="1:19" x14ac:dyDescent="0.3">
      <c r="A1558">
        <v>282974584</v>
      </c>
      <c r="B1558" s="1">
        <v>45351</v>
      </c>
      <c r="C1558">
        <v>439</v>
      </c>
      <c r="D1558" t="s">
        <v>37</v>
      </c>
      <c r="E1558">
        <v>109</v>
      </c>
      <c r="F1558" t="s">
        <v>148</v>
      </c>
      <c r="G1558" t="s">
        <v>224</v>
      </c>
      <c r="H1558" t="s">
        <v>463</v>
      </c>
      <c r="I1558" t="s">
        <v>464</v>
      </c>
      <c r="J1558">
        <v>1</v>
      </c>
      <c r="K1558">
        <v>0</v>
      </c>
      <c r="L1558" t="s">
        <v>472</v>
      </c>
      <c r="M1558" t="s">
        <v>464</v>
      </c>
      <c r="N1558" t="s">
        <v>477</v>
      </c>
      <c r="O1558">
        <v>982148</v>
      </c>
      <c r="P1558">
        <v>201784</v>
      </c>
      <c r="Q1558">
        <v>40.720528000000002</v>
      </c>
      <c r="R1558">
        <v>-74.007581999999999</v>
      </c>
      <c r="S1558" t="s">
        <v>919</v>
      </c>
    </row>
    <row r="1559" spans="1:19" x14ac:dyDescent="0.3">
      <c r="A1559">
        <v>282814063</v>
      </c>
      <c r="B1559" s="1">
        <v>45348</v>
      </c>
      <c r="C1559">
        <v>101</v>
      </c>
      <c r="D1559" t="s">
        <v>27</v>
      </c>
      <c r="E1559">
        <v>344</v>
      </c>
      <c r="F1559" t="s">
        <v>144</v>
      </c>
      <c r="G1559" t="s">
        <v>191</v>
      </c>
      <c r="H1559" t="s">
        <v>464</v>
      </c>
      <c r="I1559" t="s">
        <v>470</v>
      </c>
      <c r="J1559">
        <v>107</v>
      </c>
      <c r="K1559">
        <v>0</v>
      </c>
      <c r="L1559" t="s">
        <v>472</v>
      </c>
      <c r="M1559" t="s">
        <v>464</v>
      </c>
      <c r="N1559" t="s">
        <v>478</v>
      </c>
      <c r="O1559">
        <v>1037857</v>
      </c>
      <c r="P1559">
        <v>205937</v>
      </c>
      <c r="Q1559">
        <v>40.731763999999998</v>
      </c>
      <c r="R1559">
        <v>-73.806573999999998</v>
      </c>
      <c r="S1559" t="s">
        <v>1590</v>
      </c>
    </row>
    <row r="1560" spans="1:19" x14ac:dyDescent="0.3">
      <c r="A1560">
        <v>282749834</v>
      </c>
      <c r="B1560" s="1">
        <v>45347</v>
      </c>
      <c r="C1560">
        <v>114</v>
      </c>
      <c r="D1560" t="s">
        <v>34</v>
      </c>
      <c r="E1560">
        <v>344</v>
      </c>
      <c r="F1560" t="s">
        <v>144</v>
      </c>
      <c r="G1560" t="s">
        <v>206</v>
      </c>
      <c r="H1560" t="s">
        <v>464</v>
      </c>
      <c r="I1560" t="s">
        <v>468</v>
      </c>
      <c r="J1560">
        <v>41</v>
      </c>
      <c r="K1560">
        <v>0</v>
      </c>
      <c r="L1560" t="s">
        <v>472</v>
      </c>
      <c r="M1560" t="s">
        <v>464</v>
      </c>
      <c r="N1560" t="s">
        <v>477</v>
      </c>
      <c r="O1560">
        <v>1012918</v>
      </c>
      <c r="P1560">
        <v>240579</v>
      </c>
      <c r="Q1560">
        <v>40.826962999999999</v>
      </c>
      <c r="R1560">
        <v>-73.896412999999995</v>
      </c>
      <c r="S1560" t="s">
        <v>1591</v>
      </c>
    </row>
    <row r="1561" spans="1:19" x14ac:dyDescent="0.3">
      <c r="A1561">
        <v>282559260</v>
      </c>
      <c r="B1561" s="1">
        <v>45343</v>
      </c>
      <c r="C1561">
        <v>494</v>
      </c>
      <c r="D1561" t="s">
        <v>88</v>
      </c>
      <c r="E1561">
        <v>111</v>
      </c>
      <c r="F1561" t="s">
        <v>171</v>
      </c>
      <c r="G1561" t="s">
        <v>402</v>
      </c>
      <c r="H1561" t="s">
        <v>463</v>
      </c>
      <c r="I1561" t="s">
        <v>471</v>
      </c>
      <c r="J1561">
        <v>120</v>
      </c>
      <c r="K1561">
        <v>1</v>
      </c>
      <c r="L1561" t="s">
        <v>474</v>
      </c>
      <c r="M1561" t="s">
        <v>464</v>
      </c>
      <c r="N1561" t="s">
        <v>480</v>
      </c>
      <c r="O1561">
        <v>963713</v>
      </c>
      <c r="P1561">
        <v>173753</v>
      </c>
      <c r="Q1561">
        <v>40.643566</v>
      </c>
      <c r="R1561">
        <v>-74.074000999999996</v>
      </c>
      <c r="S1561" t="s">
        <v>1592</v>
      </c>
    </row>
    <row r="1562" spans="1:19" x14ac:dyDescent="0.3">
      <c r="A1562">
        <v>280842029</v>
      </c>
      <c r="B1562" s="1">
        <v>45311</v>
      </c>
      <c r="C1562">
        <v>271</v>
      </c>
      <c r="D1562" t="s">
        <v>121</v>
      </c>
      <c r="E1562">
        <v>351</v>
      </c>
      <c r="F1562" t="s">
        <v>152</v>
      </c>
      <c r="G1562" t="s">
        <v>403</v>
      </c>
      <c r="H1562" t="s">
        <v>464</v>
      </c>
      <c r="I1562" t="s">
        <v>464</v>
      </c>
      <c r="J1562">
        <v>5</v>
      </c>
      <c r="K1562">
        <v>0</v>
      </c>
      <c r="L1562" t="s">
        <v>472</v>
      </c>
      <c r="M1562" t="s">
        <v>464</v>
      </c>
      <c r="N1562" t="s">
        <v>480</v>
      </c>
      <c r="O1562">
        <v>983751</v>
      </c>
      <c r="P1562">
        <v>198970</v>
      </c>
      <c r="Q1562">
        <v>40.712806</v>
      </c>
      <c r="R1562">
        <v>-74.001800000000003</v>
      </c>
      <c r="S1562" t="s">
        <v>1593</v>
      </c>
    </row>
    <row r="1563" spans="1:19" x14ac:dyDescent="0.3">
      <c r="A1563">
        <v>282256831</v>
      </c>
      <c r="B1563" s="1">
        <v>45337</v>
      </c>
      <c r="C1563">
        <v>339</v>
      </c>
      <c r="D1563" t="s">
        <v>42</v>
      </c>
      <c r="E1563">
        <v>341</v>
      </c>
      <c r="F1563" t="s">
        <v>153</v>
      </c>
      <c r="G1563" t="s">
        <v>216</v>
      </c>
      <c r="H1563" t="s">
        <v>464</v>
      </c>
      <c r="I1563" t="s">
        <v>470</v>
      </c>
      <c r="J1563">
        <v>112</v>
      </c>
      <c r="K1563">
        <v>0</v>
      </c>
      <c r="L1563" t="s">
        <v>472</v>
      </c>
      <c r="M1563" t="s">
        <v>464</v>
      </c>
      <c r="N1563" t="s">
        <v>478</v>
      </c>
      <c r="O1563">
        <v>1025907</v>
      </c>
      <c r="P1563">
        <v>202345</v>
      </c>
      <c r="Q1563">
        <v>40.721971000000003</v>
      </c>
      <c r="R1563">
        <v>-73.849715000000003</v>
      </c>
      <c r="S1563" t="s">
        <v>1230</v>
      </c>
    </row>
    <row r="1564" spans="1:19" x14ac:dyDescent="0.3">
      <c r="A1564">
        <v>280515209</v>
      </c>
      <c r="B1564" s="1">
        <v>45306</v>
      </c>
      <c r="C1564">
        <v>209</v>
      </c>
      <c r="D1564" t="s">
        <v>107</v>
      </c>
      <c r="E1564">
        <v>231</v>
      </c>
      <c r="F1564" t="s">
        <v>176</v>
      </c>
      <c r="G1564" t="s">
        <v>335</v>
      </c>
      <c r="H1564" t="s">
        <v>464</v>
      </c>
      <c r="I1564" t="s">
        <v>464</v>
      </c>
      <c r="J1564">
        <v>18</v>
      </c>
      <c r="K1564">
        <v>0</v>
      </c>
      <c r="L1564" t="s">
        <v>473</v>
      </c>
      <c r="M1564" t="s">
        <v>464</v>
      </c>
      <c r="N1564" t="s">
        <v>479</v>
      </c>
      <c r="O1564">
        <v>985611</v>
      </c>
      <c r="P1564">
        <v>218079</v>
      </c>
      <c r="Q1564">
        <v>40.765252750000002</v>
      </c>
      <c r="R1564">
        <v>-73.995086810000004</v>
      </c>
      <c r="S1564" t="s">
        <v>1594</v>
      </c>
    </row>
    <row r="1565" spans="1:19" x14ac:dyDescent="0.3">
      <c r="A1565">
        <v>280961362</v>
      </c>
      <c r="B1565" s="1">
        <v>45314</v>
      </c>
      <c r="C1565">
        <v>511</v>
      </c>
      <c r="D1565" t="s">
        <v>46</v>
      </c>
      <c r="E1565">
        <v>235</v>
      </c>
      <c r="F1565" t="s">
        <v>156</v>
      </c>
      <c r="G1565" t="s">
        <v>220</v>
      </c>
      <c r="H1565" t="s">
        <v>464</v>
      </c>
      <c r="I1565" t="s">
        <v>464</v>
      </c>
      <c r="J1565">
        <v>14</v>
      </c>
      <c r="K1565">
        <v>17</v>
      </c>
      <c r="L1565" t="s">
        <v>472</v>
      </c>
      <c r="M1565" t="s">
        <v>464</v>
      </c>
      <c r="N1565" t="s">
        <v>478</v>
      </c>
      <c r="O1565">
        <v>986195</v>
      </c>
      <c r="P1565">
        <v>213562</v>
      </c>
      <c r="Q1565">
        <v>40.752854630000002</v>
      </c>
      <c r="R1565">
        <v>-73.992979890000001</v>
      </c>
      <c r="S1565" t="s">
        <v>1595</v>
      </c>
    </row>
    <row r="1566" spans="1:19" x14ac:dyDescent="0.3">
      <c r="A1566">
        <v>283724640</v>
      </c>
      <c r="B1566" s="1">
        <v>45365</v>
      </c>
      <c r="C1566">
        <v>177</v>
      </c>
      <c r="D1566" t="s">
        <v>19</v>
      </c>
      <c r="E1566">
        <v>116</v>
      </c>
      <c r="F1566" t="s">
        <v>140</v>
      </c>
      <c r="G1566" t="s">
        <v>366</v>
      </c>
      <c r="H1566" t="s">
        <v>463</v>
      </c>
      <c r="I1566" t="s">
        <v>470</v>
      </c>
      <c r="J1566">
        <v>102</v>
      </c>
      <c r="K1566">
        <v>0</v>
      </c>
      <c r="L1566" t="s">
        <v>472</v>
      </c>
      <c r="M1566" t="s">
        <v>464</v>
      </c>
      <c r="N1566" t="s">
        <v>482</v>
      </c>
      <c r="O1566">
        <v>1030953</v>
      </c>
      <c r="P1566">
        <v>194101</v>
      </c>
      <c r="Q1566">
        <v>40.699324160000003</v>
      </c>
      <c r="R1566">
        <v>-73.831570889999995</v>
      </c>
      <c r="S1566" t="s">
        <v>1596</v>
      </c>
    </row>
    <row r="1567" spans="1:19" x14ac:dyDescent="0.3">
      <c r="A1567">
        <v>283752547</v>
      </c>
      <c r="B1567" s="1">
        <v>45365</v>
      </c>
      <c r="C1567">
        <v>779</v>
      </c>
      <c r="D1567" t="s">
        <v>63</v>
      </c>
      <c r="E1567">
        <v>126</v>
      </c>
      <c r="F1567" t="s">
        <v>149</v>
      </c>
      <c r="G1567" t="s">
        <v>242</v>
      </c>
      <c r="H1567" t="s">
        <v>463</v>
      </c>
      <c r="I1567" t="s">
        <v>470</v>
      </c>
      <c r="J1567">
        <v>103</v>
      </c>
      <c r="K1567">
        <v>0</v>
      </c>
      <c r="L1567" t="s">
        <v>472</v>
      </c>
      <c r="M1567" t="s">
        <v>464</v>
      </c>
      <c r="N1567" t="s">
        <v>482</v>
      </c>
      <c r="O1567">
        <v>1038771</v>
      </c>
      <c r="P1567">
        <v>195253</v>
      </c>
      <c r="Q1567">
        <v>40.702435000000001</v>
      </c>
      <c r="R1567">
        <v>-73.803364000000002</v>
      </c>
      <c r="S1567" t="s">
        <v>1597</v>
      </c>
    </row>
    <row r="1568" spans="1:19" x14ac:dyDescent="0.3">
      <c r="A1568">
        <v>280768289</v>
      </c>
      <c r="B1568" s="1">
        <v>45309</v>
      </c>
      <c r="C1568">
        <v>511</v>
      </c>
      <c r="D1568" t="s">
        <v>46</v>
      </c>
      <c r="E1568">
        <v>235</v>
      </c>
      <c r="F1568" t="s">
        <v>156</v>
      </c>
      <c r="G1568" t="s">
        <v>220</v>
      </c>
      <c r="H1568" t="s">
        <v>464</v>
      </c>
      <c r="I1568" t="s">
        <v>469</v>
      </c>
      <c r="J1568">
        <v>77</v>
      </c>
      <c r="K1568">
        <v>0</v>
      </c>
      <c r="L1568" t="s">
        <v>472</v>
      </c>
      <c r="M1568" t="s">
        <v>464</v>
      </c>
      <c r="N1568" t="s">
        <v>480</v>
      </c>
      <c r="O1568">
        <v>1001278</v>
      </c>
      <c r="P1568">
        <v>185054</v>
      </c>
      <c r="Q1568">
        <v>40.674591999999997</v>
      </c>
      <c r="R1568">
        <v>-73.938612000000006</v>
      </c>
      <c r="S1568" t="s">
        <v>1598</v>
      </c>
    </row>
    <row r="1569" spans="1:19" x14ac:dyDescent="0.3">
      <c r="A1569">
        <v>280931329</v>
      </c>
      <c r="B1569" s="1">
        <v>45313</v>
      </c>
      <c r="C1569">
        <v>779</v>
      </c>
      <c r="D1569" t="s">
        <v>63</v>
      </c>
      <c r="E1569">
        <v>126</v>
      </c>
      <c r="F1569" t="s">
        <v>149</v>
      </c>
      <c r="G1569" t="s">
        <v>242</v>
      </c>
      <c r="H1569" t="s">
        <v>463</v>
      </c>
      <c r="I1569" t="s">
        <v>470</v>
      </c>
      <c r="J1569">
        <v>105</v>
      </c>
      <c r="K1569">
        <v>0</v>
      </c>
      <c r="L1569" t="s">
        <v>473</v>
      </c>
      <c r="M1569" t="s">
        <v>464</v>
      </c>
      <c r="N1569" t="s">
        <v>477</v>
      </c>
      <c r="O1569">
        <v>1055498</v>
      </c>
      <c r="P1569">
        <v>197111</v>
      </c>
      <c r="Q1569">
        <v>40.707416000000002</v>
      </c>
      <c r="R1569">
        <v>-73.743018000000006</v>
      </c>
      <c r="S1569" t="s">
        <v>1599</v>
      </c>
    </row>
    <row r="1570" spans="1:19" x14ac:dyDescent="0.3">
      <c r="A1570">
        <v>283878901</v>
      </c>
      <c r="B1570" s="1">
        <v>45368</v>
      </c>
      <c r="C1570">
        <v>339</v>
      </c>
      <c r="D1570" t="s">
        <v>42</v>
      </c>
      <c r="E1570">
        <v>341</v>
      </c>
      <c r="F1570" t="s">
        <v>153</v>
      </c>
      <c r="G1570" t="s">
        <v>216</v>
      </c>
      <c r="H1570" t="s">
        <v>464</v>
      </c>
      <c r="I1570" t="s">
        <v>470</v>
      </c>
      <c r="J1570">
        <v>108</v>
      </c>
      <c r="K1570">
        <v>0</v>
      </c>
      <c r="L1570" t="s">
        <v>473</v>
      </c>
      <c r="M1570" t="s">
        <v>464</v>
      </c>
      <c r="N1570" t="s">
        <v>477</v>
      </c>
      <c r="O1570">
        <v>999913</v>
      </c>
      <c r="P1570">
        <v>211323</v>
      </c>
      <c r="Q1570">
        <v>40.746696999999998</v>
      </c>
      <c r="R1570">
        <v>-73.943471000000002</v>
      </c>
      <c r="S1570" t="s">
        <v>1600</v>
      </c>
    </row>
    <row r="1571" spans="1:19" x14ac:dyDescent="0.3">
      <c r="A1571">
        <v>284565908</v>
      </c>
      <c r="B1571" s="1">
        <v>45382</v>
      </c>
      <c r="C1571">
        <v>109</v>
      </c>
      <c r="D1571" t="s">
        <v>35</v>
      </c>
      <c r="E1571">
        <v>106</v>
      </c>
      <c r="F1571" t="s">
        <v>141</v>
      </c>
      <c r="G1571" t="s">
        <v>208</v>
      </c>
      <c r="H1571" t="s">
        <v>463</v>
      </c>
      <c r="I1571" t="s">
        <v>470</v>
      </c>
      <c r="J1571">
        <v>101</v>
      </c>
      <c r="K1571">
        <v>0</v>
      </c>
      <c r="L1571" t="s">
        <v>472</v>
      </c>
      <c r="M1571" t="s">
        <v>464</v>
      </c>
      <c r="N1571" t="s">
        <v>477</v>
      </c>
      <c r="O1571">
        <v>1052687</v>
      </c>
      <c r="P1571">
        <v>159633</v>
      </c>
      <c r="Q1571">
        <v>40.604567729999999</v>
      </c>
      <c r="R1571">
        <v>-73.753537719999997</v>
      </c>
      <c r="S1571" t="s">
        <v>1601</v>
      </c>
    </row>
    <row r="1572" spans="1:19" x14ac:dyDescent="0.3">
      <c r="A1572">
        <v>282398023</v>
      </c>
      <c r="B1572" s="1">
        <v>45339</v>
      </c>
      <c r="C1572">
        <v>339</v>
      </c>
      <c r="D1572" t="s">
        <v>42</v>
      </c>
      <c r="E1572">
        <v>341</v>
      </c>
      <c r="F1572" t="s">
        <v>153</v>
      </c>
      <c r="G1572" t="s">
        <v>216</v>
      </c>
      <c r="H1572" t="s">
        <v>464</v>
      </c>
      <c r="I1572" t="s">
        <v>468</v>
      </c>
      <c r="J1572">
        <v>49</v>
      </c>
      <c r="K1572">
        <v>0</v>
      </c>
      <c r="L1572" t="s">
        <v>472</v>
      </c>
      <c r="M1572" t="s">
        <v>464</v>
      </c>
      <c r="N1572" t="s">
        <v>477</v>
      </c>
      <c r="O1572">
        <v>1031086</v>
      </c>
      <c r="P1572">
        <v>253403</v>
      </c>
      <c r="Q1572">
        <v>40.862085</v>
      </c>
      <c r="R1572">
        <v>-73.830674999999999</v>
      </c>
      <c r="S1572" t="s">
        <v>679</v>
      </c>
    </row>
    <row r="1573" spans="1:19" x14ac:dyDescent="0.3">
      <c r="A1573">
        <v>284533136</v>
      </c>
      <c r="B1573" s="1">
        <v>45380</v>
      </c>
      <c r="C1573">
        <v>339</v>
      </c>
      <c r="D1573" t="s">
        <v>42</v>
      </c>
      <c r="E1573">
        <v>341</v>
      </c>
      <c r="F1573" t="s">
        <v>153</v>
      </c>
      <c r="G1573" t="s">
        <v>216</v>
      </c>
      <c r="H1573" t="s">
        <v>464</v>
      </c>
      <c r="I1573" t="s">
        <v>469</v>
      </c>
      <c r="J1573">
        <v>84</v>
      </c>
      <c r="K1573">
        <v>0</v>
      </c>
      <c r="L1573" t="s">
        <v>473</v>
      </c>
      <c r="M1573" t="s">
        <v>463</v>
      </c>
      <c r="N1573" t="s">
        <v>480</v>
      </c>
      <c r="O1573">
        <v>988837</v>
      </c>
      <c r="P1573">
        <v>191028</v>
      </c>
      <c r="Q1573">
        <v>40.691004999999997</v>
      </c>
      <c r="R1573">
        <v>-73.983456000000004</v>
      </c>
      <c r="S1573" t="s">
        <v>1130</v>
      </c>
    </row>
    <row r="1574" spans="1:19" x14ac:dyDescent="0.3">
      <c r="A1574">
        <v>282889762</v>
      </c>
      <c r="B1574" s="1">
        <v>45349</v>
      </c>
      <c r="C1574">
        <v>397</v>
      </c>
      <c r="D1574" t="s">
        <v>50</v>
      </c>
      <c r="E1574">
        <v>105</v>
      </c>
      <c r="F1574" t="s">
        <v>159</v>
      </c>
      <c r="G1574" t="s">
        <v>267</v>
      </c>
      <c r="H1574" t="s">
        <v>463</v>
      </c>
      <c r="I1574" t="s">
        <v>470</v>
      </c>
      <c r="J1574">
        <v>106</v>
      </c>
      <c r="K1574">
        <v>0</v>
      </c>
      <c r="L1574" t="s">
        <v>473</v>
      </c>
      <c r="M1574" t="s">
        <v>464</v>
      </c>
      <c r="N1574" t="s">
        <v>480</v>
      </c>
      <c r="O1574">
        <v>1028604</v>
      </c>
      <c r="P1574">
        <v>187929</v>
      </c>
      <c r="Q1574">
        <v>40.682389000000001</v>
      </c>
      <c r="R1574">
        <v>-73.840079000000003</v>
      </c>
      <c r="S1574" t="s">
        <v>957</v>
      </c>
    </row>
    <row r="1575" spans="1:19" x14ac:dyDescent="0.3">
      <c r="A1575">
        <v>282741382</v>
      </c>
      <c r="B1575" s="1">
        <v>45346</v>
      </c>
      <c r="C1575">
        <v>339</v>
      </c>
      <c r="D1575" t="s">
        <v>42</v>
      </c>
      <c r="E1575">
        <v>341</v>
      </c>
      <c r="F1575" t="s">
        <v>153</v>
      </c>
      <c r="G1575" t="s">
        <v>216</v>
      </c>
      <c r="H1575" t="s">
        <v>464</v>
      </c>
      <c r="I1575" t="s">
        <v>471</v>
      </c>
      <c r="J1575">
        <v>122</v>
      </c>
      <c r="K1575">
        <v>0</v>
      </c>
      <c r="L1575" t="s">
        <v>473</v>
      </c>
      <c r="M1575" t="s">
        <v>464</v>
      </c>
      <c r="N1575" t="s">
        <v>482</v>
      </c>
      <c r="O1575">
        <v>952043</v>
      </c>
      <c r="P1575">
        <v>144909</v>
      </c>
      <c r="Q1575">
        <v>40.564360999999998</v>
      </c>
      <c r="R1575">
        <v>-74.115914000000004</v>
      </c>
      <c r="S1575" t="s">
        <v>1602</v>
      </c>
    </row>
    <row r="1576" spans="1:19" x14ac:dyDescent="0.3">
      <c r="A1576">
        <v>281027353</v>
      </c>
      <c r="B1576" s="1">
        <v>45315</v>
      </c>
      <c r="C1576">
        <v>511</v>
      </c>
      <c r="D1576" t="s">
        <v>46</v>
      </c>
      <c r="E1576">
        <v>235</v>
      </c>
      <c r="F1576" t="s">
        <v>156</v>
      </c>
      <c r="G1576" t="s">
        <v>220</v>
      </c>
      <c r="H1576" t="s">
        <v>464</v>
      </c>
      <c r="I1576" t="s">
        <v>464</v>
      </c>
      <c r="J1576">
        <v>17</v>
      </c>
      <c r="K1576">
        <v>0</v>
      </c>
      <c r="L1576" t="s">
        <v>472</v>
      </c>
      <c r="M1576" t="s">
        <v>464</v>
      </c>
      <c r="N1576" t="s">
        <v>481</v>
      </c>
      <c r="O1576">
        <v>991252</v>
      </c>
      <c r="P1576">
        <v>211939</v>
      </c>
      <c r="Q1576">
        <v>40.748399999999997</v>
      </c>
      <c r="R1576">
        <v>-73.974728999999996</v>
      </c>
      <c r="S1576" t="s">
        <v>1603</v>
      </c>
    </row>
    <row r="1577" spans="1:19" x14ac:dyDescent="0.3">
      <c r="A1577">
        <v>281343213</v>
      </c>
      <c r="B1577" s="1">
        <v>45321</v>
      </c>
      <c r="C1577">
        <v>109</v>
      </c>
      <c r="D1577" t="s">
        <v>35</v>
      </c>
      <c r="E1577">
        <v>106</v>
      </c>
      <c r="F1577" t="s">
        <v>141</v>
      </c>
      <c r="G1577" t="s">
        <v>328</v>
      </c>
      <c r="H1577" t="s">
        <v>463</v>
      </c>
      <c r="I1577" t="s">
        <v>468</v>
      </c>
      <c r="J1577">
        <v>41</v>
      </c>
      <c r="K1577">
        <v>72</v>
      </c>
      <c r="L1577" t="s">
        <v>473</v>
      </c>
      <c r="M1577" t="s">
        <v>464</v>
      </c>
      <c r="N1577" t="s">
        <v>481</v>
      </c>
      <c r="O1577">
        <v>1017933</v>
      </c>
      <c r="P1577">
        <v>232222</v>
      </c>
      <c r="Q1577">
        <v>40.804008000000003</v>
      </c>
      <c r="R1577">
        <v>-73.878332999999998</v>
      </c>
      <c r="S1577" t="s">
        <v>901</v>
      </c>
    </row>
    <row r="1578" spans="1:19" x14ac:dyDescent="0.3">
      <c r="A1578">
        <v>281256271</v>
      </c>
      <c r="B1578" s="1">
        <v>45319</v>
      </c>
      <c r="C1578">
        <v>922</v>
      </c>
      <c r="D1578" t="s">
        <v>33</v>
      </c>
      <c r="E1578">
        <v>348</v>
      </c>
      <c r="F1578" t="s">
        <v>146</v>
      </c>
      <c r="G1578" t="s">
        <v>207</v>
      </c>
      <c r="H1578" t="s">
        <v>464</v>
      </c>
      <c r="I1578" t="s">
        <v>470</v>
      </c>
      <c r="J1578">
        <v>102</v>
      </c>
      <c r="K1578">
        <v>0</v>
      </c>
      <c r="L1578" t="s">
        <v>474</v>
      </c>
      <c r="M1578" t="s">
        <v>464</v>
      </c>
      <c r="N1578" t="s">
        <v>480</v>
      </c>
      <c r="O1578">
        <v>1026173</v>
      </c>
      <c r="P1578">
        <v>190024</v>
      </c>
      <c r="Q1578">
        <v>40.688149430000003</v>
      </c>
      <c r="R1578">
        <v>-73.848833510000006</v>
      </c>
      <c r="S1578" t="s">
        <v>1604</v>
      </c>
    </row>
    <row r="1579" spans="1:19" x14ac:dyDescent="0.3">
      <c r="A1579">
        <v>280921628</v>
      </c>
      <c r="B1579" s="1">
        <v>45313</v>
      </c>
      <c r="C1579">
        <v>922</v>
      </c>
      <c r="D1579" t="s">
        <v>33</v>
      </c>
      <c r="E1579">
        <v>348</v>
      </c>
      <c r="F1579" t="s">
        <v>146</v>
      </c>
      <c r="G1579" t="s">
        <v>207</v>
      </c>
      <c r="H1579" t="s">
        <v>464</v>
      </c>
      <c r="I1579" t="s">
        <v>468</v>
      </c>
      <c r="J1579">
        <v>41</v>
      </c>
      <c r="K1579">
        <v>0</v>
      </c>
      <c r="L1579" t="s">
        <v>472</v>
      </c>
      <c r="M1579" t="s">
        <v>464</v>
      </c>
      <c r="N1579" t="s">
        <v>479</v>
      </c>
      <c r="O1579">
        <v>1013332</v>
      </c>
      <c r="P1579">
        <v>237623</v>
      </c>
      <c r="Q1579">
        <v>40.818847990000002</v>
      </c>
      <c r="R1579">
        <v>-73.894929829999995</v>
      </c>
      <c r="S1579" t="s">
        <v>1605</v>
      </c>
    </row>
    <row r="1580" spans="1:19" x14ac:dyDescent="0.3">
      <c r="A1580">
        <v>282429197</v>
      </c>
      <c r="B1580" s="1">
        <v>45340</v>
      </c>
      <c r="C1580">
        <v>117</v>
      </c>
      <c r="D1580" t="s">
        <v>67</v>
      </c>
      <c r="E1580">
        <v>126</v>
      </c>
      <c r="F1580" t="s">
        <v>149</v>
      </c>
      <c r="G1580" t="s">
        <v>247</v>
      </c>
      <c r="H1580" t="s">
        <v>463</v>
      </c>
      <c r="I1580" t="s">
        <v>471</v>
      </c>
      <c r="J1580">
        <v>122</v>
      </c>
      <c r="K1580">
        <v>0</v>
      </c>
      <c r="L1580" t="s">
        <v>472</v>
      </c>
      <c r="M1580" t="s">
        <v>464</v>
      </c>
      <c r="N1580" t="s">
        <v>480</v>
      </c>
      <c r="O1580">
        <v>950039</v>
      </c>
      <c r="P1580">
        <v>157593</v>
      </c>
      <c r="Q1580">
        <v>40.599166580000002</v>
      </c>
      <c r="R1580">
        <v>-74.123194040000001</v>
      </c>
      <c r="S1580" t="s">
        <v>1606</v>
      </c>
    </row>
    <row r="1581" spans="1:19" x14ac:dyDescent="0.3">
      <c r="A1581">
        <v>284325218</v>
      </c>
      <c r="B1581" s="1">
        <v>45377</v>
      </c>
      <c r="C1581">
        <v>439</v>
      </c>
      <c r="D1581" t="s">
        <v>37</v>
      </c>
      <c r="E1581">
        <v>109</v>
      </c>
      <c r="F1581" t="s">
        <v>148</v>
      </c>
      <c r="G1581" t="s">
        <v>268</v>
      </c>
      <c r="H1581" t="s">
        <v>463</v>
      </c>
      <c r="I1581" t="s">
        <v>468</v>
      </c>
      <c r="J1581">
        <v>44</v>
      </c>
      <c r="K1581">
        <v>0</v>
      </c>
      <c r="L1581" t="s">
        <v>472</v>
      </c>
      <c r="M1581" t="s">
        <v>464</v>
      </c>
      <c r="N1581" t="s">
        <v>477</v>
      </c>
      <c r="O1581">
        <v>1005318</v>
      </c>
      <c r="P1581">
        <v>241431</v>
      </c>
      <c r="Q1581">
        <v>40.829324</v>
      </c>
      <c r="R1581">
        <v>-73.923869999999994</v>
      </c>
      <c r="S1581" t="s">
        <v>1607</v>
      </c>
    </row>
    <row r="1582" spans="1:19" x14ac:dyDescent="0.3">
      <c r="A1582">
        <v>284561577</v>
      </c>
      <c r="B1582" s="1">
        <v>45381</v>
      </c>
      <c r="C1582">
        <v>109</v>
      </c>
      <c r="D1582" t="s">
        <v>35</v>
      </c>
      <c r="E1582">
        <v>106</v>
      </c>
      <c r="F1582" t="s">
        <v>141</v>
      </c>
      <c r="G1582" t="s">
        <v>208</v>
      </c>
      <c r="H1582" t="s">
        <v>463</v>
      </c>
      <c r="I1582" t="s">
        <v>469</v>
      </c>
      <c r="J1582">
        <v>62</v>
      </c>
      <c r="K1582">
        <v>0</v>
      </c>
      <c r="L1582" t="s">
        <v>476</v>
      </c>
      <c r="M1582" t="s">
        <v>463</v>
      </c>
      <c r="N1582" t="s">
        <v>477</v>
      </c>
      <c r="O1582">
        <v>984713</v>
      </c>
      <c r="P1582">
        <v>165944</v>
      </c>
      <c r="Q1582">
        <v>40.622154369999997</v>
      </c>
      <c r="R1582">
        <v>-73.998332160000004</v>
      </c>
      <c r="S1582" t="s">
        <v>1608</v>
      </c>
    </row>
    <row r="1583" spans="1:19" x14ac:dyDescent="0.3">
      <c r="A1583">
        <v>284248672</v>
      </c>
      <c r="B1583" s="1">
        <v>45375</v>
      </c>
      <c r="C1583">
        <v>339</v>
      </c>
      <c r="D1583" t="s">
        <v>42</v>
      </c>
      <c r="E1583">
        <v>341</v>
      </c>
      <c r="F1583" t="s">
        <v>153</v>
      </c>
      <c r="G1583" t="s">
        <v>216</v>
      </c>
      <c r="H1583" t="s">
        <v>464</v>
      </c>
      <c r="I1583" t="s">
        <v>464</v>
      </c>
      <c r="J1583">
        <v>9</v>
      </c>
      <c r="K1583">
        <v>0</v>
      </c>
      <c r="L1583" t="s">
        <v>472</v>
      </c>
      <c r="M1583" t="s">
        <v>464</v>
      </c>
      <c r="N1583" t="s">
        <v>479</v>
      </c>
      <c r="O1583">
        <v>987633</v>
      </c>
      <c r="P1583">
        <v>203879</v>
      </c>
      <c r="Q1583">
        <v>40.726278000000001</v>
      </c>
      <c r="R1583">
        <v>-73.987793999999994</v>
      </c>
      <c r="S1583" t="s">
        <v>807</v>
      </c>
    </row>
    <row r="1584" spans="1:19" x14ac:dyDescent="0.3">
      <c r="A1584">
        <v>281224338</v>
      </c>
      <c r="B1584" s="1">
        <v>45318</v>
      </c>
      <c r="C1584">
        <v>441</v>
      </c>
      <c r="D1584" t="s">
        <v>72</v>
      </c>
      <c r="E1584">
        <v>110</v>
      </c>
      <c r="F1584" t="s">
        <v>168</v>
      </c>
      <c r="G1584" t="s">
        <v>253</v>
      </c>
      <c r="H1584" t="s">
        <v>463</v>
      </c>
      <c r="I1584" t="s">
        <v>469</v>
      </c>
      <c r="J1584">
        <v>69</v>
      </c>
      <c r="K1584">
        <v>0</v>
      </c>
      <c r="L1584" t="s">
        <v>476</v>
      </c>
      <c r="M1584" t="s">
        <v>464</v>
      </c>
      <c r="N1584" t="s">
        <v>477</v>
      </c>
      <c r="O1584">
        <v>1012176</v>
      </c>
      <c r="P1584">
        <v>173369</v>
      </c>
      <c r="Q1584">
        <v>40.642491999999997</v>
      </c>
      <c r="R1584">
        <v>-73.899371000000002</v>
      </c>
      <c r="S1584" t="s">
        <v>1609</v>
      </c>
    </row>
    <row r="1585" spans="1:19" x14ac:dyDescent="0.3">
      <c r="A1585">
        <v>282568532</v>
      </c>
      <c r="B1585" s="1">
        <v>45343</v>
      </c>
      <c r="C1585">
        <v>203</v>
      </c>
      <c r="D1585" t="s">
        <v>81</v>
      </c>
      <c r="E1585">
        <v>352</v>
      </c>
      <c r="F1585" t="s">
        <v>154</v>
      </c>
      <c r="G1585" t="s">
        <v>273</v>
      </c>
      <c r="H1585" t="s">
        <v>464</v>
      </c>
      <c r="I1585" t="s">
        <v>464</v>
      </c>
      <c r="J1585">
        <v>19</v>
      </c>
      <c r="K1585">
        <v>0</v>
      </c>
      <c r="L1585" t="s">
        <v>472</v>
      </c>
      <c r="M1585" t="s">
        <v>464</v>
      </c>
      <c r="N1585" t="s">
        <v>480</v>
      </c>
      <c r="O1585">
        <v>996856</v>
      </c>
      <c r="P1585">
        <v>222777</v>
      </c>
      <c r="Q1585">
        <v>40.778138650000002</v>
      </c>
      <c r="R1585">
        <v>-73.954483719999999</v>
      </c>
      <c r="S1585" t="s">
        <v>1610</v>
      </c>
    </row>
    <row r="1586" spans="1:19" x14ac:dyDescent="0.3">
      <c r="A1586">
        <v>280672602</v>
      </c>
      <c r="B1586" s="1">
        <v>45308</v>
      </c>
      <c r="C1586">
        <v>515</v>
      </c>
      <c r="D1586" t="s">
        <v>70</v>
      </c>
      <c r="E1586">
        <v>117</v>
      </c>
      <c r="F1586" t="s">
        <v>156</v>
      </c>
      <c r="G1586" t="s">
        <v>251</v>
      </c>
      <c r="H1586" t="s">
        <v>463</v>
      </c>
      <c r="I1586" t="s">
        <v>469</v>
      </c>
      <c r="J1586">
        <v>76</v>
      </c>
      <c r="K1586">
        <v>0</v>
      </c>
      <c r="L1586" t="s">
        <v>472</v>
      </c>
      <c r="M1586" t="s">
        <v>464</v>
      </c>
      <c r="N1586" t="s">
        <v>482</v>
      </c>
      <c r="O1586">
        <v>982660</v>
      </c>
      <c r="P1586">
        <v>185112</v>
      </c>
      <c r="Q1586">
        <v>40.674766249999998</v>
      </c>
      <c r="R1586">
        <v>-74.005732089999995</v>
      </c>
      <c r="S1586" t="s">
        <v>1611</v>
      </c>
    </row>
    <row r="1587" spans="1:19" x14ac:dyDescent="0.3">
      <c r="A1587">
        <v>280943643</v>
      </c>
      <c r="B1587" s="1">
        <v>45314</v>
      </c>
      <c r="C1587">
        <v>681</v>
      </c>
      <c r="D1587" t="s">
        <v>77</v>
      </c>
      <c r="E1587">
        <v>233</v>
      </c>
      <c r="F1587" t="s">
        <v>140</v>
      </c>
      <c r="G1587" t="s">
        <v>263</v>
      </c>
      <c r="H1587" t="s">
        <v>464</v>
      </c>
      <c r="I1587" t="s">
        <v>470</v>
      </c>
      <c r="J1587">
        <v>102</v>
      </c>
      <c r="K1587">
        <v>0</v>
      </c>
      <c r="L1587" t="s">
        <v>472</v>
      </c>
      <c r="M1587" t="s">
        <v>463</v>
      </c>
      <c r="N1587" t="s">
        <v>482</v>
      </c>
      <c r="O1587">
        <v>1030953</v>
      </c>
      <c r="P1587">
        <v>194101</v>
      </c>
      <c r="Q1587">
        <v>40.699324160000003</v>
      </c>
      <c r="R1587">
        <v>-73.831570889999995</v>
      </c>
      <c r="S1587" t="s">
        <v>1596</v>
      </c>
    </row>
    <row r="1588" spans="1:19" x14ac:dyDescent="0.3">
      <c r="A1588">
        <v>283868224</v>
      </c>
      <c r="B1588" s="1">
        <v>45367</v>
      </c>
      <c r="C1588">
        <v>397</v>
      </c>
      <c r="D1588" t="s">
        <v>50</v>
      </c>
      <c r="E1588">
        <v>105</v>
      </c>
      <c r="F1588" t="s">
        <v>159</v>
      </c>
      <c r="G1588" t="s">
        <v>360</v>
      </c>
      <c r="H1588" t="s">
        <v>463</v>
      </c>
      <c r="I1588" t="s">
        <v>470</v>
      </c>
      <c r="J1588">
        <v>106</v>
      </c>
      <c r="K1588">
        <v>0</v>
      </c>
      <c r="L1588" t="s">
        <v>476</v>
      </c>
      <c r="M1588" t="s">
        <v>464</v>
      </c>
      <c r="N1588" t="s">
        <v>477</v>
      </c>
      <c r="O1588">
        <v>1024059</v>
      </c>
      <c r="P1588">
        <v>184638</v>
      </c>
      <c r="Q1588">
        <v>40.67337586</v>
      </c>
      <c r="R1588">
        <v>-73.856487999999999</v>
      </c>
      <c r="S1588" t="s">
        <v>1612</v>
      </c>
    </row>
    <row r="1589" spans="1:19" x14ac:dyDescent="0.3">
      <c r="A1589">
        <v>280721542</v>
      </c>
      <c r="B1589" s="1">
        <v>45309</v>
      </c>
      <c r="C1589">
        <v>759</v>
      </c>
      <c r="D1589" t="s">
        <v>40</v>
      </c>
      <c r="E1589">
        <v>359</v>
      </c>
      <c r="F1589" t="s">
        <v>151</v>
      </c>
      <c r="G1589" t="s">
        <v>213</v>
      </c>
      <c r="H1589" t="s">
        <v>464</v>
      </c>
      <c r="I1589" t="s">
        <v>464</v>
      </c>
      <c r="J1589">
        <v>18</v>
      </c>
      <c r="K1589">
        <v>1</v>
      </c>
      <c r="L1589" t="s">
        <v>472</v>
      </c>
      <c r="M1589" t="s">
        <v>464</v>
      </c>
      <c r="N1589" t="s">
        <v>480</v>
      </c>
      <c r="O1589">
        <v>989210</v>
      </c>
      <c r="P1589">
        <v>219405</v>
      </c>
      <c r="Q1589">
        <v>40.768890990000003</v>
      </c>
      <c r="R1589">
        <v>-73.982093489999997</v>
      </c>
      <c r="S1589" t="s">
        <v>612</v>
      </c>
    </row>
    <row r="1590" spans="1:19" x14ac:dyDescent="0.3">
      <c r="A1590">
        <v>284418772</v>
      </c>
      <c r="B1590" s="1">
        <v>45378</v>
      </c>
      <c r="C1590">
        <v>523</v>
      </c>
      <c r="D1590" t="s">
        <v>86</v>
      </c>
      <c r="E1590">
        <v>117</v>
      </c>
      <c r="F1590" t="s">
        <v>156</v>
      </c>
      <c r="G1590" t="s">
        <v>287</v>
      </c>
      <c r="H1590" t="s">
        <v>463</v>
      </c>
      <c r="I1590" t="s">
        <v>468</v>
      </c>
      <c r="J1590">
        <v>44</v>
      </c>
      <c r="K1590">
        <v>0</v>
      </c>
      <c r="L1590" t="s">
        <v>474</v>
      </c>
      <c r="M1590" t="s">
        <v>464</v>
      </c>
      <c r="N1590" t="s">
        <v>477</v>
      </c>
      <c r="O1590">
        <v>1008221</v>
      </c>
      <c r="P1590">
        <v>243318</v>
      </c>
      <c r="Q1590">
        <v>40.834494999999997</v>
      </c>
      <c r="R1590">
        <v>-73.913371999999995</v>
      </c>
      <c r="S1590" t="s">
        <v>1366</v>
      </c>
    </row>
    <row r="1591" spans="1:19" x14ac:dyDescent="0.3">
      <c r="A1591">
        <v>282597879</v>
      </c>
      <c r="B1591" s="1">
        <v>45343</v>
      </c>
      <c r="C1591">
        <v>339</v>
      </c>
      <c r="D1591" t="s">
        <v>42</v>
      </c>
      <c r="E1591">
        <v>341</v>
      </c>
      <c r="F1591" t="s">
        <v>153</v>
      </c>
      <c r="G1591" t="s">
        <v>216</v>
      </c>
      <c r="H1591" t="s">
        <v>464</v>
      </c>
      <c r="I1591" t="s">
        <v>464</v>
      </c>
      <c r="J1591">
        <v>14</v>
      </c>
      <c r="K1591">
        <v>0</v>
      </c>
      <c r="L1591" t="s">
        <v>474</v>
      </c>
      <c r="M1591" t="s">
        <v>464</v>
      </c>
      <c r="N1591" t="s">
        <v>477</v>
      </c>
      <c r="O1591">
        <v>985802</v>
      </c>
      <c r="P1591">
        <v>213780</v>
      </c>
      <c r="Q1591">
        <v>40.753455000000002</v>
      </c>
      <c r="R1591">
        <v>-73.994398000000004</v>
      </c>
      <c r="S1591" t="s">
        <v>879</v>
      </c>
    </row>
    <row r="1592" spans="1:19" x14ac:dyDescent="0.3">
      <c r="A1592">
        <v>280721526</v>
      </c>
      <c r="B1592" s="1">
        <v>45309</v>
      </c>
      <c r="C1592">
        <v>779</v>
      </c>
      <c r="D1592" t="s">
        <v>63</v>
      </c>
      <c r="E1592">
        <v>126</v>
      </c>
      <c r="F1592" t="s">
        <v>149</v>
      </c>
      <c r="G1592" t="s">
        <v>242</v>
      </c>
      <c r="H1592" t="s">
        <v>463</v>
      </c>
      <c r="I1592" t="s">
        <v>469</v>
      </c>
      <c r="J1592">
        <v>73</v>
      </c>
      <c r="K1592">
        <v>0</v>
      </c>
      <c r="L1592" t="s">
        <v>472</v>
      </c>
      <c r="M1592" t="s">
        <v>464</v>
      </c>
      <c r="N1592" t="s">
        <v>477</v>
      </c>
      <c r="O1592">
        <v>1008227</v>
      </c>
      <c r="P1592">
        <v>183789</v>
      </c>
      <c r="Q1592">
        <v>40.671104</v>
      </c>
      <c r="R1592">
        <v>-73.913561999999999</v>
      </c>
      <c r="S1592" t="s">
        <v>733</v>
      </c>
    </row>
    <row r="1593" spans="1:19" x14ac:dyDescent="0.3">
      <c r="A1593">
        <v>284345983</v>
      </c>
      <c r="B1593" s="1">
        <v>45377</v>
      </c>
      <c r="C1593">
        <v>511</v>
      </c>
      <c r="D1593" t="s">
        <v>46</v>
      </c>
      <c r="E1593">
        <v>235</v>
      </c>
      <c r="F1593" t="s">
        <v>156</v>
      </c>
      <c r="G1593" t="s">
        <v>220</v>
      </c>
      <c r="H1593" t="s">
        <v>464</v>
      </c>
      <c r="I1593" t="s">
        <v>469</v>
      </c>
      <c r="J1593">
        <v>83</v>
      </c>
      <c r="K1593">
        <v>0</v>
      </c>
      <c r="L1593" t="s">
        <v>474</v>
      </c>
      <c r="M1593" t="s">
        <v>464</v>
      </c>
      <c r="N1593" t="s">
        <v>480</v>
      </c>
      <c r="O1593">
        <v>1007249</v>
      </c>
      <c r="P1593">
        <v>195392</v>
      </c>
      <c r="Q1593">
        <v>40.702952740000001</v>
      </c>
      <c r="R1593">
        <v>-73.917051520000001</v>
      </c>
      <c r="S1593" t="s">
        <v>1613</v>
      </c>
    </row>
    <row r="1594" spans="1:19" x14ac:dyDescent="0.3">
      <c r="A1594">
        <v>282370901</v>
      </c>
      <c r="B1594" s="1">
        <v>45339</v>
      </c>
      <c r="C1594">
        <v>101</v>
      </c>
      <c r="D1594" t="s">
        <v>27</v>
      </c>
      <c r="E1594">
        <v>344</v>
      </c>
      <c r="F1594" t="s">
        <v>144</v>
      </c>
      <c r="G1594" t="s">
        <v>191</v>
      </c>
      <c r="H1594" t="s">
        <v>464</v>
      </c>
      <c r="I1594" t="s">
        <v>470</v>
      </c>
      <c r="J1594">
        <v>113</v>
      </c>
      <c r="K1594">
        <v>2</v>
      </c>
      <c r="L1594" t="s">
        <v>472</v>
      </c>
      <c r="M1594" t="s">
        <v>464</v>
      </c>
      <c r="N1594" t="s">
        <v>477</v>
      </c>
      <c r="O1594">
        <v>1044258</v>
      </c>
      <c r="P1594">
        <v>189029</v>
      </c>
      <c r="Q1594">
        <v>40.685316999999998</v>
      </c>
      <c r="R1594">
        <v>-73.783630000000002</v>
      </c>
      <c r="S1594" t="s">
        <v>1614</v>
      </c>
    </row>
    <row r="1595" spans="1:19" x14ac:dyDescent="0.3">
      <c r="A1595">
        <v>282750139</v>
      </c>
      <c r="B1595" s="1">
        <v>45347</v>
      </c>
      <c r="C1595">
        <v>397</v>
      </c>
      <c r="D1595" t="s">
        <v>50</v>
      </c>
      <c r="E1595">
        <v>105</v>
      </c>
      <c r="F1595" t="s">
        <v>159</v>
      </c>
      <c r="G1595" t="s">
        <v>237</v>
      </c>
      <c r="H1595" t="s">
        <v>463</v>
      </c>
      <c r="I1595" t="s">
        <v>470</v>
      </c>
      <c r="J1595">
        <v>115</v>
      </c>
      <c r="K1595">
        <v>0</v>
      </c>
      <c r="L1595" t="s">
        <v>473</v>
      </c>
      <c r="M1595" t="s">
        <v>464</v>
      </c>
      <c r="N1595" t="s">
        <v>480</v>
      </c>
      <c r="O1595">
        <v>1020497</v>
      </c>
      <c r="P1595">
        <v>214514</v>
      </c>
      <c r="Q1595">
        <v>40.755393550000001</v>
      </c>
      <c r="R1595">
        <v>-73.869168180000003</v>
      </c>
      <c r="S1595" t="s">
        <v>570</v>
      </c>
    </row>
    <row r="1596" spans="1:19" x14ac:dyDescent="0.3">
      <c r="A1596">
        <v>280727354</v>
      </c>
      <c r="B1596" s="1">
        <v>45308</v>
      </c>
      <c r="C1596">
        <v>109</v>
      </c>
      <c r="D1596" t="s">
        <v>35</v>
      </c>
      <c r="E1596">
        <v>106</v>
      </c>
      <c r="F1596" t="s">
        <v>141</v>
      </c>
      <c r="G1596" t="s">
        <v>328</v>
      </c>
      <c r="H1596" t="s">
        <v>463</v>
      </c>
      <c r="I1596" t="s">
        <v>464</v>
      </c>
      <c r="J1596">
        <v>19</v>
      </c>
      <c r="K1596">
        <v>0</v>
      </c>
      <c r="L1596" t="s">
        <v>473</v>
      </c>
      <c r="M1596" t="s">
        <v>463</v>
      </c>
      <c r="N1596" t="s">
        <v>477</v>
      </c>
      <c r="O1596">
        <v>994270</v>
      </c>
      <c r="P1596">
        <v>220213</v>
      </c>
      <c r="Q1596">
        <v>40.771104450000003</v>
      </c>
      <c r="R1596">
        <v>-73.963824770000002</v>
      </c>
      <c r="S1596" t="s">
        <v>1615</v>
      </c>
    </row>
    <row r="1597" spans="1:19" x14ac:dyDescent="0.3">
      <c r="A1597">
        <v>282489683</v>
      </c>
      <c r="B1597" s="1">
        <v>45342</v>
      </c>
      <c r="C1597">
        <v>101</v>
      </c>
      <c r="D1597" t="s">
        <v>27</v>
      </c>
      <c r="E1597">
        <v>344</v>
      </c>
      <c r="F1597" t="s">
        <v>144</v>
      </c>
      <c r="G1597" t="s">
        <v>191</v>
      </c>
      <c r="H1597" t="s">
        <v>464</v>
      </c>
      <c r="I1597" t="s">
        <v>464</v>
      </c>
      <c r="J1597">
        <v>34</v>
      </c>
      <c r="K1597">
        <v>0</v>
      </c>
      <c r="L1597" t="s">
        <v>472</v>
      </c>
      <c r="M1597" t="s">
        <v>464</v>
      </c>
      <c r="N1597" t="s">
        <v>479</v>
      </c>
      <c r="O1597">
        <v>1002161</v>
      </c>
      <c r="P1597">
        <v>249364</v>
      </c>
      <c r="Q1597">
        <v>40.851103999999999</v>
      </c>
      <c r="R1597">
        <v>-73.935254</v>
      </c>
      <c r="S1597" t="s">
        <v>946</v>
      </c>
    </row>
    <row r="1598" spans="1:19" x14ac:dyDescent="0.3">
      <c r="A1598">
        <v>282889541</v>
      </c>
      <c r="B1598" s="1">
        <v>45349</v>
      </c>
      <c r="C1598">
        <v>263</v>
      </c>
      <c r="D1598" t="s">
        <v>23</v>
      </c>
      <c r="E1598">
        <v>114</v>
      </c>
      <c r="F1598" t="s">
        <v>143</v>
      </c>
      <c r="G1598" t="s">
        <v>371</v>
      </c>
      <c r="H1598" t="s">
        <v>463</v>
      </c>
      <c r="I1598" t="s">
        <v>470</v>
      </c>
      <c r="J1598">
        <v>107</v>
      </c>
      <c r="K1598">
        <v>71</v>
      </c>
      <c r="L1598" t="s">
        <v>474</v>
      </c>
      <c r="M1598" t="s">
        <v>464</v>
      </c>
      <c r="N1598" t="s">
        <v>478</v>
      </c>
      <c r="O1598">
        <v>1037489</v>
      </c>
      <c r="P1598">
        <v>206343</v>
      </c>
      <c r="Q1598">
        <v>40.732880999999999</v>
      </c>
      <c r="R1598">
        <v>-73.807899000000006</v>
      </c>
      <c r="S1598" t="s">
        <v>1616</v>
      </c>
    </row>
    <row r="1599" spans="1:19" x14ac:dyDescent="0.3">
      <c r="A1599">
        <v>282543535</v>
      </c>
      <c r="B1599" s="1">
        <v>45343</v>
      </c>
      <c r="C1599">
        <v>106</v>
      </c>
      <c r="D1599" t="s">
        <v>73</v>
      </c>
      <c r="E1599">
        <v>106</v>
      </c>
      <c r="F1599" t="s">
        <v>141</v>
      </c>
      <c r="G1599" t="s">
        <v>254</v>
      </c>
      <c r="H1599" t="s">
        <v>463</v>
      </c>
      <c r="I1599" t="s">
        <v>468</v>
      </c>
      <c r="J1599">
        <v>42</v>
      </c>
      <c r="K1599">
        <v>0</v>
      </c>
      <c r="L1599" t="s">
        <v>472</v>
      </c>
      <c r="M1599" t="s">
        <v>463</v>
      </c>
      <c r="N1599" t="s">
        <v>479</v>
      </c>
      <c r="O1599">
        <v>1013401</v>
      </c>
      <c r="P1599">
        <v>242868</v>
      </c>
      <c r="Q1599">
        <v>40.833244999999998</v>
      </c>
      <c r="R1599">
        <v>-73.894658000000007</v>
      </c>
      <c r="S1599" t="s">
        <v>583</v>
      </c>
    </row>
    <row r="1600" spans="1:19" x14ac:dyDescent="0.3">
      <c r="A1600">
        <v>282826024</v>
      </c>
      <c r="B1600" s="1">
        <v>45348</v>
      </c>
      <c r="C1600">
        <v>109</v>
      </c>
      <c r="D1600" t="s">
        <v>35</v>
      </c>
      <c r="E1600">
        <v>106</v>
      </c>
      <c r="F1600" t="s">
        <v>141</v>
      </c>
      <c r="G1600" t="s">
        <v>208</v>
      </c>
      <c r="H1600" t="s">
        <v>463</v>
      </c>
      <c r="I1600" t="s">
        <v>469</v>
      </c>
      <c r="J1600">
        <v>81</v>
      </c>
      <c r="K1600">
        <v>0</v>
      </c>
      <c r="L1600" t="s">
        <v>472</v>
      </c>
      <c r="M1600" t="s">
        <v>463</v>
      </c>
      <c r="N1600" t="s">
        <v>480</v>
      </c>
      <c r="O1600">
        <v>1001856</v>
      </c>
      <c r="P1600">
        <v>193159</v>
      </c>
      <c r="Q1600">
        <v>40.696838</v>
      </c>
      <c r="R1600">
        <v>-73.936507000000006</v>
      </c>
      <c r="S1600" t="s">
        <v>1617</v>
      </c>
    </row>
    <row r="1601" spans="1:19" x14ac:dyDescent="0.3">
      <c r="A1601">
        <v>284113128</v>
      </c>
      <c r="B1601" s="1">
        <v>45372</v>
      </c>
      <c r="C1601">
        <v>109</v>
      </c>
      <c r="D1601" t="s">
        <v>35</v>
      </c>
      <c r="E1601">
        <v>106</v>
      </c>
      <c r="F1601" t="s">
        <v>141</v>
      </c>
      <c r="G1601" t="s">
        <v>328</v>
      </c>
      <c r="H1601" t="s">
        <v>463</v>
      </c>
      <c r="I1601" t="s">
        <v>469</v>
      </c>
      <c r="J1601">
        <v>67</v>
      </c>
      <c r="K1601">
        <v>0</v>
      </c>
      <c r="L1601" t="s">
        <v>472</v>
      </c>
      <c r="M1601" t="s">
        <v>464</v>
      </c>
      <c r="N1601" t="s">
        <v>477</v>
      </c>
      <c r="O1601">
        <v>997897</v>
      </c>
      <c r="P1601">
        <v>175676</v>
      </c>
      <c r="Q1601">
        <v>40.648859000000002</v>
      </c>
      <c r="R1601">
        <v>-73.950819999999993</v>
      </c>
      <c r="S1601" t="s">
        <v>493</v>
      </c>
    </row>
    <row r="1602" spans="1:19" x14ac:dyDescent="0.3">
      <c r="A1602">
        <v>281412735</v>
      </c>
      <c r="B1602" s="1">
        <v>45322</v>
      </c>
      <c r="C1602">
        <v>478</v>
      </c>
      <c r="D1602" t="s">
        <v>44</v>
      </c>
      <c r="E1602">
        <v>343</v>
      </c>
      <c r="F1602" t="s">
        <v>155</v>
      </c>
      <c r="G1602" t="s">
        <v>218</v>
      </c>
      <c r="H1602" t="s">
        <v>464</v>
      </c>
      <c r="I1602" t="s">
        <v>464</v>
      </c>
      <c r="J1602">
        <v>33</v>
      </c>
      <c r="K1602">
        <v>1</v>
      </c>
      <c r="L1602" t="s">
        <v>474</v>
      </c>
      <c r="M1602" t="s">
        <v>464</v>
      </c>
      <c r="N1602" t="s">
        <v>480</v>
      </c>
      <c r="O1602">
        <v>999503</v>
      </c>
      <c r="P1602">
        <v>243153</v>
      </c>
      <c r="Q1602">
        <v>40.834060970000003</v>
      </c>
      <c r="R1602">
        <v>-73.944879940000007</v>
      </c>
      <c r="S1602" t="s">
        <v>1618</v>
      </c>
    </row>
    <row r="1603" spans="1:19" x14ac:dyDescent="0.3">
      <c r="A1603">
        <v>280616939</v>
      </c>
      <c r="B1603" s="1">
        <v>45307</v>
      </c>
      <c r="C1603">
        <v>439</v>
      </c>
      <c r="D1603" t="s">
        <v>37</v>
      </c>
      <c r="E1603">
        <v>109</v>
      </c>
      <c r="F1603" t="s">
        <v>148</v>
      </c>
      <c r="G1603" t="s">
        <v>224</v>
      </c>
      <c r="H1603" t="s">
        <v>463</v>
      </c>
      <c r="I1603" t="s">
        <v>464</v>
      </c>
      <c r="J1603">
        <v>14</v>
      </c>
      <c r="K1603">
        <v>0</v>
      </c>
      <c r="L1603" t="s">
        <v>472</v>
      </c>
      <c r="M1603" t="s">
        <v>464</v>
      </c>
      <c r="N1603" t="s">
        <v>477</v>
      </c>
      <c r="O1603">
        <v>987220</v>
      </c>
      <c r="P1603">
        <v>212676</v>
      </c>
      <c r="Q1603">
        <v>40.750422999999998</v>
      </c>
      <c r="R1603">
        <v>-73.989279999999994</v>
      </c>
      <c r="S1603" t="s">
        <v>630</v>
      </c>
    </row>
    <row r="1604" spans="1:19" x14ac:dyDescent="0.3">
      <c r="A1604">
        <v>285277156</v>
      </c>
      <c r="B1604" s="1">
        <v>45395</v>
      </c>
      <c r="C1604">
        <v>339</v>
      </c>
      <c r="D1604" t="s">
        <v>42</v>
      </c>
      <c r="E1604">
        <v>341</v>
      </c>
      <c r="F1604" t="s">
        <v>153</v>
      </c>
      <c r="G1604" t="s">
        <v>216</v>
      </c>
      <c r="H1604" t="s">
        <v>464</v>
      </c>
      <c r="I1604" t="s">
        <v>469</v>
      </c>
      <c r="J1604">
        <v>84</v>
      </c>
      <c r="K1604">
        <v>0</v>
      </c>
      <c r="L1604" t="s">
        <v>472</v>
      </c>
      <c r="M1604" t="s">
        <v>463</v>
      </c>
      <c r="N1604" t="s">
        <v>478</v>
      </c>
      <c r="O1604">
        <v>988174</v>
      </c>
      <c r="P1604">
        <v>190975</v>
      </c>
      <c r="Q1604">
        <v>40.690859000000003</v>
      </c>
      <c r="R1604">
        <v>-73.985848000000004</v>
      </c>
      <c r="S1604" t="s">
        <v>1619</v>
      </c>
    </row>
    <row r="1605" spans="1:19" x14ac:dyDescent="0.3">
      <c r="A1605">
        <v>280989230</v>
      </c>
      <c r="B1605" s="1">
        <v>45314</v>
      </c>
      <c r="C1605">
        <v>922</v>
      </c>
      <c r="D1605" t="s">
        <v>33</v>
      </c>
      <c r="E1605">
        <v>348</v>
      </c>
      <c r="F1605" t="s">
        <v>146</v>
      </c>
      <c r="G1605" t="s">
        <v>207</v>
      </c>
      <c r="H1605" t="s">
        <v>464</v>
      </c>
      <c r="I1605" t="s">
        <v>469</v>
      </c>
      <c r="J1605">
        <v>63</v>
      </c>
      <c r="K1605">
        <v>0</v>
      </c>
      <c r="L1605" t="s">
        <v>472</v>
      </c>
      <c r="M1605" t="s">
        <v>464</v>
      </c>
      <c r="N1605" t="s">
        <v>477</v>
      </c>
      <c r="O1605">
        <v>999751</v>
      </c>
      <c r="P1605">
        <v>168628</v>
      </c>
      <c r="Q1605">
        <v>40.629507840000002</v>
      </c>
      <c r="R1605">
        <v>-73.944155429999995</v>
      </c>
      <c r="S1605" t="s">
        <v>1620</v>
      </c>
    </row>
    <row r="1606" spans="1:19" x14ac:dyDescent="0.3">
      <c r="A1606">
        <v>282565039</v>
      </c>
      <c r="B1606" s="1">
        <v>45343</v>
      </c>
      <c r="C1606">
        <v>101</v>
      </c>
      <c r="D1606" t="s">
        <v>27</v>
      </c>
      <c r="E1606">
        <v>344</v>
      </c>
      <c r="F1606" t="s">
        <v>144</v>
      </c>
      <c r="G1606" t="s">
        <v>191</v>
      </c>
      <c r="H1606" t="s">
        <v>464</v>
      </c>
      <c r="I1606" t="s">
        <v>468</v>
      </c>
      <c r="J1606">
        <v>42</v>
      </c>
      <c r="K1606">
        <v>0</v>
      </c>
      <c r="L1606" t="s">
        <v>472</v>
      </c>
      <c r="M1606" t="s">
        <v>463</v>
      </c>
      <c r="N1606" t="s">
        <v>480</v>
      </c>
      <c r="O1606">
        <v>1009200</v>
      </c>
      <c r="P1606">
        <v>239357</v>
      </c>
      <c r="Q1606">
        <v>40.823621000000003</v>
      </c>
      <c r="R1606">
        <v>-73.909851000000003</v>
      </c>
      <c r="S1606" t="s">
        <v>1621</v>
      </c>
    </row>
    <row r="1607" spans="1:19" x14ac:dyDescent="0.3">
      <c r="A1607">
        <v>281091541</v>
      </c>
      <c r="B1607" s="1">
        <v>45316</v>
      </c>
      <c r="C1607">
        <v>707</v>
      </c>
      <c r="D1607" t="s">
        <v>36</v>
      </c>
      <c r="E1607">
        <v>340</v>
      </c>
      <c r="F1607" t="s">
        <v>147</v>
      </c>
      <c r="G1607" t="s">
        <v>209</v>
      </c>
      <c r="H1607" t="s">
        <v>464</v>
      </c>
      <c r="I1607" t="s">
        <v>470</v>
      </c>
      <c r="J1607">
        <v>112</v>
      </c>
      <c r="K1607">
        <v>0</v>
      </c>
      <c r="L1607" t="s">
        <v>474</v>
      </c>
      <c r="M1607" t="s">
        <v>464</v>
      </c>
      <c r="N1607" t="s">
        <v>478</v>
      </c>
      <c r="O1607">
        <v>1025907</v>
      </c>
      <c r="P1607">
        <v>202345</v>
      </c>
      <c r="Q1607">
        <v>40.721971000000003</v>
      </c>
      <c r="R1607">
        <v>-73.849715000000003</v>
      </c>
      <c r="S1607" t="s">
        <v>1230</v>
      </c>
    </row>
    <row r="1608" spans="1:19" x14ac:dyDescent="0.3">
      <c r="A1608">
        <v>283942282</v>
      </c>
      <c r="B1608" s="1">
        <v>45369</v>
      </c>
      <c r="C1608">
        <v>397</v>
      </c>
      <c r="D1608" t="s">
        <v>50</v>
      </c>
      <c r="E1608">
        <v>105</v>
      </c>
      <c r="F1608" t="s">
        <v>159</v>
      </c>
      <c r="G1608" t="s">
        <v>237</v>
      </c>
      <c r="H1608" t="s">
        <v>463</v>
      </c>
      <c r="I1608" t="s">
        <v>468</v>
      </c>
      <c r="J1608">
        <v>45</v>
      </c>
      <c r="K1608">
        <v>0</v>
      </c>
      <c r="L1608" t="s">
        <v>476</v>
      </c>
      <c r="M1608" t="s">
        <v>464</v>
      </c>
      <c r="N1608" t="s">
        <v>477</v>
      </c>
      <c r="O1608">
        <v>1028782</v>
      </c>
      <c r="P1608">
        <v>239731</v>
      </c>
      <c r="Q1608">
        <v>40.82456947</v>
      </c>
      <c r="R1608">
        <v>-73.839096740000002</v>
      </c>
      <c r="S1608" t="s">
        <v>1622</v>
      </c>
    </row>
    <row r="1609" spans="1:19" x14ac:dyDescent="0.3">
      <c r="A1609">
        <v>282929399</v>
      </c>
      <c r="B1609" s="1">
        <v>45350</v>
      </c>
      <c r="C1609">
        <v>729</v>
      </c>
      <c r="D1609" t="s">
        <v>66</v>
      </c>
      <c r="E1609">
        <v>113</v>
      </c>
      <c r="F1609" t="s">
        <v>165</v>
      </c>
      <c r="G1609" t="s">
        <v>281</v>
      </c>
      <c r="H1609" t="s">
        <v>463</v>
      </c>
      <c r="I1609" t="s">
        <v>469</v>
      </c>
      <c r="J1609">
        <v>73</v>
      </c>
      <c r="K1609">
        <v>0</v>
      </c>
      <c r="L1609" t="s">
        <v>472</v>
      </c>
      <c r="M1609" t="s">
        <v>463</v>
      </c>
      <c r="N1609" t="s">
        <v>477</v>
      </c>
      <c r="O1609">
        <v>1008227</v>
      </c>
      <c r="P1609">
        <v>183789</v>
      </c>
      <c r="Q1609">
        <v>40.671104</v>
      </c>
      <c r="R1609">
        <v>-73.913561999999999</v>
      </c>
      <c r="S1609" t="s">
        <v>733</v>
      </c>
    </row>
    <row r="1610" spans="1:19" x14ac:dyDescent="0.3">
      <c r="A1610">
        <v>280854798</v>
      </c>
      <c r="B1610" s="1">
        <v>45311</v>
      </c>
      <c r="C1610">
        <v>729</v>
      </c>
      <c r="D1610" t="s">
        <v>66</v>
      </c>
      <c r="E1610">
        <v>113</v>
      </c>
      <c r="F1610" t="s">
        <v>165</v>
      </c>
      <c r="G1610" t="s">
        <v>246</v>
      </c>
      <c r="H1610" t="s">
        <v>463</v>
      </c>
      <c r="I1610" t="s">
        <v>470</v>
      </c>
      <c r="J1610">
        <v>110</v>
      </c>
      <c r="K1610">
        <v>0</v>
      </c>
      <c r="L1610" t="s">
        <v>473</v>
      </c>
      <c r="M1610" t="s">
        <v>464</v>
      </c>
      <c r="N1610" t="s">
        <v>480</v>
      </c>
      <c r="O1610">
        <v>1016155</v>
      </c>
      <c r="P1610">
        <v>211645</v>
      </c>
      <c r="Q1610">
        <v>40.74753561</v>
      </c>
      <c r="R1610">
        <v>-73.884854009999998</v>
      </c>
      <c r="S1610" t="s">
        <v>1623</v>
      </c>
    </row>
    <row r="1611" spans="1:19" x14ac:dyDescent="0.3">
      <c r="A1611">
        <v>284557635</v>
      </c>
      <c r="B1611" s="1">
        <v>45381</v>
      </c>
      <c r="C1611">
        <v>922</v>
      </c>
      <c r="D1611" t="s">
        <v>33</v>
      </c>
      <c r="E1611">
        <v>348</v>
      </c>
      <c r="F1611" t="s">
        <v>146</v>
      </c>
      <c r="G1611" t="s">
        <v>207</v>
      </c>
      <c r="H1611" t="s">
        <v>464</v>
      </c>
      <c r="I1611" t="s">
        <v>469</v>
      </c>
      <c r="J1611">
        <v>70</v>
      </c>
      <c r="K1611">
        <v>0</v>
      </c>
      <c r="L1611" t="s">
        <v>472</v>
      </c>
      <c r="M1611" t="s">
        <v>464</v>
      </c>
      <c r="N1611" t="s">
        <v>477</v>
      </c>
      <c r="O1611">
        <v>997239</v>
      </c>
      <c r="P1611">
        <v>170490</v>
      </c>
      <c r="Q1611">
        <v>40.634622999999998</v>
      </c>
      <c r="R1611">
        <v>-73.953199999999995</v>
      </c>
      <c r="S1611" t="s">
        <v>1624</v>
      </c>
    </row>
    <row r="1612" spans="1:19" x14ac:dyDescent="0.3">
      <c r="A1612">
        <v>284090375</v>
      </c>
      <c r="B1612" s="1">
        <v>45372</v>
      </c>
      <c r="C1612">
        <v>922</v>
      </c>
      <c r="D1612" t="s">
        <v>33</v>
      </c>
      <c r="E1612">
        <v>348</v>
      </c>
      <c r="F1612" t="s">
        <v>146</v>
      </c>
      <c r="G1612" t="s">
        <v>207</v>
      </c>
      <c r="H1612" t="s">
        <v>464</v>
      </c>
      <c r="I1612" t="s">
        <v>469</v>
      </c>
      <c r="J1612">
        <v>75</v>
      </c>
      <c r="K1612">
        <v>0</v>
      </c>
      <c r="L1612" t="s">
        <v>474</v>
      </c>
      <c r="M1612" t="s">
        <v>464</v>
      </c>
      <c r="N1612" t="s">
        <v>477</v>
      </c>
      <c r="O1612">
        <v>1012757</v>
      </c>
      <c r="P1612">
        <v>186018</v>
      </c>
      <c r="Q1612">
        <v>40.677207260000003</v>
      </c>
      <c r="R1612">
        <v>-73.897225989999995</v>
      </c>
      <c r="S1612" t="s">
        <v>1625</v>
      </c>
    </row>
    <row r="1613" spans="1:19" x14ac:dyDescent="0.3">
      <c r="A1613">
        <v>283981675</v>
      </c>
      <c r="B1613" s="1">
        <v>45370</v>
      </c>
      <c r="C1613">
        <v>139</v>
      </c>
      <c r="D1613" t="s">
        <v>52</v>
      </c>
      <c r="E1613">
        <v>101</v>
      </c>
      <c r="F1613" t="s">
        <v>160</v>
      </c>
      <c r="G1613" t="s">
        <v>228</v>
      </c>
      <c r="H1613" t="s">
        <v>463</v>
      </c>
      <c r="I1613" t="s">
        <v>469</v>
      </c>
      <c r="J1613">
        <v>73</v>
      </c>
      <c r="K1613">
        <v>0</v>
      </c>
      <c r="L1613" t="s">
        <v>474</v>
      </c>
      <c r="M1613" t="s">
        <v>464</v>
      </c>
      <c r="N1613" t="s">
        <v>477</v>
      </c>
      <c r="O1613">
        <v>1009873</v>
      </c>
      <c r="P1613">
        <v>185633</v>
      </c>
      <c r="Q1613">
        <v>40.676160000000003</v>
      </c>
      <c r="R1613">
        <v>-73.907623000000001</v>
      </c>
      <c r="S1613" t="s">
        <v>1626</v>
      </c>
    </row>
    <row r="1614" spans="1:19" x14ac:dyDescent="0.3">
      <c r="A1614">
        <v>282187345</v>
      </c>
      <c r="B1614" s="1">
        <v>45336</v>
      </c>
      <c r="C1614">
        <v>782</v>
      </c>
      <c r="D1614" t="s">
        <v>49</v>
      </c>
      <c r="E1614">
        <v>236</v>
      </c>
      <c r="F1614" t="s">
        <v>158</v>
      </c>
      <c r="G1614" t="s">
        <v>223</v>
      </c>
      <c r="H1614" t="s">
        <v>464</v>
      </c>
      <c r="I1614" t="s">
        <v>470</v>
      </c>
      <c r="J1614">
        <v>113</v>
      </c>
      <c r="K1614">
        <v>3</v>
      </c>
      <c r="L1614" t="s">
        <v>474</v>
      </c>
      <c r="M1614" t="s">
        <v>464</v>
      </c>
      <c r="N1614" t="s">
        <v>478</v>
      </c>
      <c r="O1614">
        <v>1046315</v>
      </c>
      <c r="P1614">
        <v>187088</v>
      </c>
      <c r="Q1614">
        <v>40.679980739999998</v>
      </c>
      <c r="R1614">
        <v>-73.776233910000002</v>
      </c>
      <c r="S1614" t="s">
        <v>511</v>
      </c>
    </row>
    <row r="1615" spans="1:19" x14ac:dyDescent="0.3">
      <c r="A1615">
        <v>280855069</v>
      </c>
      <c r="B1615" s="1">
        <v>45312</v>
      </c>
      <c r="C1615">
        <v>511</v>
      </c>
      <c r="D1615" t="s">
        <v>46</v>
      </c>
      <c r="E1615">
        <v>235</v>
      </c>
      <c r="F1615" t="s">
        <v>156</v>
      </c>
      <c r="G1615" t="s">
        <v>220</v>
      </c>
      <c r="H1615" t="s">
        <v>464</v>
      </c>
      <c r="I1615" t="s">
        <v>469</v>
      </c>
      <c r="J1615">
        <v>72</v>
      </c>
      <c r="K1615">
        <v>0</v>
      </c>
      <c r="L1615" t="s">
        <v>474</v>
      </c>
      <c r="M1615" t="s">
        <v>464</v>
      </c>
      <c r="N1615" t="s">
        <v>482</v>
      </c>
      <c r="O1615">
        <v>984918</v>
      </c>
      <c r="P1615">
        <v>174994</v>
      </c>
      <c r="Q1615">
        <v>40.646994999999997</v>
      </c>
      <c r="R1615">
        <v>-73.997591999999997</v>
      </c>
      <c r="S1615" t="s">
        <v>1627</v>
      </c>
    </row>
    <row r="1616" spans="1:19" x14ac:dyDescent="0.3">
      <c r="A1616">
        <v>280845174</v>
      </c>
      <c r="B1616" s="1">
        <v>45311</v>
      </c>
      <c r="C1616">
        <v>511</v>
      </c>
      <c r="D1616" t="s">
        <v>46</v>
      </c>
      <c r="E1616">
        <v>235</v>
      </c>
      <c r="F1616" t="s">
        <v>156</v>
      </c>
      <c r="G1616" t="s">
        <v>220</v>
      </c>
      <c r="H1616" t="s">
        <v>464</v>
      </c>
      <c r="I1616" t="s">
        <v>469</v>
      </c>
      <c r="J1616">
        <v>79</v>
      </c>
      <c r="K1616">
        <v>2</v>
      </c>
      <c r="L1616" t="s">
        <v>474</v>
      </c>
      <c r="M1616" t="s">
        <v>463</v>
      </c>
      <c r="N1616" t="s">
        <v>477</v>
      </c>
      <c r="O1616">
        <v>999067</v>
      </c>
      <c r="P1616">
        <v>193149</v>
      </c>
      <c r="Q1616">
        <v>40.696815999999998</v>
      </c>
      <c r="R1616">
        <v>-73.946563999999995</v>
      </c>
      <c r="S1616" t="s">
        <v>1628</v>
      </c>
    </row>
    <row r="1617" spans="1:19" x14ac:dyDescent="0.3">
      <c r="A1617">
        <v>282704722</v>
      </c>
      <c r="B1617" s="1">
        <v>45345</v>
      </c>
      <c r="C1617">
        <v>922</v>
      </c>
      <c r="D1617" t="s">
        <v>33</v>
      </c>
      <c r="E1617">
        <v>348</v>
      </c>
      <c r="F1617" t="s">
        <v>146</v>
      </c>
      <c r="G1617" t="s">
        <v>205</v>
      </c>
      <c r="H1617" t="s">
        <v>464</v>
      </c>
      <c r="I1617" t="s">
        <v>468</v>
      </c>
      <c r="J1617">
        <v>45</v>
      </c>
      <c r="K1617">
        <v>0</v>
      </c>
      <c r="L1617" t="s">
        <v>472</v>
      </c>
      <c r="M1617" t="s">
        <v>464</v>
      </c>
      <c r="N1617" t="s">
        <v>478</v>
      </c>
      <c r="O1617">
        <v>1032091</v>
      </c>
      <c r="P1617">
        <v>241976</v>
      </c>
      <c r="Q1617">
        <v>40.83072233</v>
      </c>
      <c r="R1617">
        <v>-73.827126059999998</v>
      </c>
      <c r="S1617" t="s">
        <v>1629</v>
      </c>
    </row>
    <row r="1618" spans="1:19" x14ac:dyDescent="0.3">
      <c r="A1618">
        <v>282947615</v>
      </c>
      <c r="B1618" s="1">
        <v>45350</v>
      </c>
      <c r="C1618">
        <v>576</v>
      </c>
      <c r="D1618" t="s">
        <v>122</v>
      </c>
      <c r="E1618">
        <v>234</v>
      </c>
      <c r="F1618" t="s">
        <v>163</v>
      </c>
      <c r="G1618" t="s">
        <v>404</v>
      </c>
      <c r="H1618" t="s">
        <v>464</v>
      </c>
      <c r="I1618" t="s">
        <v>470</v>
      </c>
      <c r="J1618">
        <v>108</v>
      </c>
      <c r="K1618">
        <v>0</v>
      </c>
      <c r="L1618" t="s">
        <v>472</v>
      </c>
      <c r="M1618" t="s">
        <v>464</v>
      </c>
      <c r="N1618" t="s">
        <v>480</v>
      </c>
      <c r="O1618">
        <v>1011828</v>
      </c>
      <c r="P1618">
        <v>210322</v>
      </c>
      <c r="Q1618">
        <v>40.743920000000003</v>
      </c>
      <c r="R1618">
        <v>-73.900474000000003</v>
      </c>
      <c r="S1618" t="s">
        <v>1630</v>
      </c>
    </row>
    <row r="1619" spans="1:19" x14ac:dyDescent="0.3">
      <c r="A1619">
        <v>282843368</v>
      </c>
      <c r="B1619" s="1">
        <v>45349</v>
      </c>
      <c r="C1619">
        <v>439</v>
      </c>
      <c r="D1619" t="s">
        <v>37</v>
      </c>
      <c r="E1619">
        <v>109</v>
      </c>
      <c r="F1619" t="s">
        <v>148</v>
      </c>
      <c r="G1619" t="s">
        <v>345</v>
      </c>
      <c r="H1619" t="s">
        <v>463</v>
      </c>
      <c r="I1619" t="s">
        <v>470</v>
      </c>
      <c r="J1619">
        <v>115</v>
      </c>
      <c r="K1619">
        <v>0</v>
      </c>
      <c r="L1619" t="s">
        <v>472</v>
      </c>
      <c r="M1619" t="s">
        <v>464</v>
      </c>
      <c r="N1619" t="s">
        <v>477</v>
      </c>
      <c r="O1619">
        <v>1020013</v>
      </c>
      <c r="P1619">
        <v>220460</v>
      </c>
      <c r="Q1619">
        <v>40.771717000000002</v>
      </c>
      <c r="R1619">
        <v>-73.870883000000006</v>
      </c>
      <c r="S1619" t="s">
        <v>1631</v>
      </c>
    </row>
    <row r="1620" spans="1:19" x14ac:dyDescent="0.3">
      <c r="A1620">
        <v>284197558</v>
      </c>
      <c r="B1620" s="1">
        <v>45373</v>
      </c>
      <c r="C1620">
        <v>113</v>
      </c>
      <c r="D1620" t="s">
        <v>59</v>
      </c>
      <c r="E1620">
        <v>344</v>
      </c>
      <c r="F1620" t="s">
        <v>144</v>
      </c>
      <c r="G1620" t="s">
        <v>236</v>
      </c>
      <c r="H1620" t="s">
        <v>464</v>
      </c>
      <c r="I1620" t="s">
        <v>464</v>
      </c>
      <c r="J1620">
        <v>1</v>
      </c>
      <c r="K1620">
        <v>0</v>
      </c>
      <c r="L1620" t="s">
        <v>474</v>
      </c>
      <c r="M1620" t="s">
        <v>464</v>
      </c>
      <c r="N1620" t="s">
        <v>477</v>
      </c>
      <c r="O1620">
        <v>981034</v>
      </c>
      <c r="P1620">
        <v>202678</v>
      </c>
      <c r="Q1620">
        <v>40.722980380000003</v>
      </c>
      <c r="R1620">
        <v>-74.011602350000004</v>
      </c>
      <c r="S1620" t="s">
        <v>1632</v>
      </c>
    </row>
    <row r="1621" spans="1:19" x14ac:dyDescent="0.3">
      <c r="A1621">
        <v>284589453</v>
      </c>
      <c r="B1621" s="1">
        <v>45382</v>
      </c>
      <c r="C1621">
        <v>114</v>
      </c>
      <c r="D1621" t="s">
        <v>34</v>
      </c>
      <c r="E1621">
        <v>344</v>
      </c>
      <c r="F1621" t="s">
        <v>144</v>
      </c>
      <c r="G1621" t="s">
        <v>206</v>
      </c>
      <c r="H1621" t="s">
        <v>464</v>
      </c>
      <c r="I1621" t="s">
        <v>464</v>
      </c>
      <c r="J1621">
        <v>20</v>
      </c>
      <c r="K1621">
        <v>0</v>
      </c>
      <c r="L1621" t="s">
        <v>474</v>
      </c>
      <c r="M1621" t="s">
        <v>464</v>
      </c>
      <c r="N1621" t="s">
        <v>482</v>
      </c>
      <c r="O1621">
        <v>990252</v>
      </c>
      <c r="P1621">
        <v>221816</v>
      </c>
      <c r="Q1621">
        <v>40.775509999999997</v>
      </c>
      <c r="R1621">
        <v>-73.978329000000002</v>
      </c>
      <c r="S1621" t="s">
        <v>1633</v>
      </c>
    </row>
    <row r="1622" spans="1:19" x14ac:dyDescent="0.3">
      <c r="A1622">
        <v>282428959</v>
      </c>
      <c r="B1622" s="1">
        <v>45340</v>
      </c>
      <c r="C1622">
        <v>268</v>
      </c>
      <c r="D1622" t="s">
        <v>47</v>
      </c>
      <c r="E1622">
        <v>121</v>
      </c>
      <c r="F1622" t="s">
        <v>152</v>
      </c>
      <c r="G1622" t="s">
        <v>221</v>
      </c>
      <c r="H1622" t="s">
        <v>463</v>
      </c>
      <c r="I1622" t="s">
        <v>470</v>
      </c>
      <c r="J1622">
        <v>110</v>
      </c>
      <c r="K1622">
        <v>0</v>
      </c>
      <c r="L1622" t="s">
        <v>472</v>
      </c>
      <c r="M1622" t="s">
        <v>464</v>
      </c>
      <c r="N1622" t="s">
        <v>482</v>
      </c>
      <c r="O1622">
        <v>1020232</v>
      </c>
      <c r="P1622">
        <v>210719</v>
      </c>
      <c r="Q1622">
        <v>40.744981000000003</v>
      </c>
      <c r="R1622">
        <v>-73.870143999999996</v>
      </c>
      <c r="S1622" t="s">
        <v>651</v>
      </c>
    </row>
    <row r="1623" spans="1:19" x14ac:dyDescent="0.3">
      <c r="A1623">
        <v>282691404</v>
      </c>
      <c r="B1623" s="1">
        <v>45345</v>
      </c>
      <c r="C1623">
        <v>729</v>
      </c>
      <c r="D1623" t="s">
        <v>66</v>
      </c>
      <c r="E1623">
        <v>113</v>
      </c>
      <c r="F1623" t="s">
        <v>165</v>
      </c>
      <c r="G1623" t="s">
        <v>281</v>
      </c>
      <c r="H1623" t="s">
        <v>463</v>
      </c>
      <c r="I1623" t="s">
        <v>464</v>
      </c>
      <c r="J1623">
        <v>14</v>
      </c>
      <c r="K1623">
        <v>0</v>
      </c>
      <c r="L1623" t="s">
        <v>474</v>
      </c>
      <c r="M1623" t="s">
        <v>464</v>
      </c>
      <c r="N1623" t="s">
        <v>477</v>
      </c>
      <c r="O1623">
        <v>989809</v>
      </c>
      <c r="P1623">
        <v>214265</v>
      </c>
      <c r="Q1623">
        <v>40.754782659999996</v>
      </c>
      <c r="R1623">
        <v>-73.979935249999997</v>
      </c>
      <c r="S1623" t="s">
        <v>1634</v>
      </c>
    </row>
    <row r="1624" spans="1:19" x14ac:dyDescent="0.3">
      <c r="A1624">
        <v>280540217</v>
      </c>
      <c r="B1624" s="1">
        <v>45306</v>
      </c>
      <c r="C1624">
        <v>596</v>
      </c>
      <c r="D1624" t="s">
        <v>118</v>
      </c>
      <c r="E1624">
        <v>116</v>
      </c>
      <c r="F1624" t="s">
        <v>140</v>
      </c>
      <c r="G1624" t="s">
        <v>405</v>
      </c>
      <c r="H1624" t="s">
        <v>463</v>
      </c>
      <c r="I1624" t="s">
        <v>464</v>
      </c>
      <c r="J1624">
        <v>6</v>
      </c>
      <c r="K1624">
        <v>0</v>
      </c>
      <c r="L1624" t="s">
        <v>472</v>
      </c>
      <c r="M1624" t="s">
        <v>464</v>
      </c>
      <c r="N1624" t="s">
        <v>480</v>
      </c>
      <c r="O1624">
        <v>982755</v>
      </c>
      <c r="P1624">
        <v>206652</v>
      </c>
      <c r="Q1624">
        <v>40.73389676</v>
      </c>
      <c r="R1624">
        <v>-74.005395840000006</v>
      </c>
      <c r="S1624" t="s">
        <v>1635</v>
      </c>
    </row>
    <row r="1625" spans="1:19" x14ac:dyDescent="0.3">
      <c r="A1625">
        <v>282597432</v>
      </c>
      <c r="B1625" s="1">
        <v>45343</v>
      </c>
      <c r="C1625">
        <v>750</v>
      </c>
      <c r="D1625" t="s">
        <v>45</v>
      </c>
      <c r="E1625">
        <v>359</v>
      </c>
      <c r="F1625" t="s">
        <v>151</v>
      </c>
      <c r="G1625" t="s">
        <v>219</v>
      </c>
      <c r="H1625" t="s">
        <v>464</v>
      </c>
      <c r="I1625" t="s">
        <v>468</v>
      </c>
      <c r="J1625">
        <v>43</v>
      </c>
      <c r="K1625">
        <v>0</v>
      </c>
      <c r="L1625" t="s">
        <v>472</v>
      </c>
      <c r="M1625" t="s">
        <v>464</v>
      </c>
      <c r="N1625" t="s">
        <v>480</v>
      </c>
      <c r="O1625">
        <v>1023728</v>
      </c>
      <c r="P1625">
        <v>245347</v>
      </c>
      <c r="Q1625">
        <v>40.840009999999999</v>
      </c>
      <c r="R1625">
        <v>-73.857322999999994</v>
      </c>
      <c r="S1625" t="s">
        <v>1636</v>
      </c>
    </row>
    <row r="1626" spans="1:19" x14ac:dyDescent="0.3">
      <c r="A1626">
        <v>284012911</v>
      </c>
      <c r="B1626" s="1">
        <v>45371</v>
      </c>
      <c r="C1626">
        <v>849</v>
      </c>
      <c r="D1626" t="s">
        <v>30</v>
      </c>
      <c r="E1626">
        <v>677</v>
      </c>
      <c r="F1626" t="s">
        <v>145</v>
      </c>
      <c r="G1626" t="s">
        <v>274</v>
      </c>
      <c r="H1626" t="s">
        <v>466</v>
      </c>
      <c r="I1626" t="s">
        <v>469</v>
      </c>
      <c r="J1626">
        <v>68</v>
      </c>
      <c r="K1626">
        <v>1</v>
      </c>
      <c r="L1626" t="s">
        <v>474</v>
      </c>
      <c r="M1626" t="s">
        <v>464</v>
      </c>
      <c r="N1626" t="s">
        <v>482</v>
      </c>
      <c r="O1626">
        <v>976380</v>
      </c>
      <c r="P1626">
        <v>166180</v>
      </c>
      <c r="Q1626">
        <v>40.622798660000001</v>
      </c>
      <c r="R1626">
        <v>-74.028349950000006</v>
      </c>
      <c r="S1626" t="s">
        <v>1637</v>
      </c>
    </row>
    <row r="1627" spans="1:19" x14ac:dyDescent="0.3">
      <c r="A1627">
        <v>283747530</v>
      </c>
      <c r="B1627" s="1">
        <v>45365</v>
      </c>
      <c r="C1627">
        <v>759</v>
      </c>
      <c r="D1627" t="s">
        <v>40</v>
      </c>
      <c r="E1627">
        <v>359</v>
      </c>
      <c r="F1627" t="s">
        <v>151</v>
      </c>
      <c r="G1627" t="s">
        <v>213</v>
      </c>
      <c r="H1627" t="s">
        <v>464</v>
      </c>
      <c r="I1627" t="s">
        <v>468</v>
      </c>
      <c r="J1627">
        <v>40</v>
      </c>
      <c r="K1627">
        <v>0</v>
      </c>
      <c r="L1627" t="s">
        <v>474</v>
      </c>
      <c r="M1627" t="s">
        <v>464</v>
      </c>
      <c r="N1627" t="s">
        <v>480</v>
      </c>
      <c r="O1627">
        <v>1006904</v>
      </c>
      <c r="P1627">
        <v>236188</v>
      </c>
      <c r="Q1627">
        <v>40.814929999999997</v>
      </c>
      <c r="R1627">
        <v>-73.918156999999994</v>
      </c>
      <c r="S1627" t="s">
        <v>1638</v>
      </c>
    </row>
    <row r="1628" spans="1:19" x14ac:dyDescent="0.3">
      <c r="A1628">
        <v>280790178</v>
      </c>
      <c r="B1628" s="1">
        <v>45310</v>
      </c>
      <c r="C1628">
        <v>109</v>
      </c>
      <c r="D1628" t="s">
        <v>35</v>
      </c>
      <c r="E1628">
        <v>106</v>
      </c>
      <c r="F1628" t="s">
        <v>141</v>
      </c>
      <c r="G1628" t="s">
        <v>328</v>
      </c>
      <c r="H1628" t="s">
        <v>463</v>
      </c>
      <c r="I1628" t="s">
        <v>464</v>
      </c>
      <c r="J1628">
        <v>20</v>
      </c>
      <c r="K1628">
        <v>0</v>
      </c>
      <c r="L1628" t="s">
        <v>473</v>
      </c>
      <c r="M1628" t="s">
        <v>464</v>
      </c>
      <c r="N1628" t="s">
        <v>477</v>
      </c>
      <c r="O1628">
        <v>989417</v>
      </c>
      <c r="P1628">
        <v>221235</v>
      </c>
      <c r="Q1628">
        <v>40.773915000000002</v>
      </c>
      <c r="R1628">
        <v>-73.981342999999995</v>
      </c>
      <c r="S1628" t="s">
        <v>1639</v>
      </c>
    </row>
    <row r="1629" spans="1:19" x14ac:dyDescent="0.3">
      <c r="A1629">
        <v>281045041</v>
      </c>
      <c r="B1629" s="1">
        <v>45315</v>
      </c>
      <c r="C1629">
        <v>478</v>
      </c>
      <c r="D1629" t="s">
        <v>44</v>
      </c>
      <c r="E1629">
        <v>343</v>
      </c>
      <c r="F1629" t="s">
        <v>155</v>
      </c>
      <c r="G1629" t="s">
        <v>218</v>
      </c>
      <c r="H1629" t="s">
        <v>464</v>
      </c>
      <c r="I1629" t="s">
        <v>468</v>
      </c>
      <c r="J1629">
        <v>41</v>
      </c>
      <c r="K1629">
        <v>1</v>
      </c>
      <c r="L1629" t="s">
        <v>472</v>
      </c>
      <c r="M1629" t="s">
        <v>464</v>
      </c>
      <c r="N1629" t="s">
        <v>480</v>
      </c>
      <c r="O1629">
        <v>1010774</v>
      </c>
      <c r="P1629">
        <v>235171</v>
      </c>
      <c r="Q1629">
        <v>40.812125999999999</v>
      </c>
      <c r="R1629">
        <v>-73.904181289999997</v>
      </c>
      <c r="S1629" t="s">
        <v>1640</v>
      </c>
    </row>
    <row r="1630" spans="1:19" x14ac:dyDescent="0.3">
      <c r="A1630">
        <v>283762552</v>
      </c>
      <c r="B1630" s="1">
        <v>45365</v>
      </c>
      <c r="C1630">
        <v>505</v>
      </c>
      <c r="D1630" t="s">
        <v>46</v>
      </c>
      <c r="E1630">
        <v>117</v>
      </c>
      <c r="F1630" t="s">
        <v>156</v>
      </c>
      <c r="G1630" t="s">
        <v>390</v>
      </c>
      <c r="H1630" t="s">
        <v>463</v>
      </c>
      <c r="I1630" t="s">
        <v>469</v>
      </c>
      <c r="J1630">
        <v>68</v>
      </c>
      <c r="K1630">
        <v>0</v>
      </c>
      <c r="L1630" t="s">
        <v>472</v>
      </c>
      <c r="M1630" t="s">
        <v>464</v>
      </c>
      <c r="N1630" t="s">
        <v>482</v>
      </c>
      <c r="O1630">
        <v>979790</v>
      </c>
      <c r="P1630">
        <v>168524</v>
      </c>
      <c r="Q1630">
        <v>40.629234820000001</v>
      </c>
      <c r="R1630">
        <v>-74.016067719999995</v>
      </c>
      <c r="S1630" t="s">
        <v>1641</v>
      </c>
    </row>
    <row r="1631" spans="1:19" x14ac:dyDescent="0.3">
      <c r="A1631">
        <v>283856673</v>
      </c>
      <c r="B1631" s="1">
        <v>45367</v>
      </c>
      <c r="C1631">
        <v>115</v>
      </c>
      <c r="D1631" t="s">
        <v>71</v>
      </c>
      <c r="E1631">
        <v>355</v>
      </c>
      <c r="F1631" t="s">
        <v>167</v>
      </c>
      <c r="G1631" t="s">
        <v>252</v>
      </c>
      <c r="H1631" t="s">
        <v>464</v>
      </c>
      <c r="I1631" t="s">
        <v>468</v>
      </c>
      <c r="J1631">
        <v>48</v>
      </c>
      <c r="K1631">
        <v>0</v>
      </c>
      <c r="L1631" t="s">
        <v>472</v>
      </c>
      <c r="M1631" t="s">
        <v>464</v>
      </c>
      <c r="N1631" t="s">
        <v>477</v>
      </c>
      <c r="O1631">
        <v>1015005</v>
      </c>
      <c r="P1631">
        <v>248295</v>
      </c>
      <c r="Q1631">
        <v>40.848133869999998</v>
      </c>
      <c r="R1631">
        <v>-73.888836530000006</v>
      </c>
      <c r="S1631" t="s">
        <v>1642</v>
      </c>
    </row>
    <row r="1632" spans="1:19" x14ac:dyDescent="0.3">
      <c r="A1632">
        <v>284309568</v>
      </c>
      <c r="B1632" s="1">
        <v>45376</v>
      </c>
      <c r="C1632">
        <v>544</v>
      </c>
      <c r="D1632" t="s">
        <v>123</v>
      </c>
      <c r="E1632">
        <v>350</v>
      </c>
      <c r="F1632" t="s">
        <v>172</v>
      </c>
      <c r="G1632" t="s">
        <v>406</v>
      </c>
      <c r="H1632" t="s">
        <v>464</v>
      </c>
      <c r="I1632" t="s">
        <v>469</v>
      </c>
      <c r="J1632">
        <v>73</v>
      </c>
      <c r="K1632">
        <v>2</v>
      </c>
      <c r="L1632" t="s">
        <v>473</v>
      </c>
      <c r="M1632" t="s">
        <v>464</v>
      </c>
      <c r="N1632" t="s">
        <v>480</v>
      </c>
      <c r="O1632">
        <v>1006925</v>
      </c>
      <c r="P1632">
        <v>182865</v>
      </c>
      <c r="Q1632">
        <v>40.668569840000004</v>
      </c>
      <c r="R1632">
        <v>-73.918262220000003</v>
      </c>
      <c r="S1632" t="s">
        <v>1643</v>
      </c>
    </row>
    <row r="1633" spans="1:19" x14ac:dyDescent="0.3">
      <c r="A1633">
        <v>281245942</v>
      </c>
      <c r="B1633" s="1">
        <v>45319</v>
      </c>
      <c r="C1633">
        <v>101</v>
      </c>
      <c r="D1633" t="s">
        <v>27</v>
      </c>
      <c r="E1633">
        <v>344</v>
      </c>
      <c r="F1633" t="s">
        <v>144</v>
      </c>
      <c r="G1633" t="s">
        <v>361</v>
      </c>
      <c r="H1633" t="s">
        <v>464</v>
      </c>
      <c r="I1633" t="s">
        <v>468</v>
      </c>
      <c r="J1633">
        <v>43</v>
      </c>
      <c r="K1633">
        <v>0</v>
      </c>
      <c r="L1633" t="s">
        <v>473</v>
      </c>
      <c r="M1633" t="s">
        <v>463</v>
      </c>
      <c r="N1633" t="s">
        <v>479</v>
      </c>
      <c r="O1633">
        <v>1018028</v>
      </c>
      <c r="P1633">
        <v>240747</v>
      </c>
      <c r="Q1633">
        <v>40.827406000000003</v>
      </c>
      <c r="R1633">
        <v>-73.877944999999997</v>
      </c>
      <c r="S1633" t="s">
        <v>1644</v>
      </c>
    </row>
    <row r="1634" spans="1:19" x14ac:dyDescent="0.3">
      <c r="A1634">
        <v>283839238</v>
      </c>
      <c r="B1634" s="1">
        <v>45367</v>
      </c>
      <c r="C1634">
        <v>101</v>
      </c>
      <c r="D1634" t="s">
        <v>27</v>
      </c>
      <c r="E1634">
        <v>344</v>
      </c>
      <c r="F1634" t="s">
        <v>144</v>
      </c>
      <c r="G1634" t="s">
        <v>191</v>
      </c>
      <c r="H1634" t="s">
        <v>464</v>
      </c>
      <c r="I1634" t="s">
        <v>470</v>
      </c>
      <c r="J1634">
        <v>110</v>
      </c>
      <c r="K1634">
        <v>0</v>
      </c>
      <c r="L1634" t="s">
        <v>472</v>
      </c>
      <c r="M1634" t="s">
        <v>463</v>
      </c>
      <c r="N1634" t="s">
        <v>480</v>
      </c>
      <c r="O1634">
        <v>1022082</v>
      </c>
      <c r="P1634">
        <v>212476</v>
      </c>
      <c r="Q1634">
        <v>40.749794000000001</v>
      </c>
      <c r="R1634">
        <v>-73.863455999999999</v>
      </c>
      <c r="S1634" t="s">
        <v>1645</v>
      </c>
    </row>
    <row r="1635" spans="1:19" x14ac:dyDescent="0.3">
      <c r="A1635">
        <v>280471604</v>
      </c>
      <c r="B1635" s="1">
        <v>45304</v>
      </c>
      <c r="C1635">
        <v>439</v>
      </c>
      <c r="D1635" t="s">
        <v>37</v>
      </c>
      <c r="E1635">
        <v>109</v>
      </c>
      <c r="F1635" t="s">
        <v>148</v>
      </c>
      <c r="G1635" t="s">
        <v>210</v>
      </c>
      <c r="H1635" t="s">
        <v>463</v>
      </c>
      <c r="I1635" t="s">
        <v>464</v>
      </c>
      <c r="J1635">
        <v>19</v>
      </c>
      <c r="K1635">
        <v>0</v>
      </c>
      <c r="L1635" t="s">
        <v>474</v>
      </c>
      <c r="M1635" t="s">
        <v>464</v>
      </c>
      <c r="N1635" t="s">
        <v>479</v>
      </c>
      <c r="O1635">
        <v>994296</v>
      </c>
      <c r="P1635">
        <v>218679</v>
      </c>
      <c r="Q1635">
        <v>40.766896000000003</v>
      </c>
      <c r="R1635">
        <v>-73.963729999999998</v>
      </c>
      <c r="S1635" t="s">
        <v>684</v>
      </c>
    </row>
    <row r="1636" spans="1:19" x14ac:dyDescent="0.3">
      <c r="A1636">
        <v>284146192</v>
      </c>
      <c r="B1636" s="1">
        <v>45372</v>
      </c>
      <c r="C1636">
        <v>792</v>
      </c>
      <c r="D1636" t="s">
        <v>56</v>
      </c>
      <c r="E1636">
        <v>118</v>
      </c>
      <c r="F1636" t="s">
        <v>158</v>
      </c>
      <c r="G1636" t="s">
        <v>241</v>
      </c>
      <c r="H1636" t="s">
        <v>463</v>
      </c>
      <c r="I1636" t="s">
        <v>468</v>
      </c>
      <c r="J1636">
        <v>46</v>
      </c>
      <c r="K1636">
        <v>0</v>
      </c>
      <c r="L1636" t="s">
        <v>472</v>
      </c>
      <c r="M1636" t="s">
        <v>464</v>
      </c>
      <c r="N1636" t="s">
        <v>477</v>
      </c>
      <c r="O1636">
        <v>1005702</v>
      </c>
      <c r="P1636">
        <v>247211</v>
      </c>
      <c r="Q1636">
        <v>40.845188</v>
      </c>
      <c r="R1636">
        <v>-73.922461999999996</v>
      </c>
      <c r="S1636" t="s">
        <v>1585</v>
      </c>
    </row>
    <row r="1637" spans="1:19" x14ac:dyDescent="0.3">
      <c r="A1637">
        <v>284500196</v>
      </c>
      <c r="B1637" s="1">
        <v>45380</v>
      </c>
      <c r="C1637">
        <v>105</v>
      </c>
      <c r="D1637" t="s">
        <v>20</v>
      </c>
      <c r="E1637">
        <v>106</v>
      </c>
      <c r="F1637" t="s">
        <v>141</v>
      </c>
      <c r="G1637" t="s">
        <v>183</v>
      </c>
      <c r="H1637" t="s">
        <v>463</v>
      </c>
      <c r="I1637" t="s">
        <v>469</v>
      </c>
      <c r="J1637">
        <v>75</v>
      </c>
      <c r="K1637">
        <v>0</v>
      </c>
      <c r="L1637" t="s">
        <v>472</v>
      </c>
      <c r="M1637" t="s">
        <v>463</v>
      </c>
      <c r="N1637" t="s">
        <v>477</v>
      </c>
      <c r="O1637">
        <v>1015292</v>
      </c>
      <c r="P1637">
        <v>181227</v>
      </c>
      <c r="Q1637">
        <v>40.664048520000001</v>
      </c>
      <c r="R1637">
        <v>-73.888108819999999</v>
      </c>
      <c r="S1637" t="s">
        <v>694</v>
      </c>
    </row>
    <row r="1638" spans="1:19" x14ac:dyDescent="0.3">
      <c r="A1638">
        <v>281363546</v>
      </c>
      <c r="B1638" s="1">
        <v>45321</v>
      </c>
      <c r="C1638">
        <v>439</v>
      </c>
      <c r="D1638" t="s">
        <v>37</v>
      </c>
      <c r="E1638">
        <v>109</v>
      </c>
      <c r="F1638" t="s">
        <v>148</v>
      </c>
      <c r="G1638" t="s">
        <v>224</v>
      </c>
      <c r="H1638" t="s">
        <v>463</v>
      </c>
      <c r="I1638" t="s">
        <v>464</v>
      </c>
      <c r="J1638">
        <v>33</v>
      </c>
      <c r="K1638">
        <v>0</v>
      </c>
      <c r="L1638" t="s">
        <v>473</v>
      </c>
      <c r="M1638" t="s">
        <v>464</v>
      </c>
      <c r="N1638" t="s">
        <v>479</v>
      </c>
      <c r="O1638">
        <v>999629</v>
      </c>
      <c r="P1638">
        <v>243379</v>
      </c>
      <c r="Q1638">
        <v>40.83468105</v>
      </c>
      <c r="R1638">
        <v>-73.944424100000006</v>
      </c>
      <c r="S1638" t="s">
        <v>1646</v>
      </c>
    </row>
    <row r="1639" spans="1:19" x14ac:dyDescent="0.3">
      <c r="A1639">
        <v>280471602</v>
      </c>
      <c r="B1639" s="1">
        <v>45304</v>
      </c>
      <c r="C1639">
        <v>478</v>
      </c>
      <c r="D1639" t="s">
        <v>44</v>
      </c>
      <c r="E1639">
        <v>343</v>
      </c>
      <c r="F1639" t="s">
        <v>155</v>
      </c>
      <c r="G1639" t="s">
        <v>218</v>
      </c>
      <c r="H1639" t="s">
        <v>464</v>
      </c>
      <c r="I1639" t="s">
        <v>464</v>
      </c>
      <c r="J1639">
        <v>30</v>
      </c>
      <c r="K1639">
        <v>1</v>
      </c>
      <c r="L1639" t="s">
        <v>474</v>
      </c>
      <c r="M1639" t="s">
        <v>464</v>
      </c>
      <c r="N1639" t="s">
        <v>477</v>
      </c>
      <c r="O1639">
        <v>999539</v>
      </c>
      <c r="P1639">
        <v>239499</v>
      </c>
      <c r="Q1639">
        <v>40.824031720000001</v>
      </c>
      <c r="R1639">
        <v>-73.944758179999994</v>
      </c>
      <c r="S1639" t="s">
        <v>1647</v>
      </c>
    </row>
    <row r="1640" spans="1:19" x14ac:dyDescent="0.3">
      <c r="A1640">
        <v>281107046</v>
      </c>
      <c r="B1640" s="1">
        <v>45316</v>
      </c>
      <c r="C1640">
        <v>244</v>
      </c>
      <c r="D1640" t="s">
        <v>48</v>
      </c>
      <c r="E1640">
        <v>107</v>
      </c>
      <c r="F1640" t="s">
        <v>157</v>
      </c>
      <c r="G1640" t="s">
        <v>222</v>
      </c>
      <c r="H1640" t="s">
        <v>463</v>
      </c>
      <c r="I1640" t="s">
        <v>468</v>
      </c>
      <c r="J1640">
        <v>44</v>
      </c>
      <c r="K1640">
        <v>0</v>
      </c>
      <c r="L1640" t="s">
        <v>472</v>
      </c>
      <c r="M1640" t="s">
        <v>464</v>
      </c>
      <c r="N1640" t="s">
        <v>480</v>
      </c>
      <c r="O1640">
        <v>1003363</v>
      </c>
      <c r="P1640">
        <v>238988</v>
      </c>
      <c r="Q1640">
        <v>40.822622000000003</v>
      </c>
      <c r="R1640">
        <v>-73.930942000000002</v>
      </c>
      <c r="S1640" t="s">
        <v>575</v>
      </c>
    </row>
    <row r="1641" spans="1:19" x14ac:dyDescent="0.3">
      <c r="A1641">
        <v>280545867</v>
      </c>
      <c r="B1641" s="1">
        <v>45306</v>
      </c>
      <c r="C1641">
        <v>109</v>
      </c>
      <c r="D1641" t="s">
        <v>35</v>
      </c>
      <c r="E1641">
        <v>106</v>
      </c>
      <c r="F1641" t="s">
        <v>141</v>
      </c>
      <c r="G1641" t="s">
        <v>208</v>
      </c>
      <c r="H1641" t="s">
        <v>463</v>
      </c>
      <c r="I1641" t="s">
        <v>469</v>
      </c>
      <c r="J1641">
        <v>94</v>
      </c>
      <c r="K1641">
        <v>0</v>
      </c>
      <c r="L1641" t="s">
        <v>473</v>
      </c>
      <c r="M1641" t="s">
        <v>463</v>
      </c>
      <c r="N1641" t="s">
        <v>477</v>
      </c>
      <c r="O1641">
        <v>997245</v>
      </c>
      <c r="P1641">
        <v>204129</v>
      </c>
      <c r="Q1641">
        <v>40.726956000000001</v>
      </c>
      <c r="R1641">
        <v>-73.953114999999997</v>
      </c>
      <c r="S1641" t="s">
        <v>578</v>
      </c>
    </row>
    <row r="1642" spans="1:19" x14ac:dyDescent="0.3">
      <c r="A1642">
        <v>283804101</v>
      </c>
      <c r="B1642" s="1">
        <v>45366</v>
      </c>
      <c r="C1642">
        <v>397</v>
      </c>
      <c r="D1642" t="s">
        <v>50</v>
      </c>
      <c r="E1642">
        <v>105</v>
      </c>
      <c r="F1642" t="s">
        <v>159</v>
      </c>
      <c r="G1642" t="s">
        <v>226</v>
      </c>
      <c r="H1642" t="s">
        <v>463</v>
      </c>
      <c r="I1642" t="s">
        <v>469</v>
      </c>
      <c r="J1642">
        <v>60</v>
      </c>
      <c r="K1642">
        <v>0</v>
      </c>
      <c r="L1642" t="s">
        <v>473</v>
      </c>
      <c r="M1642" t="s">
        <v>464</v>
      </c>
      <c r="N1642" t="s">
        <v>477</v>
      </c>
      <c r="O1642">
        <v>990796</v>
      </c>
      <c r="P1642">
        <v>149587</v>
      </c>
      <c r="Q1642">
        <v>40.577258</v>
      </c>
      <c r="R1642">
        <v>-73.976436000000007</v>
      </c>
      <c r="S1642" t="s">
        <v>497</v>
      </c>
    </row>
    <row r="1643" spans="1:19" x14ac:dyDescent="0.3">
      <c r="A1643">
        <v>281252100</v>
      </c>
      <c r="B1643" s="1">
        <v>45319</v>
      </c>
      <c r="C1643">
        <v>113</v>
      </c>
      <c r="D1643" t="s">
        <v>59</v>
      </c>
      <c r="E1643">
        <v>344</v>
      </c>
      <c r="F1643" t="s">
        <v>144</v>
      </c>
      <c r="G1643" t="s">
        <v>236</v>
      </c>
      <c r="H1643" t="s">
        <v>464</v>
      </c>
      <c r="I1643" t="s">
        <v>464</v>
      </c>
      <c r="J1643">
        <v>23</v>
      </c>
      <c r="K1643">
        <v>0</v>
      </c>
      <c r="L1643" t="s">
        <v>474</v>
      </c>
      <c r="M1643" t="s">
        <v>464</v>
      </c>
      <c r="N1643" t="s">
        <v>477</v>
      </c>
      <c r="O1643">
        <v>1001666</v>
      </c>
      <c r="P1643">
        <v>229217</v>
      </c>
      <c r="Q1643">
        <v>40.795807000000003</v>
      </c>
      <c r="R1643">
        <v>-73.937099000000003</v>
      </c>
      <c r="S1643" t="s">
        <v>1648</v>
      </c>
    </row>
    <row r="1644" spans="1:19" x14ac:dyDescent="0.3">
      <c r="A1644">
        <v>284506189</v>
      </c>
      <c r="B1644" s="1">
        <v>45380</v>
      </c>
      <c r="C1644">
        <v>268</v>
      </c>
      <c r="D1644" t="s">
        <v>47</v>
      </c>
      <c r="E1644">
        <v>121</v>
      </c>
      <c r="F1644" t="s">
        <v>152</v>
      </c>
      <c r="G1644" t="s">
        <v>356</v>
      </c>
      <c r="H1644" t="s">
        <v>463</v>
      </c>
      <c r="I1644" t="s">
        <v>469</v>
      </c>
      <c r="J1644">
        <v>69</v>
      </c>
      <c r="K1644">
        <v>0</v>
      </c>
      <c r="L1644" t="s">
        <v>473</v>
      </c>
      <c r="M1644" t="s">
        <v>463</v>
      </c>
      <c r="N1644" t="s">
        <v>480</v>
      </c>
      <c r="O1644">
        <v>1010576</v>
      </c>
      <c r="P1644">
        <v>175628</v>
      </c>
      <c r="Q1644">
        <v>40.648698000000003</v>
      </c>
      <c r="R1644">
        <v>-73.905128000000005</v>
      </c>
      <c r="S1644" t="s">
        <v>486</v>
      </c>
    </row>
    <row r="1645" spans="1:19" x14ac:dyDescent="0.3">
      <c r="A1645">
        <v>280682954</v>
      </c>
      <c r="B1645" s="1">
        <v>45308</v>
      </c>
      <c r="C1645">
        <v>101</v>
      </c>
      <c r="D1645" t="s">
        <v>27</v>
      </c>
      <c r="E1645">
        <v>344</v>
      </c>
      <c r="F1645" t="s">
        <v>144</v>
      </c>
      <c r="G1645" t="s">
        <v>191</v>
      </c>
      <c r="H1645" t="s">
        <v>464</v>
      </c>
      <c r="I1645" t="s">
        <v>468</v>
      </c>
      <c r="J1645">
        <v>41</v>
      </c>
      <c r="K1645">
        <v>0</v>
      </c>
      <c r="L1645" t="s">
        <v>472</v>
      </c>
      <c r="M1645" t="s">
        <v>464</v>
      </c>
      <c r="N1645" t="s">
        <v>477</v>
      </c>
      <c r="O1645">
        <v>1014509</v>
      </c>
      <c r="P1645">
        <v>238113</v>
      </c>
      <c r="Q1645">
        <v>40.820188950000002</v>
      </c>
      <c r="R1645">
        <v>-73.890675250000001</v>
      </c>
      <c r="S1645" t="s">
        <v>989</v>
      </c>
    </row>
    <row r="1646" spans="1:19" x14ac:dyDescent="0.3">
      <c r="A1646">
        <v>281177651</v>
      </c>
      <c r="B1646" s="1">
        <v>45317</v>
      </c>
      <c r="C1646">
        <v>339</v>
      </c>
      <c r="D1646" t="s">
        <v>42</v>
      </c>
      <c r="E1646">
        <v>341</v>
      </c>
      <c r="F1646" t="s">
        <v>153</v>
      </c>
      <c r="G1646" t="s">
        <v>216</v>
      </c>
      <c r="H1646" t="s">
        <v>464</v>
      </c>
      <c r="I1646" t="s">
        <v>470</v>
      </c>
      <c r="J1646">
        <v>103</v>
      </c>
      <c r="K1646">
        <v>0</v>
      </c>
      <c r="L1646" t="s">
        <v>474</v>
      </c>
      <c r="M1646" t="s">
        <v>464</v>
      </c>
      <c r="N1646" t="s">
        <v>477</v>
      </c>
      <c r="O1646">
        <v>1041879</v>
      </c>
      <c r="P1646">
        <v>197083</v>
      </c>
      <c r="Q1646">
        <v>40.707439000000001</v>
      </c>
      <c r="R1646">
        <v>-73.792139000000006</v>
      </c>
      <c r="S1646" t="s">
        <v>789</v>
      </c>
    </row>
    <row r="1647" spans="1:19" x14ac:dyDescent="0.3">
      <c r="A1647">
        <v>280676756</v>
      </c>
      <c r="B1647" s="1">
        <v>45308</v>
      </c>
      <c r="C1647">
        <v>969</v>
      </c>
      <c r="D1647" t="s">
        <v>53</v>
      </c>
      <c r="E1647">
        <v>881</v>
      </c>
      <c r="F1647" t="s">
        <v>161</v>
      </c>
      <c r="G1647" t="s">
        <v>230</v>
      </c>
      <c r="H1647" t="s">
        <v>464</v>
      </c>
      <c r="I1647" t="s">
        <v>469</v>
      </c>
      <c r="J1647">
        <v>68</v>
      </c>
      <c r="K1647">
        <v>0</v>
      </c>
      <c r="L1647" t="s">
        <v>473</v>
      </c>
      <c r="M1647" t="s">
        <v>464</v>
      </c>
      <c r="N1647" t="s">
        <v>478</v>
      </c>
      <c r="O1647">
        <v>977947</v>
      </c>
      <c r="P1647">
        <v>172030</v>
      </c>
      <c r="Q1647">
        <v>40.638865170000003</v>
      </c>
      <c r="R1647">
        <v>-74.022712089999999</v>
      </c>
      <c r="S1647" t="s">
        <v>1649</v>
      </c>
    </row>
    <row r="1648" spans="1:19" x14ac:dyDescent="0.3">
      <c r="A1648">
        <v>284294740</v>
      </c>
      <c r="B1648" s="1">
        <v>45376</v>
      </c>
      <c r="C1648">
        <v>109</v>
      </c>
      <c r="D1648" t="s">
        <v>35</v>
      </c>
      <c r="E1648">
        <v>106</v>
      </c>
      <c r="F1648" t="s">
        <v>141</v>
      </c>
      <c r="G1648" t="s">
        <v>208</v>
      </c>
      <c r="H1648" t="s">
        <v>463</v>
      </c>
      <c r="I1648" t="s">
        <v>464</v>
      </c>
      <c r="J1648">
        <v>26</v>
      </c>
      <c r="K1648">
        <v>0</v>
      </c>
      <c r="L1648" t="s">
        <v>474</v>
      </c>
      <c r="M1648" t="s">
        <v>464</v>
      </c>
      <c r="N1648" t="s">
        <v>477</v>
      </c>
      <c r="O1648">
        <v>997309</v>
      </c>
      <c r="P1648">
        <v>235021</v>
      </c>
      <c r="Q1648">
        <v>40.811746999999997</v>
      </c>
      <c r="R1648">
        <v>-73.952822999999995</v>
      </c>
      <c r="S1648" t="s">
        <v>1650</v>
      </c>
    </row>
    <row r="1649" spans="1:19" x14ac:dyDescent="0.3">
      <c r="A1649">
        <v>284064436</v>
      </c>
      <c r="B1649" s="1">
        <v>45371</v>
      </c>
      <c r="C1649">
        <v>139</v>
      </c>
      <c r="D1649" t="s">
        <v>52</v>
      </c>
      <c r="E1649">
        <v>101</v>
      </c>
      <c r="F1649" t="s">
        <v>160</v>
      </c>
      <c r="G1649" t="s">
        <v>228</v>
      </c>
      <c r="H1649" t="s">
        <v>463</v>
      </c>
      <c r="I1649" t="s">
        <v>468</v>
      </c>
      <c r="J1649">
        <v>44</v>
      </c>
      <c r="K1649">
        <v>0</v>
      </c>
      <c r="L1649" t="s">
        <v>472</v>
      </c>
      <c r="M1649" t="s">
        <v>464</v>
      </c>
      <c r="N1649" t="s">
        <v>477</v>
      </c>
      <c r="O1649">
        <v>1006537</v>
      </c>
      <c r="P1649">
        <v>244511</v>
      </c>
      <c r="Q1649">
        <v>40.837774000000003</v>
      </c>
      <c r="R1649">
        <v>-73.919454999999999</v>
      </c>
      <c r="S1649" t="s">
        <v>553</v>
      </c>
    </row>
    <row r="1650" spans="1:19" x14ac:dyDescent="0.3">
      <c r="A1650">
        <v>284225155</v>
      </c>
      <c r="B1650" s="1">
        <v>45374</v>
      </c>
      <c r="C1650">
        <v>339</v>
      </c>
      <c r="D1650" t="s">
        <v>42</v>
      </c>
      <c r="E1650">
        <v>341</v>
      </c>
      <c r="F1650" t="s">
        <v>153</v>
      </c>
      <c r="G1650" t="s">
        <v>216</v>
      </c>
      <c r="H1650" t="s">
        <v>464</v>
      </c>
      <c r="I1650" t="s">
        <v>468</v>
      </c>
      <c r="J1650">
        <v>52</v>
      </c>
      <c r="K1650">
        <v>0</v>
      </c>
      <c r="L1650" t="s">
        <v>474</v>
      </c>
      <c r="M1650" t="s">
        <v>464</v>
      </c>
      <c r="N1650" t="s">
        <v>477</v>
      </c>
      <c r="O1650">
        <v>1012876</v>
      </c>
      <c r="P1650">
        <v>253478</v>
      </c>
      <c r="Q1650">
        <v>40.862367999999996</v>
      </c>
      <c r="R1650">
        <v>-73.896508999999995</v>
      </c>
      <c r="S1650" t="s">
        <v>714</v>
      </c>
    </row>
    <row r="1651" spans="1:19" x14ac:dyDescent="0.3">
      <c r="A1651">
        <v>282294050</v>
      </c>
      <c r="B1651" s="1">
        <v>45337</v>
      </c>
      <c r="C1651">
        <v>203</v>
      </c>
      <c r="D1651" t="s">
        <v>81</v>
      </c>
      <c r="E1651">
        <v>352</v>
      </c>
      <c r="F1651" t="s">
        <v>154</v>
      </c>
      <c r="G1651" t="s">
        <v>273</v>
      </c>
      <c r="H1651" t="s">
        <v>464</v>
      </c>
      <c r="I1651" t="s">
        <v>464</v>
      </c>
      <c r="J1651">
        <v>26</v>
      </c>
      <c r="K1651">
        <v>0</v>
      </c>
      <c r="L1651" t="s">
        <v>474</v>
      </c>
      <c r="M1651" t="s">
        <v>464</v>
      </c>
      <c r="N1651" t="s">
        <v>477</v>
      </c>
      <c r="O1651">
        <v>996342</v>
      </c>
      <c r="P1651">
        <v>236149</v>
      </c>
      <c r="Q1651">
        <v>40.814844999999998</v>
      </c>
      <c r="R1651">
        <v>-73.956311999999997</v>
      </c>
      <c r="S1651" t="s">
        <v>969</v>
      </c>
    </row>
    <row r="1652" spans="1:19" x14ac:dyDescent="0.3">
      <c r="A1652">
        <v>281223963</v>
      </c>
      <c r="B1652" s="1">
        <v>45318</v>
      </c>
      <c r="C1652">
        <v>849</v>
      </c>
      <c r="D1652" t="s">
        <v>30</v>
      </c>
      <c r="E1652">
        <v>677</v>
      </c>
      <c r="F1652" t="s">
        <v>145</v>
      </c>
      <c r="G1652" t="s">
        <v>196</v>
      </c>
      <c r="H1652" t="s">
        <v>465</v>
      </c>
      <c r="I1652" t="s">
        <v>470</v>
      </c>
      <c r="J1652">
        <v>113</v>
      </c>
      <c r="K1652">
        <v>3</v>
      </c>
      <c r="L1652" t="s">
        <v>472</v>
      </c>
      <c r="M1652" t="s">
        <v>464</v>
      </c>
      <c r="N1652" t="s">
        <v>482</v>
      </c>
      <c r="O1652">
        <v>1046315</v>
      </c>
      <c r="P1652">
        <v>187088</v>
      </c>
      <c r="Q1652">
        <v>40.679980739999998</v>
      </c>
      <c r="R1652">
        <v>-73.776233910000002</v>
      </c>
      <c r="S1652" t="s">
        <v>511</v>
      </c>
    </row>
    <row r="1653" spans="1:19" x14ac:dyDescent="0.3">
      <c r="A1653">
        <v>280834540</v>
      </c>
      <c r="B1653" s="1">
        <v>45311</v>
      </c>
      <c r="C1653">
        <v>339</v>
      </c>
      <c r="D1653" t="s">
        <v>42</v>
      </c>
      <c r="E1653">
        <v>341</v>
      </c>
      <c r="F1653" t="s">
        <v>153</v>
      </c>
      <c r="G1653" t="s">
        <v>216</v>
      </c>
      <c r="H1653" t="s">
        <v>464</v>
      </c>
      <c r="I1653" t="s">
        <v>470</v>
      </c>
      <c r="J1653">
        <v>110</v>
      </c>
      <c r="K1653">
        <v>0</v>
      </c>
      <c r="L1653" t="s">
        <v>473</v>
      </c>
      <c r="M1653" t="s">
        <v>464</v>
      </c>
      <c r="N1653" t="s">
        <v>480</v>
      </c>
      <c r="O1653">
        <v>1019946</v>
      </c>
      <c r="P1653">
        <v>206619</v>
      </c>
      <c r="Q1653">
        <v>40.733728999999997</v>
      </c>
      <c r="R1653">
        <v>-73.871196999999995</v>
      </c>
      <c r="S1653" t="s">
        <v>540</v>
      </c>
    </row>
    <row r="1654" spans="1:19" x14ac:dyDescent="0.3">
      <c r="A1654">
        <v>283031831</v>
      </c>
      <c r="B1654" s="1">
        <v>45351</v>
      </c>
      <c r="C1654">
        <v>729</v>
      </c>
      <c r="D1654" t="s">
        <v>66</v>
      </c>
      <c r="E1654">
        <v>113</v>
      </c>
      <c r="F1654" t="s">
        <v>165</v>
      </c>
      <c r="G1654" t="s">
        <v>283</v>
      </c>
      <c r="H1654" t="s">
        <v>463</v>
      </c>
      <c r="I1654" t="s">
        <v>470</v>
      </c>
      <c r="J1654">
        <v>114</v>
      </c>
      <c r="K1654">
        <v>0</v>
      </c>
      <c r="L1654" t="s">
        <v>472</v>
      </c>
      <c r="M1654" t="s">
        <v>464</v>
      </c>
      <c r="N1654" t="s">
        <v>478</v>
      </c>
      <c r="O1654">
        <v>1005838</v>
      </c>
      <c r="P1654">
        <v>218381</v>
      </c>
      <c r="Q1654">
        <v>40.766057000000004</v>
      </c>
      <c r="R1654">
        <v>-73.922066999999998</v>
      </c>
      <c r="S1654" t="s">
        <v>1651</v>
      </c>
    </row>
    <row r="1655" spans="1:19" x14ac:dyDescent="0.3">
      <c r="A1655">
        <v>284448984</v>
      </c>
      <c r="B1655" s="1">
        <v>45379</v>
      </c>
      <c r="C1655">
        <v>511</v>
      </c>
      <c r="D1655" t="s">
        <v>46</v>
      </c>
      <c r="E1655">
        <v>235</v>
      </c>
      <c r="F1655" t="s">
        <v>156</v>
      </c>
      <c r="G1655" t="s">
        <v>220</v>
      </c>
      <c r="H1655" t="s">
        <v>464</v>
      </c>
      <c r="I1655" t="s">
        <v>468</v>
      </c>
      <c r="J1655">
        <v>46</v>
      </c>
      <c r="K1655">
        <v>0</v>
      </c>
      <c r="L1655" t="s">
        <v>474</v>
      </c>
      <c r="M1655" t="s">
        <v>464</v>
      </c>
      <c r="N1655" t="s">
        <v>479</v>
      </c>
      <c r="O1655">
        <v>1011612</v>
      </c>
      <c r="P1655">
        <v>253618</v>
      </c>
      <c r="Q1655">
        <v>40.862755069999999</v>
      </c>
      <c r="R1655">
        <v>-73.901078740000003</v>
      </c>
      <c r="S1655" t="s">
        <v>1032</v>
      </c>
    </row>
    <row r="1656" spans="1:19" x14ac:dyDescent="0.3">
      <c r="A1656">
        <v>280495236</v>
      </c>
      <c r="B1656" s="1">
        <v>45305</v>
      </c>
      <c r="C1656">
        <v>969</v>
      </c>
      <c r="D1656" t="s">
        <v>53</v>
      </c>
      <c r="E1656">
        <v>881</v>
      </c>
      <c r="F1656" t="s">
        <v>161</v>
      </c>
      <c r="G1656" t="s">
        <v>230</v>
      </c>
      <c r="H1656" t="s">
        <v>464</v>
      </c>
      <c r="I1656" t="s">
        <v>469</v>
      </c>
      <c r="J1656">
        <v>83</v>
      </c>
      <c r="K1656">
        <v>0</v>
      </c>
      <c r="L1656" t="s">
        <v>472</v>
      </c>
      <c r="M1656" t="s">
        <v>464</v>
      </c>
      <c r="N1656" t="s">
        <v>479</v>
      </c>
      <c r="O1656">
        <v>1007232</v>
      </c>
      <c r="P1656">
        <v>193627</v>
      </c>
      <c r="Q1656">
        <v>40.69810828</v>
      </c>
      <c r="R1656">
        <v>-73.917118860000002</v>
      </c>
      <c r="S1656" t="s">
        <v>1652</v>
      </c>
    </row>
    <row r="1657" spans="1:19" x14ac:dyDescent="0.3">
      <c r="A1657">
        <v>283656480</v>
      </c>
      <c r="B1657" s="1">
        <v>45364</v>
      </c>
      <c r="C1657">
        <v>117</v>
      </c>
      <c r="D1657" t="s">
        <v>67</v>
      </c>
      <c r="E1657">
        <v>126</v>
      </c>
      <c r="F1657" t="s">
        <v>149</v>
      </c>
      <c r="G1657" t="s">
        <v>247</v>
      </c>
      <c r="H1657" t="s">
        <v>463</v>
      </c>
      <c r="I1657" t="s">
        <v>468</v>
      </c>
      <c r="J1657">
        <v>46</v>
      </c>
      <c r="K1657">
        <v>0</v>
      </c>
      <c r="L1657" t="s">
        <v>472</v>
      </c>
      <c r="M1657" t="s">
        <v>464</v>
      </c>
      <c r="N1657" t="s">
        <v>477</v>
      </c>
      <c r="O1657">
        <v>1011750</v>
      </c>
      <c r="P1657">
        <v>250274</v>
      </c>
      <c r="Q1657">
        <v>40.853577999999999</v>
      </c>
      <c r="R1657">
        <v>-73.900591000000006</v>
      </c>
      <c r="S1657" t="s">
        <v>531</v>
      </c>
    </row>
    <row r="1658" spans="1:19" x14ac:dyDescent="0.3">
      <c r="A1658">
        <v>282471259</v>
      </c>
      <c r="B1658" s="1">
        <v>45341</v>
      </c>
      <c r="C1658">
        <v>905</v>
      </c>
      <c r="D1658" t="s">
        <v>60</v>
      </c>
      <c r="E1658">
        <v>347</v>
      </c>
      <c r="F1658" t="s">
        <v>162</v>
      </c>
      <c r="G1658" t="s">
        <v>256</v>
      </c>
      <c r="H1658" t="s">
        <v>464</v>
      </c>
      <c r="I1658" t="s">
        <v>469</v>
      </c>
      <c r="J1658">
        <v>79</v>
      </c>
      <c r="K1658">
        <v>0</v>
      </c>
      <c r="L1658" t="s">
        <v>472</v>
      </c>
      <c r="M1658" t="s">
        <v>463</v>
      </c>
      <c r="N1658" t="s">
        <v>477</v>
      </c>
      <c r="O1658">
        <v>996736</v>
      </c>
      <c r="P1658">
        <v>190196</v>
      </c>
      <c r="Q1658">
        <v>40.688712010000003</v>
      </c>
      <c r="R1658">
        <v>-73.954977459999995</v>
      </c>
      <c r="S1658" t="s">
        <v>1653</v>
      </c>
    </row>
    <row r="1659" spans="1:19" x14ac:dyDescent="0.3">
      <c r="A1659">
        <v>283919844</v>
      </c>
      <c r="B1659" s="1">
        <v>45369</v>
      </c>
      <c r="C1659">
        <v>259</v>
      </c>
      <c r="D1659" t="s">
        <v>54</v>
      </c>
      <c r="E1659">
        <v>351</v>
      </c>
      <c r="F1659" t="s">
        <v>152</v>
      </c>
      <c r="G1659" t="s">
        <v>231</v>
      </c>
      <c r="H1659" t="s">
        <v>464</v>
      </c>
      <c r="I1659" t="s">
        <v>468</v>
      </c>
      <c r="J1659">
        <v>41</v>
      </c>
      <c r="K1659">
        <v>0</v>
      </c>
      <c r="L1659" t="s">
        <v>472</v>
      </c>
      <c r="M1659" t="s">
        <v>464</v>
      </c>
      <c r="N1659" t="s">
        <v>479</v>
      </c>
      <c r="O1659">
        <v>1013096</v>
      </c>
      <c r="P1659">
        <v>236605</v>
      </c>
      <c r="Q1659">
        <v>40.816057000000001</v>
      </c>
      <c r="R1659">
        <v>-73.895785000000004</v>
      </c>
      <c r="S1659" t="s">
        <v>718</v>
      </c>
    </row>
    <row r="1660" spans="1:19" x14ac:dyDescent="0.3">
      <c r="A1660">
        <v>282350747</v>
      </c>
      <c r="B1660" s="1">
        <v>45338</v>
      </c>
      <c r="C1660">
        <v>905</v>
      </c>
      <c r="D1660" t="s">
        <v>60</v>
      </c>
      <c r="E1660">
        <v>347</v>
      </c>
      <c r="F1660" t="s">
        <v>162</v>
      </c>
      <c r="G1660" t="s">
        <v>389</v>
      </c>
      <c r="H1660" t="s">
        <v>464</v>
      </c>
      <c r="I1660" t="s">
        <v>464</v>
      </c>
      <c r="J1660">
        <v>34</v>
      </c>
      <c r="K1660">
        <v>0</v>
      </c>
      <c r="L1660" t="s">
        <v>472</v>
      </c>
      <c r="M1660" t="s">
        <v>463</v>
      </c>
      <c r="N1660" t="s">
        <v>480</v>
      </c>
      <c r="O1660">
        <v>1007190</v>
      </c>
      <c r="P1660">
        <v>253954</v>
      </c>
      <c r="Q1660">
        <v>40.863689890000003</v>
      </c>
      <c r="R1660">
        <v>-73.917064339999996</v>
      </c>
      <c r="S1660" t="s">
        <v>1654</v>
      </c>
    </row>
    <row r="1661" spans="1:19" x14ac:dyDescent="0.3">
      <c r="A1661">
        <v>282784132</v>
      </c>
      <c r="B1661" s="1">
        <v>45348</v>
      </c>
      <c r="C1661">
        <v>511</v>
      </c>
      <c r="D1661" t="s">
        <v>46</v>
      </c>
      <c r="E1661">
        <v>235</v>
      </c>
      <c r="F1661" t="s">
        <v>156</v>
      </c>
      <c r="G1661" t="s">
        <v>220</v>
      </c>
      <c r="H1661" t="s">
        <v>464</v>
      </c>
      <c r="I1661" t="s">
        <v>464</v>
      </c>
      <c r="J1661">
        <v>5</v>
      </c>
      <c r="K1661">
        <v>0</v>
      </c>
      <c r="L1661" t="s">
        <v>472</v>
      </c>
      <c r="M1661" t="s">
        <v>464</v>
      </c>
      <c r="N1661" t="s">
        <v>479</v>
      </c>
      <c r="O1661">
        <v>983903</v>
      </c>
      <c r="P1661">
        <v>200257</v>
      </c>
      <c r="Q1661">
        <v>40.716337000000003</v>
      </c>
      <c r="R1661">
        <v>-74.001250999999996</v>
      </c>
      <c r="S1661" t="s">
        <v>1003</v>
      </c>
    </row>
    <row r="1662" spans="1:19" x14ac:dyDescent="0.3">
      <c r="A1662">
        <v>284205212</v>
      </c>
      <c r="B1662" s="1">
        <v>45373</v>
      </c>
      <c r="C1662">
        <v>106</v>
      </c>
      <c r="D1662" t="s">
        <v>73</v>
      </c>
      <c r="E1662">
        <v>106</v>
      </c>
      <c r="F1662" t="s">
        <v>141</v>
      </c>
      <c r="G1662" t="s">
        <v>254</v>
      </c>
      <c r="H1662" t="s">
        <v>463</v>
      </c>
      <c r="I1662" t="s">
        <v>468</v>
      </c>
      <c r="J1662">
        <v>40</v>
      </c>
      <c r="K1662">
        <v>2</v>
      </c>
      <c r="L1662" t="s">
        <v>472</v>
      </c>
      <c r="M1662" t="s">
        <v>464</v>
      </c>
      <c r="N1662" t="s">
        <v>480</v>
      </c>
      <c r="O1662">
        <v>1009029</v>
      </c>
      <c r="P1662">
        <v>235679</v>
      </c>
      <c r="Q1662">
        <v>40.813527000000001</v>
      </c>
      <c r="R1662">
        <v>-73.910482999999999</v>
      </c>
      <c r="S1662" t="s">
        <v>1655</v>
      </c>
    </row>
    <row r="1663" spans="1:19" x14ac:dyDescent="0.3">
      <c r="A1663">
        <v>282653006</v>
      </c>
      <c r="B1663" s="1">
        <v>45344</v>
      </c>
      <c r="C1663">
        <v>109</v>
      </c>
      <c r="D1663" t="s">
        <v>35</v>
      </c>
      <c r="E1663">
        <v>106</v>
      </c>
      <c r="F1663" t="s">
        <v>141</v>
      </c>
      <c r="G1663" t="s">
        <v>214</v>
      </c>
      <c r="H1663" t="s">
        <v>463</v>
      </c>
      <c r="I1663" t="s">
        <v>469</v>
      </c>
      <c r="J1663">
        <v>81</v>
      </c>
      <c r="K1663">
        <v>0</v>
      </c>
      <c r="L1663" t="s">
        <v>474</v>
      </c>
      <c r="M1663" t="s">
        <v>464</v>
      </c>
      <c r="N1663" t="s">
        <v>480</v>
      </c>
      <c r="O1663">
        <v>1001301</v>
      </c>
      <c r="P1663">
        <v>191707</v>
      </c>
      <c r="Q1663">
        <v>40.692852000000002</v>
      </c>
      <c r="R1663">
        <v>-73.938508999999996</v>
      </c>
      <c r="S1663" t="s">
        <v>1656</v>
      </c>
    </row>
    <row r="1664" spans="1:19" x14ac:dyDescent="0.3">
      <c r="A1664">
        <v>282187342</v>
      </c>
      <c r="B1664" s="1">
        <v>45336</v>
      </c>
      <c r="C1664">
        <v>339</v>
      </c>
      <c r="D1664" t="s">
        <v>42</v>
      </c>
      <c r="E1664">
        <v>341</v>
      </c>
      <c r="F1664" t="s">
        <v>153</v>
      </c>
      <c r="G1664" t="s">
        <v>216</v>
      </c>
      <c r="H1664" t="s">
        <v>464</v>
      </c>
      <c r="I1664" t="s">
        <v>464</v>
      </c>
      <c r="J1664">
        <v>14</v>
      </c>
      <c r="K1664">
        <v>0</v>
      </c>
      <c r="L1664" t="s">
        <v>472</v>
      </c>
      <c r="M1664" t="s">
        <v>464</v>
      </c>
      <c r="N1664" t="s">
        <v>478</v>
      </c>
      <c r="O1664">
        <v>989351</v>
      </c>
      <c r="P1664">
        <v>211337</v>
      </c>
      <c r="Q1664">
        <v>40.746747999999997</v>
      </c>
      <c r="R1664">
        <v>-73.981587000000005</v>
      </c>
      <c r="S1664" t="s">
        <v>1657</v>
      </c>
    </row>
    <row r="1665" spans="1:19" x14ac:dyDescent="0.3">
      <c r="A1665">
        <v>281245948</v>
      </c>
      <c r="B1665" s="1">
        <v>45319</v>
      </c>
      <c r="C1665">
        <v>109</v>
      </c>
      <c r="D1665" t="s">
        <v>35</v>
      </c>
      <c r="E1665">
        <v>106</v>
      </c>
      <c r="F1665" t="s">
        <v>141</v>
      </c>
      <c r="G1665" t="s">
        <v>225</v>
      </c>
      <c r="H1665" t="s">
        <v>463</v>
      </c>
      <c r="I1665" t="s">
        <v>469</v>
      </c>
      <c r="J1665">
        <v>73</v>
      </c>
      <c r="K1665">
        <v>2</v>
      </c>
      <c r="L1665" t="s">
        <v>472</v>
      </c>
      <c r="M1665" t="s">
        <v>464</v>
      </c>
      <c r="N1665" t="s">
        <v>477</v>
      </c>
      <c r="O1665">
        <v>1010830</v>
      </c>
      <c r="P1665">
        <v>181517</v>
      </c>
      <c r="Q1665">
        <v>40.664861000000002</v>
      </c>
      <c r="R1665">
        <v>-73.90419</v>
      </c>
      <c r="S1665" t="s">
        <v>1658</v>
      </c>
    </row>
    <row r="1666" spans="1:19" x14ac:dyDescent="0.3">
      <c r="A1666">
        <v>281175797</v>
      </c>
      <c r="B1666" s="1">
        <v>45317</v>
      </c>
      <c r="C1666">
        <v>478</v>
      </c>
      <c r="D1666" t="s">
        <v>44</v>
      </c>
      <c r="E1666">
        <v>343</v>
      </c>
      <c r="F1666" t="s">
        <v>155</v>
      </c>
      <c r="G1666" t="s">
        <v>218</v>
      </c>
      <c r="H1666" t="s">
        <v>464</v>
      </c>
      <c r="I1666" t="s">
        <v>464</v>
      </c>
      <c r="J1666">
        <v>13</v>
      </c>
      <c r="K1666">
        <v>1</v>
      </c>
      <c r="L1666" t="s">
        <v>474</v>
      </c>
      <c r="M1666" t="s">
        <v>464</v>
      </c>
      <c r="N1666" t="s">
        <v>477</v>
      </c>
      <c r="O1666">
        <v>988663</v>
      </c>
      <c r="P1666">
        <v>210090</v>
      </c>
      <c r="Q1666">
        <v>40.74332398</v>
      </c>
      <c r="R1666">
        <v>-73.984074379999996</v>
      </c>
      <c r="S1666" t="s">
        <v>1659</v>
      </c>
    </row>
    <row r="1667" spans="1:19" x14ac:dyDescent="0.3">
      <c r="A1667">
        <v>284097554</v>
      </c>
      <c r="B1667" s="1">
        <v>45372</v>
      </c>
      <c r="C1667">
        <v>439</v>
      </c>
      <c r="D1667" t="s">
        <v>37</v>
      </c>
      <c r="E1667">
        <v>109</v>
      </c>
      <c r="F1667" t="s">
        <v>148</v>
      </c>
      <c r="G1667" t="s">
        <v>268</v>
      </c>
      <c r="H1667" t="s">
        <v>463</v>
      </c>
      <c r="I1667" t="s">
        <v>470</v>
      </c>
      <c r="J1667">
        <v>114</v>
      </c>
      <c r="K1667">
        <v>0</v>
      </c>
      <c r="L1667" t="s">
        <v>472</v>
      </c>
      <c r="M1667" t="s">
        <v>464</v>
      </c>
      <c r="N1667" t="s">
        <v>478</v>
      </c>
      <c r="O1667">
        <v>1007694</v>
      </c>
      <c r="P1667">
        <v>219656</v>
      </c>
      <c r="Q1667">
        <v>40.769551999999997</v>
      </c>
      <c r="R1667">
        <v>-73.915361000000004</v>
      </c>
      <c r="S1667" t="s">
        <v>564</v>
      </c>
    </row>
    <row r="1668" spans="1:19" x14ac:dyDescent="0.3">
      <c r="A1668">
        <v>282906888</v>
      </c>
      <c r="B1668" s="1">
        <v>45350</v>
      </c>
      <c r="C1668">
        <v>397</v>
      </c>
      <c r="D1668" t="s">
        <v>50</v>
      </c>
      <c r="E1668">
        <v>105</v>
      </c>
      <c r="F1668" t="s">
        <v>159</v>
      </c>
      <c r="G1668" t="s">
        <v>255</v>
      </c>
      <c r="H1668" t="s">
        <v>463</v>
      </c>
      <c r="I1668" t="s">
        <v>468</v>
      </c>
      <c r="J1668">
        <v>48</v>
      </c>
      <c r="K1668">
        <v>0</v>
      </c>
      <c r="L1668" t="s">
        <v>472</v>
      </c>
      <c r="M1668" t="s">
        <v>464</v>
      </c>
      <c r="N1668" t="s">
        <v>477</v>
      </c>
      <c r="O1668">
        <v>1011780</v>
      </c>
      <c r="P1668">
        <v>246837</v>
      </c>
      <c r="Q1668">
        <v>40.844144</v>
      </c>
      <c r="R1668">
        <v>-73.900498999999996</v>
      </c>
      <c r="S1668" t="s">
        <v>552</v>
      </c>
    </row>
    <row r="1669" spans="1:19" x14ac:dyDescent="0.3">
      <c r="A1669">
        <v>284078940</v>
      </c>
      <c r="B1669" s="1">
        <v>45371</v>
      </c>
      <c r="C1669">
        <v>244</v>
      </c>
      <c r="D1669" t="s">
        <v>48</v>
      </c>
      <c r="E1669">
        <v>107</v>
      </c>
      <c r="F1669" t="s">
        <v>157</v>
      </c>
      <c r="G1669" t="s">
        <v>222</v>
      </c>
      <c r="H1669" t="s">
        <v>463</v>
      </c>
      <c r="I1669" t="s">
        <v>468</v>
      </c>
      <c r="J1669">
        <v>52</v>
      </c>
      <c r="K1669">
        <v>0</v>
      </c>
      <c r="L1669" t="s">
        <v>473</v>
      </c>
      <c r="M1669" t="s">
        <v>464</v>
      </c>
      <c r="N1669" t="s">
        <v>480</v>
      </c>
      <c r="O1669">
        <v>1013789</v>
      </c>
      <c r="P1669">
        <v>254575</v>
      </c>
      <c r="Q1669">
        <v>40.865375999999998</v>
      </c>
      <c r="R1669">
        <v>-73.893201000000005</v>
      </c>
      <c r="S1669" t="s">
        <v>1660</v>
      </c>
    </row>
    <row r="1670" spans="1:19" x14ac:dyDescent="0.3">
      <c r="A1670">
        <v>281132281</v>
      </c>
      <c r="B1670" s="1">
        <v>45316</v>
      </c>
      <c r="C1670">
        <v>259</v>
      </c>
      <c r="D1670" t="s">
        <v>54</v>
      </c>
      <c r="E1670">
        <v>351</v>
      </c>
      <c r="F1670" t="s">
        <v>152</v>
      </c>
      <c r="G1670" t="s">
        <v>231</v>
      </c>
      <c r="H1670" t="s">
        <v>464</v>
      </c>
      <c r="I1670" t="s">
        <v>470</v>
      </c>
      <c r="J1670">
        <v>110</v>
      </c>
      <c r="K1670">
        <v>0</v>
      </c>
      <c r="L1670" t="s">
        <v>472</v>
      </c>
      <c r="M1670" t="s">
        <v>464</v>
      </c>
      <c r="N1670" t="s">
        <v>480</v>
      </c>
      <c r="O1670">
        <v>1020232</v>
      </c>
      <c r="P1670">
        <v>210719</v>
      </c>
      <c r="Q1670">
        <v>40.744981000000003</v>
      </c>
      <c r="R1670">
        <v>-73.870143999999996</v>
      </c>
      <c r="S1670" t="s">
        <v>651</v>
      </c>
    </row>
    <row r="1671" spans="1:19" x14ac:dyDescent="0.3">
      <c r="A1671">
        <v>280552179</v>
      </c>
      <c r="B1671" s="1">
        <v>45306</v>
      </c>
      <c r="C1671">
        <v>339</v>
      </c>
      <c r="D1671" t="s">
        <v>42</v>
      </c>
      <c r="E1671">
        <v>341</v>
      </c>
      <c r="F1671" t="s">
        <v>153</v>
      </c>
      <c r="G1671" t="s">
        <v>216</v>
      </c>
      <c r="H1671" t="s">
        <v>464</v>
      </c>
      <c r="I1671" t="s">
        <v>469</v>
      </c>
      <c r="J1671">
        <v>78</v>
      </c>
      <c r="K1671">
        <v>0</v>
      </c>
      <c r="L1671" t="s">
        <v>472</v>
      </c>
      <c r="M1671" t="s">
        <v>464</v>
      </c>
      <c r="N1671" t="s">
        <v>480</v>
      </c>
      <c r="O1671">
        <v>991360</v>
      </c>
      <c r="P1671">
        <v>187427</v>
      </c>
      <c r="Q1671">
        <v>40.681119000000002</v>
      </c>
      <c r="R1671">
        <v>-73.974365000000006</v>
      </c>
      <c r="S1671" t="s">
        <v>742</v>
      </c>
    </row>
    <row r="1672" spans="1:19" x14ac:dyDescent="0.3">
      <c r="A1672">
        <v>282346538</v>
      </c>
      <c r="B1672" s="1">
        <v>45338</v>
      </c>
      <c r="C1672">
        <v>115</v>
      </c>
      <c r="D1672" t="s">
        <v>71</v>
      </c>
      <c r="E1672">
        <v>355</v>
      </c>
      <c r="F1672" t="s">
        <v>167</v>
      </c>
      <c r="G1672" t="s">
        <v>252</v>
      </c>
      <c r="H1672" t="s">
        <v>464</v>
      </c>
      <c r="I1672" t="s">
        <v>469</v>
      </c>
      <c r="J1672">
        <v>75</v>
      </c>
      <c r="K1672">
        <v>0</v>
      </c>
      <c r="L1672" t="s">
        <v>475</v>
      </c>
      <c r="M1672" t="s">
        <v>463</v>
      </c>
      <c r="N1672" t="s">
        <v>477</v>
      </c>
      <c r="O1672">
        <v>1015560</v>
      </c>
      <c r="P1672">
        <v>183840</v>
      </c>
      <c r="Q1672">
        <v>40.671222</v>
      </c>
      <c r="R1672">
        <v>-73.887128000000004</v>
      </c>
      <c r="S1672" t="s">
        <v>1661</v>
      </c>
    </row>
    <row r="1673" spans="1:19" x14ac:dyDescent="0.3">
      <c r="A1673">
        <v>280885548</v>
      </c>
      <c r="B1673" s="1">
        <v>45312</v>
      </c>
      <c r="C1673">
        <v>109</v>
      </c>
      <c r="D1673" t="s">
        <v>35</v>
      </c>
      <c r="E1673">
        <v>106</v>
      </c>
      <c r="F1673" t="s">
        <v>141</v>
      </c>
      <c r="G1673" t="s">
        <v>407</v>
      </c>
      <c r="H1673" t="s">
        <v>463</v>
      </c>
      <c r="I1673" t="s">
        <v>469</v>
      </c>
      <c r="J1673">
        <v>62</v>
      </c>
      <c r="K1673">
        <v>0</v>
      </c>
      <c r="L1673" t="s">
        <v>472</v>
      </c>
      <c r="M1673" t="s">
        <v>463</v>
      </c>
      <c r="N1673" t="s">
        <v>478</v>
      </c>
      <c r="O1673">
        <v>986174</v>
      </c>
      <c r="P1673">
        <v>165834</v>
      </c>
      <c r="Q1673">
        <v>40.621854999999996</v>
      </c>
      <c r="R1673">
        <v>-73.993066999999996</v>
      </c>
      <c r="S1673" t="s">
        <v>1662</v>
      </c>
    </row>
    <row r="1674" spans="1:19" x14ac:dyDescent="0.3">
      <c r="A1674">
        <v>283945278</v>
      </c>
      <c r="B1674" s="1">
        <v>45370</v>
      </c>
      <c r="C1674">
        <v>922</v>
      </c>
      <c r="D1674" t="s">
        <v>33</v>
      </c>
      <c r="E1674">
        <v>348</v>
      </c>
      <c r="F1674" t="s">
        <v>146</v>
      </c>
      <c r="G1674" t="s">
        <v>205</v>
      </c>
      <c r="H1674" t="s">
        <v>464</v>
      </c>
      <c r="I1674" t="s">
        <v>464</v>
      </c>
      <c r="J1674">
        <v>25</v>
      </c>
      <c r="K1674">
        <v>0</v>
      </c>
      <c r="L1674" t="s">
        <v>472</v>
      </c>
      <c r="M1674" t="s">
        <v>464</v>
      </c>
      <c r="N1674" t="s">
        <v>479</v>
      </c>
      <c r="O1674">
        <v>1001742</v>
      </c>
      <c r="P1674">
        <v>230128</v>
      </c>
      <c r="Q1674">
        <v>40.798306850000003</v>
      </c>
      <c r="R1674">
        <v>-73.93682278</v>
      </c>
      <c r="S1674" t="s">
        <v>1663</v>
      </c>
    </row>
    <row r="1675" spans="1:19" x14ac:dyDescent="0.3">
      <c r="A1675">
        <v>284585352</v>
      </c>
      <c r="B1675" s="1">
        <v>45382</v>
      </c>
      <c r="C1675">
        <v>681</v>
      </c>
      <c r="D1675" t="s">
        <v>77</v>
      </c>
      <c r="E1675">
        <v>233</v>
      </c>
      <c r="F1675" t="s">
        <v>140</v>
      </c>
      <c r="G1675" t="s">
        <v>263</v>
      </c>
      <c r="H1675" t="s">
        <v>464</v>
      </c>
      <c r="I1675" t="s">
        <v>470</v>
      </c>
      <c r="J1675">
        <v>103</v>
      </c>
      <c r="K1675">
        <v>0</v>
      </c>
      <c r="L1675" t="s">
        <v>472</v>
      </c>
      <c r="M1675" t="s">
        <v>463</v>
      </c>
      <c r="N1675" t="s">
        <v>479</v>
      </c>
      <c r="O1675">
        <v>1041717</v>
      </c>
      <c r="P1675">
        <v>197008</v>
      </c>
      <c r="Q1675">
        <v>40.707239819999998</v>
      </c>
      <c r="R1675">
        <v>-73.792726729999998</v>
      </c>
      <c r="S1675" t="s">
        <v>843</v>
      </c>
    </row>
    <row r="1676" spans="1:19" x14ac:dyDescent="0.3">
      <c r="A1676">
        <v>284370648</v>
      </c>
      <c r="B1676" s="1">
        <v>45377</v>
      </c>
      <c r="C1676">
        <v>101</v>
      </c>
      <c r="D1676" t="s">
        <v>27</v>
      </c>
      <c r="E1676">
        <v>344</v>
      </c>
      <c r="F1676" t="s">
        <v>144</v>
      </c>
      <c r="G1676" t="s">
        <v>191</v>
      </c>
      <c r="H1676" t="s">
        <v>464</v>
      </c>
      <c r="I1676" t="s">
        <v>469</v>
      </c>
      <c r="J1676">
        <v>72</v>
      </c>
      <c r="K1676">
        <v>0</v>
      </c>
      <c r="L1676" t="s">
        <v>472</v>
      </c>
      <c r="M1676" t="s">
        <v>464</v>
      </c>
      <c r="N1676" t="s">
        <v>478</v>
      </c>
      <c r="O1676">
        <v>984146</v>
      </c>
      <c r="P1676">
        <v>175275</v>
      </c>
      <c r="Q1676">
        <v>40.647767000000002</v>
      </c>
      <c r="R1676">
        <v>-74.000372999999996</v>
      </c>
      <c r="S1676" t="s">
        <v>1664</v>
      </c>
    </row>
    <row r="1677" spans="1:19" x14ac:dyDescent="0.3">
      <c r="A1677">
        <v>284113126</v>
      </c>
      <c r="B1677" s="1">
        <v>45372</v>
      </c>
      <c r="C1677">
        <v>792</v>
      </c>
      <c r="D1677" t="s">
        <v>56</v>
      </c>
      <c r="E1677">
        <v>118</v>
      </c>
      <c r="F1677" t="s">
        <v>158</v>
      </c>
      <c r="G1677" t="s">
        <v>337</v>
      </c>
      <c r="H1677" t="s">
        <v>463</v>
      </c>
      <c r="I1677" t="s">
        <v>468</v>
      </c>
      <c r="J1677">
        <v>45</v>
      </c>
      <c r="K1677">
        <v>0</v>
      </c>
      <c r="L1677" t="s">
        <v>472</v>
      </c>
      <c r="M1677" t="s">
        <v>464</v>
      </c>
      <c r="N1677" t="s">
        <v>480</v>
      </c>
      <c r="O1677">
        <v>1032929</v>
      </c>
      <c r="P1677">
        <v>240846</v>
      </c>
      <c r="Q1677">
        <v>40.82761</v>
      </c>
      <c r="R1677">
        <v>-73.824101999999996</v>
      </c>
      <c r="S1677" t="s">
        <v>1665</v>
      </c>
    </row>
    <row r="1678" spans="1:19" x14ac:dyDescent="0.3">
      <c r="A1678">
        <v>281244004</v>
      </c>
      <c r="B1678" s="1">
        <v>45319</v>
      </c>
      <c r="C1678">
        <v>494</v>
      </c>
      <c r="D1678" t="s">
        <v>88</v>
      </c>
      <c r="E1678">
        <v>111</v>
      </c>
      <c r="F1678" t="s">
        <v>171</v>
      </c>
      <c r="G1678" t="s">
        <v>290</v>
      </c>
      <c r="H1678" t="s">
        <v>463</v>
      </c>
      <c r="I1678" t="s">
        <v>464</v>
      </c>
      <c r="J1678">
        <v>6</v>
      </c>
      <c r="K1678">
        <v>0</v>
      </c>
      <c r="L1678" t="s">
        <v>473</v>
      </c>
      <c r="M1678" t="s">
        <v>463</v>
      </c>
      <c r="N1678" t="s">
        <v>480</v>
      </c>
      <c r="O1678">
        <v>984439</v>
      </c>
      <c r="P1678">
        <v>204595</v>
      </c>
      <c r="Q1678">
        <v>40.728245000000001</v>
      </c>
      <c r="R1678">
        <v>-73.999315999999993</v>
      </c>
      <c r="S1678" t="s">
        <v>1666</v>
      </c>
    </row>
    <row r="1679" spans="1:19" x14ac:dyDescent="0.3">
      <c r="A1679">
        <v>280561003</v>
      </c>
      <c r="B1679" s="1">
        <v>45306</v>
      </c>
      <c r="C1679">
        <v>511</v>
      </c>
      <c r="D1679" t="s">
        <v>46</v>
      </c>
      <c r="E1679">
        <v>235</v>
      </c>
      <c r="F1679" t="s">
        <v>156</v>
      </c>
      <c r="G1679" t="s">
        <v>220</v>
      </c>
      <c r="H1679" t="s">
        <v>464</v>
      </c>
      <c r="I1679" t="s">
        <v>469</v>
      </c>
      <c r="J1679">
        <v>75</v>
      </c>
      <c r="K1679">
        <v>2</v>
      </c>
      <c r="L1679" t="s">
        <v>474</v>
      </c>
      <c r="M1679" t="s">
        <v>464</v>
      </c>
      <c r="N1679" t="s">
        <v>479</v>
      </c>
      <c r="O1679">
        <v>1013210</v>
      </c>
      <c r="P1679">
        <v>182270</v>
      </c>
      <c r="Q1679">
        <v>40.666921000000002</v>
      </c>
      <c r="R1679">
        <v>-73.895606999999998</v>
      </c>
      <c r="S1679" t="s">
        <v>1667</v>
      </c>
    </row>
    <row r="1680" spans="1:19" x14ac:dyDescent="0.3">
      <c r="A1680">
        <v>284248661</v>
      </c>
      <c r="B1680" s="1">
        <v>45375</v>
      </c>
      <c r="C1680">
        <v>109</v>
      </c>
      <c r="D1680" t="s">
        <v>35</v>
      </c>
      <c r="E1680">
        <v>106</v>
      </c>
      <c r="F1680" t="s">
        <v>141</v>
      </c>
      <c r="G1680" t="s">
        <v>328</v>
      </c>
      <c r="H1680" t="s">
        <v>463</v>
      </c>
      <c r="I1680" t="s">
        <v>469</v>
      </c>
      <c r="J1680">
        <v>73</v>
      </c>
      <c r="K1680">
        <v>0</v>
      </c>
      <c r="L1680" t="s">
        <v>472</v>
      </c>
      <c r="M1680" t="s">
        <v>464</v>
      </c>
      <c r="N1680" t="s">
        <v>479</v>
      </c>
      <c r="O1680">
        <v>1008227</v>
      </c>
      <c r="P1680">
        <v>183789</v>
      </c>
      <c r="Q1680">
        <v>40.671104</v>
      </c>
      <c r="R1680">
        <v>-73.913561999999999</v>
      </c>
      <c r="S1680" t="s">
        <v>733</v>
      </c>
    </row>
    <row r="1681" spans="1:19" x14ac:dyDescent="0.3">
      <c r="A1681">
        <v>281321517</v>
      </c>
      <c r="B1681" s="1">
        <v>45321</v>
      </c>
      <c r="C1681">
        <v>922</v>
      </c>
      <c r="D1681" t="s">
        <v>33</v>
      </c>
      <c r="E1681">
        <v>348</v>
      </c>
      <c r="F1681" t="s">
        <v>146</v>
      </c>
      <c r="G1681" t="s">
        <v>205</v>
      </c>
      <c r="H1681" t="s">
        <v>464</v>
      </c>
      <c r="I1681" t="s">
        <v>469</v>
      </c>
      <c r="J1681">
        <v>75</v>
      </c>
      <c r="K1681">
        <v>0</v>
      </c>
      <c r="L1681" t="s">
        <v>472</v>
      </c>
      <c r="M1681" t="s">
        <v>464</v>
      </c>
      <c r="N1681" t="s">
        <v>480</v>
      </c>
      <c r="O1681">
        <v>1015378</v>
      </c>
      <c r="P1681">
        <v>177864</v>
      </c>
      <c r="Q1681">
        <v>40.654817999999999</v>
      </c>
      <c r="R1681">
        <v>-73.887814000000006</v>
      </c>
      <c r="S1681" t="s">
        <v>1668</v>
      </c>
    </row>
    <row r="1682" spans="1:19" x14ac:dyDescent="0.3">
      <c r="A1682">
        <v>281434893</v>
      </c>
      <c r="B1682" s="1">
        <v>45322</v>
      </c>
      <c r="C1682">
        <v>339</v>
      </c>
      <c r="D1682" t="s">
        <v>42</v>
      </c>
      <c r="E1682">
        <v>341</v>
      </c>
      <c r="F1682" t="s">
        <v>153</v>
      </c>
      <c r="G1682" t="s">
        <v>216</v>
      </c>
      <c r="H1682" t="s">
        <v>464</v>
      </c>
      <c r="I1682" t="s">
        <v>468</v>
      </c>
      <c r="J1682">
        <v>40</v>
      </c>
      <c r="K1682">
        <v>0</v>
      </c>
      <c r="L1682" t="s">
        <v>472</v>
      </c>
      <c r="M1682" t="s">
        <v>463</v>
      </c>
      <c r="N1682" t="s">
        <v>477</v>
      </c>
      <c r="O1682">
        <v>1007396</v>
      </c>
      <c r="P1682">
        <v>236901</v>
      </c>
      <c r="Q1682">
        <v>40.816884000000002</v>
      </c>
      <c r="R1682">
        <v>-73.916376999999997</v>
      </c>
      <c r="S1682" t="s">
        <v>1669</v>
      </c>
    </row>
    <row r="1683" spans="1:19" x14ac:dyDescent="0.3">
      <c r="A1683">
        <v>284588785</v>
      </c>
      <c r="B1683" s="1">
        <v>45382</v>
      </c>
      <c r="C1683">
        <v>792</v>
      </c>
      <c r="D1683" t="s">
        <v>56</v>
      </c>
      <c r="E1683">
        <v>118</v>
      </c>
      <c r="F1683" t="s">
        <v>158</v>
      </c>
      <c r="G1683" t="s">
        <v>241</v>
      </c>
      <c r="H1683" t="s">
        <v>463</v>
      </c>
      <c r="I1683" t="s">
        <v>464</v>
      </c>
      <c r="J1683">
        <v>28</v>
      </c>
      <c r="K1683">
        <v>0</v>
      </c>
      <c r="L1683" t="s">
        <v>476</v>
      </c>
      <c r="M1683" t="s">
        <v>464</v>
      </c>
      <c r="N1683" t="s">
        <v>477</v>
      </c>
      <c r="O1683">
        <v>999477</v>
      </c>
      <c r="P1683">
        <v>233821</v>
      </c>
      <c r="Q1683">
        <v>40.808447309999998</v>
      </c>
      <c r="R1683">
        <v>-73.944995079999998</v>
      </c>
      <c r="S1683" t="s">
        <v>1670</v>
      </c>
    </row>
    <row r="1684" spans="1:19" x14ac:dyDescent="0.3">
      <c r="A1684">
        <v>280859529</v>
      </c>
      <c r="B1684" s="1">
        <v>45312</v>
      </c>
      <c r="C1684">
        <v>419</v>
      </c>
      <c r="D1684" t="s">
        <v>58</v>
      </c>
      <c r="E1684">
        <v>109</v>
      </c>
      <c r="F1684" t="s">
        <v>148</v>
      </c>
      <c r="G1684" t="s">
        <v>235</v>
      </c>
      <c r="H1684" t="s">
        <v>463</v>
      </c>
      <c r="I1684" t="s">
        <v>470</v>
      </c>
      <c r="J1684">
        <v>102</v>
      </c>
      <c r="K1684">
        <v>0</v>
      </c>
      <c r="L1684" t="s">
        <v>472</v>
      </c>
      <c r="M1684" t="s">
        <v>464</v>
      </c>
      <c r="N1684" t="s">
        <v>477</v>
      </c>
      <c r="O1684">
        <v>1031126</v>
      </c>
      <c r="P1684">
        <v>195195</v>
      </c>
      <c r="Q1684">
        <v>40.70232</v>
      </c>
      <c r="R1684">
        <v>-73.830935999999994</v>
      </c>
      <c r="S1684" t="s">
        <v>1671</v>
      </c>
    </row>
    <row r="1685" spans="1:19" x14ac:dyDescent="0.3">
      <c r="A1685">
        <v>282513331</v>
      </c>
      <c r="B1685" s="1">
        <v>45342</v>
      </c>
      <c r="C1685">
        <v>478</v>
      </c>
      <c r="D1685" t="s">
        <v>44</v>
      </c>
      <c r="E1685">
        <v>343</v>
      </c>
      <c r="F1685" t="s">
        <v>155</v>
      </c>
      <c r="G1685" t="s">
        <v>229</v>
      </c>
      <c r="H1685" t="s">
        <v>464</v>
      </c>
      <c r="I1685" t="s">
        <v>464</v>
      </c>
      <c r="J1685">
        <v>14</v>
      </c>
      <c r="K1685">
        <v>0</v>
      </c>
      <c r="L1685" t="s">
        <v>473</v>
      </c>
      <c r="M1685" t="s">
        <v>464</v>
      </c>
      <c r="N1685" t="s">
        <v>477</v>
      </c>
      <c r="O1685">
        <v>986837</v>
      </c>
      <c r="P1685">
        <v>213794</v>
      </c>
      <c r="Q1685">
        <v>40.753492999999999</v>
      </c>
      <c r="R1685">
        <v>-73.990661000000003</v>
      </c>
      <c r="S1685" t="s">
        <v>1672</v>
      </c>
    </row>
    <row r="1686" spans="1:19" x14ac:dyDescent="0.3">
      <c r="A1686">
        <v>280733047</v>
      </c>
      <c r="B1686" s="1">
        <v>45309</v>
      </c>
      <c r="C1686">
        <v>748</v>
      </c>
      <c r="D1686" t="s">
        <v>51</v>
      </c>
      <c r="E1686">
        <v>359</v>
      </c>
      <c r="F1686" t="s">
        <v>151</v>
      </c>
      <c r="G1686" t="s">
        <v>265</v>
      </c>
      <c r="H1686" t="s">
        <v>464</v>
      </c>
      <c r="I1686" t="s">
        <v>464</v>
      </c>
      <c r="J1686">
        <v>14</v>
      </c>
      <c r="K1686">
        <v>0</v>
      </c>
      <c r="L1686" t="s">
        <v>473</v>
      </c>
      <c r="M1686" t="s">
        <v>464</v>
      </c>
      <c r="N1686" t="s">
        <v>478</v>
      </c>
      <c r="O1686">
        <v>985802</v>
      </c>
      <c r="P1686">
        <v>213780</v>
      </c>
      <c r="Q1686">
        <v>40.753455000000002</v>
      </c>
      <c r="R1686">
        <v>-73.994398000000004</v>
      </c>
      <c r="S1686" t="s">
        <v>879</v>
      </c>
    </row>
    <row r="1687" spans="1:19" x14ac:dyDescent="0.3">
      <c r="A1687">
        <v>283659569</v>
      </c>
      <c r="B1687" s="1">
        <v>45364</v>
      </c>
      <c r="C1687">
        <v>109</v>
      </c>
      <c r="D1687" t="s">
        <v>35</v>
      </c>
      <c r="E1687">
        <v>106</v>
      </c>
      <c r="F1687" t="s">
        <v>141</v>
      </c>
      <c r="G1687" t="s">
        <v>208</v>
      </c>
      <c r="H1687" t="s">
        <v>463</v>
      </c>
      <c r="I1687" t="s">
        <v>470</v>
      </c>
      <c r="J1687">
        <v>102</v>
      </c>
      <c r="K1687">
        <v>0</v>
      </c>
      <c r="L1687" t="s">
        <v>472</v>
      </c>
      <c r="M1687" t="s">
        <v>464</v>
      </c>
      <c r="N1687" t="s">
        <v>482</v>
      </c>
      <c r="O1687">
        <v>1031076</v>
      </c>
      <c r="P1687">
        <v>193778</v>
      </c>
      <c r="Q1687">
        <v>40.698430000000002</v>
      </c>
      <c r="R1687">
        <v>-73.831128000000007</v>
      </c>
      <c r="S1687" t="s">
        <v>619</v>
      </c>
    </row>
    <row r="1688" spans="1:19" x14ac:dyDescent="0.3">
      <c r="A1688">
        <v>282504578</v>
      </c>
      <c r="B1688" s="1">
        <v>45342</v>
      </c>
      <c r="C1688">
        <v>439</v>
      </c>
      <c r="D1688" t="s">
        <v>37</v>
      </c>
      <c r="E1688">
        <v>109</v>
      </c>
      <c r="F1688" t="s">
        <v>148</v>
      </c>
      <c r="G1688" t="s">
        <v>224</v>
      </c>
      <c r="H1688" t="s">
        <v>463</v>
      </c>
      <c r="I1688" t="s">
        <v>469</v>
      </c>
      <c r="J1688">
        <v>78</v>
      </c>
      <c r="K1688">
        <v>0</v>
      </c>
      <c r="L1688" t="s">
        <v>472</v>
      </c>
      <c r="M1688" t="s">
        <v>464</v>
      </c>
      <c r="N1688" t="s">
        <v>480</v>
      </c>
      <c r="O1688">
        <v>991360</v>
      </c>
      <c r="P1688">
        <v>187427</v>
      </c>
      <c r="Q1688">
        <v>40.681119000000002</v>
      </c>
      <c r="R1688">
        <v>-73.974365000000006</v>
      </c>
      <c r="S1688" t="s">
        <v>742</v>
      </c>
    </row>
    <row r="1689" spans="1:19" x14ac:dyDescent="0.3">
      <c r="A1689">
        <v>280775774</v>
      </c>
      <c r="B1689" s="1">
        <v>45310</v>
      </c>
      <c r="C1689">
        <v>101</v>
      </c>
      <c r="D1689" t="s">
        <v>27</v>
      </c>
      <c r="E1689">
        <v>344</v>
      </c>
      <c r="F1689" t="s">
        <v>144</v>
      </c>
      <c r="G1689" t="s">
        <v>191</v>
      </c>
      <c r="H1689" t="s">
        <v>464</v>
      </c>
      <c r="I1689" t="s">
        <v>468</v>
      </c>
      <c r="J1689">
        <v>40</v>
      </c>
      <c r="K1689">
        <v>0</v>
      </c>
      <c r="L1689" t="s">
        <v>472</v>
      </c>
      <c r="M1689" t="s">
        <v>464</v>
      </c>
      <c r="N1689" t="s">
        <v>479</v>
      </c>
      <c r="O1689">
        <v>1005040</v>
      </c>
      <c r="P1689">
        <v>234533</v>
      </c>
      <c r="Q1689">
        <v>40.810391000000003</v>
      </c>
      <c r="R1689">
        <v>-73.924895000000006</v>
      </c>
      <c r="S1689" t="s">
        <v>502</v>
      </c>
    </row>
    <row r="1690" spans="1:19" x14ac:dyDescent="0.3">
      <c r="A1690">
        <v>283732809</v>
      </c>
      <c r="B1690" s="1">
        <v>45365</v>
      </c>
      <c r="C1690">
        <v>109</v>
      </c>
      <c r="D1690" t="s">
        <v>35</v>
      </c>
      <c r="E1690">
        <v>106</v>
      </c>
      <c r="F1690" t="s">
        <v>141</v>
      </c>
      <c r="G1690" t="s">
        <v>214</v>
      </c>
      <c r="H1690" t="s">
        <v>463</v>
      </c>
      <c r="I1690" t="s">
        <v>464</v>
      </c>
      <c r="J1690">
        <v>19</v>
      </c>
      <c r="K1690">
        <v>0</v>
      </c>
      <c r="L1690" t="s">
        <v>473</v>
      </c>
      <c r="M1690" t="s">
        <v>464</v>
      </c>
      <c r="N1690" t="s">
        <v>477</v>
      </c>
      <c r="O1690">
        <v>994296</v>
      </c>
      <c r="P1690">
        <v>218679</v>
      </c>
      <c r="Q1690">
        <v>40.766896000000003</v>
      </c>
      <c r="R1690">
        <v>-73.963729999999998</v>
      </c>
      <c r="S1690" t="s">
        <v>684</v>
      </c>
    </row>
    <row r="1691" spans="1:19" x14ac:dyDescent="0.3">
      <c r="A1691">
        <v>282834219</v>
      </c>
      <c r="B1691" s="1">
        <v>45349</v>
      </c>
      <c r="C1691">
        <v>969</v>
      </c>
      <c r="D1691" t="s">
        <v>53</v>
      </c>
      <c r="E1691">
        <v>881</v>
      </c>
      <c r="F1691" t="s">
        <v>161</v>
      </c>
      <c r="G1691" t="s">
        <v>230</v>
      </c>
      <c r="H1691" t="s">
        <v>464</v>
      </c>
      <c r="I1691" t="s">
        <v>464</v>
      </c>
      <c r="J1691">
        <v>33</v>
      </c>
      <c r="K1691">
        <v>0</v>
      </c>
      <c r="L1691" t="s">
        <v>475</v>
      </c>
      <c r="M1691" t="s">
        <v>464</v>
      </c>
      <c r="N1691" t="s">
        <v>477</v>
      </c>
      <c r="O1691">
        <v>999565</v>
      </c>
      <c r="P1691">
        <v>243265</v>
      </c>
      <c r="Q1691">
        <v>40.83437</v>
      </c>
      <c r="R1691">
        <v>-73.944652000000005</v>
      </c>
      <c r="S1691" t="s">
        <v>1673</v>
      </c>
    </row>
    <row r="1692" spans="1:19" x14ac:dyDescent="0.3">
      <c r="A1692">
        <v>284167403</v>
      </c>
      <c r="B1692" s="1">
        <v>45373</v>
      </c>
      <c r="C1692">
        <v>139</v>
      </c>
      <c r="D1692" t="s">
        <v>52</v>
      </c>
      <c r="E1692">
        <v>101</v>
      </c>
      <c r="F1692" t="s">
        <v>160</v>
      </c>
      <c r="G1692" t="s">
        <v>228</v>
      </c>
      <c r="H1692" t="s">
        <v>463</v>
      </c>
      <c r="I1692" t="s">
        <v>469</v>
      </c>
      <c r="J1692">
        <v>78</v>
      </c>
      <c r="K1692">
        <v>0</v>
      </c>
      <c r="L1692" t="s">
        <v>473</v>
      </c>
      <c r="M1692" t="s">
        <v>464</v>
      </c>
      <c r="N1692" t="s">
        <v>477</v>
      </c>
      <c r="O1692">
        <v>991360</v>
      </c>
      <c r="P1692">
        <v>187427</v>
      </c>
      <c r="Q1692">
        <v>40.681119000000002</v>
      </c>
      <c r="R1692">
        <v>-73.974365000000006</v>
      </c>
      <c r="S1692" t="s">
        <v>742</v>
      </c>
    </row>
    <row r="1693" spans="1:19" x14ac:dyDescent="0.3">
      <c r="A1693">
        <v>282341937</v>
      </c>
      <c r="B1693" s="1">
        <v>45338</v>
      </c>
      <c r="C1693">
        <v>523</v>
      </c>
      <c r="D1693" t="s">
        <v>86</v>
      </c>
      <c r="E1693">
        <v>117</v>
      </c>
      <c r="F1693" t="s">
        <v>156</v>
      </c>
      <c r="G1693" t="s">
        <v>287</v>
      </c>
      <c r="H1693" t="s">
        <v>463</v>
      </c>
      <c r="I1693" t="s">
        <v>468</v>
      </c>
      <c r="J1693">
        <v>46</v>
      </c>
      <c r="K1693">
        <v>0</v>
      </c>
      <c r="L1693" t="s">
        <v>472</v>
      </c>
      <c r="M1693" t="s">
        <v>464</v>
      </c>
      <c r="N1693" t="s">
        <v>480</v>
      </c>
      <c r="O1693">
        <v>1009100</v>
      </c>
      <c r="P1693">
        <v>247458</v>
      </c>
      <c r="Q1693">
        <v>40.845855</v>
      </c>
      <c r="R1693">
        <v>-73.910180999999994</v>
      </c>
      <c r="S1693" t="s">
        <v>1260</v>
      </c>
    </row>
    <row r="1694" spans="1:19" x14ac:dyDescent="0.3">
      <c r="A1694">
        <v>280943638</v>
      </c>
      <c r="B1694" s="1">
        <v>45314</v>
      </c>
      <c r="C1694">
        <v>439</v>
      </c>
      <c r="D1694" t="s">
        <v>37</v>
      </c>
      <c r="E1694">
        <v>109</v>
      </c>
      <c r="F1694" t="s">
        <v>148</v>
      </c>
      <c r="G1694" t="s">
        <v>224</v>
      </c>
      <c r="H1694" t="s">
        <v>463</v>
      </c>
      <c r="I1694" t="s">
        <v>464</v>
      </c>
      <c r="J1694">
        <v>32</v>
      </c>
      <c r="K1694">
        <v>0</v>
      </c>
      <c r="L1694" t="s">
        <v>476</v>
      </c>
      <c r="M1694" t="s">
        <v>464</v>
      </c>
      <c r="N1694" t="s">
        <v>477</v>
      </c>
      <c r="O1694">
        <v>1000993</v>
      </c>
      <c r="P1694">
        <v>237483</v>
      </c>
      <c r="Q1694">
        <v>40.818497999999998</v>
      </c>
      <c r="R1694">
        <v>-73.939508000000004</v>
      </c>
      <c r="S1694" t="s">
        <v>1674</v>
      </c>
    </row>
    <row r="1695" spans="1:19" x14ac:dyDescent="0.3">
      <c r="A1695">
        <v>282226036</v>
      </c>
      <c r="B1695" s="1">
        <v>45336</v>
      </c>
      <c r="C1695">
        <v>101</v>
      </c>
      <c r="D1695" t="s">
        <v>27</v>
      </c>
      <c r="E1695">
        <v>344</v>
      </c>
      <c r="F1695" t="s">
        <v>144</v>
      </c>
      <c r="G1695" t="s">
        <v>191</v>
      </c>
      <c r="H1695" t="s">
        <v>464</v>
      </c>
      <c r="I1695" t="s">
        <v>469</v>
      </c>
      <c r="J1695">
        <v>70</v>
      </c>
      <c r="K1695">
        <v>0</v>
      </c>
      <c r="L1695" t="s">
        <v>473</v>
      </c>
      <c r="M1695" t="s">
        <v>464</v>
      </c>
      <c r="N1695" t="s">
        <v>477</v>
      </c>
      <c r="O1695">
        <v>995744</v>
      </c>
      <c r="P1695">
        <v>173487</v>
      </c>
      <c r="Q1695">
        <v>40.642851</v>
      </c>
      <c r="R1695">
        <v>-73.958580999999995</v>
      </c>
      <c r="S1695" t="s">
        <v>1675</v>
      </c>
    </row>
    <row r="1696" spans="1:19" x14ac:dyDescent="0.3">
      <c r="A1696">
        <v>284561572</v>
      </c>
      <c r="B1696" s="1">
        <v>45381</v>
      </c>
      <c r="C1696">
        <v>511</v>
      </c>
      <c r="D1696" t="s">
        <v>46</v>
      </c>
      <c r="E1696">
        <v>235</v>
      </c>
      <c r="F1696" t="s">
        <v>156</v>
      </c>
      <c r="G1696" t="s">
        <v>220</v>
      </c>
      <c r="H1696" t="s">
        <v>464</v>
      </c>
      <c r="I1696" t="s">
        <v>468</v>
      </c>
      <c r="J1696">
        <v>52</v>
      </c>
      <c r="K1696">
        <v>0</v>
      </c>
      <c r="L1696" t="s">
        <v>472</v>
      </c>
      <c r="M1696" t="s">
        <v>464</v>
      </c>
      <c r="N1696" t="s">
        <v>477</v>
      </c>
      <c r="O1696">
        <v>1014472</v>
      </c>
      <c r="P1696">
        <v>254003</v>
      </c>
      <c r="Q1696">
        <v>40.863804000000002</v>
      </c>
      <c r="R1696">
        <v>-73.890737000000001</v>
      </c>
      <c r="S1696" t="s">
        <v>1676</v>
      </c>
    </row>
    <row r="1697" spans="1:19" x14ac:dyDescent="0.3">
      <c r="A1697">
        <v>283754942</v>
      </c>
      <c r="B1697" s="1">
        <v>45365</v>
      </c>
      <c r="C1697">
        <v>793</v>
      </c>
      <c r="D1697" t="s">
        <v>82</v>
      </c>
      <c r="E1697">
        <v>118</v>
      </c>
      <c r="F1697" t="s">
        <v>158</v>
      </c>
      <c r="G1697" t="s">
        <v>279</v>
      </c>
      <c r="H1697" t="s">
        <v>463</v>
      </c>
      <c r="I1697" t="s">
        <v>469</v>
      </c>
      <c r="J1697">
        <v>67</v>
      </c>
      <c r="K1697">
        <v>0</v>
      </c>
      <c r="L1697" t="s">
        <v>473</v>
      </c>
      <c r="M1697" t="s">
        <v>464</v>
      </c>
      <c r="N1697" t="s">
        <v>477</v>
      </c>
      <c r="O1697">
        <v>997897</v>
      </c>
      <c r="P1697">
        <v>175676</v>
      </c>
      <c r="Q1697">
        <v>40.648859000000002</v>
      </c>
      <c r="R1697">
        <v>-73.950819999999993</v>
      </c>
      <c r="S1697" t="s">
        <v>493</v>
      </c>
    </row>
    <row r="1698" spans="1:19" x14ac:dyDescent="0.3">
      <c r="A1698">
        <v>283762548</v>
      </c>
      <c r="B1698" s="1">
        <v>45365</v>
      </c>
      <c r="C1698">
        <v>244</v>
      </c>
      <c r="D1698" t="s">
        <v>48</v>
      </c>
      <c r="E1698">
        <v>107</v>
      </c>
      <c r="F1698" t="s">
        <v>157</v>
      </c>
      <c r="G1698" t="s">
        <v>222</v>
      </c>
      <c r="H1698" t="s">
        <v>463</v>
      </c>
      <c r="I1698" t="s">
        <v>468</v>
      </c>
      <c r="J1698">
        <v>44</v>
      </c>
      <c r="K1698">
        <v>0</v>
      </c>
      <c r="L1698" t="s">
        <v>472</v>
      </c>
      <c r="M1698" t="s">
        <v>463</v>
      </c>
      <c r="N1698" t="s">
        <v>479</v>
      </c>
      <c r="O1698">
        <v>1010061</v>
      </c>
      <c r="P1698">
        <v>246843</v>
      </c>
      <c r="Q1698">
        <v>40.844166000000001</v>
      </c>
      <c r="R1698">
        <v>-73.906711999999999</v>
      </c>
      <c r="S1698" t="s">
        <v>1677</v>
      </c>
    </row>
    <row r="1699" spans="1:19" x14ac:dyDescent="0.3">
      <c r="A1699">
        <v>282462796</v>
      </c>
      <c r="B1699" s="1">
        <v>45341</v>
      </c>
      <c r="C1699">
        <v>101</v>
      </c>
      <c r="D1699" t="s">
        <v>27</v>
      </c>
      <c r="E1699">
        <v>344</v>
      </c>
      <c r="F1699" t="s">
        <v>144</v>
      </c>
      <c r="G1699" t="s">
        <v>191</v>
      </c>
      <c r="H1699" t="s">
        <v>464</v>
      </c>
      <c r="I1699" t="s">
        <v>464</v>
      </c>
      <c r="J1699">
        <v>23</v>
      </c>
      <c r="K1699">
        <v>0</v>
      </c>
      <c r="L1699" t="s">
        <v>472</v>
      </c>
      <c r="M1699" t="s">
        <v>463</v>
      </c>
      <c r="N1699" t="s">
        <v>477</v>
      </c>
      <c r="O1699">
        <v>998828</v>
      </c>
      <c r="P1699">
        <v>226859</v>
      </c>
      <c r="Q1699">
        <v>40.789341</v>
      </c>
      <c r="R1699">
        <v>-73.947350999999998</v>
      </c>
      <c r="S1699" t="s">
        <v>722</v>
      </c>
    </row>
    <row r="1700" spans="1:19" x14ac:dyDescent="0.3">
      <c r="A1700">
        <v>281194284</v>
      </c>
      <c r="B1700" s="1">
        <v>45318</v>
      </c>
      <c r="C1700">
        <v>750</v>
      </c>
      <c r="D1700" t="s">
        <v>45</v>
      </c>
      <c r="E1700">
        <v>359</v>
      </c>
      <c r="F1700" t="s">
        <v>151</v>
      </c>
      <c r="G1700" t="s">
        <v>219</v>
      </c>
      <c r="H1700" t="s">
        <v>464</v>
      </c>
      <c r="I1700" t="s">
        <v>471</v>
      </c>
      <c r="J1700">
        <v>120</v>
      </c>
      <c r="K1700">
        <v>0</v>
      </c>
      <c r="L1700" t="s">
        <v>472</v>
      </c>
      <c r="M1700" t="s">
        <v>464</v>
      </c>
      <c r="N1700" t="s">
        <v>477</v>
      </c>
      <c r="O1700">
        <v>966400</v>
      </c>
      <c r="P1700">
        <v>161346</v>
      </c>
      <c r="Q1700">
        <v>40.609516999999997</v>
      </c>
      <c r="R1700">
        <v>-74.064286999999993</v>
      </c>
      <c r="S1700" t="s">
        <v>1678</v>
      </c>
    </row>
    <row r="1701" spans="1:19" x14ac:dyDescent="0.3">
      <c r="A1701">
        <v>283691508</v>
      </c>
      <c r="B1701" s="1">
        <v>45364</v>
      </c>
      <c r="C1701">
        <v>339</v>
      </c>
      <c r="D1701" t="s">
        <v>42</v>
      </c>
      <c r="E1701">
        <v>341</v>
      </c>
      <c r="F1701" t="s">
        <v>153</v>
      </c>
      <c r="G1701" t="s">
        <v>216</v>
      </c>
      <c r="H1701" t="s">
        <v>464</v>
      </c>
      <c r="I1701" t="s">
        <v>470</v>
      </c>
      <c r="J1701">
        <v>102</v>
      </c>
      <c r="K1701">
        <v>0</v>
      </c>
      <c r="L1701" t="s">
        <v>476</v>
      </c>
      <c r="M1701" t="s">
        <v>464</v>
      </c>
      <c r="N1701" t="s">
        <v>480</v>
      </c>
      <c r="O1701">
        <v>1031474</v>
      </c>
      <c r="P1701">
        <v>192017</v>
      </c>
      <c r="Q1701">
        <v>40.693593049999997</v>
      </c>
      <c r="R1701">
        <v>-73.829705169999997</v>
      </c>
      <c r="S1701" t="s">
        <v>1679</v>
      </c>
    </row>
    <row r="1702" spans="1:19" x14ac:dyDescent="0.3">
      <c r="A1702">
        <v>280879070</v>
      </c>
      <c r="B1702" s="1">
        <v>45312</v>
      </c>
      <c r="C1702">
        <v>779</v>
      </c>
      <c r="D1702" t="s">
        <v>63</v>
      </c>
      <c r="E1702">
        <v>126</v>
      </c>
      <c r="F1702" t="s">
        <v>149</v>
      </c>
      <c r="G1702" t="s">
        <v>242</v>
      </c>
      <c r="H1702" t="s">
        <v>463</v>
      </c>
      <c r="I1702" t="s">
        <v>468</v>
      </c>
      <c r="J1702">
        <v>44</v>
      </c>
      <c r="K1702">
        <v>0</v>
      </c>
      <c r="L1702" t="s">
        <v>472</v>
      </c>
      <c r="M1702" t="s">
        <v>464</v>
      </c>
      <c r="N1702" t="s">
        <v>479</v>
      </c>
      <c r="O1702">
        <v>1006537</v>
      </c>
      <c r="P1702">
        <v>244511</v>
      </c>
      <c r="Q1702">
        <v>40.837774000000003</v>
      </c>
      <c r="R1702">
        <v>-73.919454999999999</v>
      </c>
      <c r="S1702" t="s">
        <v>553</v>
      </c>
    </row>
    <row r="1703" spans="1:19" x14ac:dyDescent="0.3">
      <c r="A1703">
        <v>284075767</v>
      </c>
      <c r="B1703" s="1">
        <v>45371</v>
      </c>
      <c r="C1703">
        <v>779</v>
      </c>
      <c r="D1703" t="s">
        <v>63</v>
      </c>
      <c r="E1703">
        <v>126</v>
      </c>
      <c r="F1703" t="s">
        <v>149</v>
      </c>
      <c r="G1703" t="s">
        <v>257</v>
      </c>
      <c r="H1703" t="s">
        <v>463</v>
      </c>
      <c r="I1703" t="s">
        <v>469</v>
      </c>
      <c r="J1703">
        <v>94</v>
      </c>
      <c r="K1703">
        <v>0</v>
      </c>
      <c r="L1703" t="s">
        <v>472</v>
      </c>
      <c r="M1703" t="s">
        <v>463</v>
      </c>
      <c r="N1703" t="s">
        <v>480</v>
      </c>
      <c r="O1703">
        <v>1000776</v>
      </c>
      <c r="P1703">
        <v>200903</v>
      </c>
      <c r="Q1703">
        <v>40.718094999999998</v>
      </c>
      <c r="R1703">
        <v>-73.940382</v>
      </c>
      <c r="S1703" t="s">
        <v>1680</v>
      </c>
    </row>
    <row r="1704" spans="1:19" x14ac:dyDescent="0.3">
      <c r="A1704">
        <v>280978574</v>
      </c>
      <c r="B1704" s="1">
        <v>45314</v>
      </c>
      <c r="C1704">
        <v>339</v>
      </c>
      <c r="D1704" t="s">
        <v>42</v>
      </c>
      <c r="E1704">
        <v>341</v>
      </c>
      <c r="F1704" t="s">
        <v>153</v>
      </c>
      <c r="G1704" t="s">
        <v>216</v>
      </c>
      <c r="H1704" t="s">
        <v>464</v>
      </c>
      <c r="I1704" t="s">
        <v>469</v>
      </c>
      <c r="J1704">
        <v>79</v>
      </c>
      <c r="K1704">
        <v>0</v>
      </c>
      <c r="L1704" t="s">
        <v>474</v>
      </c>
      <c r="M1704" t="s">
        <v>464</v>
      </c>
      <c r="N1704" t="s">
        <v>480</v>
      </c>
      <c r="O1704">
        <v>997183</v>
      </c>
      <c r="P1704">
        <v>187256</v>
      </c>
      <c r="Q1704">
        <v>40.680641739999999</v>
      </c>
      <c r="R1704">
        <v>-73.953371290000007</v>
      </c>
      <c r="S1704" t="s">
        <v>1681</v>
      </c>
    </row>
    <row r="1705" spans="1:19" x14ac:dyDescent="0.3">
      <c r="A1705">
        <v>280686452</v>
      </c>
      <c r="B1705" s="1">
        <v>45308</v>
      </c>
      <c r="C1705">
        <v>792</v>
      </c>
      <c r="D1705" t="s">
        <v>56</v>
      </c>
      <c r="E1705">
        <v>118</v>
      </c>
      <c r="F1705" t="s">
        <v>158</v>
      </c>
      <c r="G1705" t="s">
        <v>241</v>
      </c>
      <c r="H1705" t="s">
        <v>463</v>
      </c>
      <c r="I1705" t="s">
        <v>469</v>
      </c>
      <c r="J1705">
        <v>83</v>
      </c>
      <c r="K1705">
        <v>0</v>
      </c>
      <c r="L1705" t="s">
        <v>472</v>
      </c>
      <c r="M1705" t="s">
        <v>464</v>
      </c>
      <c r="N1705" t="s">
        <v>477</v>
      </c>
      <c r="O1705">
        <v>1007127</v>
      </c>
      <c r="P1705">
        <v>193705</v>
      </c>
      <c r="Q1705">
        <v>40.698323000000002</v>
      </c>
      <c r="R1705">
        <v>-73.917495000000002</v>
      </c>
      <c r="S1705" t="s">
        <v>800</v>
      </c>
    </row>
    <row r="1706" spans="1:19" x14ac:dyDescent="0.3">
      <c r="A1706">
        <v>284046710</v>
      </c>
      <c r="B1706" s="1">
        <v>45371</v>
      </c>
      <c r="C1706">
        <v>793</v>
      </c>
      <c r="D1706" t="s">
        <v>82</v>
      </c>
      <c r="E1706">
        <v>118</v>
      </c>
      <c r="F1706" t="s">
        <v>158</v>
      </c>
      <c r="G1706" t="s">
        <v>279</v>
      </c>
      <c r="H1706" t="s">
        <v>463</v>
      </c>
      <c r="I1706" t="s">
        <v>469</v>
      </c>
      <c r="J1706">
        <v>83</v>
      </c>
      <c r="K1706">
        <v>0</v>
      </c>
      <c r="L1706" t="s">
        <v>472</v>
      </c>
      <c r="M1706" t="s">
        <v>464</v>
      </c>
      <c r="N1706" t="s">
        <v>480</v>
      </c>
      <c r="O1706">
        <v>1008429</v>
      </c>
      <c r="P1706">
        <v>193925</v>
      </c>
      <c r="Q1706">
        <v>40.698925000000003</v>
      </c>
      <c r="R1706">
        <v>-73.912799000000007</v>
      </c>
      <c r="S1706" t="s">
        <v>1682</v>
      </c>
    </row>
    <row r="1707" spans="1:19" x14ac:dyDescent="0.3">
      <c r="A1707">
        <v>281406639</v>
      </c>
      <c r="B1707" s="1">
        <v>45322</v>
      </c>
      <c r="C1707">
        <v>508</v>
      </c>
      <c r="D1707" t="s">
        <v>109</v>
      </c>
      <c r="E1707">
        <v>235</v>
      </c>
      <c r="F1707" t="s">
        <v>156</v>
      </c>
      <c r="G1707" t="s">
        <v>408</v>
      </c>
      <c r="H1707" t="s">
        <v>464</v>
      </c>
      <c r="I1707" t="s">
        <v>468</v>
      </c>
      <c r="J1707">
        <v>43</v>
      </c>
      <c r="K1707">
        <v>0</v>
      </c>
      <c r="L1707" t="s">
        <v>472</v>
      </c>
      <c r="M1707" t="s">
        <v>463</v>
      </c>
      <c r="N1707" t="s">
        <v>479</v>
      </c>
      <c r="O1707">
        <v>1018418</v>
      </c>
      <c r="P1707">
        <v>242267</v>
      </c>
      <c r="Q1707">
        <v>40.831578</v>
      </c>
      <c r="R1707">
        <v>-73.876531</v>
      </c>
      <c r="S1707" t="s">
        <v>1683</v>
      </c>
    </row>
    <row r="1708" spans="1:19" x14ac:dyDescent="0.3">
      <c r="A1708">
        <v>282720798</v>
      </c>
      <c r="B1708" s="1">
        <v>45346</v>
      </c>
      <c r="C1708">
        <v>922</v>
      </c>
      <c r="D1708" t="s">
        <v>33</v>
      </c>
      <c r="E1708">
        <v>348</v>
      </c>
      <c r="F1708" t="s">
        <v>146</v>
      </c>
      <c r="G1708" t="s">
        <v>207</v>
      </c>
      <c r="H1708" t="s">
        <v>464</v>
      </c>
      <c r="I1708" t="s">
        <v>470</v>
      </c>
      <c r="J1708">
        <v>106</v>
      </c>
      <c r="K1708">
        <v>0</v>
      </c>
      <c r="L1708" t="s">
        <v>472</v>
      </c>
      <c r="M1708" t="s">
        <v>464</v>
      </c>
      <c r="N1708" t="s">
        <v>482</v>
      </c>
      <c r="O1708">
        <v>1033135</v>
      </c>
      <c r="P1708">
        <v>185930</v>
      </c>
      <c r="Q1708">
        <v>40.676876640000003</v>
      </c>
      <c r="R1708">
        <v>-73.823759600000002</v>
      </c>
      <c r="S1708" t="s">
        <v>1684</v>
      </c>
    </row>
    <row r="1709" spans="1:19" x14ac:dyDescent="0.3">
      <c r="A1709">
        <v>282162348</v>
      </c>
      <c r="B1709" s="1">
        <v>45335</v>
      </c>
      <c r="C1709">
        <v>339</v>
      </c>
      <c r="D1709" t="s">
        <v>42</v>
      </c>
      <c r="E1709">
        <v>341</v>
      </c>
      <c r="F1709" t="s">
        <v>153</v>
      </c>
      <c r="G1709" t="s">
        <v>216</v>
      </c>
      <c r="H1709" t="s">
        <v>464</v>
      </c>
      <c r="I1709" t="s">
        <v>468</v>
      </c>
      <c r="J1709">
        <v>41</v>
      </c>
      <c r="K1709">
        <v>0</v>
      </c>
      <c r="L1709" t="s">
        <v>472</v>
      </c>
      <c r="M1709" t="s">
        <v>464</v>
      </c>
      <c r="N1709" t="s">
        <v>477</v>
      </c>
      <c r="O1709">
        <v>1014160</v>
      </c>
      <c r="P1709">
        <v>239740</v>
      </c>
      <c r="Q1709">
        <v>40.824655790000001</v>
      </c>
      <c r="R1709">
        <v>-73.891928919999998</v>
      </c>
      <c r="S1709" t="s">
        <v>1685</v>
      </c>
    </row>
    <row r="1710" spans="1:19" x14ac:dyDescent="0.3">
      <c r="A1710">
        <v>280510373</v>
      </c>
      <c r="B1710" s="1">
        <v>45305</v>
      </c>
      <c r="C1710">
        <v>339</v>
      </c>
      <c r="D1710" t="s">
        <v>42</v>
      </c>
      <c r="E1710">
        <v>341</v>
      </c>
      <c r="F1710" t="s">
        <v>153</v>
      </c>
      <c r="G1710" t="s">
        <v>216</v>
      </c>
      <c r="H1710" t="s">
        <v>464</v>
      </c>
      <c r="I1710" t="s">
        <v>469</v>
      </c>
      <c r="J1710">
        <v>68</v>
      </c>
      <c r="K1710">
        <v>0</v>
      </c>
      <c r="L1710" t="s">
        <v>472</v>
      </c>
      <c r="M1710" t="s">
        <v>464</v>
      </c>
      <c r="N1710" t="s">
        <v>478</v>
      </c>
      <c r="O1710">
        <v>978015</v>
      </c>
      <c r="P1710">
        <v>171958</v>
      </c>
      <c r="Q1710">
        <v>40.638658999999997</v>
      </c>
      <c r="R1710">
        <v>-74.022462000000004</v>
      </c>
      <c r="S1710" t="s">
        <v>998</v>
      </c>
    </row>
    <row r="1711" spans="1:19" x14ac:dyDescent="0.3">
      <c r="A1711">
        <v>282779838</v>
      </c>
      <c r="B1711" s="1">
        <v>45347</v>
      </c>
      <c r="C1711">
        <v>849</v>
      </c>
      <c r="D1711" t="s">
        <v>30</v>
      </c>
      <c r="E1711">
        <v>677</v>
      </c>
      <c r="F1711" t="s">
        <v>145</v>
      </c>
      <c r="G1711" t="s">
        <v>196</v>
      </c>
      <c r="H1711" t="s">
        <v>465</v>
      </c>
      <c r="I1711" t="s">
        <v>470</v>
      </c>
      <c r="J1711">
        <v>113</v>
      </c>
      <c r="K1711">
        <v>3</v>
      </c>
      <c r="L1711" t="s">
        <v>474</v>
      </c>
      <c r="M1711" t="s">
        <v>464</v>
      </c>
      <c r="N1711" t="s">
        <v>477</v>
      </c>
      <c r="O1711">
        <v>1046315</v>
      </c>
      <c r="P1711">
        <v>187088</v>
      </c>
      <c r="Q1711">
        <v>40.679980739999998</v>
      </c>
      <c r="R1711">
        <v>-73.776233910000002</v>
      </c>
      <c r="S1711" t="s">
        <v>511</v>
      </c>
    </row>
    <row r="1712" spans="1:19" x14ac:dyDescent="0.3">
      <c r="A1712">
        <v>283965521</v>
      </c>
      <c r="B1712" s="1">
        <v>45370</v>
      </c>
      <c r="C1712">
        <v>113</v>
      </c>
      <c r="D1712" t="s">
        <v>59</v>
      </c>
      <c r="E1712">
        <v>344</v>
      </c>
      <c r="F1712" t="s">
        <v>144</v>
      </c>
      <c r="G1712" t="s">
        <v>312</v>
      </c>
      <c r="H1712" t="s">
        <v>464</v>
      </c>
      <c r="I1712" t="s">
        <v>469</v>
      </c>
      <c r="J1712">
        <v>69</v>
      </c>
      <c r="K1712">
        <v>0</v>
      </c>
      <c r="L1712" t="s">
        <v>475</v>
      </c>
      <c r="M1712" t="s">
        <v>464</v>
      </c>
      <c r="N1712" t="s">
        <v>477</v>
      </c>
      <c r="O1712">
        <v>1007043</v>
      </c>
      <c r="P1712">
        <v>172322</v>
      </c>
      <c r="Q1712">
        <v>40.639634000000001</v>
      </c>
      <c r="R1712">
        <v>-73.917869999999994</v>
      </c>
      <c r="S1712" t="s">
        <v>1686</v>
      </c>
    </row>
    <row r="1713" spans="1:19" x14ac:dyDescent="0.3">
      <c r="A1713">
        <v>285448937</v>
      </c>
      <c r="B1713" s="1">
        <v>45398</v>
      </c>
      <c r="C1713">
        <v>268</v>
      </c>
      <c r="D1713" t="s">
        <v>47</v>
      </c>
      <c r="E1713">
        <v>121</v>
      </c>
      <c r="F1713" t="s">
        <v>152</v>
      </c>
      <c r="G1713" t="s">
        <v>221</v>
      </c>
      <c r="H1713" t="s">
        <v>463</v>
      </c>
      <c r="I1713" t="s">
        <v>468</v>
      </c>
      <c r="J1713">
        <v>44</v>
      </c>
      <c r="K1713">
        <v>0</v>
      </c>
      <c r="L1713" t="s">
        <v>472</v>
      </c>
      <c r="M1713" t="s">
        <v>464</v>
      </c>
      <c r="N1713" t="s">
        <v>477</v>
      </c>
      <c r="O1713">
        <v>1006531</v>
      </c>
      <c r="P1713">
        <v>244155</v>
      </c>
      <c r="Q1713">
        <v>40.836796229999997</v>
      </c>
      <c r="R1713">
        <v>-73.919479409999994</v>
      </c>
      <c r="S1713" t="s">
        <v>1687</v>
      </c>
    </row>
    <row r="1714" spans="1:19" x14ac:dyDescent="0.3">
      <c r="A1714">
        <v>284072693</v>
      </c>
      <c r="B1714" s="1">
        <v>45371</v>
      </c>
      <c r="C1714">
        <v>339</v>
      </c>
      <c r="D1714" t="s">
        <v>42</v>
      </c>
      <c r="E1714">
        <v>341</v>
      </c>
      <c r="F1714" t="s">
        <v>153</v>
      </c>
      <c r="G1714" t="s">
        <v>216</v>
      </c>
      <c r="H1714" t="s">
        <v>464</v>
      </c>
      <c r="I1714" t="s">
        <v>471</v>
      </c>
      <c r="J1714">
        <v>122</v>
      </c>
      <c r="K1714">
        <v>0</v>
      </c>
      <c r="L1714" t="s">
        <v>472</v>
      </c>
      <c r="M1714" t="s">
        <v>463</v>
      </c>
      <c r="N1714" t="s">
        <v>478</v>
      </c>
      <c r="O1714">
        <v>957795</v>
      </c>
      <c r="P1714">
        <v>148848</v>
      </c>
      <c r="Q1714">
        <v>40.575189860000002</v>
      </c>
      <c r="R1714">
        <v>-74.095230430000001</v>
      </c>
      <c r="S1714" t="s">
        <v>1688</v>
      </c>
    </row>
    <row r="1715" spans="1:19" x14ac:dyDescent="0.3">
      <c r="A1715">
        <v>282533445</v>
      </c>
      <c r="B1715" s="1">
        <v>45342</v>
      </c>
      <c r="C1715">
        <v>101</v>
      </c>
      <c r="D1715" t="s">
        <v>27</v>
      </c>
      <c r="E1715">
        <v>344</v>
      </c>
      <c r="F1715" t="s">
        <v>144</v>
      </c>
      <c r="G1715" t="s">
        <v>191</v>
      </c>
      <c r="H1715" t="s">
        <v>464</v>
      </c>
      <c r="I1715" t="s">
        <v>469</v>
      </c>
      <c r="J1715">
        <v>62</v>
      </c>
      <c r="K1715">
        <v>0</v>
      </c>
      <c r="L1715" t="s">
        <v>474</v>
      </c>
      <c r="M1715" t="s">
        <v>464</v>
      </c>
      <c r="N1715" t="s">
        <v>480</v>
      </c>
      <c r="O1715">
        <v>986344</v>
      </c>
      <c r="P1715">
        <v>160954</v>
      </c>
      <c r="Q1715">
        <v>40.608459000000003</v>
      </c>
      <c r="R1715">
        <v>-73.992457000000002</v>
      </c>
      <c r="S1715" t="s">
        <v>1689</v>
      </c>
    </row>
    <row r="1716" spans="1:19" x14ac:dyDescent="0.3">
      <c r="A1716">
        <v>280973993</v>
      </c>
      <c r="B1716" s="1">
        <v>45314</v>
      </c>
      <c r="C1716">
        <v>109</v>
      </c>
      <c r="D1716" t="s">
        <v>35</v>
      </c>
      <c r="E1716">
        <v>106</v>
      </c>
      <c r="F1716" t="s">
        <v>141</v>
      </c>
      <c r="G1716" t="s">
        <v>208</v>
      </c>
      <c r="H1716" t="s">
        <v>463</v>
      </c>
      <c r="I1716" t="s">
        <v>469</v>
      </c>
      <c r="J1716">
        <v>83</v>
      </c>
      <c r="K1716">
        <v>0</v>
      </c>
      <c r="L1716" t="s">
        <v>473</v>
      </c>
      <c r="M1716" t="s">
        <v>464</v>
      </c>
      <c r="N1716" t="s">
        <v>477</v>
      </c>
      <c r="O1716">
        <v>1007127</v>
      </c>
      <c r="P1716">
        <v>193705</v>
      </c>
      <c r="Q1716">
        <v>40.698323000000002</v>
      </c>
      <c r="R1716">
        <v>-73.917495000000002</v>
      </c>
      <c r="S1716" t="s">
        <v>800</v>
      </c>
    </row>
    <row r="1717" spans="1:19" x14ac:dyDescent="0.3">
      <c r="A1717">
        <v>283930221</v>
      </c>
      <c r="B1717" s="1">
        <v>45369</v>
      </c>
      <c r="C1717">
        <v>101</v>
      </c>
      <c r="D1717" t="s">
        <v>27</v>
      </c>
      <c r="E1717">
        <v>344</v>
      </c>
      <c r="F1717" t="s">
        <v>144</v>
      </c>
      <c r="G1717" t="s">
        <v>191</v>
      </c>
      <c r="H1717" t="s">
        <v>464</v>
      </c>
      <c r="I1717" t="s">
        <v>469</v>
      </c>
      <c r="J1717">
        <v>71</v>
      </c>
      <c r="K1717">
        <v>0</v>
      </c>
      <c r="L1717" t="s">
        <v>472</v>
      </c>
      <c r="M1717" t="s">
        <v>464</v>
      </c>
      <c r="N1717" t="s">
        <v>480</v>
      </c>
      <c r="O1717">
        <v>1003012</v>
      </c>
      <c r="P1717">
        <v>178467</v>
      </c>
      <c r="Q1717">
        <v>40.656508000000002</v>
      </c>
      <c r="R1717">
        <v>-73.932377000000002</v>
      </c>
      <c r="S1717" t="s">
        <v>1690</v>
      </c>
    </row>
    <row r="1718" spans="1:19" x14ac:dyDescent="0.3">
      <c r="A1718">
        <v>282706095</v>
      </c>
      <c r="B1718" s="1">
        <v>45346</v>
      </c>
      <c r="C1718">
        <v>779</v>
      </c>
      <c r="D1718" t="s">
        <v>63</v>
      </c>
      <c r="E1718">
        <v>126</v>
      </c>
      <c r="F1718" t="s">
        <v>149</v>
      </c>
      <c r="G1718" t="s">
        <v>257</v>
      </c>
      <c r="H1718" t="s">
        <v>463</v>
      </c>
      <c r="I1718" t="s">
        <v>469</v>
      </c>
      <c r="J1718">
        <v>84</v>
      </c>
      <c r="K1718">
        <v>0</v>
      </c>
      <c r="L1718" t="s">
        <v>472</v>
      </c>
      <c r="M1718" t="s">
        <v>464</v>
      </c>
      <c r="N1718" t="s">
        <v>480</v>
      </c>
      <c r="O1718">
        <v>988897</v>
      </c>
      <c r="P1718">
        <v>192631</v>
      </c>
      <c r="Q1718">
        <v>40.695404000000003</v>
      </c>
      <c r="R1718">
        <v>-73.983238999999998</v>
      </c>
      <c r="S1718" t="s">
        <v>827</v>
      </c>
    </row>
    <row r="1719" spans="1:19" x14ac:dyDescent="0.3">
      <c r="A1719">
        <v>285272852</v>
      </c>
      <c r="B1719" s="1">
        <v>45395</v>
      </c>
      <c r="C1719">
        <v>339</v>
      </c>
      <c r="D1719" t="s">
        <v>42</v>
      </c>
      <c r="E1719">
        <v>341</v>
      </c>
      <c r="F1719" t="s">
        <v>153</v>
      </c>
      <c r="G1719" t="s">
        <v>216</v>
      </c>
      <c r="H1719" t="s">
        <v>464</v>
      </c>
      <c r="I1719" t="s">
        <v>464</v>
      </c>
      <c r="J1719">
        <v>13</v>
      </c>
      <c r="K1719">
        <v>0</v>
      </c>
      <c r="L1719" t="s">
        <v>473</v>
      </c>
      <c r="M1719" t="s">
        <v>464</v>
      </c>
      <c r="N1719" t="s">
        <v>480</v>
      </c>
      <c r="O1719">
        <v>985689</v>
      </c>
      <c r="P1719">
        <v>208933</v>
      </c>
      <c r="Q1719">
        <v>40.740150999999997</v>
      </c>
      <c r="R1719">
        <v>-73.994804999999999</v>
      </c>
      <c r="S1719" t="s">
        <v>610</v>
      </c>
    </row>
    <row r="1720" spans="1:19" x14ac:dyDescent="0.3">
      <c r="A1720">
        <v>284145630</v>
      </c>
      <c r="B1720" s="1">
        <v>45372</v>
      </c>
      <c r="C1720">
        <v>705</v>
      </c>
      <c r="D1720" t="s">
        <v>78</v>
      </c>
      <c r="E1720">
        <v>358</v>
      </c>
      <c r="F1720" t="s">
        <v>169</v>
      </c>
      <c r="G1720" t="s">
        <v>264</v>
      </c>
      <c r="H1720" t="s">
        <v>464</v>
      </c>
      <c r="I1720" t="s">
        <v>469</v>
      </c>
      <c r="J1720">
        <v>60</v>
      </c>
      <c r="K1720">
        <v>0</v>
      </c>
      <c r="L1720" t="s">
        <v>474</v>
      </c>
      <c r="M1720" t="s">
        <v>464</v>
      </c>
      <c r="N1720" t="s">
        <v>480</v>
      </c>
      <c r="O1720">
        <v>993746</v>
      </c>
      <c r="P1720">
        <v>150153</v>
      </c>
      <c r="Q1720">
        <v>40.578806210000003</v>
      </c>
      <c r="R1720">
        <v>-73.965815269999993</v>
      </c>
      <c r="S1720" t="s">
        <v>1691</v>
      </c>
    </row>
    <row r="1721" spans="1:19" x14ac:dyDescent="0.3">
      <c r="A1721">
        <v>282817716</v>
      </c>
      <c r="B1721" s="1">
        <v>45348</v>
      </c>
      <c r="C1721">
        <v>339</v>
      </c>
      <c r="D1721" t="s">
        <v>42</v>
      </c>
      <c r="E1721">
        <v>341</v>
      </c>
      <c r="F1721" t="s">
        <v>153</v>
      </c>
      <c r="G1721" t="s">
        <v>216</v>
      </c>
      <c r="H1721" t="s">
        <v>464</v>
      </c>
      <c r="I1721" t="s">
        <v>464</v>
      </c>
      <c r="J1721">
        <v>14</v>
      </c>
      <c r="K1721">
        <v>0</v>
      </c>
      <c r="L1721" t="s">
        <v>472</v>
      </c>
      <c r="M1721" t="s">
        <v>464</v>
      </c>
      <c r="N1721" t="s">
        <v>477</v>
      </c>
      <c r="O1721">
        <v>987220</v>
      </c>
      <c r="P1721">
        <v>212676</v>
      </c>
      <c r="Q1721">
        <v>40.750422999999998</v>
      </c>
      <c r="R1721">
        <v>-73.989279999999994</v>
      </c>
      <c r="S1721" t="s">
        <v>630</v>
      </c>
    </row>
    <row r="1722" spans="1:19" x14ac:dyDescent="0.3">
      <c r="A1722">
        <v>280846654</v>
      </c>
      <c r="B1722" s="1">
        <v>45311</v>
      </c>
      <c r="C1722">
        <v>339</v>
      </c>
      <c r="D1722" t="s">
        <v>42</v>
      </c>
      <c r="E1722">
        <v>341</v>
      </c>
      <c r="F1722" t="s">
        <v>153</v>
      </c>
      <c r="G1722" t="s">
        <v>216</v>
      </c>
      <c r="H1722" t="s">
        <v>464</v>
      </c>
      <c r="I1722" t="s">
        <v>464</v>
      </c>
      <c r="J1722">
        <v>14</v>
      </c>
      <c r="K1722">
        <v>0</v>
      </c>
      <c r="L1722" t="s">
        <v>472</v>
      </c>
      <c r="M1722" t="s">
        <v>464</v>
      </c>
      <c r="N1722" t="s">
        <v>480</v>
      </c>
      <c r="O1722">
        <v>987220</v>
      </c>
      <c r="P1722">
        <v>212676</v>
      </c>
      <c r="Q1722">
        <v>40.750422999999998</v>
      </c>
      <c r="R1722">
        <v>-73.989279999999994</v>
      </c>
      <c r="S1722" t="s">
        <v>630</v>
      </c>
    </row>
    <row r="1723" spans="1:19" x14ac:dyDescent="0.3">
      <c r="A1723">
        <v>283665993</v>
      </c>
      <c r="B1723" s="1">
        <v>45364</v>
      </c>
      <c r="C1723">
        <v>101</v>
      </c>
      <c r="D1723" t="s">
        <v>27</v>
      </c>
      <c r="E1723">
        <v>344</v>
      </c>
      <c r="F1723" t="s">
        <v>144</v>
      </c>
      <c r="G1723" t="s">
        <v>191</v>
      </c>
      <c r="H1723" t="s">
        <v>464</v>
      </c>
      <c r="I1723" t="s">
        <v>469</v>
      </c>
      <c r="J1723">
        <v>79</v>
      </c>
      <c r="K1723">
        <v>0</v>
      </c>
      <c r="L1723" t="s">
        <v>472</v>
      </c>
      <c r="M1723" t="s">
        <v>464</v>
      </c>
      <c r="N1723" t="s">
        <v>482</v>
      </c>
      <c r="O1723">
        <v>1000351</v>
      </c>
      <c r="P1723">
        <v>194575</v>
      </c>
      <c r="Q1723">
        <v>40.700725509999998</v>
      </c>
      <c r="R1723">
        <v>-73.941931879999999</v>
      </c>
      <c r="S1723" t="s">
        <v>1165</v>
      </c>
    </row>
    <row r="1724" spans="1:19" x14ac:dyDescent="0.3">
      <c r="A1724">
        <v>280679997</v>
      </c>
      <c r="B1724" s="1">
        <v>45308</v>
      </c>
      <c r="C1724">
        <v>223</v>
      </c>
      <c r="D1724" t="s">
        <v>91</v>
      </c>
      <c r="E1724">
        <v>107</v>
      </c>
      <c r="F1724" t="s">
        <v>157</v>
      </c>
      <c r="G1724" t="s">
        <v>380</v>
      </c>
      <c r="H1724" t="s">
        <v>463</v>
      </c>
      <c r="I1724" t="s">
        <v>470</v>
      </c>
      <c r="J1724">
        <v>109</v>
      </c>
      <c r="K1724">
        <v>0</v>
      </c>
      <c r="L1724" t="s">
        <v>472</v>
      </c>
      <c r="M1724" t="s">
        <v>464</v>
      </c>
      <c r="N1724" t="s">
        <v>480</v>
      </c>
      <c r="O1724">
        <v>1032084</v>
      </c>
      <c r="P1724">
        <v>216954</v>
      </c>
      <c r="Q1724">
        <v>40.762036999999999</v>
      </c>
      <c r="R1724">
        <v>-73.827327999999994</v>
      </c>
      <c r="S1724" t="s">
        <v>717</v>
      </c>
    </row>
    <row r="1725" spans="1:19" x14ac:dyDescent="0.3">
      <c r="A1725">
        <v>283754972</v>
      </c>
      <c r="B1725" s="1">
        <v>45365</v>
      </c>
      <c r="C1725">
        <v>101</v>
      </c>
      <c r="D1725" t="s">
        <v>27</v>
      </c>
      <c r="E1725">
        <v>344</v>
      </c>
      <c r="F1725" t="s">
        <v>144</v>
      </c>
      <c r="G1725" t="s">
        <v>352</v>
      </c>
      <c r="H1725" t="s">
        <v>464</v>
      </c>
      <c r="I1725" t="s">
        <v>464</v>
      </c>
      <c r="J1725">
        <v>1</v>
      </c>
      <c r="K1725">
        <v>3</v>
      </c>
      <c r="L1725" t="s">
        <v>472</v>
      </c>
      <c r="M1725" t="s">
        <v>464</v>
      </c>
      <c r="N1725" t="s">
        <v>477</v>
      </c>
      <c r="O1725">
        <v>980863</v>
      </c>
      <c r="P1725">
        <v>198480</v>
      </c>
      <c r="Q1725">
        <v>40.711458</v>
      </c>
      <c r="R1725">
        <v>-74.012215999999995</v>
      </c>
      <c r="S1725" t="s">
        <v>1692</v>
      </c>
    </row>
    <row r="1726" spans="1:19" x14ac:dyDescent="0.3">
      <c r="A1726">
        <v>282713107</v>
      </c>
      <c r="B1726" s="1">
        <v>45345</v>
      </c>
      <c r="C1726">
        <v>916</v>
      </c>
      <c r="D1726" t="s">
        <v>92</v>
      </c>
      <c r="E1726">
        <v>348</v>
      </c>
      <c r="F1726" t="s">
        <v>146</v>
      </c>
      <c r="G1726" t="s">
        <v>299</v>
      </c>
      <c r="H1726" t="s">
        <v>464</v>
      </c>
      <c r="I1726" t="s">
        <v>470</v>
      </c>
      <c r="J1726">
        <v>102</v>
      </c>
      <c r="K1726">
        <v>0</v>
      </c>
      <c r="L1726" t="s">
        <v>472</v>
      </c>
      <c r="M1726" t="s">
        <v>464</v>
      </c>
      <c r="N1726" t="s">
        <v>480</v>
      </c>
      <c r="O1726">
        <v>1027938</v>
      </c>
      <c r="P1726">
        <v>188978</v>
      </c>
      <c r="Q1726">
        <v>40.685269869999999</v>
      </c>
      <c r="R1726">
        <v>-73.842476039999994</v>
      </c>
      <c r="S1726" t="s">
        <v>1693</v>
      </c>
    </row>
    <row r="1727" spans="1:19" x14ac:dyDescent="0.3">
      <c r="A1727">
        <v>281119110</v>
      </c>
      <c r="B1727" s="1">
        <v>45316</v>
      </c>
      <c r="C1727">
        <v>500</v>
      </c>
      <c r="D1727" t="s">
        <v>61</v>
      </c>
      <c r="E1727">
        <v>117</v>
      </c>
      <c r="F1727" t="s">
        <v>156</v>
      </c>
      <c r="G1727" t="s">
        <v>239</v>
      </c>
      <c r="H1727" t="s">
        <v>463</v>
      </c>
      <c r="I1727" t="s">
        <v>468</v>
      </c>
      <c r="J1727">
        <v>45</v>
      </c>
      <c r="K1727">
        <v>0</v>
      </c>
      <c r="L1727" t="s">
        <v>474</v>
      </c>
      <c r="M1727" t="s">
        <v>464</v>
      </c>
      <c r="N1727" t="s">
        <v>477</v>
      </c>
      <c r="O1727">
        <v>1032798</v>
      </c>
      <c r="P1727">
        <v>259834</v>
      </c>
      <c r="Q1727">
        <v>40.879727000000003</v>
      </c>
      <c r="R1727">
        <v>-73.824438000000001</v>
      </c>
      <c r="S1727" t="s">
        <v>573</v>
      </c>
    </row>
    <row r="1728" spans="1:19" x14ac:dyDescent="0.3">
      <c r="A1728">
        <v>280638354</v>
      </c>
      <c r="B1728" s="1">
        <v>45308</v>
      </c>
      <c r="C1728">
        <v>101</v>
      </c>
      <c r="D1728" t="s">
        <v>27</v>
      </c>
      <c r="E1728">
        <v>344</v>
      </c>
      <c r="F1728" t="s">
        <v>144</v>
      </c>
      <c r="G1728" t="s">
        <v>191</v>
      </c>
      <c r="H1728" t="s">
        <v>464</v>
      </c>
      <c r="I1728" t="s">
        <v>469</v>
      </c>
      <c r="J1728">
        <v>68</v>
      </c>
      <c r="K1728">
        <v>0</v>
      </c>
      <c r="L1728" t="s">
        <v>472</v>
      </c>
      <c r="M1728" t="s">
        <v>464</v>
      </c>
      <c r="N1728" t="s">
        <v>478</v>
      </c>
      <c r="O1728">
        <v>974213</v>
      </c>
      <c r="P1728">
        <v>170336</v>
      </c>
      <c r="Q1728">
        <v>40.634205000000001</v>
      </c>
      <c r="R1728">
        <v>-74.036161000000007</v>
      </c>
      <c r="S1728" t="s">
        <v>1694</v>
      </c>
    </row>
    <row r="1729" spans="1:19" x14ac:dyDescent="0.3">
      <c r="A1729">
        <v>282468028</v>
      </c>
      <c r="B1729" s="1">
        <v>45341</v>
      </c>
      <c r="C1729">
        <v>439</v>
      </c>
      <c r="D1729" t="s">
        <v>37</v>
      </c>
      <c r="E1729">
        <v>109</v>
      </c>
      <c r="F1729" t="s">
        <v>148</v>
      </c>
      <c r="G1729" t="s">
        <v>268</v>
      </c>
      <c r="H1729" t="s">
        <v>463</v>
      </c>
      <c r="I1729" t="s">
        <v>469</v>
      </c>
      <c r="J1729">
        <v>63</v>
      </c>
      <c r="K1729">
        <v>0</v>
      </c>
      <c r="L1729" t="s">
        <v>474</v>
      </c>
      <c r="M1729" t="s">
        <v>464</v>
      </c>
      <c r="N1729" t="s">
        <v>477</v>
      </c>
      <c r="O1729">
        <v>1000520</v>
      </c>
      <c r="P1729">
        <v>168264</v>
      </c>
      <c r="Q1729">
        <v>40.628507999999997</v>
      </c>
      <c r="R1729">
        <v>-73.941383999999999</v>
      </c>
      <c r="S1729" t="s">
        <v>726</v>
      </c>
    </row>
    <row r="1730" spans="1:19" x14ac:dyDescent="0.3">
      <c r="A1730">
        <v>284491511</v>
      </c>
      <c r="B1730" s="1">
        <v>45378</v>
      </c>
      <c r="C1730">
        <v>439</v>
      </c>
      <c r="D1730" t="s">
        <v>37</v>
      </c>
      <c r="E1730">
        <v>109</v>
      </c>
      <c r="F1730" t="s">
        <v>148</v>
      </c>
      <c r="G1730" t="s">
        <v>224</v>
      </c>
      <c r="H1730" t="s">
        <v>463</v>
      </c>
      <c r="I1730" t="s">
        <v>464</v>
      </c>
      <c r="J1730">
        <v>34</v>
      </c>
      <c r="K1730">
        <v>0</v>
      </c>
      <c r="L1730" t="s">
        <v>472</v>
      </c>
      <c r="M1730" t="s">
        <v>463</v>
      </c>
      <c r="N1730" t="s">
        <v>480</v>
      </c>
      <c r="O1730">
        <v>1003658</v>
      </c>
      <c r="P1730">
        <v>250199</v>
      </c>
      <c r="Q1730">
        <v>40.853391999999999</v>
      </c>
      <c r="R1730">
        <v>-73.929841999999994</v>
      </c>
      <c r="S1730" t="s">
        <v>1695</v>
      </c>
    </row>
    <row r="1731" spans="1:19" x14ac:dyDescent="0.3">
      <c r="A1731">
        <v>282279501</v>
      </c>
      <c r="B1731" s="1">
        <v>45337</v>
      </c>
      <c r="C1731">
        <v>759</v>
      </c>
      <c r="D1731" t="s">
        <v>40</v>
      </c>
      <c r="E1731">
        <v>359</v>
      </c>
      <c r="F1731" t="s">
        <v>151</v>
      </c>
      <c r="G1731" t="s">
        <v>213</v>
      </c>
      <c r="H1731" t="s">
        <v>464</v>
      </c>
      <c r="I1731" t="s">
        <v>469</v>
      </c>
      <c r="J1731">
        <v>76</v>
      </c>
      <c r="K1731">
        <v>0</v>
      </c>
      <c r="L1731" t="s">
        <v>472</v>
      </c>
      <c r="M1731" t="s">
        <v>464</v>
      </c>
      <c r="N1731" t="s">
        <v>478</v>
      </c>
      <c r="O1731">
        <v>986480</v>
      </c>
      <c r="P1731">
        <v>187923</v>
      </c>
      <c r="Q1731">
        <v>40.682484000000002</v>
      </c>
      <c r="R1731">
        <v>-73.991958999999994</v>
      </c>
      <c r="S1731" t="s">
        <v>1696</v>
      </c>
    </row>
    <row r="1732" spans="1:19" x14ac:dyDescent="0.3">
      <c r="A1732">
        <v>283697509</v>
      </c>
      <c r="B1732" s="1">
        <v>45364</v>
      </c>
      <c r="C1732">
        <v>113</v>
      </c>
      <c r="D1732" t="s">
        <v>59</v>
      </c>
      <c r="E1732">
        <v>344</v>
      </c>
      <c r="F1732" t="s">
        <v>144</v>
      </c>
      <c r="G1732" t="s">
        <v>236</v>
      </c>
      <c r="H1732" t="s">
        <v>464</v>
      </c>
      <c r="I1732" t="s">
        <v>468</v>
      </c>
      <c r="J1732">
        <v>40</v>
      </c>
      <c r="K1732">
        <v>0</v>
      </c>
      <c r="L1732" t="s">
        <v>473</v>
      </c>
      <c r="M1732" t="s">
        <v>463</v>
      </c>
      <c r="N1732" t="s">
        <v>479</v>
      </c>
      <c r="O1732">
        <v>1011015</v>
      </c>
      <c r="P1732">
        <v>237607</v>
      </c>
      <c r="Q1732">
        <v>40.818812999999999</v>
      </c>
      <c r="R1732">
        <v>-73.903300000000002</v>
      </c>
      <c r="S1732" t="s">
        <v>1697</v>
      </c>
    </row>
    <row r="1733" spans="1:19" x14ac:dyDescent="0.3">
      <c r="A1733">
        <v>281122086</v>
      </c>
      <c r="B1733" s="1">
        <v>45316</v>
      </c>
      <c r="C1733">
        <v>779</v>
      </c>
      <c r="D1733" t="s">
        <v>63</v>
      </c>
      <c r="E1733">
        <v>126</v>
      </c>
      <c r="F1733" t="s">
        <v>149</v>
      </c>
      <c r="G1733" t="s">
        <v>242</v>
      </c>
      <c r="H1733" t="s">
        <v>463</v>
      </c>
      <c r="I1733" t="s">
        <v>469</v>
      </c>
      <c r="J1733">
        <v>83</v>
      </c>
      <c r="K1733">
        <v>0</v>
      </c>
      <c r="L1733" t="s">
        <v>472</v>
      </c>
      <c r="M1733" t="s">
        <v>464</v>
      </c>
      <c r="N1733" t="s">
        <v>480</v>
      </c>
      <c r="O1733">
        <v>1007127</v>
      </c>
      <c r="P1733">
        <v>193705</v>
      </c>
      <c r="Q1733">
        <v>40.698323000000002</v>
      </c>
      <c r="R1733">
        <v>-73.917495000000002</v>
      </c>
      <c r="S1733" t="s">
        <v>800</v>
      </c>
    </row>
    <row r="1734" spans="1:19" x14ac:dyDescent="0.3">
      <c r="A1734">
        <v>281355978</v>
      </c>
      <c r="B1734" s="1">
        <v>45321</v>
      </c>
      <c r="C1734">
        <v>440</v>
      </c>
      <c r="D1734" t="s">
        <v>124</v>
      </c>
      <c r="E1734">
        <v>109</v>
      </c>
      <c r="F1734" t="s">
        <v>148</v>
      </c>
      <c r="G1734" t="s">
        <v>409</v>
      </c>
      <c r="H1734" t="s">
        <v>463</v>
      </c>
      <c r="I1734" t="s">
        <v>464</v>
      </c>
      <c r="J1734">
        <v>32</v>
      </c>
      <c r="K1734">
        <v>0</v>
      </c>
      <c r="L1734" t="s">
        <v>472</v>
      </c>
      <c r="M1734" t="s">
        <v>463</v>
      </c>
      <c r="N1734" t="s">
        <v>477</v>
      </c>
      <c r="O1734">
        <v>999439</v>
      </c>
      <c r="P1734">
        <v>236537</v>
      </c>
      <c r="Q1734">
        <v>40.815904000000003</v>
      </c>
      <c r="R1734">
        <v>-73.945122999999995</v>
      </c>
      <c r="S1734" t="s">
        <v>1065</v>
      </c>
    </row>
    <row r="1735" spans="1:19" x14ac:dyDescent="0.3">
      <c r="A1735">
        <v>281350135</v>
      </c>
      <c r="B1735" s="1">
        <v>45321</v>
      </c>
      <c r="C1735">
        <v>397</v>
      </c>
      <c r="D1735" t="s">
        <v>50</v>
      </c>
      <c r="E1735">
        <v>105</v>
      </c>
      <c r="F1735" t="s">
        <v>159</v>
      </c>
      <c r="G1735" t="s">
        <v>237</v>
      </c>
      <c r="H1735" t="s">
        <v>463</v>
      </c>
      <c r="I1735" t="s">
        <v>470</v>
      </c>
      <c r="J1735">
        <v>107</v>
      </c>
      <c r="K1735">
        <v>0</v>
      </c>
      <c r="L1735" t="s">
        <v>476</v>
      </c>
      <c r="M1735" t="s">
        <v>464</v>
      </c>
      <c r="N1735" t="s">
        <v>480</v>
      </c>
      <c r="O1735">
        <v>1034513</v>
      </c>
      <c r="P1735">
        <v>197590</v>
      </c>
      <c r="Q1735">
        <v>40.70887286</v>
      </c>
      <c r="R1735">
        <v>-73.818704640000007</v>
      </c>
      <c r="S1735" t="s">
        <v>1698</v>
      </c>
    </row>
    <row r="1736" spans="1:19" x14ac:dyDescent="0.3">
      <c r="A1736">
        <v>284040124</v>
      </c>
      <c r="B1736" s="1">
        <v>45371</v>
      </c>
      <c r="C1736">
        <v>764</v>
      </c>
      <c r="D1736" t="s">
        <v>74</v>
      </c>
      <c r="E1736">
        <v>126</v>
      </c>
      <c r="F1736" t="s">
        <v>149</v>
      </c>
      <c r="G1736" t="s">
        <v>258</v>
      </c>
      <c r="H1736" t="s">
        <v>463</v>
      </c>
      <c r="I1736" t="s">
        <v>469</v>
      </c>
      <c r="J1736">
        <v>84</v>
      </c>
      <c r="K1736">
        <v>73</v>
      </c>
      <c r="L1736" t="s">
        <v>472</v>
      </c>
      <c r="M1736" t="s">
        <v>463</v>
      </c>
      <c r="N1736" t="s">
        <v>477</v>
      </c>
      <c r="O1736">
        <v>987801</v>
      </c>
      <c r="P1736">
        <v>192258</v>
      </c>
      <c r="Q1736">
        <v>40.694381</v>
      </c>
      <c r="R1736">
        <v>-73.987194000000002</v>
      </c>
      <c r="S1736" t="s">
        <v>1699</v>
      </c>
    </row>
    <row r="1737" spans="1:19" x14ac:dyDescent="0.3">
      <c r="A1737">
        <v>284549674</v>
      </c>
      <c r="B1737" s="1">
        <v>45381</v>
      </c>
      <c r="C1737">
        <v>105</v>
      </c>
      <c r="D1737" t="s">
        <v>20</v>
      </c>
      <c r="E1737">
        <v>106</v>
      </c>
      <c r="F1737" t="s">
        <v>141</v>
      </c>
      <c r="G1737" t="s">
        <v>183</v>
      </c>
      <c r="H1737" t="s">
        <v>463</v>
      </c>
      <c r="I1737" t="s">
        <v>464</v>
      </c>
      <c r="J1737">
        <v>6</v>
      </c>
      <c r="K1737">
        <v>0</v>
      </c>
      <c r="L1737" t="s">
        <v>474</v>
      </c>
      <c r="M1737" t="s">
        <v>464</v>
      </c>
      <c r="N1737" t="s">
        <v>477</v>
      </c>
      <c r="O1737">
        <v>984731</v>
      </c>
      <c r="P1737">
        <v>208134</v>
      </c>
      <c r="Q1737">
        <v>40.737957000000002</v>
      </c>
      <c r="R1737">
        <v>-73.998261999999997</v>
      </c>
      <c r="S1737" t="s">
        <v>1700</v>
      </c>
    </row>
    <row r="1738" spans="1:19" x14ac:dyDescent="0.3">
      <c r="A1738">
        <v>282297723</v>
      </c>
      <c r="B1738" s="1">
        <v>45338</v>
      </c>
      <c r="C1738">
        <v>101</v>
      </c>
      <c r="D1738" t="s">
        <v>27</v>
      </c>
      <c r="E1738">
        <v>344</v>
      </c>
      <c r="F1738" t="s">
        <v>144</v>
      </c>
      <c r="G1738" t="s">
        <v>191</v>
      </c>
      <c r="H1738" t="s">
        <v>464</v>
      </c>
      <c r="I1738" t="s">
        <v>469</v>
      </c>
      <c r="J1738">
        <v>75</v>
      </c>
      <c r="K1738">
        <v>0</v>
      </c>
      <c r="L1738" t="s">
        <v>472</v>
      </c>
      <c r="M1738" t="s">
        <v>464</v>
      </c>
      <c r="N1738" t="s">
        <v>480</v>
      </c>
      <c r="O1738">
        <v>1017119</v>
      </c>
      <c r="P1738">
        <v>183909</v>
      </c>
      <c r="Q1738">
        <v>40.671404000000003</v>
      </c>
      <c r="R1738">
        <v>-73.881508999999994</v>
      </c>
      <c r="S1738" t="s">
        <v>543</v>
      </c>
    </row>
    <row r="1739" spans="1:19" x14ac:dyDescent="0.3">
      <c r="A1739">
        <v>283001900</v>
      </c>
      <c r="B1739" s="1">
        <v>45351</v>
      </c>
      <c r="C1739">
        <v>729</v>
      </c>
      <c r="D1739" t="s">
        <v>66</v>
      </c>
      <c r="E1739">
        <v>113</v>
      </c>
      <c r="F1739" t="s">
        <v>165</v>
      </c>
      <c r="G1739" t="s">
        <v>246</v>
      </c>
      <c r="H1739" t="s">
        <v>463</v>
      </c>
      <c r="I1739" t="s">
        <v>464</v>
      </c>
      <c r="J1739">
        <v>23</v>
      </c>
      <c r="K1739">
        <v>1</v>
      </c>
      <c r="L1739" t="s">
        <v>474</v>
      </c>
      <c r="M1739" t="s">
        <v>464</v>
      </c>
      <c r="N1739" t="s">
        <v>480</v>
      </c>
      <c r="O1739">
        <v>998736</v>
      </c>
      <c r="P1739">
        <v>227214</v>
      </c>
      <c r="Q1739">
        <v>40.79031415</v>
      </c>
      <c r="R1739">
        <v>-73.947686059999995</v>
      </c>
      <c r="S1739" t="s">
        <v>953</v>
      </c>
    </row>
    <row r="1740" spans="1:19" x14ac:dyDescent="0.3">
      <c r="A1740">
        <v>282691398</v>
      </c>
      <c r="B1740" s="1">
        <v>45345</v>
      </c>
      <c r="C1740">
        <v>339</v>
      </c>
      <c r="D1740" t="s">
        <v>42</v>
      </c>
      <c r="E1740">
        <v>341</v>
      </c>
      <c r="F1740" t="s">
        <v>153</v>
      </c>
      <c r="G1740" t="s">
        <v>216</v>
      </c>
      <c r="H1740" t="s">
        <v>464</v>
      </c>
      <c r="I1740" t="s">
        <v>469</v>
      </c>
      <c r="J1740">
        <v>63</v>
      </c>
      <c r="K1740">
        <v>0</v>
      </c>
      <c r="L1740" t="s">
        <v>472</v>
      </c>
      <c r="M1740" t="s">
        <v>464</v>
      </c>
      <c r="N1740" t="s">
        <v>478</v>
      </c>
      <c r="O1740">
        <v>1004560</v>
      </c>
      <c r="P1740">
        <v>162830</v>
      </c>
      <c r="Q1740">
        <v>40.613585</v>
      </c>
      <c r="R1740">
        <v>-73.926845999999998</v>
      </c>
      <c r="S1740" t="s">
        <v>1701</v>
      </c>
    </row>
    <row r="1741" spans="1:19" x14ac:dyDescent="0.3">
      <c r="A1741">
        <v>282522812</v>
      </c>
      <c r="B1741" s="1">
        <v>45342</v>
      </c>
      <c r="C1741">
        <v>969</v>
      </c>
      <c r="D1741" t="s">
        <v>53</v>
      </c>
      <c r="E1741">
        <v>881</v>
      </c>
      <c r="F1741" t="s">
        <v>161</v>
      </c>
      <c r="G1741" t="s">
        <v>230</v>
      </c>
      <c r="H1741" t="s">
        <v>464</v>
      </c>
      <c r="I1741" t="s">
        <v>470</v>
      </c>
      <c r="J1741">
        <v>115</v>
      </c>
      <c r="K1741">
        <v>3</v>
      </c>
      <c r="L1741" t="s">
        <v>472</v>
      </c>
      <c r="M1741" t="s">
        <v>464</v>
      </c>
      <c r="N1741" t="s">
        <v>480</v>
      </c>
      <c r="O1741">
        <v>1018623</v>
      </c>
      <c r="P1741">
        <v>214936</v>
      </c>
      <c r="Q1741">
        <v>40.756567580000002</v>
      </c>
      <c r="R1741">
        <v>-73.875931530000003</v>
      </c>
      <c r="S1741" t="s">
        <v>582</v>
      </c>
    </row>
    <row r="1742" spans="1:19" x14ac:dyDescent="0.3">
      <c r="A1742">
        <v>281060432</v>
      </c>
      <c r="B1742" s="1">
        <v>45315</v>
      </c>
      <c r="C1742">
        <v>339</v>
      </c>
      <c r="D1742" t="s">
        <v>42</v>
      </c>
      <c r="E1742">
        <v>341</v>
      </c>
      <c r="F1742" t="s">
        <v>153</v>
      </c>
      <c r="G1742" t="s">
        <v>216</v>
      </c>
      <c r="H1742" t="s">
        <v>464</v>
      </c>
      <c r="I1742" t="s">
        <v>468</v>
      </c>
      <c r="J1742">
        <v>49</v>
      </c>
      <c r="K1742">
        <v>0</v>
      </c>
      <c r="L1742" t="s">
        <v>473</v>
      </c>
      <c r="M1742" t="s">
        <v>463</v>
      </c>
      <c r="N1742" t="s">
        <v>479</v>
      </c>
      <c r="O1742">
        <v>1023105</v>
      </c>
      <c r="P1742">
        <v>255783</v>
      </c>
      <c r="Q1742">
        <v>40.868654999999997</v>
      </c>
      <c r="R1742">
        <v>-73.859515000000002</v>
      </c>
      <c r="S1742" t="s">
        <v>1702</v>
      </c>
    </row>
    <row r="1743" spans="1:19" x14ac:dyDescent="0.3">
      <c r="A1743">
        <v>284306328</v>
      </c>
      <c r="B1743" s="1">
        <v>45376</v>
      </c>
      <c r="C1743">
        <v>339</v>
      </c>
      <c r="D1743" t="s">
        <v>42</v>
      </c>
      <c r="E1743">
        <v>341</v>
      </c>
      <c r="F1743" t="s">
        <v>153</v>
      </c>
      <c r="G1743" t="s">
        <v>216</v>
      </c>
      <c r="H1743" t="s">
        <v>464</v>
      </c>
      <c r="I1743" t="s">
        <v>469</v>
      </c>
      <c r="J1743">
        <v>75</v>
      </c>
      <c r="K1743">
        <v>0</v>
      </c>
      <c r="L1743" t="s">
        <v>472</v>
      </c>
      <c r="M1743" t="s">
        <v>463</v>
      </c>
      <c r="N1743" t="s">
        <v>477</v>
      </c>
      <c r="O1743">
        <v>1020327</v>
      </c>
      <c r="P1743">
        <v>176285</v>
      </c>
      <c r="Q1743">
        <v>40.650466000000002</v>
      </c>
      <c r="R1743">
        <v>-73.869985999999997</v>
      </c>
      <c r="S1743" t="s">
        <v>571</v>
      </c>
    </row>
    <row r="1744" spans="1:19" x14ac:dyDescent="0.3">
      <c r="A1744">
        <v>284557642</v>
      </c>
      <c r="B1744" s="1">
        <v>45381</v>
      </c>
      <c r="C1744">
        <v>339</v>
      </c>
      <c r="D1744" t="s">
        <v>42</v>
      </c>
      <c r="E1744">
        <v>341</v>
      </c>
      <c r="F1744" t="s">
        <v>153</v>
      </c>
      <c r="G1744" t="s">
        <v>216</v>
      </c>
      <c r="H1744" t="s">
        <v>464</v>
      </c>
      <c r="I1744" t="s">
        <v>464</v>
      </c>
      <c r="J1744">
        <v>28</v>
      </c>
      <c r="K1744">
        <v>0</v>
      </c>
      <c r="L1744" t="s">
        <v>472</v>
      </c>
      <c r="M1744" t="s">
        <v>464</v>
      </c>
      <c r="N1744" t="s">
        <v>480</v>
      </c>
      <c r="O1744">
        <v>999788</v>
      </c>
      <c r="P1744">
        <v>233328</v>
      </c>
      <c r="Q1744">
        <v>40.807093999999999</v>
      </c>
      <c r="R1744">
        <v>-73.943872999999996</v>
      </c>
      <c r="S1744" t="s">
        <v>1703</v>
      </c>
    </row>
    <row r="1745" spans="1:19" x14ac:dyDescent="0.3">
      <c r="A1745">
        <v>282834214</v>
      </c>
      <c r="B1745" s="1">
        <v>45349</v>
      </c>
      <c r="C1745">
        <v>397</v>
      </c>
      <c r="D1745" t="s">
        <v>50</v>
      </c>
      <c r="E1745">
        <v>105</v>
      </c>
      <c r="F1745" t="s">
        <v>159</v>
      </c>
      <c r="G1745" t="s">
        <v>226</v>
      </c>
      <c r="H1745" t="s">
        <v>463</v>
      </c>
      <c r="I1745" t="s">
        <v>469</v>
      </c>
      <c r="J1745">
        <v>66</v>
      </c>
      <c r="K1745">
        <v>0</v>
      </c>
      <c r="L1745" t="s">
        <v>474</v>
      </c>
      <c r="M1745" t="s">
        <v>464</v>
      </c>
      <c r="N1745" t="s">
        <v>478</v>
      </c>
      <c r="O1745">
        <v>991754</v>
      </c>
      <c r="P1745">
        <v>171473</v>
      </c>
      <c r="Q1745">
        <v>40.637329000000001</v>
      </c>
      <c r="R1745">
        <v>-73.97296</v>
      </c>
      <c r="S1745" t="s">
        <v>1704</v>
      </c>
    </row>
    <row r="1746" spans="1:19" x14ac:dyDescent="0.3">
      <c r="A1746">
        <v>281061086</v>
      </c>
      <c r="B1746" s="1">
        <v>45315</v>
      </c>
      <c r="C1746">
        <v>922</v>
      </c>
      <c r="D1746" t="s">
        <v>33</v>
      </c>
      <c r="E1746">
        <v>348</v>
      </c>
      <c r="F1746" t="s">
        <v>146</v>
      </c>
      <c r="G1746" t="s">
        <v>205</v>
      </c>
      <c r="H1746" t="s">
        <v>464</v>
      </c>
      <c r="I1746" t="s">
        <v>470</v>
      </c>
      <c r="J1746">
        <v>105</v>
      </c>
      <c r="K1746">
        <v>0</v>
      </c>
      <c r="L1746" t="s">
        <v>474</v>
      </c>
      <c r="M1746" t="s">
        <v>464</v>
      </c>
      <c r="N1746" t="s">
        <v>477</v>
      </c>
      <c r="O1746">
        <v>1051754</v>
      </c>
      <c r="P1746">
        <v>181288</v>
      </c>
      <c r="Q1746">
        <v>40.66401304</v>
      </c>
      <c r="R1746">
        <v>-73.756681090000001</v>
      </c>
      <c r="S1746" t="s">
        <v>1705</v>
      </c>
    </row>
    <row r="1747" spans="1:19" x14ac:dyDescent="0.3">
      <c r="A1747">
        <v>280648773</v>
      </c>
      <c r="B1747" s="1">
        <v>45308</v>
      </c>
      <c r="C1747">
        <v>439</v>
      </c>
      <c r="D1747" t="s">
        <v>37</v>
      </c>
      <c r="E1747">
        <v>109</v>
      </c>
      <c r="F1747" t="s">
        <v>148</v>
      </c>
      <c r="G1747" t="s">
        <v>210</v>
      </c>
      <c r="H1747" t="s">
        <v>463</v>
      </c>
      <c r="I1747" t="s">
        <v>464</v>
      </c>
      <c r="J1747">
        <v>18</v>
      </c>
      <c r="K1747">
        <v>0</v>
      </c>
      <c r="L1747" t="s">
        <v>473</v>
      </c>
      <c r="M1747" t="s">
        <v>463</v>
      </c>
      <c r="N1747" t="s">
        <v>480</v>
      </c>
      <c r="O1747">
        <v>988210</v>
      </c>
      <c r="P1747">
        <v>218129</v>
      </c>
      <c r="Q1747">
        <v>40.765389999999996</v>
      </c>
      <c r="R1747">
        <v>-73.985702000000003</v>
      </c>
      <c r="S1747" t="s">
        <v>528</v>
      </c>
    </row>
    <row r="1748" spans="1:19" x14ac:dyDescent="0.3">
      <c r="A1748">
        <v>283890788</v>
      </c>
      <c r="B1748" s="1">
        <v>45368</v>
      </c>
      <c r="C1748">
        <v>339</v>
      </c>
      <c r="D1748" t="s">
        <v>42</v>
      </c>
      <c r="E1748">
        <v>341</v>
      </c>
      <c r="F1748" t="s">
        <v>153</v>
      </c>
      <c r="G1748" t="s">
        <v>216</v>
      </c>
      <c r="H1748" t="s">
        <v>464</v>
      </c>
      <c r="I1748" t="s">
        <v>468</v>
      </c>
      <c r="J1748">
        <v>49</v>
      </c>
      <c r="K1748">
        <v>0</v>
      </c>
      <c r="L1748" t="s">
        <v>474</v>
      </c>
      <c r="M1748" t="s">
        <v>464</v>
      </c>
      <c r="N1748" t="s">
        <v>477</v>
      </c>
      <c r="O1748">
        <v>1021163</v>
      </c>
      <c r="P1748">
        <v>253320</v>
      </c>
      <c r="Q1748">
        <v>40.861902999999998</v>
      </c>
      <c r="R1748">
        <v>-73.866551000000001</v>
      </c>
      <c r="S1748" t="s">
        <v>1706</v>
      </c>
    </row>
    <row r="1749" spans="1:19" x14ac:dyDescent="0.3">
      <c r="A1749">
        <v>281312513</v>
      </c>
      <c r="B1749" s="1">
        <v>45320</v>
      </c>
      <c r="C1749">
        <v>339</v>
      </c>
      <c r="D1749" t="s">
        <v>42</v>
      </c>
      <c r="E1749">
        <v>341</v>
      </c>
      <c r="F1749" t="s">
        <v>153</v>
      </c>
      <c r="G1749" t="s">
        <v>216</v>
      </c>
      <c r="H1749" t="s">
        <v>464</v>
      </c>
      <c r="I1749" t="s">
        <v>470</v>
      </c>
      <c r="J1749">
        <v>109</v>
      </c>
      <c r="K1749">
        <v>0</v>
      </c>
      <c r="L1749" t="s">
        <v>473</v>
      </c>
      <c r="M1749" t="s">
        <v>463</v>
      </c>
      <c r="N1749" t="s">
        <v>480</v>
      </c>
      <c r="O1749">
        <v>1030720</v>
      </c>
      <c r="P1749">
        <v>224100</v>
      </c>
      <c r="Q1749">
        <v>40.781658999999998</v>
      </c>
      <c r="R1749">
        <v>-73.832200999999998</v>
      </c>
      <c r="S1749" t="s">
        <v>1066</v>
      </c>
    </row>
    <row r="1750" spans="1:19" x14ac:dyDescent="0.3">
      <c r="A1750">
        <v>280974021</v>
      </c>
      <c r="B1750" s="1">
        <v>45314</v>
      </c>
      <c r="C1750">
        <v>339</v>
      </c>
      <c r="D1750" t="s">
        <v>42</v>
      </c>
      <c r="E1750">
        <v>341</v>
      </c>
      <c r="F1750" t="s">
        <v>153</v>
      </c>
      <c r="G1750" t="s">
        <v>216</v>
      </c>
      <c r="H1750" t="s">
        <v>464</v>
      </c>
      <c r="I1750" t="s">
        <v>470</v>
      </c>
      <c r="J1750">
        <v>110</v>
      </c>
      <c r="K1750">
        <v>0</v>
      </c>
      <c r="L1750" t="s">
        <v>474</v>
      </c>
      <c r="M1750" t="s">
        <v>463</v>
      </c>
      <c r="N1750" t="s">
        <v>478</v>
      </c>
      <c r="O1750">
        <v>1020232</v>
      </c>
      <c r="P1750">
        <v>210719</v>
      </c>
      <c r="Q1750">
        <v>40.744981000000003</v>
      </c>
      <c r="R1750">
        <v>-73.870143999999996</v>
      </c>
      <c r="S1750" t="s">
        <v>651</v>
      </c>
    </row>
    <row r="1751" spans="1:19" x14ac:dyDescent="0.3">
      <c r="A1751">
        <v>285470928</v>
      </c>
      <c r="B1751" s="1">
        <v>45399</v>
      </c>
      <c r="C1751">
        <v>109</v>
      </c>
      <c r="D1751" t="s">
        <v>35</v>
      </c>
      <c r="E1751">
        <v>106</v>
      </c>
      <c r="F1751" t="s">
        <v>141</v>
      </c>
      <c r="G1751" t="s">
        <v>208</v>
      </c>
      <c r="H1751" t="s">
        <v>463</v>
      </c>
      <c r="I1751" t="s">
        <v>464</v>
      </c>
      <c r="J1751">
        <v>18</v>
      </c>
      <c r="K1751">
        <v>0</v>
      </c>
      <c r="L1751" t="s">
        <v>472</v>
      </c>
      <c r="M1751" t="s">
        <v>464</v>
      </c>
      <c r="N1751" t="s">
        <v>482</v>
      </c>
      <c r="O1751">
        <v>988210</v>
      </c>
      <c r="P1751">
        <v>218129</v>
      </c>
      <c r="Q1751">
        <v>40.765389999999996</v>
      </c>
      <c r="R1751">
        <v>-73.985702000000003</v>
      </c>
      <c r="S1751" t="s">
        <v>528</v>
      </c>
    </row>
    <row r="1752" spans="1:19" x14ac:dyDescent="0.3">
      <c r="A1752">
        <v>284418775</v>
      </c>
      <c r="B1752" s="1">
        <v>45378</v>
      </c>
      <c r="C1752">
        <v>113</v>
      </c>
      <c r="D1752" t="s">
        <v>59</v>
      </c>
      <c r="E1752">
        <v>344</v>
      </c>
      <c r="F1752" t="s">
        <v>144</v>
      </c>
      <c r="G1752" t="s">
        <v>236</v>
      </c>
      <c r="H1752" t="s">
        <v>464</v>
      </c>
      <c r="I1752" t="s">
        <v>468</v>
      </c>
      <c r="J1752">
        <v>45</v>
      </c>
      <c r="K1752">
        <v>97</v>
      </c>
      <c r="L1752" t="s">
        <v>476</v>
      </c>
      <c r="M1752" t="s">
        <v>464</v>
      </c>
      <c r="N1752" t="s">
        <v>480</v>
      </c>
      <c r="O1752">
        <v>1031724</v>
      </c>
      <c r="P1752">
        <v>256099</v>
      </c>
      <c r="Q1752">
        <v>40.869481999999998</v>
      </c>
      <c r="R1752">
        <v>-73.828348000000005</v>
      </c>
      <c r="S1752" t="s">
        <v>1707</v>
      </c>
    </row>
    <row r="1753" spans="1:19" x14ac:dyDescent="0.3">
      <c r="A1753">
        <v>282535958</v>
      </c>
      <c r="B1753" s="1">
        <v>45343</v>
      </c>
      <c r="C1753">
        <v>268</v>
      </c>
      <c r="D1753" t="s">
        <v>47</v>
      </c>
      <c r="E1753">
        <v>121</v>
      </c>
      <c r="F1753" t="s">
        <v>152</v>
      </c>
      <c r="G1753" t="s">
        <v>221</v>
      </c>
      <c r="H1753" t="s">
        <v>463</v>
      </c>
      <c r="I1753" t="s">
        <v>468</v>
      </c>
      <c r="J1753">
        <v>49</v>
      </c>
      <c r="K1753">
        <v>0</v>
      </c>
      <c r="L1753" t="s">
        <v>472</v>
      </c>
      <c r="M1753" t="s">
        <v>464</v>
      </c>
      <c r="N1753" t="s">
        <v>480</v>
      </c>
      <c r="O1753">
        <v>1027430</v>
      </c>
      <c r="P1753">
        <v>251104</v>
      </c>
      <c r="Q1753">
        <v>40.855792999999998</v>
      </c>
      <c r="R1753">
        <v>-73.843907999999999</v>
      </c>
      <c r="S1753" t="s">
        <v>510</v>
      </c>
    </row>
    <row r="1754" spans="1:19" x14ac:dyDescent="0.3">
      <c r="A1754">
        <v>282952487</v>
      </c>
      <c r="B1754" s="1">
        <v>45350</v>
      </c>
      <c r="C1754">
        <v>705</v>
      </c>
      <c r="D1754" t="s">
        <v>78</v>
      </c>
      <c r="E1754">
        <v>358</v>
      </c>
      <c r="F1754" t="s">
        <v>169</v>
      </c>
      <c r="G1754" t="s">
        <v>264</v>
      </c>
      <c r="H1754" t="s">
        <v>464</v>
      </c>
      <c r="I1754" t="s">
        <v>468</v>
      </c>
      <c r="J1754">
        <v>44</v>
      </c>
      <c r="K1754">
        <v>0</v>
      </c>
      <c r="L1754" t="s">
        <v>472</v>
      </c>
      <c r="M1754" t="s">
        <v>463</v>
      </c>
      <c r="N1754" t="s">
        <v>479</v>
      </c>
      <c r="O1754">
        <v>1009261</v>
      </c>
      <c r="P1754">
        <v>242513</v>
      </c>
      <c r="Q1754">
        <v>40.832282110000001</v>
      </c>
      <c r="R1754">
        <v>-73.909619680000006</v>
      </c>
      <c r="S1754" t="s">
        <v>1116</v>
      </c>
    </row>
    <row r="1755" spans="1:19" x14ac:dyDescent="0.3">
      <c r="A1755">
        <v>282388945</v>
      </c>
      <c r="B1755" s="1">
        <v>45339</v>
      </c>
      <c r="C1755">
        <v>681</v>
      </c>
      <c r="D1755" t="s">
        <v>77</v>
      </c>
      <c r="E1755">
        <v>233</v>
      </c>
      <c r="F1755" t="s">
        <v>140</v>
      </c>
      <c r="G1755" t="s">
        <v>263</v>
      </c>
      <c r="H1755" t="s">
        <v>464</v>
      </c>
      <c r="I1755" t="s">
        <v>468</v>
      </c>
      <c r="J1755">
        <v>49</v>
      </c>
      <c r="K1755">
        <v>0</v>
      </c>
      <c r="L1755" t="s">
        <v>472</v>
      </c>
      <c r="M1755" t="s">
        <v>464</v>
      </c>
      <c r="N1755" t="s">
        <v>479</v>
      </c>
      <c r="O1755">
        <v>1027434</v>
      </c>
      <c r="P1755">
        <v>251387</v>
      </c>
      <c r="Q1755">
        <v>40.85657673</v>
      </c>
      <c r="R1755">
        <v>-73.843893679999994</v>
      </c>
      <c r="S1755" t="s">
        <v>1708</v>
      </c>
    </row>
    <row r="1756" spans="1:19" x14ac:dyDescent="0.3">
      <c r="A1756">
        <v>282216011</v>
      </c>
      <c r="B1756" s="1">
        <v>45336</v>
      </c>
      <c r="C1756">
        <v>109</v>
      </c>
      <c r="D1756" t="s">
        <v>35</v>
      </c>
      <c r="E1756">
        <v>106</v>
      </c>
      <c r="F1756" t="s">
        <v>141</v>
      </c>
      <c r="G1756" t="s">
        <v>275</v>
      </c>
      <c r="H1756" t="s">
        <v>463</v>
      </c>
      <c r="I1756" t="s">
        <v>471</v>
      </c>
      <c r="J1756">
        <v>122</v>
      </c>
      <c r="K1756">
        <v>0</v>
      </c>
      <c r="L1756" t="s">
        <v>472</v>
      </c>
      <c r="M1756" t="s">
        <v>464</v>
      </c>
      <c r="N1756" t="s">
        <v>478</v>
      </c>
      <c r="O1756">
        <v>943387</v>
      </c>
      <c r="P1756">
        <v>135390</v>
      </c>
      <c r="Q1756">
        <v>40.538195999999999</v>
      </c>
      <c r="R1756">
        <v>-74.147011000000006</v>
      </c>
      <c r="S1756" t="s">
        <v>1709</v>
      </c>
    </row>
    <row r="1757" spans="1:19" x14ac:dyDescent="0.3">
      <c r="A1757">
        <v>282552990</v>
      </c>
      <c r="B1757" s="1">
        <v>45343</v>
      </c>
      <c r="C1757">
        <v>101</v>
      </c>
      <c r="D1757" t="s">
        <v>27</v>
      </c>
      <c r="E1757">
        <v>344</v>
      </c>
      <c r="F1757" t="s">
        <v>144</v>
      </c>
      <c r="G1757" t="s">
        <v>191</v>
      </c>
      <c r="H1757" t="s">
        <v>464</v>
      </c>
      <c r="I1757" t="s">
        <v>471</v>
      </c>
      <c r="J1757">
        <v>122</v>
      </c>
      <c r="K1757">
        <v>0</v>
      </c>
      <c r="L1757" t="s">
        <v>472</v>
      </c>
      <c r="M1757" t="s">
        <v>463</v>
      </c>
      <c r="N1757" t="s">
        <v>478</v>
      </c>
      <c r="O1757">
        <v>954771</v>
      </c>
      <c r="P1757">
        <v>148450</v>
      </c>
      <c r="Q1757">
        <v>40.574091000000003</v>
      </c>
      <c r="R1757">
        <v>-74.106112999999993</v>
      </c>
      <c r="S1757" t="s">
        <v>521</v>
      </c>
    </row>
    <row r="1758" spans="1:19" x14ac:dyDescent="0.3">
      <c r="A1758">
        <v>282921759</v>
      </c>
      <c r="B1758" s="1">
        <v>45350</v>
      </c>
      <c r="C1758">
        <v>268</v>
      </c>
      <c r="D1758" t="s">
        <v>47</v>
      </c>
      <c r="E1758">
        <v>121</v>
      </c>
      <c r="F1758" t="s">
        <v>152</v>
      </c>
      <c r="G1758" t="s">
        <v>221</v>
      </c>
      <c r="H1758" t="s">
        <v>463</v>
      </c>
      <c r="I1758" t="s">
        <v>464</v>
      </c>
      <c r="J1758">
        <v>13</v>
      </c>
      <c r="K1758">
        <v>0</v>
      </c>
      <c r="L1758" t="s">
        <v>472</v>
      </c>
      <c r="M1758" t="s">
        <v>464</v>
      </c>
      <c r="N1758" t="s">
        <v>477</v>
      </c>
      <c r="O1758">
        <v>988971</v>
      </c>
      <c r="P1758">
        <v>207813</v>
      </c>
      <c r="Q1758">
        <v>40.737074</v>
      </c>
      <c r="R1758">
        <v>-73.982962000000001</v>
      </c>
      <c r="S1758" t="s">
        <v>1039</v>
      </c>
    </row>
    <row r="1759" spans="1:19" x14ac:dyDescent="0.3">
      <c r="A1759">
        <v>280898243</v>
      </c>
      <c r="B1759" s="1">
        <v>45313</v>
      </c>
      <c r="C1759">
        <v>113</v>
      </c>
      <c r="D1759" t="s">
        <v>59</v>
      </c>
      <c r="E1759">
        <v>344</v>
      </c>
      <c r="F1759" t="s">
        <v>144</v>
      </c>
      <c r="G1759" t="s">
        <v>236</v>
      </c>
      <c r="H1759" t="s">
        <v>464</v>
      </c>
      <c r="I1759" t="s">
        <v>470</v>
      </c>
      <c r="J1759">
        <v>103</v>
      </c>
      <c r="K1759">
        <v>0</v>
      </c>
      <c r="L1759" t="s">
        <v>472</v>
      </c>
      <c r="M1759" t="s">
        <v>464</v>
      </c>
      <c r="N1759" t="s">
        <v>477</v>
      </c>
      <c r="O1759">
        <v>1041879</v>
      </c>
      <c r="P1759">
        <v>197083</v>
      </c>
      <c r="Q1759">
        <v>40.707439000000001</v>
      </c>
      <c r="R1759">
        <v>-73.792139000000006</v>
      </c>
      <c r="S1759" t="s">
        <v>789</v>
      </c>
    </row>
    <row r="1760" spans="1:19" x14ac:dyDescent="0.3">
      <c r="A1760">
        <v>280916004</v>
      </c>
      <c r="B1760" s="1">
        <v>45312</v>
      </c>
      <c r="C1760">
        <v>339</v>
      </c>
      <c r="D1760" t="s">
        <v>42</v>
      </c>
      <c r="E1760">
        <v>341</v>
      </c>
      <c r="F1760" t="s">
        <v>153</v>
      </c>
      <c r="G1760" t="s">
        <v>216</v>
      </c>
      <c r="H1760" t="s">
        <v>464</v>
      </c>
      <c r="I1760" t="s">
        <v>470</v>
      </c>
      <c r="J1760">
        <v>115</v>
      </c>
      <c r="K1760">
        <v>0</v>
      </c>
      <c r="L1760" t="s">
        <v>472</v>
      </c>
      <c r="M1760" t="s">
        <v>464</v>
      </c>
      <c r="N1760" t="s">
        <v>477</v>
      </c>
      <c r="O1760">
        <v>1018509</v>
      </c>
      <c r="P1760">
        <v>217348</v>
      </c>
      <c r="Q1760">
        <v>40.763180069999997</v>
      </c>
      <c r="R1760">
        <v>-73.876329319999996</v>
      </c>
      <c r="S1760" t="s">
        <v>604</v>
      </c>
    </row>
    <row r="1761" spans="1:19" x14ac:dyDescent="0.3">
      <c r="A1761">
        <v>280748545</v>
      </c>
      <c r="B1761" s="1">
        <v>45309</v>
      </c>
      <c r="C1761">
        <v>397</v>
      </c>
      <c r="D1761" t="s">
        <v>50</v>
      </c>
      <c r="E1761">
        <v>105</v>
      </c>
      <c r="F1761" t="s">
        <v>159</v>
      </c>
      <c r="G1761" t="s">
        <v>255</v>
      </c>
      <c r="H1761" t="s">
        <v>463</v>
      </c>
      <c r="I1761" t="s">
        <v>470</v>
      </c>
      <c r="J1761">
        <v>105</v>
      </c>
      <c r="K1761">
        <v>0</v>
      </c>
      <c r="L1761" t="s">
        <v>472</v>
      </c>
      <c r="M1761" t="s">
        <v>464</v>
      </c>
      <c r="N1761" t="s">
        <v>477</v>
      </c>
      <c r="O1761">
        <v>1057766</v>
      </c>
      <c r="P1761">
        <v>203992</v>
      </c>
      <c r="Q1761">
        <v>40.726284</v>
      </c>
      <c r="R1761">
        <v>-73.734759999999994</v>
      </c>
      <c r="S1761" t="s">
        <v>676</v>
      </c>
    </row>
    <row r="1762" spans="1:19" x14ac:dyDescent="0.3">
      <c r="A1762">
        <v>282460147</v>
      </c>
      <c r="B1762" s="1">
        <v>45341</v>
      </c>
      <c r="C1762">
        <v>205</v>
      </c>
      <c r="D1762" t="s">
        <v>43</v>
      </c>
      <c r="E1762">
        <v>352</v>
      </c>
      <c r="F1762" t="s">
        <v>154</v>
      </c>
      <c r="G1762" t="s">
        <v>217</v>
      </c>
      <c r="H1762" t="s">
        <v>464</v>
      </c>
      <c r="I1762" t="s">
        <v>470</v>
      </c>
      <c r="J1762">
        <v>107</v>
      </c>
      <c r="K1762">
        <v>0</v>
      </c>
      <c r="L1762" t="s">
        <v>472</v>
      </c>
      <c r="M1762" t="s">
        <v>463</v>
      </c>
      <c r="N1762" t="s">
        <v>477</v>
      </c>
      <c r="O1762">
        <v>1044649</v>
      </c>
      <c r="P1762">
        <v>202978</v>
      </c>
      <c r="Q1762">
        <v>40.723599</v>
      </c>
      <c r="R1762">
        <v>-73.782095999999996</v>
      </c>
      <c r="S1762" t="s">
        <v>1710</v>
      </c>
    </row>
    <row r="1763" spans="1:19" x14ac:dyDescent="0.3">
      <c r="A1763">
        <v>283930209</v>
      </c>
      <c r="B1763" s="1">
        <v>45369</v>
      </c>
      <c r="C1763">
        <v>101</v>
      </c>
      <c r="D1763" t="s">
        <v>27</v>
      </c>
      <c r="E1763">
        <v>344</v>
      </c>
      <c r="F1763" t="s">
        <v>144</v>
      </c>
      <c r="G1763" t="s">
        <v>191</v>
      </c>
      <c r="H1763" t="s">
        <v>464</v>
      </c>
      <c r="I1763" t="s">
        <v>468</v>
      </c>
      <c r="J1763">
        <v>43</v>
      </c>
      <c r="K1763">
        <v>0</v>
      </c>
      <c r="L1763" t="s">
        <v>472</v>
      </c>
      <c r="M1763" t="s">
        <v>464</v>
      </c>
      <c r="N1763" t="s">
        <v>477</v>
      </c>
      <c r="O1763">
        <v>1018876</v>
      </c>
      <c r="P1763">
        <v>241924</v>
      </c>
      <c r="Q1763">
        <v>40.830632999999999</v>
      </c>
      <c r="R1763">
        <v>-73.874876</v>
      </c>
      <c r="S1763" t="s">
        <v>1711</v>
      </c>
    </row>
    <row r="1764" spans="1:19" x14ac:dyDescent="0.3">
      <c r="A1764">
        <v>282955377</v>
      </c>
      <c r="B1764" s="1">
        <v>45351</v>
      </c>
      <c r="C1764">
        <v>681</v>
      </c>
      <c r="D1764" t="s">
        <v>77</v>
      </c>
      <c r="E1764">
        <v>233</v>
      </c>
      <c r="F1764" t="s">
        <v>140</v>
      </c>
      <c r="G1764" t="s">
        <v>263</v>
      </c>
      <c r="H1764" t="s">
        <v>464</v>
      </c>
      <c r="I1764" t="s">
        <v>469</v>
      </c>
      <c r="J1764">
        <v>81</v>
      </c>
      <c r="K1764">
        <v>0</v>
      </c>
      <c r="L1764" t="s">
        <v>472</v>
      </c>
      <c r="M1764" t="s">
        <v>463</v>
      </c>
      <c r="N1764" t="s">
        <v>477</v>
      </c>
      <c r="O1764">
        <v>1005319</v>
      </c>
      <c r="P1764">
        <v>190473</v>
      </c>
      <c r="Q1764">
        <v>40.689464299999997</v>
      </c>
      <c r="R1764">
        <v>-73.924029090000005</v>
      </c>
      <c r="S1764" t="s">
        <v>1712</v>
      </c>
    </row>
    <row r="1765" spans="1:19" x14ac:dyDescent="0.3">
      <c r="A1765">
        <v>283700774</v>
      </c>
      <c r="B1765" s="1">
        <v>45364</v>
      </c>
      <c r="C1765">
        <v>439</v>
      </c>
      <c r="D1765" t="s">
        <v>37</v>
      </c>
      <c r="E1765">
        <v>109</v>
      </c>
      <c r="F1765" t="s">
        <v>148</v>
      </c>
      <c r="G1765" t="s">
        <v>224</v>
      </c>
      <c r="H1765" t="s">
        <v>463</v>
      </c>
      <c r="I1765" t="s">
        <v>470</v>
      </c>
      <c r="J1765">
        <v>115</v>
      </c>
      <c r="K1765">
        <v>0</v>
      </c>
      <c r="L1765" t="s">
        <v>472</v>
      </c>
      <c r="M1765" t="s">
        <v>464</v>
      </c>
      <c r="N1765" t="s">
        <v>482</v>
      </c>
      <c r="O1765">
        <v>1016100</v>
      </c>
      <c r="P1765">
        <v>212030</v>
      </c>
      <c r="Q1765">
        <v>40.748593</v>
      </c>
      <c r="R1765">
        <v>-73.885047999999998</v>
      </c>
      <c r="S1765" t="s">
        <v>1713</v>
      </c>
    </row>
    <row r="1766" spans="1:19" x14ac:dyDescent="0.3">
      <c r="A1766">
        <v>283856708</v>
      </c>
      <c r="B1766" s="1">
        <v>45367</v>
      </c>
      <c r="C1766">
        <v>339</v>
      </c>
      <c r="D1766" t="s">
        <v>42</v>
      </c>
      <c r="E1766">
        <v>341</v>
      </c>
      <c r="F1766" t="s">
        <v>153</v>
      </c>
      <c r="G1766" t="s">
        <v>216</v>
      </c>
      <c r="H1766" t="s">
        <v>464</v>
      </c>
      <c r="I1766" t="s">
        <v>470</v>
      </c>
      <c r="J1766">
        <v>110</v>
      </c>
      <c r="K1766">
        <v>0</v>
      </c>
      <c r="L1766" t="s">
        <v>472</v>
      </c>
      <c r="M1766" t="s">
        <v>464</v>
      </c>
      <c r="N1766" t="s">
        <v>480</v>
      </c>
      <c r="O1766">
        <v>1020232</v>
      </c>
      <c r="P1766">
        <v>210719</v>
      </c>
      <c r="Q1766">
        <v>40.744981000000003</v>
      </c>
      <c r="R1766">
        <v>-73.870143999999996</v>
      </c>
      <c r="S1766" t="s">
        <v>651</v>
      </c>
    </row>
    <row r="1767" spans="1:19" x14ac:dyDescent="0.3">
      <c r="A1767">
        <v>283700480</v>
      </c>
      <c r="B1767" s="1">
        <v>45364</v>
      </c>
      <c r="C1767">
        <v>109</v>
      </c>
      <c r="D1767" t="s">
        <v>35</v>
      </c>
      <c r="E1767">
        <v>106</v>
      </c>
      <c r="F1767" t="s">
        <v>141</v>
      </c>
      <c r="G1767" t="s">
        <v>214</v>
      </c>
      <c r="H1767" t="s">
        <v>463</v>
      </c>
      <c r="I1767" t="s">
        <v>468</v>
      </c>
      <c r="J1767">
        <v>49</v>
      </c>
      <c r="K1767">
        <v>0</v>
      </c>
      <c r="L1767" t="s">
        <v>472</v>
      </c>
      <c r="M1767" t="s">
        <v>464</v>
      </c>
      <c r="N1767" t="s">
        <v>477</v>
      </c>
      <c r="O1767">
        <v>1025753</v>
      </c>
      <c r="P1767">
        <v>256397</v>
      </c>
      <c r="Q1767">
        <v>40.870328000000001</v>
      </c>
      <c r="R1767">
        <v>-73.849937999999995</v>
      </c>
      <c r="S1767" t="s">
        <v>1714</v>
      </c>
    </row>
    <row r="1768" spans="1:19" x14ac:dyDescent="0.3">
      <c r="A1768">
        <v>284192314</v>
      </c>
      <c r="B1768" s="1">
        <v>45373</v>
      </c>
      <c r="C1768">
        <v>109</v>
      </c>
      <c r="D1768" t="s">
        <v>35</v>
      </c>
      <c r="E1768">
        <v>106</v>
      </c>
      <c r="F1768" t="s">
        <v>141</v>
      </c>
      <c r="G1768" t="s">
        <v>208</v>
      </c>
      <c r="H1768" t="s">
        <v>463</v>
      </c>
      <c r="I1768" t="s">
        <v>469</v>
      </c>
      <c r="J1768">
        <v>69</v>
      </c>
      <c r="K1768">
        <v>0</v>
      </c>
      <c r="L1768" t="s">
        <v>473</v>
      </c>
      <c r="M1768" t="s">
        <v>464</v>
      </c>
      <c r="N1768" t="s">
        <v>477</v>
      </c>
      <c r="O1768">
        <v>1011197</v>
      </c>
      <c r="P1768">
        <v>171111</v>
      </c>
      <c r="Q1768">
        <v>40.63629572</v>
      </c>
      <c r="R1768">
        <v>-73.902909690000001</v>
      </c>
      <c r="S1768" t="s">
        <v>1715</v>
      </c>
    </row>
    <row r="1769" spans="1:19" x14ac:dyDescent="0.3">
      <c r="A1769">
        <v>280692303</v>
      </c>
      <c r="B1769" s="1">
        <v>45309</v>
      </c>
      <c r="C1769">
        <v>922</v>
      </c>
      <c r="D1769" t="s">
        <v>33</v>
      </c>
      <c r="E1769">
        <v>348</v>
      </c>
      <c r="F1769" t="s">
        <v>146</v>
      </c>
      <c r="G1769" t="s">
        <v>207</v>
      </c>
      <c r="H1769" t="s">
        <v>464</v>
      </c>
      <c r="I1769" t="s">
        <v>469</v>
      </c>
      <c r="J1769">
        <v>70</v>
      </c>
      <c r="K1769">
        <v>0</v>
      </c>
      <c r="L1769" t="s">
        <v>473</v>
      </c>
      <c r="M1769" t="s">
        <v>464</v>
      </c>
      <c r="N1769" t="s">
        <v>477</v>
      </c>
      <c r="O1769">
        <v>994198</v>
      </c>
      <c r="P1769">
        <v>177546</v>
      </c>
      <c r="Q1769">
        <v>40.653993810000003</v>
      </c>
      <c r="R1769">
        <v>-73.964147760000003</v>
      </c>
      <c r="S1769" t="s">
        <v>1716</v>
      </c>
    </row>
    <row r="1770" spans="1:19" x14ac:dyDescent="0.3">
      <c r="A1770">
        <v>281345276</v>
      </c>
      <c r="B1770" s="1">
        <v>45321</v>
      </c>
      <c r="C1770">
        <v>847</v>
      </c>
      <c r="D1770" t="s">
        <v>64</v>
      </c>
      <c r="E1770">
        <v>125</v>
      </c>
      <c r="F1770" t="s">
        <v>145</v>
      </c>
      <c r="G1770" t="s">
        <v>292</v>
      </c>
      <c r="H1770" t="s">
        <v>463</v>
      </c>
      <c r="I1770" t="s">
        <v>468</v>
      </c>
      <c r="J1770">
        <v>44</v>
      </c>
      <c r="K1770">
        <v>0</v>
      </c>
      <c r="L1770" t="s">
        <v>472</v>
      </c>
      <c r="M1770" t="s">
        <v>464</v>
      </c>
      <c r="N1770" t="s">
        <v>479</v>
      </c>
      <c r="O1770">
        <v>1006681</v>
      </c>
      <c r="P1770">
        <v>241801</v>
      </c>
      <c r="Q1770">
        <v>40.830334800000003</v>
      </c>
      <c r="R1770">
        <v>-73.918945199999996</v>
      </c>
      <c r="S1770" t="s">
        <v>1717</v>
      </c>
    </row>
    <row r="1771" spans="1:19" x14ac:dyDescent="0.3">
      <c r="A1771">
        <v>283632688</v>
      </c>
      <c r="B1771" s="1">
        <v>45364</v>
      </c>
      <c r="C1771">
        <v>799</v>
      </c>
      <c r="D1771" t="s">
        <v>94</v>
      </c>
      <c r="E1771">
        <v>363</v>
      </c>
      <c r="F1771" t="s">
        <v>173</v>
      </c>
      <c r="G1771" t="s">
        <v>367</v>
      </c>
      <c r="H1771" t="s">
        <v>463</v>
      </c>
      <c r="I1771" t="s">
        <v>468</v>
      </c>
      <c r="J1771">
        <v>52</v>
      </c>
      <c r="K1771">
        <v>0</v>
      </c>
      <c r="L1771" t="s">
        <v>473</v>
      </c>
      <c r="M1771" t="s">
        <v>464</v>
      </c>
      <c r="N1771" t="s">
        <v>480</v>
      </c>
      <c r="O1771">
        <v>1018892</v>
      </c>
      <c r="P1771">
        <v>257436</v>
      </c>
      <c r="Q1771">
        <v>40.87321</v>
      </c>
      <c r="R1771">
        <v>-73.874740000000003</v>
      </c>
      <c r="S1771" t="s">
        <v>1718</v>
      </c>
    </row>
    <row r="1772" spans="1:19" x14ac:dyDescent="0.3">
      <c r="A1772">
        <v>284365455</v>
      </c>
      <c r="B1772" s="1">
        <v>45377</v>
      </c>
      <c r="C1772">
        <v>339</v>
      </c>
      <c r="D1772" t="s">
        <v>42</v>
      </c>
      <c r="E1772">
        <v>341</v>
      </c>
      <c r="F1772" t="s">
        <v>153</v>
      </c>
      <c r="G1772" t="s">
        <v>216</v>
      </c>
      <c r="H1772" t="s">
        <v>464</v>
      </c>
      <c r="I1772" t="s">
        <v>469</v>
      </c>
      <c r="J1772">
        <v>75</v>
      </c>
      <c r="K1772">
        <v>0</v>
      </c>
      <c r="L1772" t="s">
        <v>472</v>
      </c>
      <c r="M1772" t="s">
        <v>464</v>
      </c>
      <c r="N1772" t="s">
        <v>479</v>
      </c>
      <c r="O1772">
        <v>1020327</v>
      </c>
      <c r="P1772">
        <v>176285</v>
      </c>
      <c r="Q1772">
        <v>40.650466000000002</v>
      </c>
      <c r="R1772">
        <v>-73.869985999999997</v>
      </c>
      <c r="S1772" t="s">
        <v>571</v>
      </c>
    </row>
    <row r="1773" spans="1:19" x14ac:dyDescent="0.3">
      <c r="A1773">
        <v>283858906</v>
      </c>
      <c r="B1773" s="1">
        <v>45367</v>
      </c>
      <c r="C1773">
        <v>490</v>
      </c>
      <c r="D1773" t="s">
        <v>95</v>
      </c>
      <c r="E1773">
        <v>232</v>
      </c>
      <c r="F1773" t="s">
        <v>171</v>
      </c>
      <c r="G1773" t="s">
        <v>304</v>
      </c>
      <c r="H1773" t="s">
        <v>464</v>
      </c>
      <c r="I1773" t="s">
        <v>470</v>
      </c>
      <c r="J1773">
        <v>113</v>
      </c>
      <c r="K1773">
        <v>0</v>
      </c>
      <c r="L1773" t="s">
        <v>476</v>
      </c>
      <c r="M1773" t="s">
        <v>464</v>
      </c>
      <c r="N1773" t="s">
        <v>477</v>
      </c>
      <c r="O1773">
        <v>1049731</v>
      </c>
      <c r="P1773">
        <v>184644</v>
      </c>
      <c r="Q1773">
        <v>40.67324</v>
      </c>
      <c r="R1773">
        <v>-73.763938999999993</v>
      </c>
      <c r="S1773" t="s">
        <v>1719</v>
      </c>
    </row>
    <row r="1774" spans="1:19" x14ac:dyDescent="0.3">
      <c r="A1774">
        <v>282626160</v>
      </c>
      <c r="B1774" s="1">
        <v>45344</v>
      </c>
      <c r="C1774">
        <v>101</v>
      </c>
      <c r="D1774" t="s">
        <v>27</v>
      </c>
      <c r="E1774">
        <v>344</v>
      </c>
      <c r="F1774" t="s">
        <v>144</v>
      </c>
      <c r="G1774" t="s">
        <v>191</v>
      </c>
      <c r="H1774" t="s">
        <v>464</v>
      </c>
      <c r="I1774" t="s">
        <v>469</v>
      </c>
      <c r="J1774">
        <v>73</v>
      </c>
      <c r="K1774">
        <v>1</v>
      </c>
      <c r="L1774" t="s">
        <v>472</v>
      </c>
      <c r="M1774" t="s">
        <v>464</v>
      </c>
      <c r="N1774" t="s">
        <v>480</v>
      </c>
      <c r="O1774">
        <v>1010287</v>
      </c>
      <c r="P1774">
        <v>186518</v>
      </c>
      <c r="Q1774">
        <v>40.67858725</v>
      </c>
      <c r="R1774">
        <v>-73.906128940000002</v>
      </c>
      <c r="S1774" t="s">
        <v>884</v>
      </c>
    </row>
    <row r="1775" spans="1:19" x14ac:dyDescent="0.3">
      <c r="A1775">
        <v>281352841</v>
      </c>
      <c r="B1775" s="1">
        <v>45321</v>
      </c>
      <c r="C1775">
        <v>779</v>
      </c>
      <c r="D1775" t="s">
        <v>63</v>
      </c>
      <c r="E1775">
        <v>126</v>
      </c>
      <c r="F1775" t="s">
        <v>149</v>
      </c>
      <c r="G1775" t="s">
        <v>242</v>
      </c>
      <c r="H1775" t="s">
        <v>463</v>
      </c>
      <c r="I1775" t="s">
        <v>468</v>
      </c>
      <c r="J1775">
        <v>40</v>
      </c>
      <c r="K1775">
        <v>0</v>
      </c>
      <c r="L1775" t="s">
        <v>472</v>
      </c>
      <c r="M1775" t="s">
        <v>464</v>
      </c>
      <c r="N1775" t="s">
        <v>478</v>
      </c>
      <c r="O1775">
        <v>1005040</v>
      </c>
      <c r="P1775">
        <v>234533</v>
      </c>
      <c r="Q1775">
        <v>40.810391000000003</v>
      </c>
      <c r="R1775">
        <v>-73.924895000000006</v>
      </c>
      <c r="S1775" t="s">
        <v>502</v>
      </c>
    </row>
    <row r="1776" spans="1:19" x14ac:dyDescent="0.3">
      <c r="A1776">
        <v>281314992</v>
      </c>
      <c r="B1776" s="1">
        <v>45320</v>
      </c>
      <c r="C1776">
        <v>106</v>
      </c>
      <c r="D1776" t="s">
        <v>73</v>
      </c>
      <c r="E1776">
        <v>106</v>
      </c>
      <c r="F1776" t="s">
        <v>141</v>
      </c>
      <c r="G1776" t="s">
        <v>254</v>
      </c>
      <c r="H1776" t="s">
        <v>463</v>
      </c>
      <c r="I1776" t="s">
        <v>468</v>
      </c>
      <c r="J1776">
        <v>48</v>
      </c>
      <c r="K1776">
        <v>0</v>
      </c>
      <c r="L1776" t="s">
        <v>476</v>
      </c>
      <c r="M1776" t="s">
        <v>464</v>
      </c>
      <c r="N1776" t="s">
        <v>480</v>
      </c>
      <c r="O1776">
        <v>1013788</v>
      </c>
      <c r="P1776">
        <v>252571</v>
      </c>
      <c r="Q1776">
        <v>40.859874359999999</v>
      </c>
      <c r="R1776">
        <v>-73.893216519999996</v>
      </c>
      <c r="S1776" t="s">
        <v>1720</v>
      </c>
    </row>
    <row r="1777" spans="1:19" x14ac:dyDescent="0.3">
      <c r="A1777">
        <v>284169259</v>
      </c>
      <c r="B1777" s="1">
        <v>45373</v>
      </c>
      <c r="C1777">
        <v>922</v>
      </c>
      <c r="D1777" t="s">
        <v>33</v>
      </c>
      <c r="E1777">
        <v>348</v>
      </c>
      <c r="F1777" t="s">
        <v>146</v>
      </c>
      <c r="G1777" t="s">
        <v>207</v>
      </c>
      <c r="H1777" t="s">
        <v>464</v>
      </c>
      <c r="I1777" t="s">
        <v>470</v>
      </c>
      <c r="J1777">
        <v>114</v>
      </c>
      <c r="K1777">
        <v>0</v>
      </c>
      <c r="L1777" t="s">
        <v>472</v>
      </c>
      <c r="M1777" t="s">
        <v>463</v>
      </c>
      <c r="N1777" t="s">
        <v>477</v>
      </c>
      <c r="O1777">
        <v>1004312</v>
      </c>
      <c r="P1777">
        <v>213422</v>
      </c>
      <c r="Q1777">
        <v>40.752448999999999</v>
      </c>
      <c r="R1777">
        <v>-73.927587000000003</v>
      </c>
      <c r="S1777" t="s">
        <v>1721</v>
      </c>
    </row>
    <row r="1778" spans="1:19" x14ac:dyDescent="0.3">
      <c r="A1778">
        <v>281200230</v>
      </c>
      <c r="B1778" s="1">
        <v>45318</v>
      </c>
      <c r="C1778">
        <v>779</v>
      </c>
      <c r="D1778" t="s">
        <v>63</v>
      </c>
      <c r="E1778">
        <v>126</v>
      </c>
      <c r="F1778" t="s">
        <v>149</v>
      </c>
      <c r="G1778" t="s">
        <v>242</v>
      </c>
      <c r="H1778" t="s">
        <v>463</v>
      </c>
      <c r="I1778" t="s">
        <v>470</v>
      </c>
      <c r="J1778">
        <v>114</v>
      </c>
      <c r="K1778">
        <v>0</v>
      </c>
      <c r="L1778" t="s">
        <v>472</v>
      </c>
      <c r="M1778" t="s">
        <v>464</v>
      </c>
      <c r="N1778" t="s">
        <v>480</v>
      </c>
      <c r="O1778">
        <v>1007694</v>
      </c>
      <c r="P1778">
        <v>219656</v>
      </c>
      <c r="Q1778">
        <v>40.769551999999997</v>
      </c>
      <c r="R1778">
        <v>-73.915361000000004</v>
      </c>
      <c r="S1778" t="s">
        <v>564</v>
      </c>
    </row>
    <row r="1779" spans="1:19" x14ac:dyDescent="0.3">
      <c r="A1779">
        <v>283817151</v>
      </c>
      <c r="B1779" s="1">
        <v>45366</v>
      </c>
      <c r="C1779">
        <v>268</v>
      </c>
      <c r="D1779" t="s">
        <v>47</v>
      </c>
      <c r="E1779">
        <v>121</v>
      </c>
      <c r="F1779" t="s">
        <v>152</v>
      </c>
      <c r="G1779" t="s">
        <v>221</v>
      </c>
      <c r="H1779" t="s">
        <v>463</v>
      </c>
      <c r="I1779" t="s">
        <v>469</v>
      </c>
      <c r="J1779">
        <v>68</v>
      </c>
      <c r="K1779">
        <v>0</v>
      </c>
      <c r="L1779" t="s">
        <v>474</v>
      </c>
      <c r="M1779" t="s">
        <v>464</v>
      </c>
      <c r="N1779" t="s">
        <v>478</v>
      </c>
      <c r="O1779">
        <v>978149</v>
      </c>
      <c r="P1779">
        <v>170531</v>
      </c>
      <c r="Q1779">
        <v>40.634743999999998</v>
      </c>
      <c r="R1779">
        <v>-74.021979000000002</v>
      </c>
      <c r="S1779" t="s">
        <v>1722</v>
      </c>
    </row>
    <row r="1780" spans="1:19" x14ac:dyDescent="0.3">
      <c r="A1780">
        <v>283732792</v>
      </c>
      <c r="B1780" s="1">
        <v>45365</v>
      </c>
      <c r="C1780">
        <v>397</v>
      </c>
      <c r="D1780" t="s">
        <v>50</v>
      </c>
      <c r="E1780">
        <v>105</v>
      </c>
      <c r="F1780" t="s">
        <v>159</v>
      </c>
      <c r="G1780" t="s">
        <v>226</v>
      </c>
      <c r="H1780" t="s">
        <v>463</v>
      </c>
      <c r="I1780" t="s">
        <v>469</v>
      </c>
      <c r="J1780">
        <v>84</v>
      </c>
      <c r="K1780">
        <v>0</v>
      </c>
      <c r="L1780" t="s">
        <v>474</v>
      </c>
      <c r="M1780" t="s">
        <v>464</v>
      </c>
      <c r="N1780" t="s">
        <v>477</v>
      </c>
      <c r="O1780">
        <v>987881</v>
      </c>
      <c r="P1780">
        <v>191128</v>
      </c>
      <c r="Q1780">
        <v>40.691280999999996</v>
      </c>
      <c r="R1780">
        <v>-73.986906000000005</v>
      </c>
      <c r="S1780" t="s">
        <v>1723</v>
      </c>
    </row>
    <row r="1781" spans="1:19" x14ac:dyDescent="0.3">
      <c r="A1781">
        <v>282108712</v>
      </c>
      <c r="B1781" s="1">
        <v>45335</v>
      </c>
      <c r="C1781">
        <v>681</v>
      </c>
      <c r="D1781" t="s">
        <v>77</v>
      </c>
      <c r="E1781">
        <v>233</v>
      </c>
      <c r="F1781" t="s">
        <v>140</v>
      </c>
      <c r="G1781" t="s">
        <v>263</v>
      </c>
      <c r="H1781" t="s">
        <v>464</v>
      </c>
      <c r="I1781" t="s">
        <v>468</v>
      </c>
      <c r="J1781">
        <v>40</v>
      </c>
      <c r="K1781">
        <v>2</v>
      </c>
      <c r="L1781" t="s">
        <v>472</v>
      </c>
      <c r="M1781" t="s">
        <v>463</v>
      </c>
      <c r="N1781" t="s">
        <v>477</v>
      </c>
      <c r="O1781">
        <v>1005028</v>
      </c>
      <c r="P1781">
        <v>234516</v>
      </c>
      <c r="Q1781">
        <v>40.810351859999997</v>
      </c>
      <c r="R1781">
        <v>-73.924942329999993</v>
      </c>
      <c r="S1781" t="s">
        <v>1245</v>
      </c>
    </row>
    <row r="1782" spans="1:19" x14ac:dyDescent="0.3">
      <c r="A1782">
        <v>281450723</v>
      </c>
      <c r="B1782" s="1">
        <v>45322</v>
      </c>
      <c r="C1782">
        <v>511</v>
      </c>
      <c r="D1782" t="s">
        <v>46</v>
      </c>
      <c r="E1782">
        <v>235</v>
      </c>
      <c r="F1782" t="s">
        <v>156</v>
      </c>
      <c r="G1782" t="s">
        <v>220</v>
      </c>
      <c r="H1782" t="s">
        <v>464</v>
      </c>
      <c r="I1782" t="s">
        <v>471</v>
      </c>
      <c r="J1782">
        <v>120</v>
      </c>
      <c r="K1782">
        <v>0</v>
      </c>
      <c r="L1782" t="s">
        <v>472</v>
      </c>
      <c r="M1782" t="s">
        <v>464</v>
      </c>
      <c r="N1782" t="s">
        <v>477</v>
      </c>
      <c r="O1782">
        <v>960344</v>
      </c>
      <c r="P1782">
        <v>161490</v>
      </c>
      <c r="Q1782">
        <v>40.609898000000001</v>
      </c>
      <c r="R1782">
        <v>-74.086099000000004</v>
      </c>
      <c r="S1782" t="s">
        <v>1724</v>
      </c>
    </row>
    <row r="1783" spans="1:19" x14ac:dyDescent="0.3">
      <c r="A1783">
        <v>280548615</v>
      </c>
      <c r="B1783" s="1">
        <v>45306</v>
      </c>
      <c r="C1783">
        <v>478</v>
      </c>
      <c r="D1783" t="s">
        <v>44</v>
      </c>
      <c r="E1783">
        <v>343</v>
      </c>
      <c r="F1783" t="s">
        <v>155</v>
      </c>
      <c r="G1783" t="s">
        <v>218</v>
      </c>
      <c r="H1783" t="s">
        <v>464</v>
      </c>
      <c r="I1783" t="s">
        <v>464</v>
      </c>
      <c r="J1783">
        <v>17</v>
      </c>
      <c r="K1783">
        <v>0</v>
      </c>
      <c r="L1783" t="s">
        <v>472</v>
      </c>
      <c r="M1783" t="s">
        <v>464</v>
      </c>
      <c r="N1783" t="s">
        <v>477</v>
      </c>
      <c r="O1783">
        <v>990933</v>
      </c>
      <c r="P1783">
        <v>210621</v>
      </c>
      <c r="Q1783">
        <v>40.74478002</v>
      </c>
      <c r="R1783">
        <v>-73.975881880000003</v>
      </c>
      <c r="S1783" t="s">
        <v>1725</v>
      </c>
    </row>
    <row r="1784" spans="1:19" x14ac:dyDescent="0.3">
      <c r="A1784">
        <v>280956426</v>
      </c>
      <c r="B1784" s="1">
        <v>45314</v>
      </c>
      <c r="C1784">
        <v>439</v>
      </c>
      <c r="D1784" t="s">
        <v>37</v>
      </c>
      <c r="E1784">
        <v>109</v>
      </c>
      <c r="F1784" t="s">
        <v>148</v>
      </c>
      <c r="G1784" t="s">
        <v>224</v>
      </c>
      <c r="H1784" t="s">
        <v>463</v>
      </c>
      <c r="I1784" t="s">
        <v>464</v>
      </c>
      <c r="J1784">
        <v>26</v>
      </c>
      <c r="K1784">
        <v>0</v>
      </c>
      <c r="L1784" t="s">
        <v>472</v>
      </c>
      <c r="M1784" t="s">
        <v>463</v>
      </c>
      <c r="N1784" t="s">
        <v>478</v>
      </c>
      <c r="O1784">
        <v>996342</v>
      </c>
      <c r="P1784">
        <v>236149</v>
      </c>
      <c r="Q1784">
        <v>40.814844999999998</v>
      </c>
      <c r="R1784">
        <v>-73.956311999999997</v>
      </c>
      <c r="S1784" t="s">
        <v>969</v>
      </c>
    </row>
    <row r="1785" spans="1:19" x14ac:dyDescent="0.3">
      <c r="A1785">
        <v>282808132</v>
      </c>
      <c r="B1785" s="1">
        <v>45348</v>
      </c>
      <c r="C1785">
        <v>109</v>
      </c>
      <c r="D1785" t="s">
        <v>35</v>
      </c>
      <c r="E1785">
        <v>106</v>
      </c>
      <c r="F1785" t="s">
        <v>141</v>
      </c>
      <c r="G1785" t="s">
        <v>214</v>
      </c>
      <c r="H1785" t="s">
        <v>463</v>
      </c>
      <c r="I1785" t="s">
        <v>468</v>
      </c>
      <c r="J1785">
        <v>43</v>
      </c>
      <c r="K1785">
        <v>0</v>
      </c>
      <c r="L1785" t="s">
        <v>476</v>
      </c>
      <c r="M1785" t="s">
        <v>464</v>
      </c>
      <c r="N1785" t="s">
        <v>480</v>
      </c>
      <c r="O1785">
        <v>1017704</v>
      </c>
      <c r="P1785">
        <v>242556</v>
      </c>
      <c r="Q1785">
        <v>40.832374000000002</v>
      </c>
      <c r="R1785">
        <v>-73.879107000000005</v>
      </c>
      <c r="S1785" t="s">
        <v>1726</v>
      </c>
    </row>
    <row r="1786" spans="1:19" x14ac:dyDescent="0.3">
      <c r="A1786">
        <v>282522791</v>
      </c>
      <c r="B1786" s="1">
        <v>45342</v>
      </c>
      <c r="C1786">
        <v>705</v>
      </c>
      <c r="D1786" t="s">
        <v>78</v>
      </c>
      <c r="E1786">
        <v>358</v>
      </c>
      <c r="F1786" t="s">
        <v>169</v>
      </c>
      <c r="G1786" t="s">
        <v>264</v>
      </c>
      <c r="H1786" t="s">
        <v>464</v>
      </c>
      <c r="I1786" t="s">
        <v>464</v>
      </c>
      <c r="J1786">
        <v>33</v>
      </c>
      <c r="K1786">
        <v>0</v>
      </c>
      <c r="L1786" t="s">
        <v>472</v>
      </c>
      <c r="M1786" t="s">
        <v>463</v>
      </c>
      <c r="N1786" t="s">
        <v>480</v>
      </c>
      <c r="O1786">
        <v>1001867</v>
      </c>
      <c r="P1786">
        <v>247420</v>
      </c>
      <c r="Q1786">
        <v>40.845768999999997</v>
      </c>
      <c r="R1786">
        <v>-73.936323999999999</v>
      </c>
      <c r="S1786" t="s">
        <v>1727</v>
      </c>
    </row>
    <row r="1787" spans="1:19" x14ac:dyDescent="0.3">
      <c r="A1787">
        <v>282233941</v>
      </c>
      <c r="B1787" s="1">
        <v>45337</v>
      </c>
      <c r="C1787">
        <v>922</v>
      </c>
      <c r="D1787" t="s">
        <v>33</v>
      </c>
      <c r="E1787">
        <v>348</v>
      </c>
      <c r="F1787" t="s">
        <v>146</v>
      </c>
      <c r="G1787" t="s">
        <v>207</v>
      </c>
      <c r="H1787" t="s">
        <v>464</v>
      </c>
      <c r="I1787" t="s">
        <v>468</v>
      </c>
      <c r="J1787">
        <v>44</v>
      </c>
      <c r="K1787">
        <v>0</v>
      </c>
      <c r="L1787" t="s">
        <v>472</v>
      </c>
      <c r="M1787" t="s">
        <v>464</v>
      </c>
      <c r="N1787" t="s">
        <v>480</v>
      </c>
      <c r="O1787">
        <v>1005929</v>
      </c>
      <c r="P1787">
        <v>242165</v>
      </c>
      <c r="Q1787">
        <v>40.831335760000002</v>
      </c>
      <c r="R1787">
        <v>-73.921661389999997</v>
      </c>
      <c r="S1787" t="s">
        <v>1728</v>
      </c>
    </row>
    <row r="1788" spans="1:19" x14ac:dyDescent="0.3">
      <c r="A1788">
        <v>283819294</v>
      </c>
      <c r="B1788" s="1">
        <v>45366</v>
      </c>
      <c r="C1788">
        <v>729</v>
      </c>
      <c r="D1788" t="s">
        <v>66</v>
      </c>
      <c r="E1788">
        <v>113</v>
      </c>
      <c r="F1788" t="s">
        <v>165</v>
      </c>
      <c r="G1788" t="s">
        <v>246</v>
      </c>
      <c r="H1788" t="s">
        <v>463</v>
      </c>
      <c r="I1788" t="s">
        <v>470</v>
      </c>
      <c r="J1788">
        <v>107</v>
      </c>
      <c r="K1788">
        <v>1</v>
      </c>
      <c r="L1788" t="s">
        <v>472</v>
      </c>
      <c r="M1788" t="s">
        <v>464</v>
      </c>
      <c r="N1788" t="s">
        <v>477</v>
      </c>
      <c r="O1788">
        <v>1041627</v>
      </c>
      <c r="P1788">
        <v>198275</v>
      </c>
      <c r="Q1788">
        <v>40.710709739999999</v>
      </c>
      <c r="R1788">
        <v>-73.793039160000006</v>
      </c>
      <c r="S1788" t="s">
        <v>1729</v>
      </c>
    </row>
    <row r="1789" spans="1:19" x14ac:dyDescent="0.3">
      <c r="A1789">
        <v>284268809</v>
      </c>
      <c r="B1789" s="1">
        <v>45375</v>
      </c>
      <c r="C1789">
        <v>397</v>
      </c>
      <c r="D1789" t="s">
        <v>50</v>
      </c>
      <c r="E1789">
        <v>105</v>
      </c>
      <c r="F1789" t="s">
        <v>159</v>
      </c>
      <c r="G1789" t="s">
        <v>255</v>
      </c>
      <c r="H1789" t="s">
        <v>463</v>
      </c>
      <c r="I1789" t="s">
        <v>471</v>
      </c>
      <c r="J1789">
        <v>121</v>
      </c>
      <c r="K1789">
        <v>0</v>
      </c>
      <c r="L1789" t="s">
        <v>472</v>
      </c>
      <c r="M1789" t="s">
        <v>464</v>
      </c>
      <c r="N1789" t="s">
        <v>477</v>
      </c>
      <c r="O1789">
        <v>937791</v>
      </c>
      <c r="P1789">
        <v>172099</v>
      </c>
      <c r="Q1789">
        <v>40.638927000000002</v>
      </c>
      <c r="R1789">
        <v>-74.167395999999997</v>
      </c>
      <c r="S1789" t="s">
        <v>699</v>
      </c>
    </row>
    <row r="1790" spans="1:19" x14ac:dyDescent="0.3">
      <c r="A1790">
        <v>281184636</v>
      </c>
      <c r="B1790" s="1">
        <v>45318</v>
      </c>
      <c r="C1790">
        <v>511</v>
      </c>
      <c r="D1790" t="s">
        <v>46</v>
      </c>
      <c r="E1790">
        <v>235</v>
      </c>
      <c r="F1790" t="s">
        <v>156</v>
      </c>
      <c r="G1790" t="s">
        <v>220</v>
      </c>
      <c r="H1790" t="s">
        <v>464</v>
      </c>
      <c r="I1790" t="s">
        <v>464</v>
      </c>
      <c r="J1790">
        <v>23</v>
      </c>
      <c r="K1790">
        <v>2</v>
      </c>
      <c r="L1790" t="s">
        <v>474</v>
      </c>
      <c r="M1790" t="s">
        <v>464</v>
      </c>
      <c r="N1790" t="s">
        <v>477</v>
      </c>
      <c r="O1790">
        <v>999579</v>
      </c>
      <c r="P1790">
        <v>228737</v>
      </c>
      <c r="Q1790">
        <v>40.794494</v>
      </c>
      <c r="R1790">
        <v>-73.944636000000003</v>
      </c>
      <c r="S1790" t="s">
        <v>1730</v>
      </c>
    </row>
    <row r="1791" spans="1:19" x14ac:dyDescent="0.3">
      <c r="A1791">
        <v>284167402</v>
      </c>
      <c r="B1791" s="1">
        <v>45373</v>
      </c>
      <c r="C1791">
        <v>681</v>
      </c>
      <c r="D1791" t="s">
        <v>77</v>
      </c>
      <c r="E1791">
        <v>233</v>
      </c>
      <c r="F1791" t="s">
        <v>140</v>
      </c>
      <c r="G1791" t="s">
        <v>263</v>
      </c>
      <c r="H1791" t="s">
        <v>464</v>
      </c>
      <c r="I1791" t="s">
        <v>469</v>
      </c>
      <c r="J1791">
        <v>75</v>
      </c>
      <c r="K1791">
        <v>1</v>
      </c>
      <c r="L1791" t="s">
        <v>473</v>
      </c>
      <c r="M1791" t="s">
        <v>463</v>
      </c>
      <c r="N1791" t="s">
        <v>480</v>
      </c>
      <c r="O1791">
        <v>1017036</v>
      </c>
      <c r="P1791">
        <v>183890</v>
      </c>
      <c r="Q1791">
        <v>40.671359819999999</v>
      </c>
      <c r="R1791">
        <v>-73.881811020000001</v>
      </c>
      <c r="S1791" t="s">
        <v>1731</v>
      </c>
    </row>
    <row r="1792" spans="1:19" x14ac:dyDescent="0.3">
      <c r="A1792">
        <v>283895129</v>
      </c>
      <c r="B1792" s="1">
        <v>45368</v>
      </c>
      <c r="C1792">
        <v>729</v>
      </c>
      <c r="D1792" t="s">
        <v>66</v>
      </c>
      <c r="E1792">
        <v>113</v>
      </c>
      <c r="F1792" t="s">
        <v>165</v>
      </c>
      <c r="G1792" t="s">
        <v>246</v>
      </c>
      <c r="H1792" t="s">
        <v>463</v>
      </c>
      <c r="I1792" t="s">
        <v>470</v>
      </c>
      <c r="J1792">
        <v>110</v>
      </c>
      <c r="K1792">
        <v>0</v>
      </c>
      <c r="L1792" t="s">
        <v>472</v>
      </c>
      <c r="M1792" t="s">
        <v>464</v>
      </c>
      <c r="N1792" t="s">
        <v>480</v>
      </c>
      <c r="O1792">
        <v>1020429</v>
      </c>
      <c r="P1792">
        <v>212242</v>
      </c>
      <c r="Q1792">
        <v>40.749157769999997</v>
      </c>
      <c r="R1792">
        <v>-73.869425840000005</v>
      </c>
      <c r="S1792" t="s">
        <v>538</v>
      </c>
    </row>
    <row r="1793" spans="1:19" x14ac:dyDescent="0.3">
      <c r="A1793">
        <v>282504570</v>
      </c>
      <c r="B1793" s="1">
        <v>45342</v>
      </c>
      <c r="C1793">
        <v>511</v>
      </c>
      <c r="D1793" t="s">
        <v>46</v>
      </c>
      <c r="E1793">
        <v>235</v>
      </c>
      <c r="F1793" t="s">
        <v>156</v>
      </c>
      <c r="G1793" t="s">
        <v>220</v>
      </c>
      <c r="H1793" t="s">
        <v>464</v>
      </c>
      <c r="I1793" t="s">
        <v>468</v>
      </c>
      <c r="J1793">
        <v>52</v>
      </c>
      <c r="K1793">
        <v>0</v>
      </c>
      <c r="L1793" t="s">
        <v>473</v>
      </c>
      <c r="M1793" t="s">
        <v>464</v>
      </c>
      <c r="N1793" t="s">
        <v>480</v>
      </c>
      <c r="O1793">
        <v>1015140</v>
      </c>
      <c r="P1793">
        <v>255733</v>
      </c>
      <c r="Q1793">
        <v>40.86854846</v>
      </c>
      <c r="R1793">
        <v>-73.888314300000005</v>
      </c>
      <c r="S1793" t="s">
        <v>1732</v>
      </c>
    </row>
    <row r="1794" spans="1:19" x14ac:dyDescent="0.3">
      <c r="A1794">
        <v>281212114</v>
      </c>
      <c r="B1794" s="1">
        <v>45318</v>
      </c>
      <c r="C1794">
        <v>729</v>
      </c>
      <c r="D1794" t="s">
        <v>66</v>
      </c>
      <c r="E1794">
        <v>113</v>
      </c>
      <c r="F1794" t="s">
        <v>165</v>
      </c>
      <c r="G1794" t="s">
        <v>281</v>
      </c>
      <c r="H1794" t="s">
        <v>463</v>
      </c>
      <c r="I1794" t="s">
        <v>470</v>
      </c>
      <c r="J1794">
        <v>103</v>
      </c>
      <c r="K1794">
        <v>0</v>
      </c>
      <c r="L1794" t="s">
        <v>474</v>
      </c>
      <c r="M1794" t="s">
        <v>464</v>
      </c>
      <c r="N1794" t="s">
        <v>477</v>
      </c>
      <c r="O1794">
        <v>1039647</v>
      </c>
      <c r="P1794">
        <v>195586</v>
      </c>
      <c r="Q1794">
        <v>40.703341709999997</v>
      </c>
      <c r="R1794">
        <v>-73.800203190000005</v>
      </c>
      <c r="S1794" t="s">
        <v>1733</v>
      </c>
    </row>
    <row r="1795" spans="1:19" x14ac:dyDescent="0.3">
      <c r="A1795">
        <v>282867917</v>
      </c>
      <c r="B1795" s="1">
        <v>45349</v>
      </c>
      <c r="C1795">
        <v>744</v>
      </c>
      <c r="D1795" t="s">
        <v>75</v>
      </c>
      <c r="E1795">
        <v>359</v>
      </c>
      <c r="F1795" t="s">
        <v>151</v>
      </c>
      <c r="G1795" t="s">
        <v>261</v>
      </c>
      <c r="H1795" t="s">
        <v>464</v>
      </c>
      <c r="I1795" t="s">
        <v>469</v>
      </c>
      <c r="J1795">
        <v>71</v>
      </c>
      <c r="K1795">
        <v>0</v>
      </c>
      <c r="L1795" t="s">
        <v>472</v>
      </c>
      <c r="M1795" t="s">
        <v>464</v>
      </c>
      <c r="N1795" t="s">
        <v>477</v>
      </c>
      <c r="O1795">
        <v>1000580</v>
      </c>
      <c r="P1795">
        <v>179731</v>
      </c>
      <c r="Q1795">
        <v>40.659982999999997</v>
      </c>
      <c r="R1795">
        <v>-73.941141000000002</v>
      </c>
      <c r="S1795" t="s">
        <v>1734</v>
      </c>
    </row>
    <row r="1796" spans="1:19" x14ac:dyDescent="0.3">
      <c r="A1796">
        <v>280520038</v>
      </c>
      <c r="B1796" s="1">
        <v>45305</v>
      </c>
      <c r="C1796">
        <v>439</v>
      </c>
      <c r="D1796" t="s">
        <v>37</v>
      </c>
      <c r="E1796">
        <v>109</v>
      </c>
      <c r="F1796" t="s">
        <v>148</v>
      </c>
      <c r="G1796" t="s">
        <v>224</v>
      </c>
      <c r="H1796" t="s">
        <v>463</v>
      </c>
      <c r="I1796" t="s">
        <v>464</v>
      </c>
      <c r="J1796">
        <v>14</v>
      </c>
      <c r="K1796">
        <v>0</v>
      </c>
      <c r="L1796" t="s">
        <v>476</v>
      </c>
      <c r="M1796" t="s">
        <v>464</v>
      </c>
      <c r="N1796" t="s">
        <v>480</v>
      </c>
      <c r="O1796">
        <v>987220</v>
      </c>
      <c r="P1796">
        <v>212676</v>
      </c>
      <c r="Q1796">
        <v>40.750422999999998</v>
      </c>
      <c r="R1796">
        <v>-73.989279999999994</v>
      </c>
      <c r="S1796" t="s">
        <v>630</v>
      </c>
    </row>
    <row r="1797" spans="1:19" x14ac:dyDescent="0.3">
      <c r="A1797">
        <v>282776976</v>
      </c>
      <c r="B1797" s="1">
        <v>45347</v>
      </c>
      <c r="C1797">
        <v>779</v>
      </c>
      <c r="D1797" t="s">
        <v>63</v>
      </c>
      <c r="E1797">
        <v>126</v>
      </c>
      <c r="F1797" t="s">
        <v>149</v>
      </c>
      <c r="G1797" t="s">
        <v>242</v>
      </c>
      <c r="H1797" t="s">
        <v>463</v>
      </c>
      <c r="I1797" t="s">
        <v>469</v>
      </c>
      <c r="J1797">
        <v>60</v>
      </c>
      <c r="K1797">
        <v>0</v>
      </c>
      <c r="L1797" t="s">
        <v>473</v>
      </c>
      <c r="M1797" t="s">
        <v>464</v>
      </c>
      <c r="N1797" t="s">
        <v>480</v>
      </c>
      <c r="O1797">
        <v>995014</v>
      </c>
      <c r="P1797">
        <v>151645</v>
      </c>
      <c r="Q1797">
        <v>40.582901</v>
      </c>
      <c r="R1797">
        <v>-73.961247</v>
      </c>
      <c r="S1797" t="s">
        <v>1735</v>
      </c>
    </row>
    <row r="1798" spans="1:19" x14ac:dyDescent="0.3">
      <c r="A1798">
        <v>281223459</v>
      </c>
      <c r="B1798" s="1">
        <v>45318</v>
      </c>
      <c r="C1798">
        <v>339</v>
      </c>
      <c r="D1798" t="s">
        <v>42</v>
      </c>
      <c r="E1798">
        <v>341</v>
      </c>
      <c r="F1798" t="s">
        <v>153</v>
      </c>
      <c r="G1798" t="s">
        <v>216</v>
      </c>
      <c r="H1798" t="s">
        <v>464</v>
      </c>
      <c r="I1798" t="s">
        <v>468</v>
      </c>
      <c r="J1798">
        <v>44</v>
      </c>
      <c r="K1798">
        <v>0</v>
      </c>
      <c r="L1798" t="s">
        <v>474</v>
      </c>
      <c r="M1798" t="s">
        <v>463</v>
      </c>
      <c r="N1798" t="s">
        <v>478</v>
      </c>
      <c r="O1798">
        <v>1003363</v>
      </c>
      <c r="P1798">
        <v>238988</v>
      </c>
      <c r="Q1798">
        <v>40.822622000000003</v>
      </c>
      <c r="R1798">
        <v>-73.930942000000002</v>
      </c>
      <c r="S1798" t="s">
        <v>575</v>
      </c>
    </row>
    <row r="1799" spans="1:19" x14ac:dyDescent="0.3">
      <c r="A1799">
        <v>283694619</v>
      </c>
      <c r="B1799" s="1">
        <v>45364</v>
      </c>
      <c r="C1799">
        <v>705</v>
      </c>
      <c r="D1799" t="s">
        <v>78</v>
      </c>
      <c r="E1799">
        <v>358</v>
      </c>
      <c r="F1799" t="s">
        <v>169</v>
      </c>
      <c r="G1799" t="s">
        <v>270</v>
      </c>
      <c r="H1799" t="s">
        <v>464</v>
      </c>
      <c r="I1799" t="s">
        <v>468</v>
      </c>
      <c r="J1799">
        <v>48</v>
      </c>
      <c r="K1799">
        <v>0</v>
      </c>
      <c r="L1799" t="s">
        <v>473</v>
      </c>
      <c r="M1799" t="s">
        <v>464</v>
      </c>
      <c r="N1799" t="s">
        <v>479</v>
      </c>
      <c r="O1799">
        <v>1011526</v>
      </c>
      <c r="P1799">
        <v>247828</v>
      </c>
      <c r="Q1799">
        <v>40.846863519999999</v>
      </c>
      <c r="R1799">
        <v>-73.901413210000001</v>
      </c>
      <c r="S1799" t="s">
        <v>1736</v>
      </c>
    </row>
    <row r="1800" spans="1:19" x14ac:dyDescent="0.3">
      <c r="A1800">
        <v>282372616</v>
      </c>
      <c r="B1800" s="1">
        <v>45339</v>
      </c>
      <c r="C1800">
        <v>268</v>
      </c>
      <c r="D1800" t="s">
        <v>47</v>
      </c>
      <c r="E1800">
        <v>121</v>
      </c>
      <c r="F1800" t="s">
        <v>152</v>
      </c>
      <c r="G1800" t="s">
        <v>221</v>
      </c>
      <c r="H1800" t="s">
        <v>463</v>
      </c>
      <c r="I1800" t="s">
        <v>464</v>
      </c>
      <c r="J1800">
        <v>13</v>
      </c>
      <c r="K1800">
        <v>0</v>
      </c>
      <c r="L1800" t="s">
        <v>473</v>
      </c>
      <c r="M1800" t="s">
        <v>464</v>
      </c>
      <c r="N1800" t="s">
        <v>477</v>
      </c>
      <c r="O1800">
        <v>988112</v>
      </c>
      <c r="P1800">
        <v>206263</v>
      </c>
      <c r="Q1800">
        <v>40.732821000000001</v>
      </c>
      <c r="R1800">
        <v>-73.986063000000001</v>
      </c>
      <c r="S1800" t="s">
        <v>1737</v>
      </c>
    </row>
    <row r="1801" spans="1:19" x14ac:dyDescent="0.3">
      <c r="A1801">
        <v>282929383</v>
      </c>
      <c r="B1801" s="1">
        <v>45350</v>
      </c>
      <c r="C1801">
        <v>779</v>
      </c>
      <c r="D1801" t="s">
        <v>63</v>
      </c>
      <c r="E1801">
        <v>126</v>
      </c>
      <c r="F1801" t="s">
        <v>149</v>
      </c>
      <c r="G1801" t="s">
        <v>242</v>
      </c>
      <c r="H1801" t="s">
        <v>463</v>
      </c>
      <c r="I1801" t="s">
        <v>468</v>
      </c>
      <c r="J1801">
        <v>47</v>
      </c>
      <c r="K1801">
        <v>0</v>
      </c>
      <c r="L1801" t="s">
        <v>474</v>
      </c>
      <c r="M1801" t="s">
        <v>464</v>
      </c>
      <c r="N1801" t="s">
        <v>480</v>
      </c>
      <c r="O1801">
        <v>1026486</v>
      </c>
      <c r="P1801">
        <v>262591</v>
      </c>
      <c r="Q1801">
        <v>40.887324999999997</v>
      </c>
      <c r="R1801">
        <v>-73.847246999999996</v>
      </c>
      <c r="S1801" t="s">
        <v>725</v>
      </c>
    </row>
    <row r="1802" spans="1:19" x14ac:dyDescent="0.3">
      <c r="A1802">
        <v>282947591</v>
      </c>
      <c r="B1802" s="1">
        <v>45350</v>
      </c>
      <c r="C1802">
        <v>922</v>
      </c>
      <c r="D1802" t="s">
        <v>33</v>
      </c>
      <c r="E1802">
        <v>348</v>
      </c>
      <c r="F1802" t="s">
        <v>146</v>
      </c>
      <c r="G1802" t="s">
        <v>205</v>
      </c>
      <c r="H1802" t="s">
        <v>464</v>
      </c>
      <c r="I1802" t="s">
        <v>469</v>
      </c>
      <c r="J1802">
        <v>60</v>
      </c>
      <c r="K1802">
        <v>0</v>
      </c>
      <c r="L1802" t="s">
        <v>472</v>
      </c>
      <c r="M1802" t="s">
        <v>464</v>
      </c>
      <c r="N1802" t="s">
        <v>477</v>
      </c>
      <c r="O1802">
        <v>986713</v>
      </c>
      <c r="P1802">
        <v>149102</v>
      </c>
      <c r="Q1802">
        <v>40.575926160000002</v>
      </c>
      <c r="R1802">
        <v>-73.991133809999994</v>
      </c>
      <c r="S1802" t="s">
        <v>1738</v>
      </c>
    </row>
    <row r="1803" spans="1:19" x14ac:dyDescent="0.3">
      <c r="A1803">
        <v>282162361</v>
      </c>
      <c r="B1803" s="1">
        <v>45335</v>
      </c>
      <c r="C1803">
        <v>339</v>
      </c>
      <c r="D1803" t="s">
        <v>42</v>
      </c>
      <c r="E1803">
        <v>341</v>
      </c>
      <c r="F1803" t="s">
        <v>153</v>
      </c>
      <c r="G1803" t="s">
        <v>216</v>
      </c>
      <c r="H1803" t="s">
        <v>464</v>
      </c>
      <c r="I1803" t="s">
        <v>469</v>
      </c>
      <c r="J1803">
        <v>79</v>
      </c>
      <c r="K1803">
        <v>0</v>
      </c>
      <c r="L1803" t="s">
        <v>472</v>
      </c>
      <c r="M1803" t="s">
        <v>464</v>
      </c>
      <c r="N1803" t="s">
        <v>477</v>
      </c>
      <c r="O1803">
        <v>997131</v>
      </c>
      <c r="P1803">
        <v>186599</v>
      </c>
      <c r="Q1803">
        <v>40.678840000000001</v>
      </c>
      <c r="R1803">
        <v>-73.953557000000004</v>
      </c>
      <c r="S1803" t="s">
        <v>1739</v>
      </c>
    </row>
    <row r="1804" spans="1:19" x14ac:dyDescent="0.3">
      <c r="A1804">
        <v>285246201</v>
      </c>
      <c r="B1804" s="1">
        <v>45395</v>
      </c>
      <c r="C1804">
        <v>511</v>
      </c>
      <c r="D1804" t="s">
        <v>46</v>
      </c>
      <c r="E1804">
        <v>235</v>
      </c>
      <c r="F1804" t="s">
        <v>156</v>
      </c>
      <c r="G1804" t="s">
        <v>220</v>
      </c>
      <c r="H1804" t="s">
        <v>464</v>
      </c>
      <c r="I1804" t="s">
        <v>469</v>
      </c>
      <c r="J1804">
        <v>72</v>
      </c>
      <c r="K1804">
        <v>1</v>
      </c>
      <c r="L1804" t="s">
        <v>472</v>
      </c>
      <c r="M1804" t="s">
        <v>464</v>
      </c>
      <c r="N1804" t="s">
        <v>480</v>
      </c>
      <c r="O1804">
        <v>979306</v>
      </c>
      <c r="P1804">
        <v>172969</v>
      </c>
      <c r="Q1804">
        <v>40.64143515</v>
      </c>
      <c r="R1804">
        <v>-74.017814650000005</v>
      </c>
      <c r="S1804" t="s">
        <v>1740</v>
      </c>
    </row>
    <row r="1805" spans="1:19" x14ac:dyDescent="0.3">
      <c r="A1805">
        <v>280468580</v>
      </c>
      <c r="B1805" s="1">
        <v>45304</v>
      </c>
      <c r="C1805">
        <v>244</v>
      </c>
      <c r="D1805" t="s">
        <v>48</v>
      </c>
      <c r="E1805">
        <v>107</v>
      </c>
      <c r="F1805" t="s">
        <v>157</v>
      </c>
      <c r="G1805" t="s">
        <v>222</v>
      </c>
      <c r="H1805" t="s">
        <v>463</v>
      </c>
      <c r="I1805" t="s">
        <v>470</v>
      </c>
      <c r="J1805">
        <v>103</v>
      </c>
      <c r="K1805">
        <v>0</v>
      </c>
      <c r="L1805" t="s">
        <v>474</v>
      </c>
      <c r="M1805" t="s">
        <v>464</v>
      </c>
      <c r="N1805" t="s">
        <v>477</v>
      </c>
      <c r="O1805">
        <v>1041879</v>
      </c>
      <c r="P1805">
        <v>197083</v>
      </c>
      <c r="Q1805">
        <v>40.707439000000001</v>
      </c>
      <c r="R1805">
        <v>-73.792139000000006</v>
      </c>
      <c r="S1805" t="s">
        <v>789</v>
      </c>
    </row>
    <row r="1806" spans="1:19" x14ac:dyDescent="0.3">
      <c r="A1806">
        <v>283763702</v>
      </c>
      <c r="B1806" s="1">
        <v>45365</v>
      </c>
      <c r="C1806">
        <v>922</v>
      </c>
      <c r="D1806" t="s">
        <v>33</v>
      </c>
      <c r="E1806">
        <v>348</v>
      </c>
      <c r="F1806" t="s">
        <v>146</v>
      </c>
      <c r="G1806" t="s">
        <v>205</v>
      </c>
      <c r="H1806" t="s">
        <v>464</v>
      </c>
      <c r="I1806" t="s">
        <v>468</v>
      </c>
      <c r="J1806">
        <v>45</v>
      </c>
      <c r="K1806">
        <v>0</v>
      </c>
      <c r="L1806" t="s">
        <v>472</v>
      </c>
      <c r="M1806" t="s">
        <v>463</v>
      </c>
      <c r="N1806" t="s">
        <v>477</v>
      </c>
      <c r="O1806">
        <v>1025070</v>
      </c>
      <c r="P1806">
        <v>244539</v>
      </c>
      <c r="Q1806">
        <v>40.837783969999997</v>
      </c>
      <c r="R1806">
        <v>-73.852479669999994</v>
      </c>
      <c r="S1806" t="s">
        <v>1741</v>
      </c>
    </row>
    <row r="1807" spans="1:19" x14ac:dyDescent="0.3">
      <c r="A1807">
        <v>282929410</v>
      </c>
      <c r="B1807" s="1">
        <v>45350</v>
      </c>
      <c r="C1807">
        <v>339</v>
      </c>
      <c r="D1807" t="s">
        <v>42</v>
      </c>
      <c r="E1807">
        <v>341</v>
      </c>
      <c r="F1807" t="s">
        <v>153</v>
      </c>
      <c r="G1807" t="s">
        <v>216</v>
      </c>
      <c r="H1807" t="s">
        <v>464</v>
      </c>
      <c r="I1807" t="s">
        <v>470</v>
      </c>
      <c r="J1807">
        <v>105</v>
      </c>
      <c r="K1807">
        <v>0</v>
      </c>
      <c r="L1807" t="s">
        <v>472</v>
      </c>
      <c r="M1807" t="s">
        <v>464</v>
      </c>
      <c r="N1807" t="s">
        <v>477</v>
      </c>
      <c r="O1807">
        <v>1057766</v>
      </c>
      <c r="P1807">
        <v>203992</v>
      </c>
      <c r="Q1807">
        <v>40.726284</v>
      </c>
      <c r="R1807">
        <v>-73.734759999999994</v>
      </c>
      <c r="S1807" t="s">
        <v>676</v>
      </c>
    </row>
    <row r="1808" spans="1:19" x14ac:dyDescent="0.3">
      <c r="A1808">
        <v>281312480</v>
      </c>
      <c r="B1808" s="1">
        <v>45320</v>
      </c>
      <c r="C1808">
        <v>922</v>
      </c>
      <c r="D1808" t="s">
        <v>33</v>
      </c>
      <c r="E1808">
        <v>348</v>
      </c>
      <c r="F1808" t="s">
        <v>146</v>
      </c>
      <c r="G1808" t="s">
        <v>207</v>
      </c>
      <c r="H1808" t="s">
        <v>464</v>
      </c>
      <c r="I1808" t="s">
        <v>468</v>
      </c>
      <c r="J1808">
        <v>47</v>
      </c>
      <c r="K1808">
        <v>0</v>
      </c>
      <c r="L1808" t="s">
        <v>472</v>
      </c>
      <c r="M1808" t="s">
        <v>464</v>
      </c>
      <c r="N1808" t="s">
        <v>477</v>
      </c>
      <c r="O1808">
        <v>1024100</v>
      </c>
      <c r="P1808">
        <v>261325</v>
      </c>
      <c r="Q1808">
        <v>40.883860849999998</v>
      </c>
      <c r="R1808">
        <v>-73.855885369999996</v>
      </c>
      <c r="S1808" t="s">
        <v>1434</v>
      </c>
    </row>
    <row r="1809" spans="1:19" x14ac:dyDescent="0.3">
      <c r="A1809">
        <v>282374868</v>
      </c>
      <c r="B1809" s="1">
        <v>45339</v>
      </c>
      <c r="C1809">
        <v>259</v>
      </c>
      <c r="D1809" t="s">
        <v>54</v>
      </c>
      <c r="E1809">
        <v>351</v>
      </c>
      <c r="F1809" t="s">
        <v>152</v>
      </c>
      <c r="G1809" t="s">
        <v>231</v>
      </c>
      <c r="H1809" t="s">
        <v>464</v>
      </c>
      <c r="I1809" t="s">
        <v>470</v>
      </c>
      <c r="J1809">
        <v>114</v>
      </c>
      <c r="K1809">
        <v>0</v>
      </c>
      <c r="L1809" t="s">
        <v>472</v>
      </c>
      <c r="M1809" t="s">
        <v>464</v>
      </c>
      <c r="N1809" t="s">
        <v>480</v>
      </c>
      <c r="O1809">
        <v>998557</v>
      </c>
      <c r="P1809">
        <v>214468</v>
      </c>
      <c r="Q1809">
        <v>40.755330000000001</v>
      </c>
      <c r="R1809">
        <v>-73.948358999999996</v>
      </c>
      <c r="S1809" t="s">
        <v>625</v>
      </c>
    </row>
    <row r="1810" spans="1:19" x14ac:dyDescent="0.3">
      <c r="A1810">
        <v>282317178</v>
      </c>
      <c r="B1810" s="1">
        <v>45338</v>
      </c>
      <c r="C1810">
        <v>793</v>
      </c>
      <c r="D1810" t="s">
        <v>82</v>
      </c>
      <c r="E1810">
        <v>118</v>
      </c>
      <c r="F1810" t="s">
        <v>158</v>
      </c>
      <c r="G1810" t="s">
        <v>284</v>
      </c>
      <c r="H1810" t="s">
        <v>463</v>
      </c>
      <c r="I1810" t="s">
        <v>464</v>
      </c>
      <c r="J1810">
        <v>23</v>
      </c>
      <c r="K1810">
        <v>0</v>
      </c>
      <c r="L1810" t="s">
        <v>472</v>
      </c>
      <c r="M1810" t="s">
        <v>464</v>
      </c>
      <c r="N1810" t="s">
        <v>480</v>
      </c>
      <c r="O1810">
        <v>998430</v>
      </c>
      <c r="P1810">
        <v>228773</v>
      </c>
      <c r="Q1810">
        <v>40.794595999999999</v>
      </c>
      <c r="R1810">
        <v>-73.948784000000003</v>
      </c>
      <c r="S1810" t="s">
        <v>1742</v>
      </c>
    </row>
    <row r="1811" spans="1:19" x14ac:dyDescent="0.3">
      <c r="A1811">
        <v>280883633</v>
      </c>
      <c r="B1811" s="1">
        <v>45312</v>
      </c>
      <c r="C1811">
        <v>922</v>
      </c>
      <c r="D1811" t="s">
        <v>33</v>
      </c>
      <c r="E1811">
        <v>348</v>
      </c>
      <c r="F1811" t="s">
        <v>146</v>
      </c>
      <c r="G1811" t="s">
        <v>205</v>
      </c>
      <c r="H1811" t="s">
        <v>464</v>
      </c>
      <c r="I1811" t="s">
        <v>464</v>
      </c>
      <c r="J1811">
        <v>25</v>
      </c>
      <c r="K1811">
        <v>0</v>
      </c>
      <c r="L1811" t="s">
        <v>474</v>
      </c>
      <c r="M1811" t="s">
        <v>464</v>
      </c>
      <c r="N1811" t="s">
        <v>477</v>
      </c>
      <c r="O1811">
        <v>1001629</v>
      </c>
      <c r="P1811">
        <v>231389</v>
      </c>
      <c r="Q1811">
        <v>40.801768180000003</v>
      </c>
      <c r="R1811">
        <v>-73.937227640000003</v>
      </c>
      <c r="S1811" t="s">
        <v>1743</v>
      </c>
    </row>
    <row r="1812" spans="1:19" x14ac:dyDescent="0.3">
      <c r="A1812">
        <v>284547391</v>
      </c>
      <c r="B1812" s="1">
        <v>45381</v>
      </c>
      <c r="C1812">
        <v>268</v>
      </c>
      <c r="D1812" t="s">
        <v>47</v>
      </c>
      <c r="E1812">
        <v>121</v>
      </c>
      <c r="F1812" t="s">
        <v>152</v>
      </c>
      <c r="G1812" t="s">
        <v>221</v>
      </c>
      <c r="H1812" t="s">
        <v>463</v>
      </c>
      <c r="I1812" t="s">
        <v>469</v>
      </c>
      <c r="J1812">
        <v>62</v>
      </c>
      <c r="K1812">
        <v>0</v>
      </c>
      <c r="L1812" t="s">
        <v>472</v>
      </c>
      <c r="M1812" t="s">
        <v>464</v>
      </c>
      <c r="N1812" t="s">
        <v>477</v>
      </c>
      <c r="O1812">
        <v>983165</v>
      </c>
      <c r="P1812">
        <v>156949</v>
      </c>
      <c r="Q1812">
        <v>40.597467000000002</v>
      </c>
      <c r="R1812">
        <v>-74.003906999999998</v>
      </c>
      <c r="S1812" t="s">
        <v>1744</v>
      </c>
    </row>
    <row r="1813" spans="1:19" x14ac:dyDescent="0.3">
      <c r="A1813">
        <v>281018649</v>
      </c>
      <c r="B1813" s="1">
        <v>45315</v>
      </c>
      <c r="C1813">
        <v>779</v>
      </c>
      <c r="D1813" t="s">
        <v>63</v>
      </c>
      <c r="E1813">
        <v>126</v>
      </c>
      <c r="F1813" t="s">
        <v>149</v>
      </c>
      <c r="G1813" t="s">
        <v>242</v>
      </c>
      <c r="H1813" t="s">
        <v>463</v>
      </c>
      <c r="I1813" t="s">
        <v>470</v>
      </c>
      <c r="J1813">
        <v>115</v>
      </c>
      <c r="K1813">
        <v>0</v>
      </c>
      <c r="L1813" t="s">
        <v>473</v>
      </c>
      <c r="M1813" t="s">
        <v>464</v>
      </c>
      <c r="N1813" t="s">
        <v>482</v>
      </c>
      <c r="O1813">
        <v>1018713</v>
      </c>
      <c r="P1813">
        <v>214945</v>
      </c>
      <c r="Q1813">
        <v>40.756585000000001</v>
      </c>
      <c r="R1813">
        <v>-73.875602999999998</v>
      </c>
      <c r="S1813" t="s">
        <v>506</v>
      </c>
    </row>
    <row r="1814" spans="1:19" x14ac:dyDescent="0.3">
      <c r="A1814">
        <v>281177626</v>
      </c>
      <c r="B1814" s="1">
        <v>45317</v>
      </c>
      <c r="C1814">
        <v>507</v>
      </c>
      <c r="D1814" t="s">
        <v>46</v>
      </c>
      <c r="E1814">
        <v>117</v>
      </c>
      <c r="F1814" t="s">
        <v>156</v>
      </c>
      <c r="G1814" t="s">
        <v>315</v>
      </c>
      <c r="H1814" t="s">
        <v>463</v>
      </c>
      <c r="I1814" t="s">
        <v>469</v>
      </c>
      <c r="J1814">
        <v>60</v>
      </c>
      <c r="K1814">
        <v>0</v>
      </c>
      <c r="L1814" t="s">
        <v>474</v>
      </c>
      <c r="M1814" t="s">
        <v>464</v>
      </c>
      <c r="N1814" t="s">
        <v>480</v>
      </c>
      <c r="O1814">
        <v>988627</v>
      </c>
      <c r="P1814">
        <v>149378</v>
      </c>
      <c r="Q1814">
        <v>40.576684999999998</v>
      </c>
      <c r="R1814">
        <v>-73.984241999999995</v>
      </c>
      <c r="S1814" t="s">
        <v>1745</v>
      </c>
    </row>
    <row r="1815" spans="1:19" x14ac:dyDescent="0.3">
      <c r="A1815">
        <v>282980088</v>
      </c>
      <c r="B1815" s="1">
        <v>45351</v>
      </c>
      <c r="C1815">
        <v>750</v>
      </c>
      <c r="D1815" t="s">
        <v>45</v>
      </c>
      <c r="E1815">
        <v>359</v>
      </c>
      <c r="F1815" t="s">
        <v>151</v>
      </c>
      <c r="G1815" t="s">
        <v>219</v>
      </c>
      <c r="H1815" t="s">
        <v>464</v>
      </c>
      <c r="I1815" t="s">
        <v>468</v>
      </c>
      <c r="J1815">
        <v>40</v>
      </c>
      <c r="K1815">
        <v>2</v>
      </c>
      <c r="L1815" t="s">
        <v>474</v>
      </c>
      <c r="M1815" t="s">
        <v>464</v>
      </c>
      <c r="N1815" t="s">
        <v>479</v>
      </c>
      <c r="O1815">
        <v>1006693</v>
      </c>
      <c r="P1815">
        <v>238644</v>
      </c>
      <c r="Q1815">
        <v>40.821669999999997</v>
      </c>
      <c r="R1815">
        <v>-73.918908999999999</v>
      </c>
      <c r="S1815" t="s">
        <v>1406</v>
      </c>
    </row>
    <row r="1816" spans="1:19" x14ac:dyDescent="0.3">
      <c r="A1816">
        <v>282246161</v>
      </c>
      <c r="B1816" s="1">
        <v>45337</v>
      </c>
      <c r="C1816">
        <v>112</v>
      </c>
      <c r="D1816" t="s">
        <v>116</v>
      </c>
      <c r="E1816">
        <v>126</v>
      </c>
      <c r="F1816" t="s">
        <v>149</v>
      </c>
      <c r="G1816" t="s">
        <v>386</v>
      </c>
      <c r="H1816" t="s">
        <v>463</v>
      </c>
      <c r="I1816" t="s">
        <v>470</v>
      </c>
      <c r="J1816">
        <v>105</v>
      </c>
      <c r="K1816">
        <v>0</v>
      </c>
      <c r="L1816" t="s">
        <v>472</v>
      </c>
      <c r="M1816" t="s">
        <v>464</v>
      </c>
      <c r="N1816" t="s">
        <v>482</v>
      </c>
      <c r="O1816">
        <v>1064834</v>
      </c>
      <c r="P1816">
        <v>212651</v>
      </c>
      <c r="Q1816">
        <v>40.749988000000002</v>
      </c>
      <c r="R1816">
        <v>-73.709157000000005</v>
      </c>
      <c r="S1816" t="s">
        <v>1746</v>
      </c>
    </row>
    <row r="1817" spans="1:19" x14ac:dyDescent="0.3">
      <c r="A1817">
        <v>284358391</v>
      </c>
      <c r="B1817" s="1">
        <v>45377</v>
      </c>
      <c r="C1817">
        <v>209</v>
      </c>
      <c r="D1817" t="s">
        <v>107</v>
      </c>
      <c r="E1817">
        <v>231</v>
      </c>
      <c r="F1817" t="s">
        <v>176</v>
      </c>
      <c r="G1817" t="s">
        <v>335</v>
      </c>
      <c r="H1817" t="s">
        <v>464</v>
      </c>
      <c r="I1817" t="s">
        <v>469</v>
      </c>
      <c r="J1817">
        <v>62</v>
      </c>
      <c r="K1817">
        <v>0</v>
      </c>
      <c r="L1817" t="s">
        <v>472</v>
      </c>
      <c r="M1817" t="s">
        <v>464</v>
      </c>
      <c r="N1817" t="s">
        <v>478</v>
      </c>
      <c r="O1817">
        <v>990407</v>
      </c>
      <c r="P1817">
        <v>159180</v>
      </c>
      <c r="Q1817">
        <v>40.603586460000002</v>
      </c>
      <c r="R1817">
        <v>-73.977827140000002</v>
      </c>
      <c r="S1817" t="s">
        <v>1747</v>
      </c>
    </row>
    <row r="1818" spans="1:19" x14ac:dyDescent="0.3">
      <c r="A1818">
        <v>282833842</v>
      </c>
      <c r="B1818" s="1">
        <v>45349</v>
      </c>
      <c r="C1818">
        <v>101</v>
      </c>
      <c r="D1818" t="s">
        <v>27</v>
      </c>
      <c r="E1818">
        <v>344</v>
      </c>
      <c r="F1818" t="s">
        <v>144</v>
      </c>
      <c r="G1818" t="s">
        <v>191</v>
      </c>
      <c r="H1818" t="s">
        <v>464</v>
      </c>
      <c r="I1818" t="s">
        <v>469</v>
      </c>
      <c r="J1818">
        <v>75</v>
      </c>
      <c r="K1818">
        <v>0</v>
      </c>
      <c r="L1818" t="s">
        <v>474</v>
      </c>
      <c r="M1818" t="s">
        <v>463</v>
      </c>
      <c r="N1818" t="s">
        <v>477</v>
      </c>
      <c r="O1818">
        <v>1014738</v>
      </c>
      <c r="P1818">
        <v>181407</v>
      </c>
      <c r="Q1818">
        <v>40.664544999999997</v>
      </c>
      <c r="R1818">
        <v>-73.890102999999996</v>
      </c>
      <c r="S1818" t="s">
        <v>1748</v>
      </c>
    </row>
    <row r="1819" spans="1:19" x14ac:dyDescent="0.3">
      <c r="A1819">
        <v>282453716</v>
      </c>
      <c r="B1819" s="1">
        <v>45341</v>
      </c>
      <c r="C1819">
        <v>478</v>
      </c>
      <c r="D1819" t="s">
        <v>44</v>
      </c>
      <c r="E1819">
        <v>343</v>
      </c>
      <c r="F1819" t="s">
        <v>155</v>
      </c>
      <c r="G1819" t="s">
        <v>218</v>
      </c>
      <c r="H1819" t="s">
        <v>464</v>
      </c>
      <c r="I1819" t="s">
        <v>471</v>
      </c>
      <c r="J1819">
        <v>120</v>
      </c>
      <c r="K1819">
        <v>17</v>
      </c>
      <c r="L1819" t="s">
        <v>472</v>
      </c>
      <c r="M1819" t="s">
        <v>464</v>
      </c>
      <c r="N1819" t="s">
        <v>477</v>
      </c>
      <c r="O1819">
        <v>963713</v>
      </c>
      <c r="P1819">
        <v>173753</v>
      </c>
      <c r="Q1819">
        <v>40.643566</v>
      </c>
      <c r="R1819">
        <v>-74.074000999999996</v>
      </c>
      <c r="S1819" t="s">
        <v>1592</v>
      </c>
    </row>
    <row r="1820" spans="1:19" x14ac:dyDescent="0.3">
      <c r="A1820">
        <v>284365458</v>
      </c>
      <c r="B1820" s="1">
        <v>45377</v>
      </c>
      <c r="C1820">
        <v>779</v>
      </c>
      <c r="D1820" t="s">
        <v>63</v>
      </c>
      <c r="E1820">
        <v>126</v>
      </c>
      <c r="F1820" t="s">
        <v>149</v>
      </c>
      <c r="G1820" t="s">
        <v>242</v>
      </c>
      <c r="H1820" t="s">
        <v>463</v>
      </c>
      <c r="I1820" t="s">
        <v>469</v>
      </c>
      <c r="J1820">
        <v>77</v>
      </c>
      <c r="K1820">
        <v>0</v>
      </c>
      <c r="L1820" t="s">
        <v>472</v>
      </c>
      <c r="M1820" t="s">
        <v>464</v>
      </c>
      <c r="N1820" t="s">
        <v>480</v>
      </c>
      <c r="O1820">
        <v>1003508</v>
      </c>
      <c r="P1820">
        <v>185056</v>
      </c>
      <c r="Q1820">
        <v>40.674593000000002</v>
      </c>
      <c r="R1820">
        <v>-73.930571999999998</v>
      </c>
      <c r="S1820" t="s">
        <v>567</v>
      </c>
    </row>
    <row r="1821" spans="1:19" x14ac:dyDescent="0.3">
      <c r="A1821">
        <v>283682785</v>
      </c>
      <c r="B1821" s="1">
        <v>45364</v>
      </c>
      <c r="C1821">
        <v>729</v>
      </c>
      <c r="D1821" t="s">
        <v>66</v>
      </c>
      <c r="E1821">
        <v>113</v>
      </c>
      <c r="F1821" t="s">
        <v>165</v>
      </c>
      <c r="G1821" t="s">
        <v>281</v>
      </c>
      <c r="H1821" t="s">
        <v>463</v>
      </c>
      <c r="I1821" t="s">
        <v>464</v>
      </c>
      <c r="J1821">
        <v>14</v>
      </c>
      <c r="K1821">
        <v>0</v>
      </c>
      <c r="L1821" t="s">
        <v>474</v>
      </c>
      <c r="M1821" t="s">
        <v>464</v>
      </c>
      <c r="N1821" t="s">
        <v>477</v>
      </c>
      <c r="O1821">
        <v>987314</v>
      </c>
      <c r="P1821">
        <v>211867</v>
      </c>
      <c r="Q1821">
        <v>40.748204000000001</v>
      </c>
      <c r="R1821">
        <v>-73.988939999999999</v>
      </c>
      <c r="S1821" t="s">
        <v>1749</v>
      </c>
    </row>
    <row r="1822" spans="1:19" x14ac:dyDescent="0.3">
      <c r="A1822">
        <v>280513567</v>
      </c>
      <c r="B1822" s="1">
        <v>45305</v>
      </c>
      <c r="C1822">
        <v>922</v>
      </c>
      <c r="D1822" t="s">
        <v>33</v>
      </c>
      <c r="E1822">
        <v>348</v>
      </c>
      <c r="F1822" t="s">
        <v>146</v>
      </c>
      <c r="G1822" t="s">
        <v>280</v>
      </c>
      <c r="H1822" t="s">
        <v>464</v>
      </c>
      <c r="I1822" t="s">
        <v>470</v>
      </c>
      <c r="J1822">
        <v>115</v>
      </c>
      <c r="K1822">
        <v>0</v>
      </c>
      <c r="L1822" t="s">
        <v>472</v>
      </c>
      <c r="M1822" t="s">
        <v>464</v>
      </c>
      <c r="N1822" t="s">
        <v>480</v>
      </c>
      <c r="O1822">
        <v>1016395</v>
      </c>
      <c r="P1822">
        <v>214622</v>
      </c>
      <c r="Q1822">
        <v>40.755706000000004</v>
      </c>
      <c r="R1822">
        <v>-73.883972999999997</v>
      </c>
      <c r="S1822" t="s">
        <v>1750</v>
      </c>
    </row>
    <row r="1823" spans="1:19" x14ac:dyDescent="0.3">
      <c r="A1823">
        <v>280790186</v>
      </c>
      <c r="B1823" s="1">
        <v>45310</v>
      </c>
      <c r="C1823">
        <v>439</v>
      </c>
      <c r="D1823" t="s">
        <v>37</v>
      </c>
      <c r="E1823">
        <v>109</v>
      </c>
      <c r="F1823" t="s">
        <v>148</v>
      </c>
      <c r="G1823" t="s">
        <v>224</v>
      </c>
      <c r="H1823" t="s">
        <v>463</v>
      </c>
      <c r="I1823" t="s">
        <v>464</v>
      </c>
      <c r="J1823">
        <v>14</v>
      </c>
      <c r="K1823">
        <v>0</v>
      </c>
      <c r="L1823" t="s">
        <v>472</v>
      </c>
      <c r="M1823" t="s">
        <v>464</v>
      </c>
      <c r="N1823" t="s">
        <v>477</v>
      </c>
      <c r="O1823">
        <v>987220</v>
      </c>
      <c r="P1823">
        <v>212676</v>
      </c>
      <c r="Q1823">
        <v>40.750422999999998</v>
      </c>
      <c r="R1823">
        <v>-73.989279999999994</v>
      </c>
      <c r="S1823" t="s">
        <v>630</v>
      </c>
    </row>
    <row r="1824" spans="1:19" x14ac:dyDescent="0.3">
      <c r="A1824">
        <v>283942081</v>
      </c>
      <c r="B1824" s="1">
        <v>45369</v>
      </c>
      <c r="C1824">
        <v>922</v>
      </c>
      <c r="D1824" t="s">
        <v>33</v>
      </c>
      <c r="E1824">
        <v>348</v>
      </c>
      <c r="F1824" t="s">
        <v>146</v>
      </c>
      <c r="G1824" t="s">
        <v>280</v>
      </c>
      <c r="H1824" t="s">
        <v>464</v>
      </c>
      <c r="I1824" t="s">
        <v>469</v>
      </c>
      <c r="J1824">
        <v>72</v>
      </c>
      <c r="K1824">
        <v>0</v>
      </c>
      <c r="L1824" t="s">
        <v>472</v>
      </c>
      <c r="M1824" t="s">
        <v>464</v>
      </c>
      <c r="N1824" t="s">
        <v>480</v>
      </c>
      <c r="O1824">
        <v>980069</v>
      </c>
      <c r="P1824">
        <v>172015</v>
      </c>
      <c r="Q1824">
        <v>40.638818000000001</v>
      </c>
      <c r="R1824">
        <v>-74.015063999999995</v>
      </c>
      <c r="S1824" t="s">
        <v>1751</v>
      </c>
    </row>
    <row r="1825" spans="1:19" x14ac:dyDescent="0.3">
      <c r="A1825">
        <v>282655299</v>
      </c>
      <c r="B1825" s="1">
        <v>45344</v>
      </c>
      <c r="C1825">
        <v>494</v>
      </c>
      <c r="D1825" t="s">
        <v>88</v>
      </c>
      <c r="E1825">
        <v>111</v>
      </c>
      <c r="F1825" t="s">
        <v>171</v>
      </c>
      <c r="G1825" t="s">
        <v>290</v>
      </c>
      <c r="H1825" t="s">
        <v>463</v>
      </c>
      <c r="I1825" t="s">
        <v>468</v>
      </c>
      <c r="J1825">
        <v>42</v>
      </c>
      <c r="K1825">
        <v>0</v>
      </c>
      <c r="L1825" t="s">
        <v>476</v>
      </c>
      <c r="M1825" t="s">
        <v>464</v>
      </c>
      <c r="N1825" t="s">
        <v>479</v>
      </c>
      <c r="O1825">
        <v>1009624</v>
      </c>
      <c r="P1825">
        <v>238920</v>
      </c>
      <c r="Q1825">
        <v>40.822420000000001</v>
      </c>
      <c r="R1825">
        <v>-73.908320000000003</v>
      </c>
      <c r="S1825" t="s">
        <v>1752</v>
      </c>
    </row>
    <row r="1826" spans="1:19" x14ac:dyDescent="0.3">
      <c r="A1826">
        <v>280843839</v>
      </c>
      <c r="B1826" s="1">
        <v>45311</v>
      </c>
      <c r="C1826">
        <v>782</v>
      </c>
      <c r="D1826" t="s">
        <v>49</v>
      </c>
      <c r="E1826">
        <v>236</v>
      </c>
      <c r="F1826" t="s">
        <v>158</v>
      </c>
      <c r="G1826" t="s">
        <v>223</v>
      </c>
      <c r="H1826" t="s">
        <v>464</v>
      </c>
      <c r="I1826" t="s">
        <v>469</v>
      </c>
      <c r="J1826">
        <v>67</v>
      </c>
      <c r="K1826">
        <v>0</v>
      </c>
      <c r="L1826" t="s">
        <v>474</v>
      </c>
      <c r="M1826" t="s">
        <v>464</v>
      </c>
      <c r="N1826" t="s">
        <v>477</v>
      </c>
      <c r="O1826">
        <v>998243</v>
      </c>
      <c r="P1826">
        <v>176387</v>
      </c>
      <c r="Q1826">
        <v>40.650807139999998</v>
      </c>
      <c r="R1826">
        <v>-73.949572119999999</v>
      </c>
      <c r="S1826" t="s">
        <v>1753</v>
      </c>
    </row>
    <row r="1827" spans="1:19" x14ac:dyDescent="0.3">
      <c r="A1827">
        <v>282256802</v>
      </c>
      <c r="B1827" s="1">
        <v>45337</v>
      </c>
      <c r="C1827">
        <v>101</v>
      </c>
      <c r="D1827" t="s">
        <v>27</v>
      </c>
      <c r="E1827">
        <v>344</v>
      </c>
      <c r="F1827" t="s">
        <v>144</v>
      </c>
      <c r="G1827" t="s">
        <v>191</v>
      </c>
      <c r="H1827" t="s">
        <v>464</v>
      </c>
      <c r="I1827" t="s">
        <v>469</v>
      </c>
      <c r="J1827">
        <v>71</v>
      </c>
      <c r="K1827">
        <v>0</v>
      </c>
      <c r="L1827" t="s">
        <v>472</v>
      </c>
      <c r="M1827" t="s">
        <v>464</v>
      </c>
      <c r="N1827" t="s">
        <v>477</v>
      </c>
      <c r="O1827">
        <v>999395</v>
      </c>
      <c r="P1827">
        <v>179896</v>
      </c>
      <c r="Q1827">
        <v>40.660436679999997</v>
      </c>
      <c r="R1827">
        <v>-73.945412669999996</v>
      </c>
      <c r="S1827" t="s">
        <v>1754</v>
      </c>
    </row>
    <row r="1828" spans="1:19" x14ac:dyDescent="0.3">
      <c r="A1828">
        <v>282697368</v>
      </c>
      <c r="B1828" s="1">
        <v>45345</v>
      </c>
      <c r="C1828">
        <v>339</v>
      </c>
      <c r="D1828" t="s">
        <v>42</v>
      </c>
      <c r="E1828">
        <v>341</v>
      </c>
      <c r="F1828" t="s">
        <v>153</v>
      </c>
      <c r="G1828" t="s">
        <v>216</v>
      </c>
      <c r="H1828" t="s">
        <v>464</v>
      </c>
      <c r="I1828" t="s">
        <v>469</v>
      </c>
      <c r="J1828">
        <v>94</v>
      </c>
      <c r="K1828">
        <v>0</v>
      </c>
      <c r="L1828" t="s">
        <v>472</v>
      </c>
      <c r="M1828" t="s">
        <v>464</v>
      </c>
      <c r="N1828" t="s">
        <v>480</v>
      </c>
      <c r="O1828">
        <v>995387</v>
      </c>
      <c r="P1828">
        <v>200092</v>
      </c>
      <c r="Q1828">
        <v>40.715877999999996</v>
      </c>
      <c r="R1828">
        <v>-73.959824999999995</v>
      </c>
      <c r="S1828" t="s">
        <v>1755</v>
      </c>
    </row>
    <row r="1829" spans="1:19" x14ac:dyDescent="0.3">
      <c r="A1829">
        <v>281287968</v>
      </c>
      <c r="B1829" s="1">
        <v>45320</v>
      </c>
      <c r="C1829">
        <v>109</v>
      </c>
      <c r="D1829" t="s">
        <v>35</v>
      </c>
      <c r="E1829">
        <v>106</v>
      </c>
      <c r="F1829" t="s">
        <v>141</v>
      </c>
      <c r="G1829" t="s">
        <v>208</v>
      </c>
      <c r="H1829" t="s">
        <v>463</v>
      </c>
      <c r="I1829" t="s">
        <v>469</v>
      </c>
      <c r="J1829">
        <v>79</v>
      </c>
      <c r="K1829">
        <v>0</v>
      </c>
      <c r="L1829" t="s">
        <v>474</v>
      </c>
      <c r="M1829" t="s">
        <v>463</v>
      </c>
      <c r="N1829" t="s">
        <v>477</v>
      </c>
      <c r="O1829">
        <v>998396</v>
      </c>
      <c r="P1829">
        <v>192222</v>
      </c>
      <c r="Q1829">
        <v>40.694271000000001</v>
      </c>
      <c r="R1829">
        <v>-73.948987000000002</v>
      </c>
      <c r="S1829" t="s">
        <v>1756</v>
      </c>
    </row>
    <row r="1830" spans="1:19" x14ac:dyDescent="0.3">
      <c r="A1830">
        <v>282162347</v>
      </c>
      <c r="B1830" s="1">
        <v>45335</v>
      </c>
      <c r="C1830">
        <v>114</v>
      </c>
      <c r="D1830" t="s">
        <v>34</v>
      </c>
      <c r="E1830">
        <v>344</v>
      </c>
      <c r="F1830" t="s">
        <v>144</v>
      </c>
      <c r="G1830" t="s">
        <v>206</v>
      </c>
      <c r="H1830" t="s">
        <v>464</v>
      </c>
      <c r="I1830" t="s">
        <v>468</v>
      </c>
      <c r="J1830">
        <v>52</v>
      </c>
      <c r="K1830">
        <v>0</v>
      </c>
      <c r="L1830" t="s">
        <v>472</v>
      </c>
      <c r="M1830" t="s">
        <v>464</v>
      </c>
      <c r="N1830" t="s">
        <v>478</v>
      </c>
      <c r="O1830">
        <v>1017273</v>
      </c>
      <c r="P1830">
        <v>255924</v>
      </c>
      <c r="Q1830">
        <v>40.869067000000001</v>
      </c>
      <c r="R1830">
        <v>-73.880600000000001</v>
      </c>
      <c r="S1830" t="s">
        <v>771</v>
      </c>
    </row>
    <row r="1831" spans="1:19" x14ac:dyDescent="0.3">
      <c r="A1831">
        <v>282559265</v>
      </c>
      <c r="B1831" s="1">
        <v>45343</v>
      </c>
      <c r="C1831">
        <v>639</v>
      </c>
      <c r="D1831" t="s">
        <v>65</v>
      </c>
      <c r="E1831">
        <v>361</v>
      </c>
      <c r="F1831" t="s">
        <v>164</v>
      </c>
      <c r="G1831" t="s">
        <v>259</v>
      </c>
      <c r="H1831" t="s">
        <v>464</v>
      </c>
      <c r="I1831" t="s">
        <v>471</v>
      </c>
      <c r="J1831">
        <v>120</v>
      </c>
      <c r="K1831">
        <v>0</v>
      </c>
      <c r="L1831" t="s">
        <v>476</v>
      </c>
      <c r="M1831" t="s">
        <v>464</v>
      </c>
      <c r="N1831" t="s">
        <v>477</v>
      </c>
      <c r="O1831">
        <v>962808</v>
      </c>
      <c r="P1831">
        <v>174275</v>
      </c>
      <c r="Q1831">
        <v>40.644995999999999</v>
      </c>
      <c r="R1831">
        <v>-74.077263000000002</v>
      </c>
      <c r="S1831" t="s">
        <v>691</v>
      </c>
    </row>
    <row r="1832" spans="1:19" x14ac:dyDescent="0.3">
      <c r="A1832">
        <v>282481105</v>
      </c>
      <c r="B1832" s="1">
        <v>45341</v>
      </c>
      <c r="C1832">
        <v>397</v>
      </c>
      <c r="D1832" t="s">
        <v>50</v>
      </c>
      <c r="E1832">
        <v>105</v>
      </c>
      <c r="F1832" t="s">
        <v>159</v>
      </c>
      <c r="G1832" t="s">
        <v>237</v>
      </c>
      <c r="H1832" t="s">
        <v>463</v>
      </c>
      <c r="I1832" t="s">
        <v>468</v>
      </c>
      <c r="J1832">
        <v>43</v>
      </c>
      <c r="K1832">
        <v>0</v>
      </c>
      <c r="L1832" t="s">
        <v>476</v>
      </c>
      <c r="M1832" t="s">
        <v>464</v>
      </c>
      <c r="N1832" t="s">
        <v>479</v>
      </c>
      <c r="O1832">
        <v>1017455</v>
      </c>
      <c r="P1832">
        <v>242479</v>
      </c>
      <c r="Q1832">
        <v>40.832171000000002</v>
      </c>
      <c r="R1832">
        <v>-73.880009999999999</v>
      </c>
      <c r="S1832" t="s">
        <v>1757</v>
      </c>
    </row>
    <row r="1833" spans="1:19" x14ac:dyDescent="0.3">
      <c r="A1833">
        <v>284080423</v>
      </c>
      <c r="B1833" s="1">
        <v>45372</v>
      </c>
      <c r="C1833">
        <v>792</v>
      </c>
      <c r="D1833" t="s">
        <v>56</v>
      </c>
      <c r="E1833">
        <v>118</v>
      </c>
      <c r="F1833" t="s">
        <v>158</v>
      </c>
      <c r="G1833" t="s">
        <v>241</v>
      </c>
      <c r="H1833" t="s">
        <v>463</v>
      </c>
      <c r="I1833" t="s">
        <v>469</v>
      </c>
      <c r="J1833">
        <v>70</v>
      </c>
      <c r="K1833">
        <v>0</v>
      </c>
      <c r="L1833" t="s">
        <v>474</v>
      </c>
      <c r="M1833" t="s">
        <v>464</v>
      </c>
      <c r="N1833" t="s">
        <v>477</v>
      </c>
      <c r="O1833">
        <v>996669</v>
      </c>
      <c r="P1833">
        <v>172642</v>
      </c>
      <c r="Q1833">
        <v>40.640530269999999</v>
      </c>
      <c r="R1833">
        <v>-73.955251390000001</v>
      </c>
      <c r="S1833" t="s">
        <v>1758</v>
      </c>
    </row>
    <row r="1834" spans="1:19" x14ac:dyDescent="0.3">
      <c r="A1834">
        <v>284561587</v>
      </c>
      <c r="B1834" s="1">
        <v>45381</v>
      </c>
      <c r="C1834">
        <v>397</v>
      </c>
      <c r="D1834" t="s">
        <v>50</v>
      </c>
      <c r="E1834">
        <v>105</v>
      </c>
      <c r="F1834" t="s">
        <v>159</v>
      </c>
      <c r="G1834" t="s">
        <v>237</v>
      </c>
      <c r="H1834" t="s">
        <v>463</v>
      </c>
      <c r="I1834" t="s">
        <v>464</v>
      </c>
      <c r="J1834">
        <v>18</v>
      </c>
      <c r="K1834">
        <v>0</v>
      </c>
      <c r="L1834" t="s">
        <v>476</v>
      </c>
      <c r="M1834" t="s">
        <v>464</v>
      </c>
      <c r="N1834" t="s">
        <v>477</v>
      </c>
      <c r="O1834">
        <v>988604</v>
      </c>
      <c r="P1834">
        <v>217911</v>
      </c>
      <c r="Q1834">
        <v>40.764790669999996</v>
      </c>
      <c r="R1834">
        <v>-73.984282230000005</v>
      </c>
      <c r="S1834" t="s">
        <v>1759</v>
      </c>
    </row>
    <row r="1835" spans="1:19" x14ac:dyDescent="0.3">
      <c r="A1835">
        <v>282621034</v>
      </c>
      <c r="B1835" s="1">
        <v>45344</v>
      </c>
      <c r="C1835">
        <v>439</v>
      </c>
      <c r="D1835" t="s">
        <v>37</v>
      </c>
      <c r="E1835">
        <v>109</v>
      </c>
      <c r="F1835" t="s">
        <v>148</v>
      </c>
      <c r="G1835" t="s">
        <v>268</v>
      </c>
      <c r="H1835" t="s">
        <v>463</v>
      </c>
      <c r="I1835" t="s">
        <v>469</v>
      </c>
      <c r="J1835">
        <v>60</v>
      </c>
      <c r="K1835">
        <v>0</v>
      </c>
      <c r="L1835" t="s">
        <v>472</v>
      </c>
      <c r="M1835" t="s">
        <v>464</v>
      </c>
      <c r="N1835" t="s">
        <v>478</v>
      </c>
      <c r="O1835">
        <v>990796</v>
      </c>
      <c r="P1835">
        <v>149587</v>
      </c>
      <c r="Q1835">
        <v>40.577258</v>
      </c>
      <c r="R1835">
        <v>-73.976436000000007</v>
      </c>
      <c r="S1835" t="s">
        <v>497</v>
      </c>
    </row>
    <row r="1836" spans="1:19" x14ac:dyDescent="0.3">
      <c r="A1836">
        <v>284561574</v>
      </c>
      <c r="B1836" s="1">
        <v>45381</v>
      </c>
      <c r="C1836">
        <v>268</v>
      </c>
      <c r="D1836" t="s">
        <v>47</v>
      </c>
      <c r="E1836">
        <v>121</v>
      </c>
      <c r="F1836" t="s">
        <v>152</v>
      </c>
      <c r="G1836" t="s">
        <v>221</v>
      </c>
      <c r="H1836" t="s">
        <v>463</v>
      </c>
      <c r="I1836" t="s">
        <v>469</v>
      </c>
      <c r="J1836">
        <v>77</v>
      </c>
      <c r="K1836">
        <v>0</v>
      </c>
      <c r="L1836" t="s">
        <v>474</v>
      </c>
      <c r="M1836" t="s">
        <v>463</v>
      </c>
      <c r="N1836" t="s">
        <v>477</v>
      </c>
      <c r="O1836">
        <v>994549</v>
      </c>
      <c r="P1836">
        <v>184536</v>
      </c>
      <c r="Q1836">
        <v>40.673181</v>
      </c>
      <c r="R1836">
        <v>-73.962871000000007</v>
      </c>
      <c r="S1836" t="s">
        <v>1760</v>
      </c>
    </row>
    <row r="1837" spans="1:19" x14ac:dyDescent="0.3">
      <c r="A1837">
        <v>284434433</v>
      </c>
      <c r="B1837" s="1">
        <v>45378</v>
      </c>
      <c r="C1837">
        <v>339</v>
      </c>
      <c r="D1837" t="s">
        <v>42</v>
      </c>
      <c r="E1837">
        <v>341</v>
      </c>
      <c r="F1837" t="s">
        <v>153</v>
      </c>
      <c r="G1837" t="s">
        <v>216</v>
      </c>
      <c r="H1837" t="s">
        <v>464</v>
      </c>
      <c r="I1837" t="s">
        <v>469</v>
      </c>
      <c r="J1837">
        <v>75</v>
      </c>
      <c r="K1837">
        <v>0</v>
      </c>
      <c r="L1837" t="s">
        <v>472</v>
      </c>
      <c r="M1837" t="s">
        <v>464</v>
      </c>
      <c r="N1837" t="s">
        <v>477</v>
      </c>
      <c r="O1837">
        <v>1011878</v>
      </c>
      <c r="P1837">
        <v>181135</v>
      </c>
      <c r="Q1837">
        <v>40.663807310000003</v>
      </c>
      <c r="R1837">
        <v>-73.900414990000002</v>
      </c>
      <c r="S1837" t="s">
        <v>1218</v>
      </c>
    </row>
    <row r="1838" spans="1:19" x14ac:dyDescent="0.3">
      <c r="A1838">
        <v>281312615</v>
      </c>
      <c r="B1838" s="1">
        <v>45320</v>
      </c>
      <c r="C1838">
        <v>268</v>
      </c>
      <c r="D1838" t="s">
        <v>47</v>
      </c>
      <c r="E1838">
        <v>121</v>
      </c>
      <c r="F1838" t="s">
        <v>152</v>
      </c>
      <c r="G1838" t="s">
        <v>221</v>
      </c>
      <c r="H1838" t="s">
        <v>463</v>
      </c>
      <c r="I1838" t="s">
        <v>468</v>
      </c>
      <c r="J1838">
        <v>42</v>
      </c>
      <c r="K1838">
        <v>0</v>
      </c>
      <c r="L1838" t="s">
        <v>472</v>
      </c>
      <c r="M1838" t="s">
        <v>464</v>
      </c>
      <c r="N1838" t="s">
        <v>477</v>
      </c>
      <c r="O1838">
        <v>1008754</v>
      </c>
      <c r="P1838">
        <v>238895</v>
      </c>
      <c r="Q1838">
        <v>40.822355000000002</v>
      </c>
      <c r="R1838">
        <v>-73.911462999999998</v>
      </c>
      <c r="S1838" t="s">
        <v>923</v>
      </c>
    </row>
    <row r="1839" spans="1:19" x14ac:dyDescent="0.3">
      <c r="A1839">
        <v>282810917</v>
      </c>
      <c r="B1839" s="1">
        <v>45348</v>
      </c>
      <c r="C1839">
        <v>439</v>
      </c>
      <c r="D1839" t="s">
        <v>37</v>
      </c>
      <c r="E1839">
        <v>109</v>
      </c>
      <c r="F1839" t="s">
        <v>148</v>
      </c>
      <c r="G1839" t="s">
        <v>224</v>
      </c>
      <c r="H1839" t="s">
        <v>463</v>
      </c>
      <c r="I1839" t="s">
        <v>470</v>
      </c>
      <c r="J1839">
        <v>110</v>
      </c>
      <c r="K1839">
        <v>0</v>
      </c>
      <c r="L1839" t="s">
        <v>472</v>
      </c>
      <c r="M1839" t="s">
        <v>464</v>
      </c>
      <c r="N1839" t="s">
        <v>480</v>
      </c>
      <c r="O1839">
        <v>1020232</v>
      </c>
      <c r="P1839">
        <v>210719</v>
      </c>
      <c r="Q1839">
        <v>40.744981000000003</v>
      </c>
      <c r="R1839">
        <v>-73.870143999999996</v>
      </c>
      <c r="S1839" t="s">
        <v>651</v>
      </c>
    </row>
    <row r="1840" spans="1:19" x14ac:dyDescent="0.3">
      <c r="A1840">
        <v>284483082</v>
      </c>
      <c r="B1840" s="1">
        <v>45379</v>
      </c>
      <c r="C1840">
        <v>792</v>
      </c>
      <c r="D1840" t="s">
        <v>56</v>
      </c>
      <c r="E1840">
        <v>118</v>
      </c>
      <c r="F1840" t="s">
        <v>158</v>
      </c>
      <c r="G1840" t="s">
        <v>241</v>
      </c>
      <c r="H1840" t="s">
        <v>463</v>
      </c>
      <c r="I1840" t="s">
        <v>469</v>
      </c>
      <c r="J1840">
        <v>79</v>
      </c>
      <c r="K1840">
        <v>0</v>
      </c>
      <c r="L1840" t="s">
        <v>473</v>
      </c>
      <c r="M1840" t="s">
        <v>463</v>
      </c>
      <c r="N1840" t="s">
        <v>477</v>
      </c>
      <c r="O1840">
        <v>999987</v>
      </c>
      <c r="P1840">
        <v>187042</v>
      </c>
      <c r="Q1840">
        <v>40.680049820000001</v>
      </c>
      <c r="R1840">
        <v>-73.943262239999996</v>
      </c>
      <c r="S1840" t="s">
        <v>1761</v>
      </c>
    </row>
    <row r="1841" spans="1:19" x14ac:dyDescent="0.3">
      <c r="A1841">
        <v>284463141</v>
      </c>
      <c r="B1841" s="1">
        <v>45379</v>
      </c>
      <c r="C1841">
        <v>339</v>
      </c>
      <c r="D1841" t="s">
        <v>42</v>
      </c>
      <c r="E1841">
        <v>341</v>
      </c>
      <c r="F1841" t="s">
        <v>153</v>
      </c>
      <c r="G1841" t="s">
        <v>216</v>
      </c>
      <c r="H1841" t="s">
        <v>464</v>
      </c>
      <c r="I1841" t="s">
        <v>468</v>
      </c>
      <c r="J1841">
        <v>43</v>
      </c>
      <c r="K1841">
        <v>0</v>
      </c>
      <c r="L1841" t="s">
        <v>472</v>
      </c>
      <c r="M1841" t="s">
        <v>464</v>
      </c>
      <c r="N1841" t="s">
        <v>480</v>
      </c>
      <c r="O1841">
        <v>1018578</v>
      </c>
      <c r="P1841">
        <v>241367</v>
      </c>
      <c r="Q1841">
        <v>40.829106000000003</v>
      </c>
      <c r="R1841">
        <v>-73.875953999999993</v>
      </c>
      <c r="S1841" t="s">
        <v>1762</v>
      </c>
    </row>
    <row r="1842" spans="1:19" x14ac:dyDescent="0.3">
      <c r="A1842">
        <v>281152176</v>
      </c>
      <c r="B1842" s="1">
        <v>45317</v>
      </c>
      <c r="C1842">
        <v>113</v>
      </c>
      <c r="D1842" t="s">
        <v>59</v>
      </c>
      <c r="E1842">
        <v>344</v>
      </c>
      <c r="F1842" t="s">
        <v>144</v>
      </c>
      <c r="G1842" t="s">
        <v>236</v>
      </c>
      <c r="H1842" t="s">
        <v>464</v>
      </c>
      <c r="I1842" t="s">
        <v>468</v>
      </c>
      <c r="J1842">
        <v>46</v>
      </c>
      <c r="K1842">
        <v>0</v>
      </c>
      <c r="L1842" t="s">
        <v>472</v>
      </c>
      <c r="M1842" t="s">
        <v>464</v>
      </c>
      <c r="N1842" t="s">
        <v>480</v>
      </c>
      <c r="O1842">
        <v>1011750</v>
      </c>
      <c r="P1842">
        <v>250274</v>
      </c>
      <c r="Q1842">
        <v>40.853577999999999</v>
      </c>
      <c r="R1842">
        <v>-73.900591000000006</v>
      </c>
      <c r="S1842" t="s">
        <v>531</v>
      </c>
    </row>
    <row r="1843" spans="1:19" x14ac:dyDescent="0.3">
      <c r="A1843">
        <v>281184616</v>
      </c>
      <c r="B1843" s="1">
        <v>45318</v>
      </c>
      <c r="C1843">
        <v>511</v>
      </c>
      <c r="D1843" t="s">
        <v>46</v>
      </c>
      <c r="E1843">
        <v>235</v>
      </c>
      <c r="F1843" t="s">
        <v>156</v>
      </c>
      <c r="G1843" t="s">
        <v>220</v>
      </c>
      <c r="H1843" t="s">
        <v>464</v>
      </c>
      <c r="I1843" t="s">
        <v>468</v>
      </c>
      <c r="J1843">
        <v>44</v>
      </c>
      <c r="K1843">
        <v>0</v>
      </c>
      <c r="L1843" t="s">
        <v>472</v>
      </c>
      <c r="M1843" t="s">
        <v>464</v>
      </c>
      <c r="N1843" t="s">
        <v>477</v>
      </c>
      <c r="O1843">
        <v>1004749</v>
      </c>
      <c r="P1843">
        <v>240880</v>
      </c>
      <c r="Q1843">
        <v>40.827811619999999</v>
      </c>
      <c r="R1843">
        <v>-73.925929330000002</v>
      </c>
      <c r="S1843" t="s">
        <v>693</v>
      </c>
    </row>
    <row r="1844" spans="1:19" x14ac:dyDescent="0.3">
      <c r="A1844">
        <v>281350126</v>
      </c>
      <c r="B1844" s="1">
        <v>45321</v>
      </c>
      <c r="C1844">
        <v>511</v>
      </c>
      <c r="D1844" t="s">
        <v>46</v>
      </c>
      <c r="E1844">
        <v>235</v>
      </c>
      <c r="F1844" t="s">
        <v>156</v>
      </c>
      <c r="G1844" t="s">
        <v>220</v>
      </c>
      <c r="H1844" t="s">
        <v>464</v>
      </c>
      <c r="I1844" t="s">
        <v>464</v>
      </c>
      <c r="J1844">
        <v>25</v>
      </c>
      <c r="K1844">
        <v>0</v>
      </c>
      <c r="L1844" t="s">
        <v>474</v>
      </c>
      <c r="M1844" t="s">
        <v>464</v>
      </c>
      <c r="N1844" t="s">
        <v>477</v>
      </c>
      <c r="O1844">
        <v>999588</v>
      </c>
      <c r="P1844">
        <v>231918</v>
      </c>
      <c r="Q1844">
        <v>40.80322391</v>
      </c>
      <c r="R1844">
        <v>-73.944598450000001</v>
      </c>
      <c r="S1844" t="s">
        <v>1763</v>
      </c>
    </row>
    <row r="1845" spans="1:19" x14ac:dyDescent="0.3">
      <c r="A1845">
        <v>284506195</v>
      </c>
      <c r="B1845" s="1">
        <v>45380</v>
      </c>
      <c r="C1845">
        <v>439</v>
      </c>
      <c r="D1845" t="s">
        <v>37</v>
      </c>
      <c r="E1845">
        <v>109</v>
      </c>
      <c r="F1845" t="s">
        <v>148</v>
      </c>
      <c r="G1845" t="s">
        <v>268</v>
      </c>
      <c r="H1845" t="s">
        <v>463</v>
      </c>
      <c r="I1845" t="s">
        <v>470</v>
      </c>
      <c r="J1845">
        <v>103</v>
      </c>
      <c r="K1845">
        <v>0</v>
      </c>
      <c r="L1845" t="s">
        <v>474</v>
      </c>
      <c r="M1845" t="s">
        <v>464</v>
      </c>
      <c r="N1845" t="s">
        <v>477</v>
      </c>
      <c r="O1845">
        <v>1039125</v>
      </c>
      <c r="P1845">
        <v>192380</v>
      </c>
      <c r="Q1845">
        <v>40.694545259999998</v>
      </c>
      <c r="R1845">
        <v>-73.802111969999999</v>
      </c>
      <c r="S1845" t="s">
        <v>1764</v>
      </c>
    </row>
    <row r="1846" spans="1:19" x14ac:dyDescent="0.3">
      <c r="A1846">
        <v>281100530</v>
      </c>
      <c r="B1846" s="1">
        <v>45316</v>
      </c>
      <c r="C1846">
        <v>419</v>
      </c>
      <c r="D1846" t="s">
        <v>58</v>
      </c>
      <c r="E1846">
        <v>109</v>
      </c>
      <c r="F1846" t="s">
        <v>148</v>
      </c>
      <c r="G1846" t="s">
        <v>235</v>
      </c>
      <c r="H1846" t="s">
        <v>463</v>
      </c>
      <c r="I1846" t="s">
        <v>464</v>
      </c>
      <c r="J1846">
        <v>5</v>
      </c>
      <c r="K1846">
        <v>0</v>
      </c>
      <c r="L1846" t="s">
        <v>472</v>
      </c>
      <c r="M1846" t="s">
        <v>464</v>
      </c>
      <c r="N1846" t="s">
        <v>480</v>
      </c>
      <c r="O1846">
        <v>983903</v>
      </c>
      <c r="P1846">
        <v>200257</v>
      </c>
      <c r="Q1846">
        <v>40.716337000000003</v>
      </c>
      <c r="R1846">
        <v>-74.001250999999996</v>
      </c>
      <c r="S1846" t="s">
        <v>1003</v>
      </c>
    </row>
    <row r="1847" spans="1:19" x14ac:dyDescent="0.3">
      <c r="A1847">
        <v>284021052</v>
      </c>
      <c r="B1847" s="1">
        <v>45371</v>
      </c>
      <c r="C1847">
        <v>109</v>
      </c>
      <c r="D1847" t="s">
        <v>35</v>
      </c>
      <c r="E1847">
        <v>106</v>
      </c>
      <c r="F1847" t="s">
        <v>141</v>
      </c>
      <c r="G1847" t="s">
        <v>208</v>
      </c>
      <c r="H1847" t="s">
        <v>463</v>
      </c>
      <c r="I1847" t="s">
        <v>468</v>
      </c>
      <c r="J1847">
        <v>41</v>
      </c>
      <c r="K1847">
        <v>0</v>
      </c>
      <c r="L1847" t="s">
        <v>474</v>
      </c>
      <c r="M1847" t="s">
        <v>464</v>
      </c>
      <c r="N1847" t="s">
        <v>479</v>
      </c>
      <c r="O1847">
        <v>1013340</v>
      </c>
      <c r="P1847">
        <v>238793</v>
      </c>
      <c r="Q1847">
        <v>40.822060999999998</v>
      </c>
      <c r="R1847">
        <v>-73.894893999999994</v>
      </c>
      <c r="S1847" t="s">
        <v>1765</v>
      </c>
    </row>
    <row r="1848" spans="1:19" x14ac:dyDescent="0.3">
      <c r="A1848">
        <v>282321822</v>
      </c>
      <c r="B1848" s="1">
        <v>45338</v>
      </c>
      <c r="C1848">
        <v>183</v>
      </c>
      <c r="D1848" t="s">
        <v>125</v>
      </c>
      <c r="E1848">
        <v>124</v>
      </c>
      <c r="F1848" t="s">
        <v>180</v>
      </c>
      <c r="G1848" t="s">
        <v>410</v>
      </c>
      <c r="H1848" t="s">
        <v>463</v>
      </c>
      <c r="I1848" t="s">
        <v>468</v>
      </c>
      <c r="J1848">
        <v>47</v>
      </c>
      <c r="K1848">
        <v>0</v>
      </c>
      <c r="L1848" t="s">
        <v>472</v>
      </c>
      <c r="M1848" t="s">
        <v>464</v>
      </c>
      <c r="N1848" t="s">
        <v>477</v>
      </c>
      <c r="O1848">
        <v>1026486</v>
      </c>
      <c r="P1848">
        <v>262591</v>
      </c>
      <c r="Q1848">
        <v>40.887324999999997</v>
      </c>
      <c r="R1848">
        <v>-73.847246999999996</v>
      </c>
      <c r="S1848" t="s">
        <v>725</v>
      </c>
    </row>
    <row r="1849" spans="1:19" x14ac:dyDescent="0.3">
      <c r="A1849">
        <v>284240355</v>
      </c>
      <c r="B1849" s="1">
        <v>45375</v>
      </c>
      <c r="C1849">
        <v>114</v>
      </c>
      <c r="D1849" t="s">
        <v>34</v>
      </c>
      <c r="E1849">
        <v>344</v>
      </c>
      <c r="F1849" t="s">
        <v>144</v>
      </c>
      <c r="G1849" t="s">
        <v>206</v>
      </c>
      <c r="H1849" t="s">
        <v>464</v>
      </c>
      <c r="I1849" t="s">
        <v>464</v>
      </c>
      <c r="J1849">
        <v>17</v>
      </c>
      <c r="K1849">
        <v>0</v>
      </c>
      <c r="L1849" t="s">
        <v>472</v>
      </c>
      <c r="M1849" t="s">
        <v>464</v>
      </c>
      <c r="N1849" t="s">
        <v>477</v>
      </c>
      <c r="O1849">
        <v>992128</v>
      </c>
      <c r="P1849">
        <v>214767</v>
      </c>
      <c r="Q1849">
        <v>40.756160999999999</v>
      </c>
      <c r="R1849">
        <v>-73.971560999999994</v>
      </c>
      <c r="S1849" t="s">
        <v>1766</v>
      </c>
    </row>
    <row r="1850" spans="1:19" x14ac:dyDescent="0.3">
      <c r="A1850">
        <v>282738186</v>
      </c>
      <c r="B1850" s="1">
        <v>45346</v>
      </c>
      <c r="C1850">
        <v>339</v>
      </c>
      <c r="D1850" t="s">
        <v>42</v>
      </c>
      <c r="E1850">
        <v>341</v>
      </c>
      <c r="F1850" t="s">
        <v>153</v>
      </c>
      <c r="G1850" t="s">
        <v>216</v>
      </c>
      <c r="H1850" t="s">
        <v>464</v>
      </c>
      <c r="I1850" t="s">
        <v>471</v>
      </c>
      <c r="J1850">
        <v>121</v>
      </c>
      <c r="K1850">
        <v>0</v>
      </c>
      <c r="L1850" t="s">
        <v>474</v>
      </c>
      <c r="M1850" t="s">
        <v>463</v>
      </c>
      <c r="N1850" t="s">
        <v>482</v>
      </c>
      <c r="O1850">
        <v>937288</v>
      </c>
      <c r="P1850">
        <v>151471</v>
      </c>
      <c r="Q1850">
        <v>40.582304999999998</v>
      </c>
      <c r="R1850">
        <v>-74.169066999999998</v>
      </c>
      <c r="S1850" t="s">
        <v>729</v>
      </c>
    </row>
    <row r="1851" spans="1:19" x14ac:dyDescent="0.3">
      <c r="A1851">
        <v>284476864</v>
      </c>
      <c r="B1851" s="1">
        <v>45379</v>
      </c>
      <c r="C1851">
        <v>478</v>
      </c>
      <c r="D1851" t="s">
        <v>44</v>
      </c>
      <c r="E1851">
        <v>343</v>
      </c>
      <c r="F1851" t="s">
        <v>155</v>
      </c>
      <c r="G1851" t="s">
        <v>218</v>
      </c>
      <c r="H1851" t="s">
        <v>464</v>
      </c>
      <c r="I1851" t="s">
        <v>469</v>
      </c>
      <c r="J1851">
        <v>84</v>
      </c>
      <c r="K1851">
        <v>1</v>
      </c>
      <c r="L1851" t="s">
        <v>472</v>
      </c>
      <c r="M1851" t="s">
        <v>464</v>
      </c>
      <c r="N1851" t="s">
        <v>477</v>
      </c>
      <c r="O1851">
        <v>988381</v>
      </c>
      <c r="P1851">
        <v>190867</v>
      </c>
      <c r="Q1851">
        <v>40.690561590000002</v>
      </c>
      <c r="R1851">
        <v>-73.985103859999995</v>
      </c>
      <c r="S1851" t="s">
        <v>1767</v>
      </c>
    </row>
    <row r="1852" spans="1:19" x14ac:dyDescent="0.3">
      <c r="A1852">
        <v>282275133</v>
      </c>
      <c r="B1852" s="1">
        <v>45337</v>
      </c>
      <c r="C1852">
        <v>101</v>
      </c>
      <c r="D1852" t="s">
        <v>27</v>
      </c>
      <c r="E1852">
        <v>344</v>
      </c>
      <c r="F1852" t="s">
        <v>144</v>
      </c>
      <c r="G1852" t="s">
        <v>191</v>
      </c>
      <c r="H1852" t="s">
        <v>464</v>
      </c>
      <c r="I1852" t="s">
        <v>464</v>
      </c>
      <c r="J1852">
        <v>14</v>
      </c>
      <c r="K1852">
        <v>0</v>
      </c>
      <c r="L1852" t="s">
        <v>473</v>
      </c>
      <c r="M1852" t="s">
        <v>463</v>
      </c>
      <c r="N1852" t="s">
        <v>480</v>
      </c>
      <c r="O1852">
        <v>987211</v>
      </c>
      <c r="P1852">
        <v>214471</v>
      </c>
      <c r="Q1852">
        <v>40.75535</v>
      </c>
      <c r="R1852">
        <v>-73.989309000000006</v>
      </c>
      <c r="S1852" t="s">
        <v>1768</v>
      </c>
    </row>
    <row r="1853" spans="1:19" x14ac:dyDescent="0.3">
      <c r="A1853">
        <v>280470100</v>
      </c>
      <c r="B1853" s="1">
        <v>45304</v>
      </c>
      <c r="C1853">
        <v>490</v>
      </c>
      <c r="D1853" t="s">
        <v>95</v>
      </c>
      <c r="E1853">
        <v>232</v>
      </c>
      <c r="F1853" t="s">
        <v>171</v>
      </c>
      <c r="G1853" t="s">
        <v>304</v>
      </c>
      <c r="H1853" t="s">
        <v>464</v>
      </c>
      <c r="I1853" t="s">
        <v>470</v>
      </c>
      <c r="J1853">
        <v>106</v>
      </c>
      <c r="K1853">
        <v>0</v>
      </c>
      <c r="L1853" t="s">
        <v>472</v>
      </c>
      <c r="M1853" t="s">
        <v>464</v>
      </c>
      <c r="N1853" t="s">
        <v>477</v>
      </c>
      <c r="O1853">
        <v>1026665</v>
      </c>
      <c r="P1853">
        <v>184724</v>
      </c>
      <c r="Q1853">
        <v>40.6736</v>
      </c>
      <c r="R1853">
        <v>-73.847092000000004</v>
      </c>
      <c r="S1853" t="s">
        <v>1769</v>
      </c>
    </row>
    <row r="1854" spans="1:19" x14ac:dyDescent="0.3">
      <c r="A1854">
        <v>282739742</v>
      </c>
      <c r="B1854" s="1">
        <v>45346</v>
      </c>
      <c r="C1854">
        <v>922</v>
      </c>
      <c r="D1854" t="s">
        <v>33</v>
      </c>
      <c r="E1854">
        <v>348</v>
      </c>
      <c r="F1854" t="s">
        <v>146</v>
      </c>
      <c r="G1854" t="s">
        <v>207</v>
      </c>
      <c r="H1854" t="s">
        <v>464</v>
      </c>
      <c r="I1854" t="s">
        <v>470</v>
      </c>
      <c r="J1854">
        <v>107</v>
      </c>
      <c r="K1854">
        <v>2</v>
      </c>
      <c r="L1854" t="s">
        <v>472</v>
      </c>
      <c r="M1854" t="s">
        <v>464</v>
      </c>
      <c r="N1854" t="s">
        <v>477</v>
      </c>
      <c r="O1854">
        <v>1035560</v>
      </c>
      <c r="P1854">
        <v>206352</v>
      </c>
      <c r="Q1854">
        <v>40.732917999999998</v>
      </c>
      <c r="R1854">
        <v>-73.814858999999998</v>
      </c>
      <c r="S1854" t="s">
        <v>1770</v>
      </c>
    </row>
    <row r="1855" spans="1:19" x14ac:dyDescent="0.3">
      <c r="A1855">
        <v>281122104</v>
      </c>
      <c r="B1855" s="1">
        <v>45316</v>
      </c>
      <c r="C1855">
        <v>503</v>
      </c>
      <c r="D1855" t="s">
        <v>57</v>
      </c>
      <c r="E1855">
        <v>117</v>
      </c>
      <c r="F1855" t="s">
        <v>156</v>
      </c>
      <c r="G1855" t="s">
        <v>234</v>
      </c>
      <c r="H1855" t="s">
        <v>463</v>
      </c>
      <c r="I1855" t="s">
        <v>464</v>
      </c>
      <c r="J1855">
        <v>25</v>
      </c>
      <c r="K1855">
        <v>0</v>
      </c>
      <c r="L1855" t="s">
        <v>472</v>
      </c>
      <c r="M1855" t="s">
        <v>464</v>
      </c>
      <c r="N1855" t="s">
        <v>477</v>
      </c>
      <c r="O1855">
        <v>1001487</v>
      </c>
      <c r="P1855">
        <v>232707</v>
      </c>
      <c r="Q1855">
        <v>40.805388000000001</v>
      </c>
      <c r="R1855">
        <v>-73.937736000000001</v>
      </c>
      <c r="S1855" t="s">
        <v>1216</v>
      </c>
    </row>
    <row r="1856" spans="1:19" x14ac:dyDescent="0.3">
      <c r="A1856">
        <v>284011191</v>
      </c>
      <c r="B1856" s="1">
        <v>45370</v>
      </c>
      <c r="C1856">
        <v>339</v>
      </c>
      <c r="D1856" t="s">
        <v>42</v>
      </c>
      <c r="E1856">
        <v>341</v>
      </c>
      <c r="F1856" t="s">
        <v>153</v>
      </c>
      <c r="G1856" t="s">
        <v>216</v>
      </c>
      <c r="H1856" t="s">
        <v>464</v>
      </c>
      <c r="I1856" t="s">
        <v>470</v>
      </c>
      <c r="J1856">
        <v>110</v>
      </c>
      <c r="K1856">
        <v>0</v>
      </c>
      <c r="L1856" t="s">
        <v>473</v>
      </c>
      <c r="M1856" t="s">
        <v>463</v>
      </c>
      <c r="N1856" t="s">
        <v>480</v>
      </c>
      <c r="O1856">
        <v>1019946</v>
      </c>
      <c r="P1856">
        <v>206619</v>
      </c>
      <c r="Q1856">
        <v>40.733728999999997</v>
      </c>
      <c r="R1856">
        <v>-73.871196999999995</v>
      </c>
      <c r="S1856" t="s">
        <v>540</v>
      </c>
    </row>
    <row r="1857" spans="1:19" x14ac:dyDescent="0.3">
      <c r="A1857">
        <v>284414303</v>
      </c>
      <c r="B1857" s="1">
        <v>45378</v>
      </c>
      <c r="C1857">
        <v>639</v>
      </c>
      <c r="D1857" t="s">
        <v>65</v>
      </c>
      <c r="E1857">
        <v>361</v>
      </c>
      <c r="F1857" t="s">
        <v>164</v>
      </c>
      <c r="G1857" t="s">
        <v>244</v>
      </c>
      <c r="H1857" t="s">
        <v>464</v>
      </c>
      <c r="I1857" t="s">
        <v>470</v>
      </c>
      <c r="J1857">
        <v>100</v>
      </c>
      <c r="K1857">
        <v>0</v>
      </c>
      <c r="L1857" t="s">
        <v>474</v>
      </c>
      <c r="M1857" t="s">
        <v>463</v>
      </c>
      <c r="N1857" t="s">
        <v>478</v>
      </c>
      <c r="O1857">
        <v>1035353</v>
      </c>
      <c r="P1857">
        <v>152906</v>
      </c>
      <c r="Q1857">
        <v>40.586221999999999</v>
      </c>
      <c r="R1857">
        <v>-73.816011000000003</v>
      </c>
      <c r="S1857" t="s">
        <v>1771</v>
      </c>
    </row>
    <row r="1858" spans="1:19" x14ac:dyDescent="0.3">
      <c r="A1858">
        <v>284533147</v>
      </c>
      <c r="B1858" s="1">
        <v>45380</v>
      </c>
      <c r="C1858">
        <v>729</v>
      </c>
      <c r="D1858" t="s">
        <v>66</v>
      </c>
      <c r="E1858">
        <v>113</v>
      </c>
      <c r="F1858" t="s">
        <v>165</v>
      </c>
      <c r="G1858" t="s">
        <v>246</v>
      </c>
      <c r="H1858" t="s">
        <v>463</v>
      </c>
      <c r="I1858" t="s">
        <v>464</v>
      </c>
      <c r="J1858">
        <v>25</v>
      </c>
      <c r="K1858">
        <v>0</v>
      </c>
      <c r="L1858" t="s">
        <v>472</v>
      </c>
      <c r="M1858" t="s">
        <v>463</v>
      </c>
      <c r="N1858" t="s">
        <v>477</v>
      </c>
      <c r="O1858">
        <v>1001575</v>
      </c>
      <c r="P1858">
        <v>232339</v>
      </c>
      <c r="Q1858">
        <v>40.80437577</v>
      </c>
      <c r="R1858">
        <v>-73.937420239999994</v>
      </c>
      <c r="S1858" t="s">
        <v>1772</v>
      </c>
    </row>
    <row r="1859" spans="1:19" x14ac:dyDescent="0.3">
      <c r="A1859">
        <v>284373615</v>
      </c>
      <c r="B1859" s="1">
        <v>45377</v>
      </c>
      <c r="C1859">
        <v>109</v>
      </c>
      <c r="D1859" t="s">
        <v>35</v>
      </c>
      <c r="E1859">
        <v>106</v>
      </c>
      <c r="F1859" t="s">
        <v>141</v>
      </c>
      <c r="G1859" t="s">
        <v>411</v>
      </c>
      <c r="H1859" t="s">
        <v>463</v>
      </c>
      <c r="I1859" t="s">
        <v>464</v>
      </c>
      <c r="J1859">
        <v>25</v>
      </c>
      <c r="K1859">
        <v>17</v>
      </c>
      <c r="L1859" t="s">
        <v>472</v>
      </c>
      <c r="M1859" t="s">
        <v>464</v>
      </c>
      <c r="N1859" t="s">
        <v>477</v>
      </c>
      <c r="O1859">
        <v>1001351</v>
      </c>
      <c r="P1859">
        <v>232462</v>
      </c>
      <c r="Q1859">
        <v>40.804715000000002</v>
      </c>
      <c r="R1859">
        <v>-73.938226999999998</v>
      </c>
      <c r="S1859" t="s">
        <v>1182</v>
      </c>
    </row>
    <row r="1860" spans="1:19" x14ac:dyDescent="0.3">
      <c r="A1860">
        <v>283691490</v>
      </c>
      <c r="B1860" s="1">
        <v>45364</v>
      </c>
      <c r="C1860">
        <v>113</v>
      </c>
      <c r="D1860" t="s">
        <v>59</v>
      </c>
      <c r="E1860">
        <v>344</v>
      </c>
      <c r="F1860" t="s">
        <v>144</v>
      </c>
      <c r="G1860" t="s">
        <v>236</v>
      </c>
      <c r="H1860" t="s">
        <v>464</v>
      </c>
      <c r="I1860" t="s">
        <v>464</v>
      </c>
      <c r="J1860">
        <v>25</v>
      </c>
      <c r="K1860">
        <v>0</v>
      </c>
      <c r="L1860" t="s">
        <v>472</v>
      </c>
      <c r="M1860" t="s">
        <v>463</v>
      </c>
      <c r="N1860" t="s">
        <v>477</v>
      </c>
      <c r="O1860">
        <v>1002275</v>
      </c>
      <c r="P1860">
        <v>233608</v>
      </c>
      <c r="Q1860">
        <v>40.807856999999998</v>
      </c>
      <c r="R1860">
        <v>-73.934884999999994</v>
      </c>
      <c r="S1860" t="s">
        <v>1773</v>
      </c>
    </row>
    <row r="1861" spans="1:19" x14ac:dyDescent="0.3">
      <c r="A1861">
        <v>284266527</v>
      </c>
      <c r="B1861" s="1">
        <v>45375</v>
      </c>
      <c r="C1861">
        <v>750</v>
      </c>
      <c r="D1861" t="s">
        <v>45</v>
      </c>
      <c r="E1861">
        <v>359</v>
      </c>
      <c r="F1861" t="s">
        <v>151</v>
      </c>
      <c r="G1861" t="s">
        <v>219</v>
      </c>
      <c r="H1861" t="s">
        <v>464</v>
      </c>
      <c r="I1861" t="s">
        <v>464</v>
      </c>
      <c r="J1861">
        <v>13</v>
      </c>
      <c r="K1861">
        <v>0</v>
      </c>
      <c r="L1861" t="s">
        <v>472</v>
      </c>
      <c r="M1861" t="s">
        <v>464</v>
      </c>
      <c r="N1861" t="s">
        <v>477</v>
      </c>
      <c r="O1861">
        <v>986691</v>
      </c>
      <c r="P1861">
        <v>209690</v>
      </c>
      <c r="Q1861">
        <v>40.742229000000002</v>
      </c>
      <c r="R1861">
        <v>-73.991190000000003</v>
      </c>
      <c r="S1861" t="s">
        <v>1774</v>
      </c>
    </row>
    <row r="1862" spans="1:19" x14ac:dyDescent="0.3">
      <c r="A1862">
        <v>282530980</v>
      </c>
      <c r="B1862" s="1">
        <v>45342</v>
      </c>
      <c r="C1862">
        <v>441</v>
      </c>
      <c r="D1862" t="s">
        <v>72</v>
      </c>
      <c r="E1862">
        <v>110</v>
      </c>
      <c r="F1862" t="s">
        <v>168</v>
      </c>
      <c r="G1862" t="s">
        <v>253</v>
      </c>
      <c r="H1862" t="s">
        <v>463</v>
      </c>
      <c r="I1862" t="s">
        <v>468</v>
      </c>
      <c r="J1862">
        <v>50</v>
      </c>
      <c r="K1862">
        <v>0</v>
      </c>
      <c r="L1862" t="s">
        <v>473</v>
      </c>
      <c r="M1862" t="s">
        <v>464</v>
      </c>
      <c r="N1862" t="s">
        <v>480</v>
      </c>
      <c r="O1862">
        <v>1015219</v>
      </c>
      <c r="P1862">
        <v>260939</v>
      </c>
      <c r="Q1862">
        <v>40.882837039999998</v>
      </c>
      <c r="R1862">
        <v>-73.888004600000002</v>
      </c>
      <c r="S1862" t="s">
        <v>1775</v>
      </c>
    </row>
    <row r="1863" spans="1:19" x14ac:dyDescent="0.3">
      <c r="A1863">
        <v>281355986</v>
      </c>
      <c r="B1863" s="1">
        <v>45321</v>
      </c>
      <c r="C1863">
        <v>969</v>
      </c>
      <c r="D1863" t="s">
        <v>53</v>
      </c>
      <c r="E1863">
        <v>881</v>
      </c>
      <c r="F1863" t="s">
        <v>161</v>
      </c>
      <c r="G1863" t="s">
        <v>230</v>
      </c>
      <c r="H1863" t="s">
        <v>464</v>
      </c>
      <c r="I1863" t="s">
        <v>470</v>
      </c>
      <c r="J1863">
        <v>103</v>
      </c>
      <c r="K1863">
        <v>0</v>
      </c>
      <c r="L1863" t="s">
        <v>473</v>
      </c>
      <c r="M1863" t="s">
        <v>464</v>
      </c>
      <c r="N1863" t="s">
        <v>477</v>
      </c>
      <c r="O1863">
        <v>1039787</v>
      </c>
      <c r="P1863">
        <v>197125</v>
      </c>
      <c r="Q1863">
        <v>40.707565000000002</v>
      </c>
      <c r="R1863">
        <v>-73.799683000000002</v>
      </c>
      <c r="S1863" t="s">
        <v>1776</v>
      </c>
    </row>
    <row r="1864" spans="1:19" x14ac:dyDescent="0.3">
      <c r="A1864">
        <v>282167841</v>
      </c>
      <c r="B1864" s="1">
        <v>45335</v>
      </c>
      <c r="C1864">
        <v>339</v>
      </c>
      <c r="D1864" t="s">
        <v>42</v>
      </c>
      <c r="E1864">
        <v>341</v>
      </c>
      <c r="F1864" t="s">
        <v>153</v>
      </c>
      <c r="G1864" t="s">
        <v>216</v>
      </c>
      <c r="H1864" t="s">
        <v>464</v>
      </c>
      <c r="I1864" t="s">
        <v>470</v>
      </c>
      <c r="J1864">
        <v>102</v>
      </c>
      <c r="K1864">
        <v>0</v>
      </c>
      <c r="L1864" t="s">
        <v>473</v>
      </c>
      <c r="M1864" t="s">
        <v>464</v>
      </c>
      <c r="N1864" t="s">
        <v>477</v>
      </c>
      <c r="O1864">
        <v>1030269</v>
      </c>
      <c r="P1864">
        <v>189854</v>
      </c>
      <c r="Q1864">
        <v>40.687663000000001</v>
      </c>
      <c r="R1864">
        <v>-73.834063999999998</v>
      </c>
      <c r="S1864" t="s">
        <v>1777</v>
      </c>
    </row>
    <row r="1865" spans="1:19" x14ac:dyDescent="0.3">
      <c r="A1865">
        <v>283875723</v>
      </c>
      <c r="B1865" s="1">
        <v>45368</v>
      </c>
      <c r="C1865">
        <v>109</v>
      </c>
      <c r="D1865" t="s">
        <v>35</v>
      </c>
      <c r="E1865">
        <v>106</v>
      </c>
      <c r="F1865" t="s">
        <v>141</v>
      </c>
      <c r="G1865" t="s">
        <v>208</v>
      </c>
      <c r="H1865" t="s">
        <v>463</v>
      </c>
      <c r="I1865" t="s">
        <v>468</v>
      </c>
      <c r="J1865">
        <v>42</v>
      </c>
      <c r="K1865">
        <v>0</v>
      </c>
      <c r="L1865" t="s">
        <v>472</v>
      </c>
      <c r="M1865" t="s">
        <v>463</v>
      </c>
      <c r="N1865" t="s">
        <v>477</v>
      </c>
      <c r="O1865">
        <v>1015128</v>
      </c>
      <c r="P1865">
        <v>243980</v>
      </c>
      <c r="Q1865">
        <v>40.836291000000003</v>
      </c>
      <c r="R1865">
        <v>-73.888408999999996</v>
      </c>
      <c r="S1865" t="s">
        <v>1778</v>
      </c>
    </row>
    <row r="1866" spans="1:19" x14ac:dyDescent="0.3">
      <c r="A1866">
        <v>280519687</v>
      </c>
      <c r="B1866" s="1">
        <v>45306</v>
      </c>
      <c r="C1866">
        <v>922</v>
      </c>
      <c r="D1866" t="s">
        <v>33</v>
      </c>
      <c r="E1866">
        <v>348</v>
      </c>
      <c r="F1866" t="s">
        <v>146</v>
      </c>
      <c r="G1866" t="s">
        <v>207</v>
      </c>
      <c r="H1866" t="s">
        <v>464</v>
      </c>
      <c r="I1866" t="s">
        <v>469</v>
      </c>
      <c r="J1866">
        <v>75</v>
      </c>
      <c r="K1866">
        <v>0</v>
      </c>
      <c r="L1866" t="s">
        <v>472</v>
      </c>
      <c r="M1866" t="s">
        <v>464</v>
      </c>
      <c r="N1866" t="s">
        <v>477</v>
      </c>
      <c r="O1866">
        <v>1017465</v>
      </c>
      <c r="P1866">
        <v>187582</v>
      </c>
      <c r="Q1866">
        <v>40.681483669999999</v>
      </c>
      <c r="R1866">
        <v>-73.880244919999996</v>
      </c>
      <c r="S1866" t="s">
        <v>1779</v>
      </c>
    </row>
    <row r="1867" spans="1:19" x14ac:dyDescent="0.3">
      <c r="A1867">
        <v>281179468</v>
      </c>
      <c r="B1867" s="1">
        <v>45317</v>
      </c>
      <c r="C1867">
        <v>339</v>
      </c>
      <c r="D1867" t="s">
        <v>42</v>
      </c>
      <c r="E1867">
        <v>341</v>
      </c>
      <c r="F1867" t="s">
        <v>153</v>
      </c>
      <c r="G1867" t="s">
        <v>216</v>
      </c>
      <c r="H1867" t="s">
        <v>464</v>
      </c>
      <c r="I1867" t="s">
        <v>464</v>
      </c>
      <c r="J1867">
        <v>19</v>
      </c>
      <c r="K1867">
        <v>0</v>
      </c>
      <c r="L1867" t="s">
        <v>474</v>
      </c>
      <c r="M1867" t="s">
        <v>464</v>
      </c>
      <c r="N1867" t="s">
        <v>477</v>
      </c>
      <c r="O1867">
        <v>997943</v>
      </c>
      <c r="P1867">
        <v>222499</v>
      </c>
      <c r="Q1867">
        <v>40.777374999999999</v>
      </c>
      <c r="R1867">
        <v>-73.950558000000001</v>
      </c>
      <c r="S1867" t="s">
        <v>1780</v>
      </c>
    </row>
    <row r="1868" spans="1:19" x14ac:dyDescent="0.3">
      <c r="A1868">
        <v>283919898</v>
      </c>
      <c r="B1868" s="1">
        <v>45369</v>
      </c>
      <c r="C1868">
        <v>105</v>
      </c>
      <c r="D1868" t="s">
        <v>20</v>
      </c>
      <c r="E1868">
        <v>106</v>
      </c>
      <c r="F1868" t="s">
        <v>141</v>
      </c>
      <c r="G1868" t="s">
        <v>183</v>
      </c>
      <c r="H1868" t="s">
        <v>463</v>
      </c>
      <c r="I1868" t="s">
        <v>469</v>
      </c>
      <c r="J1868">
        <v>75</v>
      </c>
      <c r="K1868">
        <v>2</v>
      </c>
      <c r="L1868" t="s">
        <v>472</v>
      </c>
      <c r="M1868" t="s">
        <v>464</v>
      </c>
      <c r="N1868" t="s">
        <v>480</v>
      </c>
      <c r="O1868">
        <v>1012412</v>
      </c>
      <c r="P1868">
        <v>182986</v>
      </c>
      <c r="Q1868">
        <v>40.668888000000003</v>
      </c>
      <c r="R1868">
        <v>-73.898480000000006</v>
      </c>
      <c r="S1868" t="s">
        <v>591</v>
      </c>
    </row>
    <row r="1869" spans="1:19" x14ac:dyDescent="0.3">
      <c r="A1869">
        <v>284097549</v>
      </c>
      <c r="B1869" s="1">
        <v>45372</v>
      </c>
      <c r="C1869">
        <v>49</v>
      </c>
      <c r="D1869" t="s">
        <v>69</v>
      </c>
      <c r="E1869">
        <v>995</v>
      </c>
      <c r="F1869" t="s">
        <v>166</v>
      </c>
      <c r="G1869" t="s">
        <v>249</v>
      </c>
      <c r="I1869" t="s">
        <v>469</v>
      </c>
      <c r="J1869">
        <v>94</v>
      </c>
      <c r="K1869">
        <v>0</v>
      </c>
      <c r="L1869" t="s">
        <v>472</v>
      </c>
      <c r="M1869" t="s">
        <v>464</v>
      </c>
      <c r="N1869" t="s">
        <v>478</v>
      </c>
      <c r="O1869">
        <v>995523</v>
      </c>
      <c r="P1869">
        <v>207360</v>
      </c>
      <c r="Q1869">
        <v>40.735824999999998</v>
      </c>
      <c r="R1869">
        <v>-73.959320000000005</v>
      </c>
      <c r="S1869" t="s">
        <v>715</v>
      </c>
    </row>
    <row r="1870" spans="1:19" x14ac:dyDescent="0.3">
      <c r="A1870">
        <v>281125278</v>
      </c>
      <c r="B1870" s="1">
        <v>45316</v>
      </c>
      <c r="C1870">
        <v>809</v>
      </c>
      <c r="D1870" t="s">
        <v>110</v>
      </c>
      <c r="E1870">
        <v>364</v>
      </c>
      <c r="F1870" t="s">
        <v>174</v>
      </c>
      <c r="G1870" t="s">
        <v>347</v>
      </c>
      <c r="H1870" t="s">
        <v>464</v>
      </c>
      <c r="I1870" t="s">
        <v>470</v>
      </c>
      <c r="J1870">
        <v>113</v>
      </c>
      <c r="K1870">
        <v>0</v>
      </c>
      <c r="L1870" t="s">
        <v>472</v>
      </c>
      <c r="M1870" t="s">
        <v>464</v>
      </c>
      <c r="N1870" t="s">
        <v>482</v>
      </c>
      <c r="O1870">
        <v>1046640</v>
      </c>
      <c r="P1870">
        <v>184405</v>
      </c>
      <c r="Q1870">
        <v>40.672607999999997</v>
      </c>
      <c r="R1870">
        <v>-73.775084000000007</v>
      </c>
      <c r="S1870" t="s">
        <v>1781</v>
      </c>
    </row>
    <row r="1871" spans="1:19" x14ac:dyDescent="0.3">
      <c r="A1871">
        <v>284078438</v>
      </c>
      <c r="B1871" s="1">
        <v>45371</v>
      </c>
      <c r="C1871">
        <v>969</v>
      </c>
      <c r="D1871" t="s">
        <v>53</v>
      </c>
      <c r="E1871">
        <v>881</v>
      </c>
      <c r="F1871" t="s">
        <v>161</v>
      </c>
      <c r="G1871" t="s">
        <v>230</v>
      </c>
      <c r="H1871" t="s">
        <v>464</v>
      </c>
      <c r="I1871" t="s">
        <v>470</v>
      </c>
      <c r="J1871">
        <v>113</v>
      </c>
      <c r="K1871">
        <v>0</v>
      </c>
      <c r="L1871" t="s">
        <v>472</v>
      </c>
      <c r="M1871" t="s">
        <v>464</v>
      </c>
      <c r="N1871" t="s">
        <v>479</v>
      </c>
      <c r="O1871">
        <v>1042079</v>
      </c>
      <c r="P1871">
        <v>184712</v>
      </c>
      <c r="Q1871">
        <v>40.6734796</v>
      </c>
      <c r="R1871">
        <v>-73.791525219999997</v>
      </c>
      <c r="S1871" t="s">
        <v>584</v>
      </c>
    </row>
    <row r="1872" spans="1:19" x14ac:dyDescent="0.3">
      <c r="A1872">
        <v>284229359</v>
      </c>
      <c r="B1872" s="1">
        <v>45374</v>
      </c>
      <c r="C1872">
        <v>793</v>
      </c>
      <c r="D1872" t="s">
        <v>82</v>
      </c>
      <c r="E1872">
        <v>118</v>
      </c>
      <c r="F1872" t="s">
        <v>158</v>
      </c>
      <c r="G1872" t="s">
        <v>279</v>
      </c>
      <c r="H1872" t="s">
        <v>463</v>
      </c>
      <c r="I1872" t="s">
        <v>468</v>
      </c>
      <c r="J1872">
        <v>40</v>
      </c>
      <c r="K1872">
        <v>0</v>
      </c>
      <c r="L1872" t="s">
        <v>472</v>
      </c>
      <c r="M1872" t="s">
        <v>464</v>
      </c>
      <c r="N1872" t="s">
        <v>480</v>
      </c>
      <c r="O1872">
        <v>1007046</v>
      </c>
      <c r="P1872">
        <v>236603</v>
      </c>
      <c r="Q1872">
        <v>40.816066839999998</v>
      </c>
      <c r="R1872">
        <v>-73.917643929999997</v>
      </c>
      <c r="S1872" t="s">
        <v>990</v>
      </c>
    </row>
    <row r="1873" spans="1:19" x14ac:dyDescent="0.3">
      <c r="A1873">
        <v>283754979</v>
      </c>
      <c r="B1873" s="1">
        <v>45365</v>
      </c>
      <c r="C1873">
        <v>339</v>
      </c>
      <c r="D1873" t="s">
        <v>42</v>
      </c>
      <c r="E1873">
        <v>341</v>
      </c>
      <c r="F1873" t="s">
        <v>153</v>
      </c>
      <c r="G1873" t="s">
        <v>216</v>
      </c>
      <c r="H1873" t="s">
        <v>464</v>
      </c>
      <c r="I1873" t="s">
        <v>470</v>
      </c>
      <c r="J1873">
        <v>106</v>
      </c>
      <c r="K1873">
        <v>0</v>
      </c>
      <c r="L1873" t="s">
        <v>473</v>
      </c>
      <c r="M1873" t="s">
        <v>463</v>
      </c>
      <c r="N1873" t="s">
        <v>477</v>
      </c>
      <c r="O1873">
        <v>1032272</v>
      </c>
      <c r="P1873">
        <v>189193</v>
      </c>
      <c r="Q1873">
        <v>40.685837540000001</v>
      </c>
      <c r="R1873">
        <v>-73.826847630000003</v>
      </c>
      <c r="S1873" t="s">
        <v>1782</v>
      </c>
    </row>
    <row r="1874" spans="1:19" x14ac:dyDescent="0.3">
      <c r="A1874">
        <v>282810890</v>
      </c>
      <c r="B1874" s="1">
        <v>45348</v>
      </c>
      <c r="C1874">
        <v>793</v>
      </c>
      <c r="D1874" t="s">
        <v>82</v>
      </c>
      <c r="E1874">
        <v>118</v>
      </c>
      <c r="F1874" t="s">
        <v>158</v>
      </c>
      <c r="G1874" t="s">
        <v>279</v>
      </c>
      <c r="H1874" t="s">
        <v>463</v>
      </c>
      <c r="I1874" t="s">
        <v>468</v>
      </c>
      <c r="J1874">
        <v>40</v>
      </c>
      <c r="K1874">
        <v>0</v>
      </c>
      <c r="L1874" t="s">
        <v>473</v>
      </c>
      <c r="M1874" t="s">
        <v>464</v>
      </c>
      <c r="N1874" t="s">
        <v>477</v>
      </c>
      <c r="O1874">
        <v>1005630</v>
      </c>
      <c r="P1874">
        <v>237083</v>
      </c>
      <c r="Q1874">
        <v>40.817387840000002</v>
      </c>
      <c r="R1874">
        <v>-73.922758040000005</v>
      </c>
      <c r="S1874" t="s">
        <v>1783</v>
      </c>
    </row>
    <row r="1875" spans="1:19" x14ac:dyDescent="0.3">
      <c r="A1875">
        <v>282723600</v>
      </c>
      <c r="B1875" s="1">
        <v>45346</v>
      </c>
      <c r="C1875">
        <v>339</v>
      </c>
      <c r="D1875" t="s">
        <v>42</v>
      </c>
      <c r="E1875">
        <v>341</v>
      </c>
      <c r="F1875" t="s">
        <v>153</v>
      </c>
      <c r="G1875" t="s">
        <v>216</v>
      </c>
      <c r="H1875" t="s">
        <v>464</v>
      </c>
      <c r="I1875" t="s">
        <v>464</v>
      </c>
      <c r="J1875">
        <v>28</v>
      </c>
      <c r="K1875">
        <v>0</v>
      </c>
      <c r="L1875" t="s">
        <v>472</v>
      </c>
      <c r="M1875" t="s">
        <v>464</v>
      </c>
      <c r="N1875" t="s">
        <v>477</v>
      </c>
      <c r="O1875">
        <v>997571</v>
      </c>
      <c r="P1875">
        <v>234556</v>
      </c>
      <c r="Q1875">
        <v>40.810468999999998</v>
      </c>
      <c r="R1875">
        <v>-73.951877999999994</v>
      </c>
      <c r="S1875" t="s">
        <v>1784</v>
      </c>
    </row>
    <row r="1876" spans="1:19" x14ac:dyDescent="0.3">
      <c r="A1876">
        <v>284516037</v>
      </c>
      <c r="B1876" s="1">
        <v>45380</v>
      </c>
      <c r="C1876">
        <v>478</v>
      </c>
      <c r="D1876" t="s">
        <v>44</v>
      </c>
      <c r="E1876">
        <v>343</v>
      </c>
      <c r="F1876" t="s">
        <v>155</v>
      </c>
      <c r="G1876" t="s">
        <v>218</v>
      </c>
      <c r="H1876" t="s">
        <v>464</v>
      </c>
      <c r="I1876" t="s">
        <v>464</v>
      </c>
      <c r="J1876">
        <v>14</v>
      </c>
      <c r="K1876">
        <v>1</v>
      </c>
      <c r="L1876" t="s">
        <v>472</v>
      </c>
      <c r="M1876" t="s">
        <v>464</v>
      </c>
      <c r="N1876" t="s">
        <v>477</v>
      </c>
      <c r="O1876">
        <v>987078</v>
      </c>
      <c r="P1876">
        <v>215157</v>
      </c>
      <c r="Q1876">
        <v>40.757232270000003</v>
      </c>
      <c r="R1876">
        <v>-73.989792190000003</v>
      </c>
      <c r="S1876" t="s">
        <v>590</v>
      </c>
    </row>
    <row r="1877" spans="1:19" x14ac:dyDescent="0.3">
      <c r="A1877">
        <v>280657587</v>
      </c>
      <c r="B1877" s="1">
        <v>45308</v>
      </c>
      <c r="C1877">
        <v>512</v>
      </c>
      <c r="D1877" t="s">
        <v>98</v>
      </c>
      <c r="E1877">
        <v>117</v>
      </c>
      <c r="F1877" t="s">
        <v>156</v>
      </c>
      <c r="G1877" t="s">
        <v>309</v>
      </c>
      <c r="H1877" t="s">
        <v>463</v>
      </c>
      <c r="I1877" t="s">
        <v>470</v>
      </c>
      <c r="J1877">
        <v>101</v>
      </c>
      <c r="K1877">
        <v>0</v>
      </c>
      <c r="L1877" t="s">
        <v>472</v>
      </c>
      <c r="M1877" t="s">
        <v>464</v>
      </c>
      <c r="N1877" t="s">
        <v>480</v>
      </c>
      <c r="O1877">
        <v>1051839</v>
      </c>
      <c r="P1877">
        <v>158915</v>
      </c>
      <c r="Q1877">
        <v>40.602604999999997</v>
      </c>
      <c r="R1877">
        <v>-73.756595000000004</v>
      </c>
      <c r="S1877" t="s">
        <v>1785</v>
      </c>
    </row>
    <row r="1878" spans="1:19" x14ac:dyDescent="0.3">
      <c r="A1878">
        <v>282387114</v>
      </c>
      <c r="B1878" s="1">
        <v>45339</v>
      </c>
      <c r="C1878">
        <v>922</v>
      </c>
      <c r="D1878" t="s">
        <v>33</v>
      </c>
      <c r="E1878">
        <v>348</v>
      </c>
      <c r="F1878" t="s">
        <v>146</v>
      </c>
      <c r="G1878" t="s">
        <v>207</v>
      </c>
      <c r="H1878" t="s">
        <v>464</v>
      </c>
      <c r="I1878" t="s">
        <v>468</v>
      </c>
      <c r="J1878">
        <v>48</v>
      </c>
      <c r="K1878">
        <v>0</v>
      </c>
      <c r="L1878" t="s">
        <v>472</v>
      </c>
      <c r="M1878" t="s">
        <v>464</v>
      </c>
      <c r="N1878" t="s">
        <v>477</v>
      </c>
      <c r="O1878">
        <v>1014515</v>
      </c>
      <c r="P1878">
        <v>247209</v>
      </c>
      <c r="Q1878">
        <v>40.845156000000003</v>
      </c>
      <c r="R1878">
        <v>-73.890609999999995</v>
      </c>
      <c r="S1878" t="s">
        <v>1786</v>
      </c>
    </row>
    <row r="1879" spans="1:19" x14ac:dyDescent="0.3">
      <c r="A1879">
        <v>281175799</v>
      </c>
      <c r="B1879" s="1">
        <v>45317</v>
      </c>
      <c r="C1879">
        <v>759</v>
      </c>
      <c r="D1879" t="s">
        <v>40</v>
      </c>
      <c r="E1879">
        <v>359</v>
      </c>
      <c r="F1879" t="s">
        <v>151</v>
      </c>
      <c r="G1879" t="s">
        <v>213</v>
      </c>
      <c r="H1879" t="s">
        <v>464</v>
      </c>
      <c r="I1879" t="s">
        <v>464</v>
      </c>
      <c r="J1879">
        <v>17</v>
      </c>
      <c r="K1879">
        <v>0</v>
      </c>
      <c r="L1879" t="s">
        <v>473</v>
      </c>
      <c r="M1879" t="s">
        <v>463</v>
      </c>
      <c r="N1879" t="s">
        <v>481</v>
      </c>
      <c r="O1879">
        <v>991401</v>
      </c>
      <c r="P1879">
        <v>213978</v>
      </c>
      <c r="Q1879">
        <v>40.753993770000001</v>
      </c>
      <c r="R1879">
        <v>-73.974189359999997</v>
      </c>
      <c r="S1879" t="s">
        <v>1787</v>
      </c>
    </row>
    <row r="1880" spans="1:19" x14ac:dyDescent="0.3">
      <c r="A1880">
        <v>280732520</v>
      </c>
      <c r="B1880" s="1">
        <v>45309</v>
      </c>
      <c r="C1880">
        <v>109</v>
      </c>
      <c r="D1880" t="s">
        <v>35</v>
      </c>
      <c r="E1880">
        <v>106</v>
      </c>
      <c r="F1880" t="s">
        <v>141</v>
      </c>
      <c r="G1880" t="s">
        <v>214</v>
      </c>
      <c r="H1880" t="s">
        <v>463</v>
      </c>
      <c r="I1880" t="s">
        <v>469</v>
      </c>
      <c r="J1880">
        <v>90</v>
      </c>
      <c r="K1880">
        <v>2</v>
      </c>
      <c r="L1880" t="s">
        <v>473</v>
      </c>
      <c r="M1880" t="s">
        <v>464</v>
      </c>
      <c r="N1880" t="s">
        <v>477</v>
      </c>
      <c r="O1880">
        <v>1001531</v>
      </c>
      <c r="P1880">
        <v>194940</v>
      </c>
      <c r="Q1880">
        <v>40.701728000000003</v>
      </c>
      <c r="R1880">
        <v>-73.937673000000004</v>
      </c>
      <c r="S1880" t="s">
        <v>1788</v>
      </c>
    </row>
    <row r="1881" spans="1:19" x14ac:dyDescent="0.3">
      <c r="A1881">
        <v>283835993</v>
      </c>
      <c r="B1881" s="1">
        <v>45367</v>
      </c>
      <c r="C1881">
        <v>847</v>
      </c>
      <c r="D1881" t="s">
        <v>64</v>
      </c>
      <c r="E1881">
        <v>125</v>
      </c>
      <c r="F1881" t="s">
        <v>145</v>
      </c>
      <c r="G1881" t="s">
        <v>412</v>
      </c>
      <c r="H1881" t="s">
        <v>463</v>
      </c>
      <c r="I1881" t="s">
        <v>464</v>
      </c>
      <c r="J1881">
        <v>5</v>
      </c>
      <c r="K1881">
        <v>0</v>
      </c>
      <c r="L1881" t="s">
        <v>472</v>
      </c>
      <c r="M1881" t="s">
        <v>464</v>
      </c>
      <c r="N1881" t="s">
        <v>477</v>
      </c>
      <c r="O1881">
        <v>983903</v>
      </c>
      <c r="P1881">
        <v>200257</v>
      </c>
      <c r="Q1881">
        <v>40.716337000000003</v>
      </c>
      <c r="R1881">
        <v>-74.001250999999996</v>
      </c>
      <c r="S1881" t="s">
        <v>1003</v>
      </c>
    </row>
    <row r="1882" spans="1:19" x14ac:dyDescent="0.3">
      <c r="A1882">
        <v>280686464</v>
      </c>
      <c r="B1882" s="1">
        <v>45308</v>
      </c>
      <c r="C1882">
        <v>718</v>
      </c>
      <c r="D1882" t="s">
        <v>126</v>
      </c>
      <c r="E1882">
        <v>340</v>
      </c>
      <c r="F1882" t="s">
        <v>147</v>
      </c>
      <c r="G1882" t="s">
        <v>413</v>
      </c>
      <c r="H1882" t="s">
        <v>464</v>
      </c>
      <c r="I1882" t="s">
        <v>464</v>
      </c>
      <c r="J1882">
        <v>34</v>
      </c>
      <c r="K1882">
        <v>0</v>
      </c>
      <c r="L1882" t="s">
        <v>472</v>
      </c>
      <c r="M1882" t="s">
        <v>464</v>
      </c>
      <c r="N1882" t="s">
        <v>480</v>
      </c>
      <c r="O1882">
        <v>1003170</v>
      </c>
      <c r="P1882">
        <v>248389</v>
      </c>
      <c r="Q1882">
        <v>40.848427000000001</v>
      </c>
      <c r="R1882">
        <v>-73.931611000000004</v>
      </c>
      <c r="S1882" t="s">
        <v>536</v>
      </c>
    </row>
    <row r="1883" spans="1:19" x14ac:dyDescent="0.3">
      <c r="A1883">
        <v>284030886</v>
      </c>
      <c r="B1883" s="1">
        <v>45371</v>
      </c>
      <c r="C1883">
        <v>779</v>
      </c>
      <c r="D1883" t="s">
        <v>63</v>
      </c>
      <c r="E1883">
        <v>126</v>
      </c>
      <c r="F1883" t="s">
        <v>149</v>
      </c>
      <c r="G1883" t="s">
        <v>242</v>
      </c>
      <c r="H1883" t="s">
        <v>463</v>
      </c>
      <c r="I1883" t="s">
        <v>468</v>
      </c>
      <c r="J1883">
        <v>42</v>
      </c>
      <c r="K1883">
        <v>0</v>
      </c>
      <c r="L1883" t="s">
        <v>472</v>
      </c>
      <c r="M1883" t="s">
        <v>464</v>
      </c>
      <c r="N1883" t="s">
        <v>480</v>
      </c>
      <c r="O1883">
        <v>1008754</v>
      </c>
      <c r="P1883">
        <v>238895</v>
      </c>
      <c r="Q1883">
        <v>40.822355000000002</v>
      </c>
      <c r="R1883">
        <v>-73.911462999999998</v>
      </c>
      <c r="S1883" t="s">
        <v>923</v>
      </c>
    </row>
    <row r="1884" spans="1:19" x14ac:dyDescent="0.3">
      <c r="A1884">
        <v>284533842</v>
      </c>
      <c r="B1884" s="1">
        <v>45380</v>
      </c>
      <c r="C1884">
        <v>905</v>
      </c>
      <c r="D1884" t="s">
        <v>60</v>
      </c>
      <c r="E1884">
        <v>347</v>
      </c>
      <c r="F1884" t="s">
        <v>162</v>
      </c>
      <c r="G1884" t="s">
        <v>238</v>
      </c>
      <c r="H1884" t="s">
        <v>464</v>
      </c>
      <c r="I1884" t="s">
        <v>470</v>
      </c>
      <c r="J1884">
        <v>113</v>
      </c>
      <c r="K1884">
        <v>0</v>
      </c>
      <c r="L1884" t="s">
        <v>472</v>
      </c>
      <c r="M1884" t="s">
        <v>464</v>
      </c>
      <c r="N1884" t="s">
        <v>480</v>
      </c>
      <c r="O1884">
        <v>1044929</v>
      </c>
      <c r="P1884">
        <v>191050</v>
      </c>
      <c r="Q1884">
        <v>40.690857999999999</v>
      </c>
      <c r="R1884">
        <v>-73.781192000000004</v>
      </c>
      <c r="S1884" t="s">
        <v>1789</v>
      </c>
    </row>
    <row r="1885" spans="1:19" x14ac:dyDescent="0.3">
      <c r="A1885">
        <v>282544006</v>
      </c>
      <c r="B1885" s="1">
        <v>45343</v>
      </c>
      <c r="C1885">
        <v>101</v>
      </c>
      <c r="D1885" t="s">
        <v>27</v>
      </c>
      <c r="E1885">
        <v>344</v>
      </c>
      <c r="F1885" t="s">
        <v>144</v>
      </c>
      <c r="G1885" t="s">
        <v>191</v>
      </c>
      <c r="H1885" t="s">
        <v>464</v>
      </c>
      <c r="I1885" t="s">
        <v>464</v>
      </c>
      <c r="J1885">
        <v>34</v>
      </c>
      <c r="K1885">
        <v>0</v>
      </c>
      <c r="L1885" t="s">
        <v>472</v>
      </c>
      <c r="M1885" t="s">
        <v>463</v>
      </c>
      <c r="N1885" t="s">
        <v>479</v>
      </c>
      <c r="O1885">
        <v>1002161</v>
      </c>
      <c r="P1885">
        <v>249364</v>
      </c>
      <c r="Q1885">
        <v>40.851103999999999</v>
      </c>
      <c r="R1885">
        <v>-73.935254</v>
      </c>
      <c r="S1885" t="s">
        <v>946</v>
      </c>
    </row>
    <row r="1886" spans="1:19" x14ac:dyDescent="0.3">
      <c r="A1886">
        <v>284140020</v>
      </c>
      <c r="B1886" s="1">
        <v>45372</v>
      </c>
      <c r="C1886">
        <v>705</v>
      </c>
      <c r="D1886" t="s">
        <v>78</v>
      </c>
      <c r="E1886">
        <v>358</v>
      </c>
      <c r="F1886" t="s">
        <v>169</v>
      </c>
      <c r="G1886" t="s">
        <v>264</v>
      </c>
      <c r="H1886" t="s">
        <v>464</v>
      </c>
      <c r="I1886" t="s">
        <v>464</v>
      </c>
      <c r="J1886">
        <v>24</v>
      </c>
      <c r="K1886">
        <v>0</v>
      </c>
      <c r="L1886" t="s">
        <v>472</v>
      </c>
      <c r="M1886" t="s">
        <v>464</v>
      </c>
      <c r="N1886" t="s">
        <v>480</v>
      </c>
      <c r="O1886">
        <v>993227</v>
      </c>
      <c r="P1886">
        <v>231807</v>
      </c>
      <c r="Q1886">
        <v>40.802928000000001</v>
      </c>
      <c r="R1886">
        <v>-73.967574819999996</v>
      </c>
      <c r="S1886" t="s">
        <v>1790</v>
      </c>
    </row>
    <row r="1887" spans="1:19" x14ac:dyDescent="0.3">
      <c r="A1887">
        <v>281173381</v>
      </c>
      <c r="B1887" s="1">
        <v>45317</v>
      </c>
      <c r="C1887">
        <v>339</v>
      </c>
      <c r="D1887" t="s">
        <v>42</v>
      </c>
      <c r="E1887">
        <v>341</v>
      </c>
      <c r="F1887" t="s">
        <v>153</v>
      </c>
      <c r="G1887" t="s">
        <v>216</v>
      </c>
      <c r="H1887" t="s">
        <v>464</v>
      </c>
      <c r="I1887" t="s">
        <v>464</v>
      </c>
      <c r="J1887">
        <v>20</v>
      </c>
      <c r="K1887">
        <v>0</v>
      </c>
      <c r="L1887" t="s">
        <v>473</v>
      </c>
      <c r="M1887" t="s">
        <v>463</v>
      </c>
      <c r="N1887" t="s">
        <v>478</v>
      </c>
      <c r="O1887">
        <v>989200</v>
      </c>
      <c r="P1887">
        <v>219866</v>
      </c>
      <c r="Q1887">
        <v>40.770156999999998</v>
      </c>
      <c r="R1887">
        <v>-73.982129</v>
      </c>
      <c r="S1887" t="s">
        <v>1531</v>
      </c>
    </row>
    <row r="1888" spans="1:19" x14ac:dyDescent="0.3">
      <c r="A1888">
        <v>282279514</v>
      </c>
      <c r="B1888" s="1">
        <v>45337</v>
      </c>
      <c r="C1888">
        <v>439</v>
      </c>
      <c r="D1888" t="s">
        <v>37</v>
      </c>
      <c r="E1888">
        <v>109</v>
      </c>
      <c r="F1888" t="s">
        <v>148</v>
      </c>
      <c r="G1888" t="s">
        <v>224</v>
      </c>
      <c r="H1888" t="s">
        <v>463</v>
      </c>
      <c r="I1888" t="s">
        <v>464</v>
      </c>
      <c r="J1888">
        <v>18</v>
      </c>
      <c r="K1888">
        <v>0</v>
      </c>
      <c r="L1888" t="s">
        <v>472</v>
      </c>
      <c r="M1888" t="s">
        <v>463</v>
      </c>
      <c r="N1888" t="s">
        <v>477</v>
      </c>
      <c r="O1888">
        <v>990503</v>
      </c>
      <c r="P1888">
        <v>215519</v>
      </c>
      <c r="Q1888">
        <v>40.758225000000003</v>
      </c>
      <c r="R1888">
        <v>-73.977428000000003</v>
      </c>
      <c r="S1888" t="s">
        <v>1791</v>
      </c>
    </row>
    <row r="1889" spans="1:19" x14ac:dyDescent="0.3">
      <c r="A1889">
        <v>280929033</v>
      </c>
      <c r="B1889" s="1">
        <v>45313</v>
      </c>
      <c r="C1889">
        <v>639</v>
      </c>
      <c r="D1889" t="s">
        <v>65</v>
      </c>
      <c r="E1889">
        <v>361</v>
      </c>
      <c r="F1889" t="s">
        <v>164</v>
      </c>
      <c r="G1889" t="s">
        <v>414</v>
      </c>
      <c r="H1889" t="s">
        <v>464</v>
      </c>
      <c r="I1889" t="s">
        <v>464</v>
      </c>
      <c r="J1889">
        <v>24</v>
      </c>
      <c r="K1889">
        <v>0</v>
      </c>
      <c r="L1889" t="s">
        <v>472</v>
      </c>
      <c r="M1889" t="s">
        <v>464</v>
      </c>
      <c r="N1889" t="s">
        <v>477</v>
      </c>
      <c r="O1889">
        <v>993416</v>
      </c>
      <c r="P1889">
        <v>230309</v>
      </c>
      <c r="Q1889">
        <v>40.798819000000002</v>
      </c>
      <c r="R1889">
        <v>-73.966891000000004</v>
      </c>
      <c r="S1889" t="s">
        <v>1792</v>
      </c>
    </row>
    <row r="1890" spans="1:19" x14ac:dyDescent="0.3">
      <c r="A1890">
        <v>285462582</v>
      </c>
      <c r="B1890" s="1">
        <v>45399</v>
      </c>
      <c r="C1890">
        <v>782</v>
      </c>
      <c r="D1890" t="s">
        <v>49</v>
      </c>
      <c r="E1890">
        <v>236</v>
      </c>
      <c r="F1890" t="s">
        <v>158</v>
      </c>
      <c r="G1890" t="s">
        <v>223</v>
      </c>
      <c r="H1890" t="s">
        <v>464</v>
      </c>
      <c r="I1890" t="s">
        <v>470</v>
      </c>
      <c r="J1890">
        <v>100</v>
      </c>
      <c r="K1890">
        <v>0</v>
      </c>
      <c r="L1890" t="s">
        <v>472</v>
      </c>
      <c r="M1890" t="s">
        <v>464</v>
      </c>
      <c r="N1890" t="s">
        <v>479</v>
      </c>
      <c r="O1890">
        <v>1034285</v>
      </c>
      <c r="P1890">
        <v>152470</v>
      </c>
      <c r="Q1890">
        <v>40.585031000000001</v>
      </c>
      <c r="R1890">
        <v>-73.819861000000003</v>
      </c>
      <c r="S1890" t="s">
        <v>1793</v>
      </c>
    </row>
    <row r="1891" spans="1:19" x14ac:dyDescent="0.3">
      <c r="A1891">
        <v>282159901</v>
      </c>
      <c r="B1891" s="1">
        <v>45335</v>
      </c>
      <c r="C1891">
        <v>511</v>
      </c>
      <c r="D1891" t="s">
        <v>46</v>
      </c>
      <c r="E1891">
        <v>235</v>
      </c>
      <c r="F1891" t="s">
        <v>156</v>
      </c>
      <c r="G1891" t="s">
        <v>220</v>
      </c>
      <c r="H1891" t="s">
        <v>464</v>
      </c>
      <c r="I1891" t="s">
        <v>470</v>
      </c>
      <c r="J1891">
        <v>103</v>
      </c>
      <c r="K1891">
        <v>0</v>
      </c>
      <c r="L1891" t="s">
        <v>472</v>
      </c>
      <c r="M1891" t="s">
        <v>464</v>
      </c>
      <c r="N1891" t="s">
        <v>477</v>
      </c>
      <c r="O1891">
        <v>1037244</v>
      </c>
      <c r="P1891">
        <v>194747</v>
      </c>
      <c r="Q1891">
        <v>40.701053569999999</v>
      </c>
      <c r="R1891">
        <v>-73.808876510000005</v>
      </c>
      <c r="S1891" t="s">
        <v>1794</v>
      </c>
    </row>
    <row r="1892" spans="1:19" x14ac:dyDescent="0.3">
      <c r="A1892">
        <v>284145870</v>
      </c>
      <c r="B1892" s="1">
        <v>45372</v>
      </c>
      <c r="C1892">
        <v>115</v>
      </c>
      <c r="D1892" t="s">
        <v>71</v>
      </c>
      <c r="E1892">
        <v>355</v>
      </c>
      <c r="F1892" t="s">
        <v>167</v>
      </c>
      <c r="G1892" t="s">
        <v>252</v>
      </c>
      <c r="H1892" t="s">
        <v>464</v>
      </c>
      <c r="I1892" t="s">
        <v>468</v>
      </c>
      <c r="J1892">
        <v>46</v>
      </c>
      <c r="K1892">
        <v>0</v>
      </c>
      <c r="L1892" t="s">
        <v>472</v>
      </c>
      <c r="M1892" t="s">
        <v>463</v>
      </c>
      <c r="N1892" t="s">
        <v>478</v>
      </c>
      <c r="O1892">
        <v>1011625</v>
      </c>
      <c r="P1892">
        <v>251038</v>
      </c>
      <c r="Q1892">
        <v>40.855674999999998</v>
      </c>
      <c r="R1892">
        <v>-73.901039999999995</v>
      </c>
      <c r="S1892" t="s">
        <v>1795</v>
      </c>
    </row>
    <row r="1893" spans="1:19" x14ac:dyDescent="0.3">
      <c r="A1893">
        <v>282971489</v>
      </c>
      <c r="B1893" s="1">
        <v>45351</v>
      </c>
      <c r="C1893">
        <v>101</v>
      </c>
      <c r="D1893" t="s">
        <v>27</v>
      </c>
      <c r="E1893">
        <v>344</v>
      </c>
      <c r="F1893" t="s">
        <v>144</v>
      </c>
      <c r="G1893" t="s">
        <v>191</v>
      </c>
      <c r="H1893" t="s">
        <v>464</v>
      </c>
      <c r="I1893" t="s">
        <v>468</v>
      </c>
      <c r="J1893">
        <v>46</v>
      </c>
      <c r="K1893">
        <v>0</v>
      </c>
      <c r="L1893" t="s">
        <v>475</v>
      </c>
      <c r="M1893" t="s">
        <v>464</v>
      </c>
      <c r="N1893" t="s">
        <v>477</v>
      </c>
      <c r="O1893">
        <v>1007988</v>
      </c>
      <c r="P1893">
        <v>248342</v>
      </c>
      <c r="Q1893">
        <v>40.848286000000002</v>
      </c>
      <c r="R1893">
        <v>-73.914197000000001</v>
      </c>
      <c r="S1893" t="s">
        <v>1796</v>
      </c>
    </row>
    <row r="1894" spans="1:19" x14ac:dyDescent="0.3">
      <c r="A1894">
        <v>284311705</v>
      </c>
      <c r="B1894" s="1">
        <v>45376</v>
      </c>
      <c r="C1894">
        <v>759</v>
      </c>
      <c r="D1894" t="s">
        <v>40</v>
      </c>
      <c r="E1894">
        <v>359</v>
      </c>
      <c r="F1894" t="s">
        <v>151</v>
      </c>
      <c r="G1894" t="s">
        <v>213</v>
      </c>
      <c r="H1894" t="s">
        <v>464</v>
      </c>
      <c r="I1894" t="s">
        <v>469</v>
      </c>
      <c r="J1894">
        <v>75</v>
      </c>
      <c r="K1894">
        <v>0</v>
      </c>
      <c r="L1894" t="s">
        <v>472</v>
      </c>
      <c r="M1894" t="s">
        <v>464</v>
      </c>
      <c r="N1894" t="s">
        <v>477</v>
      </c>
      <c r="O1894">
        <v>1016455</v>
      </c>
      <c r="P1894">
        <v>181886</v>
      </c>
      <c r="Q1894">
        <v>40.665853169999998</v>
      </c>
      <c r="R1894">
        <v>-73.883913640000003</v>
      </c>
      <c r="S1894" t="s">
        <v>1797</v>
      </c>
    </row>
    <row r="1895" spans="1:19" x14ac:dyDescent="0.3">
      <c r="A1895">
        <v>282321838</v>
      </c>
      <c r="B1895" s="1">
        <v>45338</v>
      </c>
      <c r="C1895">
        <v>105</v>
      </c>
      <c r="D1895" t="s">
        <v>20</v>
      </c>
      <c r="E1895">
        <v>106</v>
      </c>
      <c r="F1895" t="s">
        <v>141</v>
      </c>
      <c r="G1895" t="s">
        <v>183</v>
      </c>
      <c r="H1895" t="s">
        <v>463</v>
      </c>
      <c r="I1895" t="s">
        <v>471</v>
      </c>
      <c r="J1895">
        <v>120</v>
      </c>
      <c r="K1895">
        <v>0</v>
      </c>
      <c r="L1895" t="s">
        <v>472</v>
      </c>
      <c r="M1895" t="s">
        <v>464</v>
      </c>
      <c r="N1895" t="s">
        <v>480</v>
      </c>
      <c r="O1895">
        <v>962808</v>
      </c>
      <c r="P1895">
        <v>174275</v>
      </c>
      <c r="Q1895">
        <v>40.644995999999999</v>
      </c>
      <c r="R1895">
        <v>-74.077263000000002</v>
      </c>
      <c r="S1895" t="s">
        <v>691</v>
      </c>
    </row>
    <row r="1896" spans="1:19" x14ac:dyDescent="0.3">
      <c r="A1896">
        <v>281331554</v>
      </c>
      <c r="B1896" s="1">
        <v>45321</v>
      </c>
      <c r="C1896">
        <v>922</v>
      </c>
      <c r="D1896" t="s">
        <v>33</v>
      </c>
      <c r="E1896">
        <v>348</v>
      </c>
      <c r="F1896" t="s">
        <v>146</v>
      </c>
      <c r="G1896" t="s">
        <v>207</v>
      </c>
      <c r="H1896" t="s">
        <v>464</v>
      </c>
      <c r="I1896" t="s">
        <v>471</v>
      </c>
      <c r="J1896">
        <v>120</v>
      </c>
      <c r="K1896">
        <v>0</v>
      </c>
      <c r="L1896" t="s">
        <v>472</v>
      </c>
      <c r="M1896" t="s">
        <v>464</v>
      </c>
      <c r="N1896" t="s">
        <v>477</v>
      </c>
      <c r="O1896">
        <v>963024</v>
      </c>
      <c r="P1896">
        <v>168281</v>
      </c>
      <c r="Q1896">
        <v>40.628543530000002</v>
      </c>
      <c r="R1896">
        <v>-74.076468599999998</v>
      </c>
      <c r="S1896" t="s">
        <v>1798</v>
      </c>
    </row>
    <row r="1897" spans="1:19" x14ac:dyDescent="0.3">
      <c r="A1897">
        <v>280787495</v>
      </c>
      <c r="B1897" s="1">
        <v>45310</v>
      </c>
      <c r="C1897">
        <v>439</v>
      </c>
      <c r="D1897" t="s">
        <v>37</v>
      </c>
      <c r="E1897">
        <v>109</v>
      </c>
      <c r="F1897" t="s">
        <v>148</v>
      </c>
      <c r="G1897" t="s">
        <v>210</v>
      </c>
      <c r="H1897" t="s">
        <v>463</v>
      </c>
      <c r="I1897" t="s">
        <v>469</v>
      </c>
      <c r="J1897">
        <v>66</v>
      </c>
      <c r="K1897">
        <v>0</v>
      </c>
      <c r="L1897" t="s">
        <v>474</v>
      </c>
      <c r="M1897" t="s">
        <v>464</v>
      </c>
      <c r="N1897" t="s">
        <v>477</v>
      </c>
      <c r="O1897">
        <v>988072</v>
      </c>
      <c r="P1897">
        <v>173324</v>
      </c>
      <c r="Q1897">
        <v>40.642411000000003</v>
      </c>
      <c r="R1897">
        <v>-73.986226000000002</v>
      </c>
      <c r="S1897" t="s">
        <v>1799</v>
      </c>
    </row>
    <row r="1898" spans="1:19" x14ac:dyDescent="0.3">
      <c r="A1898">
        <v>284058687</v>
      </c>
      <c r="B1898" s="1">
        <v>45371</v>
      </c>
      <c r="C1898">
        <v>729</v>
      </c>
      <c r="D1898" t="s">
        <v>66</v>
      </c>
      <c r="E1898">
        <v>113</v>
      </c>
      <c r="F1898" t="s">
        <v>165</v>
      </c>
      <c r="G1898" t="s">
        <v>260</v>
      </c>
      <c r="H1898" t="s">
        <v>463</v>
      </c>
      <c r="I1898" t="s">
        <v>469</v>
      </c>
      <c r="J1898">
        <v>73</v>
      </c>
      <c r="K1898">
        <v>0</v>
      </c>
      <c r="L1898" t="s">
        <v>472</v>
      </c>
      <c r="M1898" t="s">
        <v>464</v>
      </c>
      <c r="N1898" t="s">
        <v>479</v>
      </c>
      <c r="O1898">
        <v>1011943</v>
      </c>
      <c r="P1898">
        <v>179265</v>
      </c>
      <c r="Q1898">
        <v>40.65867437</v>
      </c>
      <c r="R1898">
        <v>-73.900188369999995</v>
      </c>
      <c r="S1898" t="s">
        <v>1800</v>
      </c>
    </row>
    <row r="1899" spans="1:19" x14ac:dyDescent="0.3">
      <c r="A1899">
        <v>283700492</v>
      </c>
      <c r="B1899" s="1">
        <v>45364</v>
      </c>
      <c r="C1899">
        <v>101</v>
      </c>
      <c r="D1899" t="s">
        <v>27</v>
      </c>
      <c r="E1899">
        <v>344</v>
      </c>
      <c r="F1899" t="s">
        <v>144</v>
      </c>
      <c r="G1899" t="s">
        <v>191</v>
      </c>
      <c r="H1899" t="s">
        <v>464</v>
      </c>
      <c r="I1899" t="s">
        <v>469</v>
      </c>
      <c r="J1899">
        <v>78</v>
      </c>
      <c r="K1899">
        <v>0</v>
      </c>
      <c r="L1899" t="s">
        <v>473</v>
      </c>
      <c r="M1899" t="s">
        <v>464</v>
      </c>
      <c r="N1899" t="s">
        <v>477</v>
      </c>
      <c r="O1899">
        <v>991175</v>
      </c>
      <c r="P1899">
        <v>187628</v>
      </c>
      <c r="Q1899">
        <v>40.681669999999997</v>
      </c>
      <c r="R1899">
        <v>-73.975030000000004</v>
      </c>
      <c r="S1899" t="s">
        <v>1801</v>
      </c>
    </row>
    <row r="1900" spans="1:19" x14ac:dyDescent="0.3">
      <c r="A1900">
        <v>280474427</v>
      </c>
      <c r="B1900" s="1">
        <v>45304</v>
      </c>
      <c r="C1900">
        <v>510</v>
      </c>
      <c r="D1900" t="s">
        <v>97</v>
      </c>
      <c r="E1900">
        <v>117</v>
      </c>
      <c r="F1900" t="s">
        <v>156</v>
      </c>
      <c r="G1900" t="s">
        <v>306</v>
      </c>
      <c r="H1900" t="s">
        <v>463</v>
      </c>
      <c r="I1900" t="s">
        <v>469</v>
      </c>
      <c r="J1900">
        <v>73</v>
      </c>
      <c r="K1900">
        <v>0</v>
      </c>
      <c r="L1900" t="s">
        <v>474</v>
      </c>
      <c r="M1900" t="s">
        <v>464</v>
      </c>
      <c r="N1900" t="s">
        <v>477</v>
      </c>
      <c r="O1900">
        <v>1009314</v>
      </c>
      <c r="P1900">
        <v>180343</v>
      </c>
      <c r="Q1900">
        <v>40.661644000000003</v>
      </c>
      <c r="R1900">
        <v>-73.909659000000005</v>
      </c>
      <c r="S1900" t="s">
        <v>1802</v>
      </c>
    </row>
    <row r="1901" spans="1:19" x14ac:dyDescent="0.3">
      <c r="A1901">
        <v>284325225</v>
      </c>
      <c r="B1901" s="1">
        <v>45376</v>
      </c>
      <c r="C1901">
        <v>49</v>
      </c>
      <c r="D1901" t="s">
        <v>69</v>
      </c>
      <c r="E1901">
        <v>995</v>
      </c>
      <c r="F1901" t="s">
        <v>166</v>
      </c>
      <c r="G1901" t="s">
        <v>249</v>
      </c>
      <c r="I1901" t="s">
        <v>464</v>
      </c>
      <c r="J1901">
        <v>10</v>
      </c>
      <c r="K1901">
        <v>0</v>
      </c>
      <c r="L1901" t="s">
        <v>472</v>
      </c>
      <c r="M1901" t="s">
        <v>464</v>
      </c>
      <c r="N1901" t="s">
        <v>480</v>
      </c>
      <c r="O1901">
        <v>982303</v>
      </c>
      <c r="P1901">
        <v>210250</v>
      </c>
      <c r="Q1901">
        <v>40.743766000000001</v>
      </c>
      <c r="R1901">
        <v>-74.007023000000004</v>
      </c>
      <c r="S1901" t="s">
        <v>1803</v>
      </c>
    </row>
    <row r="1902" spans="1:19" x14ac:dyDescent="0.3">
      <c r="A1902">
        <v>282291299</v>
      </c>
      <c r="B1902" s="1">
        <v>45337</v>
      </c>
      <c r="C1902">
        <v>729</v>
      </c>
      <c r="D1902" t="s">
        <v>66</v>
      </c>
      <c r="E1902">
        <v>113</v>
      </c>
      <c r="F1902" t="s">
        <v>165</v>
      </c>
      <c r="G1902" t="s">
        <v>281</v>
      </c>
      <c r="H1902" t="s">
        <v>463</v>
      </c>
      <c r="I1902" t="s">
        <v>464</v>
      </c>
      <c r="J1902">
        <v>18</v>
      </c>
      <c r="K1902">
        <v>0</v>
      </c>
      <c r="L1902" t="s">
        <v>474</v>
      </c>
      <c r="M1902" t="s">
        <v>464</v>
      </c>
      <c r="N1902" t="s">
        <v>477</v>
      </c>
      <c r="O1902">
        <v>989139</v>
      </c>
      <c r="P1902">
        <v>217019</v>
      </c>
      <c r="Q1902">
        <v>40.762342080000003</v>
      </c>
      <c r="R1902">
        <v>-73.982351550000004</v>
      </c>
      <c r="S1902" t="s">
        <v>1804</v>
      </c>
    </row>
    <row r="1903" spans="1:19" x14ac:dyDescent="0.3">
      <c r="A1903">
        <v>284516034</v>
      </c>
      <c r="B1903" s="1">
        <v>45380</v>
      </c>
      <c r="C1903">
        <v>339</v>
      </c>
      <c r="D1903" t="s">
        <v>42</v>
      </c>
      <c r="E1903">
        <v>341</v>
      </c>
      <c r="F1903" t="s">
        <v>153</v>
      </c>
      <c r="G1903" t="s">
        <v>216</v>
      </c>
      <c r="H1903" t="s">
        <v>464</v>
      </c>
      <c r="I1903" t="s">
        <v>464</v>
      </c>
      <c r="J1903">
        <v>14</v>
      </c>
      <c r="K1903">
        <v>0</v>
      </c>
      <c r="L1903" t="s">
        <v>472</v>
      </c>
      <c r="M1903" t="s">
        <v>464</v>
      </c>
      <c r="N1903" t="s">
        <v>478</v>
      </c>
      <c r="O1903">
        <v>986713</v>
      </c>
      <c r="P1903">
        <v>212638</v>
      </c>
      <c r="Q1903">
        <v>40.750318360000001</v>
      </c>
      <c r="R1903">
        <v>-73.991110599999999</v>
      </c>
      <c r="S1903" t="s">
        <v>703</v>
      </c>
    </row>
    <row r="1904" spans="1:19" x14ac:dyDescent="0.3">
      <c r="A1904">
        <v>281265081</v>
      </c>
      <c r="B1904" s="1">
        <v>45319</v>
      </c>
      <c r="C1904">
        <v>339</v>
      </c>
      <c r="D1904" t="s">
        <v>42</v>
      </c>
      <c r="E1904">
        <v>341</v>
      </c>
      <c r="F1904" t="s">
        <v>153</v>
      </c>
      <c r="G1904" t="s">
        <v>216</v>
      </c>
      <c r="H1904" t="s">
        <v>464</v>
      </c>
      <c r="I1904" t="s">
        <v>469</v>
      </c>
      <c r="J1904">
        <v>75</v>
      </c>
      <c r="K1904">
        <v>0</v>
      </c>
      <c r="L1904" t="s">
        <v>472</v>
      </c>
      <c r="M1904" t="s">
        <v>464</v>
      </c>
      <c r="N1904" t="s">
        <v>477</v>
      </c>
      <c r="O1904">
        <v>1017119</v>
      </c>
      <c r="P1904">
        <v>183909</v>
      </c>
      <c r="Q1904">
        <v>40.671404000000003</v>
      </c>
      <c r="R1904">
        <v>-73.881508999999994</v>
      </c>
      <c r="S1904" t="s">
        <v>543</v>
      </c>
    </row>
    <row r="1905" spans="1:19" x14ac:dyDescent="0.3">
      <c r="A1905">
        <v>280885767</v>
      </c>
      <c r="B1905" s="1">
        <v>45312</v>
      </c>
      <c r="C1905">
        <v>510</v>
      </c>
      <c r="D1905" t="s">
        <v>97</v>
      </c>
      <c r="E1905">
        <v>117</v>
      </c>
      <c r="F1905" t="s">
        <v>156</v>
      </c>
      <c r="G1905" t="s">
        <v>306</v>
      </c>
      <c r="H1905" t="s">
        <v>463</v>
      </c>
      <c r="I1905" t="s">
        <v>470</v>
      </c>
      <c r="J1905">
        <v>103</v>
      </c>
      <c r="K1905">
        <v>0</v>
      </c>
      <c r="L1905" t="s">
        <v>472</v>
      </c>
      <c r="M1905" t="s">
        <v>464</v>
      </c>
      <c r="N1905" t="s">
        <v>477</v>
      </c>
      <c r="O1905">
        <v>1041036</v>
      </c>
      <c r="P1905">
        <v>193265</v>
      </c>
      <c r="Q1905">
        <v>40.696962319999997</v>
      </c>
      <c r="R1905">
        <v>-73.795213160000003</v>
      </c>
      <c r="S1905" t="s">
        <v>1805</v>
      </c>
    </row>
    <row r="1906" spans="1:19" x14ac:dyDescent="0.3">
      <c r="A1906">
        <v>281254730</v>
      </c>
      <c r="B1906" s="1">
        <v>45319</v>
      </c>
      <c r="C1906">
        <v>101</v>
      </c>
      <c r="D1906" t="s">
        <v>27</v>
      </c>
      <c r="E1906">
        <v>344</v>
      </c>
      <c r="F1906" t="s">
        <v>144</v>
      </c>
      <c r="G1906" t="s">
        <v>191</v>
      </c>
      <c r="H1906" t="s">
        <v>464</v>
      </c>
      <c r="I1906" t="s">
        <v>468</v>
      </c>
      <c r="J1906">
        <v>40</v>
      </c>
      <c r="K1906">
        <v>0</v>
      </c>
      <c r="L1906" t="s">
        <v>472</v>
      </c>
      <c r="M1906" t="s">
        <v>464</v>
      </c>
      <c r="N1906" t="s">
        <v>479</v>
      </c>
      <c r="O1906">
        <v>1008035</v>
      </c>
      <c r="P1906">
        <v>232384</v>
      </c>
      <c r="Q1906">
        <v>40.804487000000002</v>
      </c>
      <c r="R1906">
        <v>-73.914084000000003</v>
      </c>
      <c r="S1906" t="s">
        <v>1806</v>
      </c>
    </row>
    <row r="1907" spans="1:19" x14ac:dyDescent="0.3">
      <c r="A1907">
        <v>282986672</v>
      </c>
      <c r="B1907" s="1">
        <v>45351</v>
      </c>
      <c r="C1907">
        <v>503</v>
      </c>
      <c r="D1907" t="s">
        <v>57</v>
      </c>
      <c r="E1907">
        <v>117</v>
      </c>
      <c r="F1907" t="s">
        <v>156</v>
      </c>
      <c r="G1907" t="s">
        <v>234</v>
      </c>
      <c r="H1907" t="s">
        <v>463</v>
      </c>
      <c r="I1907" t="s">
        <v>471</v>
      </c>
      <c r="J1907">
        <v>120</v>
      </c>
      <c r="K1907">
        <v>0</v>
      </c>
      <c r="L1907" t="s">
        <v>472</v>
      </c>
      <c r="M1907" t="s">
        <v>463</v>
      </c>
      <c r="N1907" t="s">
        <v>478</v>
      </c>
      <c r="O1907">
        <v>962626</v>
      </c>
      <c r="P1907">
        <v>167694</v>
      </c>
      <c r="Q1907">
        <v>40.626931380000002</v>
      </c>
      <c r="R1907">
        <v>-74.077900549999995</v>
      </c>
      <c r="S1907" t="s">
        <v>1588</v>
      </c>
    </row>
    <row r="1908" spans="1:19" x14ac:dyDescent="0.3">
      <c r="A1908">
        <v>281214350</v>
      </c>
      <c r="B1908" s="1">
        <v>45318</v>
      </c>
      <c r="C1908">
        <v>579</v>
      </c>
      <c r="D1908" t="s">
        <v>96</v>
      </c>
      <c r="E1908">
        <v>250</v>
      </c>
      <c r="F1908" t="s">
        <v>170</v>
      </c>
      <c r="G1908" t="s">
        <v>415</v>
      </c>
      <c r="H1908" t="s">
        <v>463</v>
      </c>
      <c r="I1908" t="s">
        <v>468</v>
      </c>
      <c r="J1908">
        <v>40</v>
      </c>
      <c r="K1908">
        <v>0</v>
      </c>
      <c r="L1908" t="s">
        <v>473</v>
      </c>
      <c r="M1908" t="s">
        <v>464</v>
      </c>
      <c r="N1908" t="s">
        <v>477</v>
      </c>
      <c r="O1908">
        <v>1007527</v>
      </c>
      <c r="P1908">
        <v>238100</v>
      </c>
      <c r="Q1908">
        <v>40.820174430000002</v>
      </c>
      <c r="R1908">
        <v>-73.915901009999999</v>
      </c>
      <c r="S1908" t="s">
        <v>1807</v>
      </c>
    </row>
    <row r="1909" spans="1:19" x14ac:dyDescent="0.3">
      <c r="A1909">
        <v>284298364</v>
      </c>
      <c r="B1909" s="1">
        <v>45376</v>
      </c>
      <c r="C1909">
        <v>109</v>
      </c>
      <c r="D1909" t="s">
        <v>35</v>
      </c>
      <c r="E1909">
        <v>106</v>
      </c>
      <c r="F1909" t="s">
        <v>141</v>
      </c>
      <c r="G1909" t="s">
        <v>407</v>
      </c>
      <c r="H1909" t="s">
        <v>463</v>
      </c>
      <c r="I1909" t="s">
        <v>464</v>
      </c>
      <c r="J1909">
        <v>32</v>
      </c>
      <c r="K1909">
        <v>0</v>
      </c>
      <c r="L1909" t="s">
        <v>472</v>
      </c>
      <c r="M1909" t="s">
        <v>464</v>
      </c>
      <c r="N1909" t="s">
        <v>477</v>
      </c>
      <c r="O1909">
        <v>1000301</v>
      </c>
      <c r="P1909">
        <v>234255</v>
      </c>
      <c r="Q1909">
        <v>40.809638</v>
      </c>
      <c r="R1909">
        <v>-73.942014999999998</v>
      </c>
      <c r="S1909" t="s">
        <v>1808</v>
      </c>
    </row>
    <row r="1910" spans="1:19" x14ac:dyDescent="0.3">
      <c r="A1910">
        <v>280777508</v>
      </c>
      <c r="B1910" s="1">
        <v>45310</v>
      </c>
      <c r="C1910">
        <v>478</v>
      </c>
      <c r="D1910" t="s">
        <v>44</v>
      </c>
      <c r="E1910">
        <v>343</v>
      </c>
      <c r="F1910" t="s">
        <v>155</v>
      </c>
      <c r="G1910" t="s">
        <v>218</v>
      </c>
      <c r="H1910" t="s">
        <v>464</v>
      </c>
      <c r="I1910" t="s">
        <v>468</v>
      </c>
      <c r="J1910">
        <v>52</v>
      </c>
      <c r="K1910">
        <v>1</v>
      </c>
      <c r="L1910" t="s">
        <v>472</v>
      </c>
      <c r="M1910" t="s">
        <v>464</v>
      </c>
      <c r="N1910" t="s">
        <v>477</v>
      </c>
      <c r="O1910">
        <v>1019444</v>
      </c>
      <c r="P1910">
        <v>245654</v>
      </c>
      <c r="Q1910">
        <v>40.840868530000002</v>
      </c>
      <c r="R1910">
        <v>-73.872805720000002</v>
      </c>
      <c r="S1910" t="s">
        <v>833</v>
      </c>
    </row>
    <row r="1911" spans="1:19" x14ac:dyDescent="0.3">
      <c r="A1911">
        <v>281132542</v>
      </c>
      <c r="B1911" s="1">
        <v>45316</v>
      </c>
      <c r="C1911">
        <v>478</v>
      </c>
      <c r="D1911" t="s">
        <v>44</v>
      </c>
      <c r="E1911">
        <v>343</v>
      </c>
      <c r="F1911" t="s">
        <v>155</v>
      </c>
      <c r="G1911" t="s">
        <v>218</v>
      </c>
      <c r="H1911" t="s">
        <v>464</v>
      </c>
      <c r="I1911" t="s">
        <v>464</v>
      </c>
      <c r="J1911">
        <v>18</v>
      </c>
      <c r="K1911">
        <v>1</v>
      </c>
      <c r="L1911" t="s">
        <v>473</v>
      </c>
      <c r="M1911" t="s">
        <v>464</v>
      </c>
      <c r="N1911" t="s">
        <v>480</v>
      </c>
      <c r="O1911">
        <v>989210</v>
      </c>
      <c r="P1911">
        <v>219405</v>
      </c>
      <c r="Q1911">
        <v>40.768890990000003</v>
      </c>
      <c r="R1911">
        <v>-73.982093489999997</v>
      </c>
      <c r="S1911" t="s">
        <v>612</v>
      </c>
    </row>
    <row r="1912" spans="1:19" x14ac:dyDescent="0.3">
      <c r="A1912">
        <v>284533173</v>
      </c>
      <c r="B1912" s="1">
        <v>45380</v>
      </c>
      <c r="C1912">
        <v>157</v>
      </c>
      <c r="D1912" t="s">
        <v>28</v>
      </c>
      <c r="E1912">
        <v>104</v>
      </c>
      <c r="F1912" t="s">
        <v>142</v>
      </c>
      <c r="G1912" t="s">
        <v>416</v>
      </c>
      <c r="H1912" t="s">
        <v>463</v>
      </c>
      <c r="I1912" t="s">
        <v>471</v>
      </c>
      <c r="J1912">
        <v>120</v>
      </c>
      <c r="K1912">
        <v>0</v>
      </c>
      <c r="L1912" t="s">
        <v>473</v>
      </c>
      <c r="M1912" t="s">
        <v>464</v>
      </c>
      <c r="N1912" t="s">
        <v>478</v>
      </c>
      <c r="O1912">
        <v>962873</v>
      </c>
      <c r="P1912">
        <v>174172</v>
      </c>
      <c r="Q1912">
        <v>40.644720939999999</v>
      </c>
      <c r="R1912">
        <v>-74.077032720000005</v>
      </c>
      <c r="S1912" t="s">
        <v>504</v>
      </c>
    </row>
    <row r="1913" spans="1:19" x14ac:dyDescent="0.3">
      <c r="A1913">
        <v>282385746</v>
      </c>
      <c r="B1913" s="1">
        <v>45339</v>
      </c>
      <c r="C1913">
        <v>793</v>
      </c>
      <c r="D1913" t="s">
        <v>82</v>
      </c>
      <c r="E1913">
        <v>118</v>
      </c>
      <c r="F1913" t="s">
        <v>158</v>
      </c>
      <c r="G1913" t="s">
        <v>279</v>
      </c>
      <c r="H1913" t="s">
        <v>463</v>
      </c>
      <c r="I1913" t="s">
        <v>469</v>
      </c>
      <c r="J1913">
        <v>73</v>
      </c>
      <c r="K1913">
        <v>1</v>
      </c>
      <c r="L1913" t="s">
        <v>472</v>
      </c>
      <c r="M1913" t="s">
        <v>464</v>
      </c>
      <c r="N1913" t="s">
        <v>477</v>
      </c>
      <c r="O1913">
        <v>1010719</v>
      </c>
      <c r="P1913">
        <v>186857</v>
      </c>
      <c r="Q1913">
        <v>40.679516450000001</v>
      </c>
      <c r="R1913">
        <v>-73.904570120000002</v>
      </c>
      <c r="S1913" t="s">
        <v>966</v>
      </c>
    </row>
    <row r="1914" spans="1:19" x14ac:dyDescent="0.3">
      <c r="A1914">
        <v>285589546</v>
      </c>
      <c r="B1914" s="1">
        <v>45401</v>
      </c>
      <c r="C1914">
        <v>922</v>
      </c>
      <c r="D1914" t="s">
        <v>33</v>
      </c>
      <c r="E1914">
        <v>348</v>
      </c>
      <c r="F1914" t="s">
        <v>146</v>
      </c>
      <c r="G1914" t="s">
        <v>205</v>
      </c>
      <c r="H1914" t="s">
        <v>464</v>
      </c>
      <c r="I1914" t="s">
        <v>470</v>
      </c>
      <c r="J1914">
        <v>111</v>
      </c>
      <c r="K1914">
        <v>0</v>
      </c>
      <c r="L1914" t="s">
        <v>474</v>
      </c>
      <c r="M1914" t="s">
        <v>464</v>
      </c>
      <c r="N1914" t="s">
        <v>480</v>
      </c>
      <c r="O1914">
        <v>1044679</v>
      </c>
      <c r="P1914">
        <v>218775</v>
      </c>
      <c r="Q1914">
        <v>40.766956659999998</v>
      </c>
      <c r="R1914">
        <v>-73.781846389999998</v>
      </c>
      <c r="S1914" t="s">
        <v>1809</v>
      </c>
    </row>
    <row r="1915" spans="1:19" x14ac:dyDescent="0.3">
      <c r="A1915">
        <v>284212777</v>
      </c>
      <c r="B1915" s="1">
        <v>45374</v>
      </c>
      <c r="C1915">
        <v>462</v>
      </c>
      <c r="D1915" t="s">
        <v>39</v>
      </c>
      <c r="E1915">
        <v>353</v>
      </c>
      <c r="F1915" t="s">
        <v>150</v>
      </c>
      <c r="G1915" t="s">
        <v>212</v>
      </c>
      <c r="H1915" t="s">
        <v>464</v>
      </c>
      <c r="I1915" t="s">
        <v>470</v>
      </c>
      <c r="J1915">
        <v>113</v>
      </c>
      <c r="K1915">
        <v>0</v>
      </c>
      <c r="L1915" t="s">
        <v>474</v>
      </c>
      <c r="M1915" t="s">
        <v>464</v>
      </c>
      <c r="N1915" t="s">
        <v>477</v>
      </c>
      <c r="O1915">
        <v>1046399</v>
      </c>
      <c r="P1915">
        <v>187126</v>
      </c>
      <c r="Q1915">
        <v>40.680076999999997</v>
      </c>
      <c r="R1915">
        <v>-73.775929000000005</v>
      </c>
      <c r="S1915" t="s">
        <v>811</v>
      </c>
    </row>
    <row r="1916" spans="1:19" x14ac:dyDescent="0.3">
      <c r="A1916">
        <v>285350799</v>
      </c>
      <c r="B1916" s="1">
        <v>45397</v>
      </c>
      <c r="C1916">
        <v>397</v>
      </c>
      <c r="D1916" t="s">
        <v>50</v>
      </c>
      <c r="E1916">
        <v>105</v>
      </c>
      <c r="F1916" t="s">
        <v>159</v>
      </c>
      <c r="G1916" t="s">
        <v>226</v>
      </c>
      <c r="H1916" t="s">
        <v>463</v>
      </c>
      <c r="I1916" t="s">
        <v>470</v>
      </c>
      <c r="J1916">
        <v>110</v>
      </c>
      <c r="K1916">
        <v>0</v>
      </c>
      <c r="L1916" t="s">
        <v>472</v>
      </c>
      <c r="M1916" t="s">
        <v>464</v>
      </c>
      <c r="N1916" t="s">
        <v>480</v>
      </c>
      <c r="O1916">
        <v>1020232</v>
      </c>
      <c r="P1916">
        <v>210719</v>
      </c>
      <c r="Q1916">
        <v>40.744981000000003</v>
      </c>
      <c r="R1916">
        <v>-73.870143999999996</v>
      </c>
      <c r="S1916" t="s">
        <v>651</v>
      </c>
    </row>
    <row r="1917" spans="1:19" x14ac:dyDescent="0.3">
      <c r="A1917">
        <v>284414268</v>
      </c>
      <c r="B1917" s="1">
        <v>45378</v>
      </c>
      <c r="C1917">
        <v>779</v>
      </c>
      <c r="D1917" t="s">
        <v>63</v>
      </c>
      <c r="E1917">
        <v>126</v>
      </c>
      <c r="F1917" t="s">
        <v>149</v>
      </c>
      <c r="G1917" t="s">
        <v>242</v>
      </c>
      <c r="H1917" t="s">
        <v>463</v>
      </c>
      <c r="I1917" t="s">
        <v>469</v>
      </c>
      <c r="J1917">
        <v>73</v>
      </c>
      <c r="K1917">
        <v>0</v>
      </c>
      <c r="L1917" t="s">
        <v>474</v>
      </c>
      <c r="M1917" t="s">
        <v>464</v>
      </c>
      <c r="N1917" t="s">
        <v>477</v>
      </c>
      <c r="O1917">
        <v>1008227</v>
      </c>
      <c r="P1917">
        <v>183789</v>
      </c>
      <c r="Q1917">
        <v>40.671104</v>
      </c>
      <c r="R1917">
        <v>-73.913561999999999</v>
      </c>
      <c r="S1917" t="s">
        <v>733</v>
      </c>
    </row>
    <row r="1918" spans="1:19" x14ac:dyDescent="0.3">
      <c r="A1918">
        <v>280611583</v>
      </c>
      <c r="B1918" s="1">
        <v>45307</v>
      </c>
      <c r="C1918">
        <v>759</v>
      </c>
      <c r="D1918" t="s">
        <v>40</v>
      </c>
      <c r="E1918">
        <v>359</v>
      </c>
      <c r="F1918" t="s">
        <v>151</v>
      </c>
      <c r="G1918" t="s">
        <v>213</v>
      </c>
      <c r="H1918" t="s">
        <v>464</v>
      </c>
      <c r="I1918" t="s">
        <v>470</v>
      </c>
      <c r="J1918">
        <v>114</v>
      </c>
      <c r="K1918">
        <v>2</v>
      </c>
      <c r="L1918" t="s">
        <v>472</v>
      </c>
      <c r="M1918" t="s">
        <v>464</v>
      </c>
      <c r="N1918" t="s">
        <v>477</v>
      </c>
      <c r="O1918">
        <v>998557</v>
      </c>
      <c r="P1918">
        <v>214468</v>
      </c>
      <c r="Q1918">
        <v>40.755330000000001</v>
      </c>
      <c r="R1918">
        <v>-73.948358999999996</v>
      </c>
      <c r="S1918" t="s">
        <v>625</v>
      </c>
    </row>
    <row r="1919" spans="1:19" x14ac:dyDescent="0.3">
      <c r="A1919">
        <v>284229378</v>
      </c>
      <c r="B1919" s="1">
        <v>45374</v>
      </c>
      <c r="C1919">
        <v>258</v>
      </c>
      <c r="D1919" t="s">
        <v>41</v>
      </c>
      <c r="E1919">
        <v>351</v>
      </c>
      <c r="F1919" t="s">
        <v>152</v>
      </c>
      <c r="G1919" t="s">
        <v>215</v>
      </c>
      <c r="H1919" t="s">
        <v>464</v>
      </c>
      <c r="I1919" t="s">
        <v>464</v>
      </c>
      <c r="J1919">
        <v>9</v>
      </c>
      <c r="K1919">
        <v>1</v>
      </c>
      <c r="L1919" t="s">
        <v>473</v>
      </c>
      <c r="M1919" t="s">
        <v>464</v>
      </c>
      <c r="N1919" t="s">
        <v>478</v>
      </c>
      <c r="O1919">
        <v>986738</v>
      </c>
      <c r="P1919">
        <v>202922</v>
      </c>
      <c r="Q1919">
        <v>40.723650329999998</v>
      </c>
      <c r="R1919">
        <v>-73.991023960000007</v>
      </c>
      <c r="S1919" t="s">
        <v>1810</v>
      </c>
    </row>
    <row r="1920" spans="1:19" x14ac:dyDescent="0.3">
      <c r="A1920">
        <v>284064480</v>
      </c>
      <c r="B1920" s="1">
        <v>45371</v>
      </c>
      <c r="C1920">
        <v>779</v>
      </c>
      <c r="D1920" t="s">
        <v>63</v>
      </c>
      <c r="E1920">
        <v>126</v>
      </c>
      <c r="F1920" t="s">
        <v>149</v>
      </c>
      <c r="G1920" t="s">
        <v>242</v>
      </c>
      <c r="H1920" t="s">
        <v>463</v>
      </c>
      <c r="I1920" t="s">
        <v>471</v>
      </c>
      <c r="J1920">
        <v>120</v>
      </c>
      <c r="K1920">
        <v>0</v>
      </c>
      <c r="L1920" t="s">
        <v>472</v>
      </c>
      <c r="M1920" t="s">
        <v>464</v>
      </c>
      <c r="N1920" t="s">
        <v>477</v>
      </c>
      <c r="O1920">
        <v>962950</v>
      </c>
      <c r="P1920">
        <v>172726</v>
      </c>
      <c r="Q1920">
        <v>40.640746</v>
      </c>
      <c r="R1920">
        <v>-74.076746999999997</v>
      </c>
      <c r="S1920" t="s">
        <v>1022</v>
      </c>
    </row>
    <row r="1921" spans="1:19" x14ac:dyDescent="0.3">
      <c r="A1921">
        <v>282530994</v>
      </c>
      <c r="B1921" s="1">
        <v>45342</v>
      </c>
      <c r="C1921">
        <v>339</v>
      </c>
      <c r="D1921" t="s">
        <v>42</v>
      </c>
      <c r="E1921">
        <v>341</v>
      </c>
      <c r="F1921" t="s">
        <v>153</v>
      </c>
      <c r="G1921" t="s">
        <v>216</v>
      </c>
      <c r="H1921" t="s">
        <v>464</v>
      </c>
      <c r="I1921" t="s">
        <v>469</v>
      </c>
      <c r="J1921">
        <v>71</v>
      </c>
      <c r="K1921">
        <v>0</v>
      </c>
      <c r="L1921" t="s">
        <v>475</v>
      </c>
      <c r="M1921" t="s">
        <v>464</v>
      </c>
      <c r="N1921" t="s">
        <v>477</v>
      </c>
      <c r="O1921">
        <v>1003276</v>
      </c>
      <c r="P1921">
        <v>181808</v>
      </c>
      <c r="Q1921">
        <v>40.665680000000002</v>
      </c>
      <c r="R1921">
        <v>-73.931417999999994</v>
      </c>
      <c r="S1921" t="s">
        <v>1811</v>
      </c>
    </row>
    <row r="1922" spans="1:19" x14ac:dyDescent="0.3">
      <c r="A1922">
        <v>280429913</v>
      </c>
      <c r="B1922" s="1">
        <v>45304</v>
      </c>
      <c r="C1922">
        <v>101</v>
      </c>
      <c r="D1922" t="s">
        <v>27</v>
      </c>
      <c r="E1922">
        <v>344</v>
      </c>
      <c r="F1922" t="s">
        <v>144</v>
      </c>
      <c r="G1922" t="s">
        <v>191</v>
      </c>
      <c r="H1922" t="s">
        <v>464</v>
      </c>
      <c r="I1922" t="s">
        <v>469</v>
      </c>
      <c r="J1922">
        <v>69</v>
      </c>
      <c r="K1922">
        <v>0</v>
      </c>
      <c r="L1922" t="s">
        <v>472</v>
      </c>
      <c r="M1922" t="s">
        <v>464</v>
      </c>
      <c r="N1922" t="s">
        <v>477</v>
      </c>
      <c r="O1922">
        <v>1012903</v>
      </c>
      <c r="P1922">
        <v>177077</v>
      </c>
      <c r="Q1922">
        <v>40.652675000000002</v>
      </c>
      <c r="R1922">
        <v>-73.896737000000002</v>
      </c>
      <c r="S1922" t="s">
        <v>1812</v>
      </c>
    </row>
    <row r="1923" spans="1:19" x14ac:dyDescent="0.3">
      <c r="A1923">
        <v>281265265</v>
      </c>
      <c r="B1923" s="1">
        <v>45319</v>
      </c>
      <c r="C1923">
        <v>792</v>
      </c>
      <c r="D1923" t="s">
        <v>56</v>
      </c>
      <c r="E1923">
        <v>118</v>
      </c>
      <c r="F1923" t="s">
        <v>158</v>
      </c>
      <c r="G1923" t="s">
        <v>241</v>
      </c>
      <c r="H1923" t="s">
        <v>463</v>
      </c>
      <c r="I1923" t="s">
        <v>470</v>
      </c>
      <c r="J1923">
        <v>103</v>
      </c>
      <c r="K1923">
        <v>0</v>
      </c>
      <c r="L1923" t="s">
        <v>473</v>
      </c>
      <c r="M1923" t="s">
        <v>463</v>
      </c>
      <c r="N1923" t="s">
        <v>477</v>
      </c>
      <c r="O1923">
        <v>1036501</v>
      </c>
      <c r="P1923">
        <v>193477</v>
      </c>
      <c r="Q1923">
        <v>40.697572149999999</v>
      </c>
      <c r="R1923">
        <v>-73.811565990000005</v>
      </c>
      <c r="S1923" t="s">
        <v>1813</v>
      </c>
    </row>
    <row r="1924" spans="1:19" x14ac:dyDescent="0.3">
      <c r="A1924">
        <v>282643618</v>
      </c>
      <c r="B1924" s="1">
        <v>45344</v>
      </c>
      <c r="C1924">
        <v>779</v>
      </c>
      <c r="D1924" t="s">
        <v>63</v>
      </c>
      <c r="E1924">
        <v>126</v>
      </c>
      <c r="F1924" t="s">
        <v>149</v>
      </c>
      <c r="G1924" t="s">
        <v>242</v>
      </c>
      <c r="H1924" t="s">
        <v>463</v>
      </c>
      <c r="I1924" t="s">
        <v>470</v>
      </c>
      <c r="J1924">
        <v>109</v>
      </c>
      <c r="K1924">
        <v>0</v>
      </c>
      <c r="L1924" t="s">
        <v>472</v>
      </c>
      <c r="M1924" t="s">
        <v>464</v>
      </c>
      <c r="N1924" t="s">
        <v>482</v>
      </c>
      <c r="O1924">
        <v>1032084</v>
      </c>
      <c r="P1924">
        <v>216954</v>
      </c>
      <c r="Q1924">
        <v>40.762036999999999</v>
      </c>
      <c r="R1924">
        <v>-73.827327999999994</v>
      </c>
      <c r="S1924" t="s">
        <v>717</v>
      </c>
    </row>
    <row r="1925" spans="1:19" x14ac:dyDescent="0.3">
      <c r="A1925">
        <v>282997291</v>
      </c>
      <c r="B1925" s="1">
        <v>45351</v>
      </c>
      <c r="C1925">
        <v>339</v>
      </c>
      <c r="D1925" t="s">
        <v>42</v>
      </c>
      <c r="E1925">
        <v>341</v>
      </c>
      <c r="F1925" t="s">
        <v>153</v>
      </c>
      <c r="G1925" t="s">
        <v>216</v>
      </c>
      <c r="H1925" t="s">
        <v>464</v>
      </c>
      <c r="I1925" t="s">
        <v>470</v>
      </c>
      <c r="J1925">
        <v>103</v>
      </c>
      <c r="K1925">
        <v>0</v>
      </c>
      <c r="L1925" t="s">
        <v>472</v>
      </c>
      <c r="M1925" t="s">
        <v>464</v>
      </c>
      <c r="N1925" t="s">
        <v>482</v>
      </c>
      <c r="O1925">
        <v>1037778</v>
      </c>
      <c r="P1925">
        <v>194006</v>
      </c>
      <c r="Q1925">
        <v>40.699016489999998</v>
      </c>
      <c r="R1925">
        <v>-73.806956529999994</v>
      </c>
      <c r="S1925" t="s">
        <v>1814</v>
      </c>
    </row>
    <row r="1926" spans="1:19" x14ac:dyDescent="0.3">
      <c r="A1926">
        <v>282765220</v>
      </c>
      <c r="B1926" s="1">
        <v>45347</v>
      </c>
      <c r="C1926">
        <v>339</v>
      </c>
      <c r="D1926" t="s">
        <v>42</v>
      </c>
      <c r="E1926">
        <v>341</v>
      </c>
      <c r="F1926" t="s">
        <v>153</v>
      </c>
      <c r="G1926" t="s">
        <v>216</v>
      </c>
      <c r="H1926" t="s">
        <v>464</v>
      </c>
      <c r="I1926" t="s">
        <v>470</v>
      </c>
      <c r="J1926">
        <v>114</v>
      </c>
      <c r="K1926">
        <v>0</v>
      </c>
      <c r="L1926" t="s">
        <v>473</v>
      </c>
      <c r="M1926" t="s">
        <v>464</v>
      </c>
      <c r="N1926" t="s">
        <v>482</v>
      </c>
      <c r="O1926">
        <v>1008735</v>
      </c>
      <c r="P1926">
        <v>213681</v>
      </c>
      <c r="Q1926">
        <v>40.753149999999998</v>
      </c>
      <c r="R1926">
        <v>-73.911621999999994</v>
      </c>
      <c r="S1926" t="s">
        <v>815</v>
      </c>
    </row>
    <row r="1927" spans="1:19" x14ac:dyDescent="0.3">
      <c r="A1927">
        <v>281091522</v>
      </c>
      <c r="B1927" s="1">
        <v>45316</v>
      </c>
      <c r="C1927">
        <v>105</v>
      </c>
      <c r="D1927" t="s">
        <v>20</v>
      </c>
      <c r="E1927">
        <v>106</v>
      </c>
      <c r="F1927" t="s">
        <v>141</v>
      </c>
      <c r="G1927" t="s">
        <v>183</v>
      </c>
      <c r="H1927" t="s">
        <v>463</v>
      </c>
      <c r="I1927" t="s">
        <v>468</v>
      </c>
      <c r="J1927">
        <v>43</v>
      </c>
      <c r="K1927">
        <v>0</v>
      </c>
      <c r="L1927" t="s">
        <v>473</v>
      </c>
      <c r="M1927" t="s">
        <v>464</v>
      </c>
      <c r="N1927" t="s">
        <v>477</v>
      </c>
      <c r="O1927">
        <v>1020183</v>
      </c>
      <c r="P1927">
        <v>239282</v>
      </c>
      <c r="Q1927">
        <v>40.823377999999998</v>
      </c>
      <c r="R1927">
        <v>-73.870168000000007</v>
      </c>
      <c r="S1927" t="s">
        <v>1141</v>
      </c>
    </row>
    <row r="1928" spans="1:19" x14ac:dyDescent="0.3">
      <c r="A1928">
        <v>285543286</v>
      </c>
      <c r="B1928" s="1">
        <v>45400</v>
      </c>
      <c r="C1928">
        <v>153</v>
      </c>
      <c r="D1928" t="s">
        <v>24</v>
      </c>
      <c r="E1928">
        <v>104</v>
      </c>
      <c r="F1928" t="s">
        <v>142</v>
      </c>
      <c r="G1928" t="s">
        <v>204</v>
      </c>
      <c r="H1928" t="s">
        <v>463</v>
      </c>
      <c r="I1928" t="s">
        <v>464</v>
      </c>
      <c r="J1928">
        <v>5</v>
      </c>
      <c r="K1928">
        <v>3</v>
      </c>
      <c r="L1928" t="s">
        <v>472</v>
      </c>
      <c r="M1928" t="s">
        <v>464</v>
      </c>
      <c r="N1928" t="s">
        <v>477</v>
      </c>
      <c r="O1928">
        <v>984990</v>
      </c>
      <c r="P1928">
        <v>200136</v>
      </c>
      <c r="Q1928">
        <v>40.71601201</v>
      </c>
      <c r="R1928">
        <v>-73.997332029999995</v>
      </c>
      <c r="S1928" t="s">
        <v>491</v>
      </c>
    </row>
    <row r="1929" spans="1:19" x14ac:dyDescent="0.3">
      <c r="A1929">
        <v>284273905</v>
      </c>
      <c r="B1929" s="1">
        <v>45376</v>
      </c>
      <c r="C1929">
        <v>244</v>
      </c>
      <c r="D1929" t="s">
        <v>48</v>
      </c>
      <c r="E1929">
        <v>107</v>
      </c>
      <c r="F1929" t="s">
        <v>157</v>
      </c>
      <c r="G1929" t="s">
        <v>278</v>
      </c>
      <c r="H1929" t="s">
        <v>463</v>
      </c>
      <c r="I1929" t="s">
        <v>469</v>
      </c>
      <c r="J1929">
        <v>90</v>
      </c>
      <c r="K1929">
        <v>0</v>
      </c>
      <c r="L1929" t="s">
        <v>474</v>
      </c>
      <c r="M1929" t="s">
        <v>464</v>
      </c>
      <c r="N1929" t="s">
        <v>479</v>
      </c>
      <c r="O1929">
        <v>994734</v>
      </c>
      <c r="P1929">
        <v>198543</v>
      </c>
      <c r="Q1929">
        <v>40.711627</v>
      </c>
      <c r="R1929">
        <v>-73.962181000000001</v>
      </c>
      <c r="S1929" t="s">
        <v>1815</v>
      </c>
    </row>
    <row r="1930" spans="1:19" x14ac:dyDescent="0.3">
      <c r="A1930">
        <v>281045068</v>
      </c>
      <c r="B1930" s="1">
        <v>45315</v>
      </c>
      <c r="C1930">
        <v>339</v>
      </c>
      <c r="D1930" t="s">
        <v>42</v>
      </c>
      <c r="E1930">
        <v>341</v>
      </c>
      <c r="F1930" t="s">
        <v>153</v>
      </c>
      <c r="G1930" t="s">
        <v>216</v>
      </c>
      <c r="H1930" t="s">
        <v>464</v>
      </c>
      <c r="I1930" t="s">
        <v>464</v>
      </c>
      <c r="J1930">
        <v>6</v>
      </c>
      <c r="K1930">
        <v>0</v>
      </c>
      <c r="L1930" t="s">
        <v>472</v>
      </c>
      <c r="M1930" t="s">
        <v>463</v>
      </c>
      <c r="N1930" t="s">
        <v>477</v>
      </c>
      <c r="O1930">
        <v>984590</v>
      </c>
      <c r="P1930">
        <v>206429</v>
      </c>
      <c r="Q1930">
        <v>40.733277999999999</v>
      </c>
      <c r="R1930">
        <v>-73.998771000000005</v>
      </c>
      <c r="S1930" t="s">
        <v>1816</v>
      </c>
    </row>
    <row r="1931" spans="1:19" x14ac:dyDescent="0.3">
      <c r="A1931">
        <v>284064457</v>
      </c>
      <c r="B1931" s="1">
        <v>45371</v>
      </c>
      <c r="C1931">
        <v>503</v>
      </c>
      <c r="D1931" t="s">
        <v>57</v>
      </c>
      <c r="E1931">
        <v>117</v>
      </c>
      <c r="F1931" t="s">
        <v>156</v>
      </c>
      <c r="G1931" t="s">
        <v>234</v>
      </c>
      <c r="H1931" t="s">
        <v>463</v>
      </c>
      <c r="I1931" t="s">
        <v>464</v>
      </c>
      <c r="J1931">
        <v>25</v>
      </c>
      <c r="K1931">
        <v>0</v>
      </c>
      <c r="L1931" t="s">
        <v>472</v>
      </c>
      <c r="M1931" t="s">
        <v>463</v>
      </c>
      <c r="N1931" t="s">
        <v>480</v>
      </c>
      <c r="O1931">
        <v>1000482</v>
      </c>
      <c r="P1931">
        <v>230365</v>
      </c>
      <c r="Q1931">
        <v>40.798962000000003</v>
      </c>
      <c r="R1931">
        <v>-73.941372999999999</v>
      </c>
      <c r="S1931" t="s">
        <v>1817</v>
      </c>
    </row>
    <row r="1932" spans="1:19" x14ac:dyDescent="0.3">
      <c r="A1932">
        <v>282936858</v>
      </c>
      <c r="B1932" s="1">
        <v>45350</v>
      </c>
      <c r="C1932">
        <v>109</v>
      </c>
      <c r="D1932" t="s">
        <v>35</v>
      </c>
      <c r="E1932">
        <v>106</v>
      </c>
      <c r="F1932" t="s">
        <v>141</v>
      </c>
      <c r="G1932" t="s">
        <v>328</v>
      </c>
      <c r="H1932" t="s">
        <v>463</v>
      </c>
      <c r="I1932" t="s">
        <v>470</v>
      </c>
      <c r="J1932">
        <v>103</v>
      </c>
      <c r="K1932">
        <v>0</v>
      </c>
      <c r="L1932" t="s">
        <v>472</v>
      </c>
      <c r="M1932" t="s">
        <v>464</v>
      </c>
      <c r="N1932" t="s">
        <v>482</v>
      </c>
      <c r="O1932">
        <v>1043019</v>
      </c>
      <c r="P1932">
        <v>195672</v>
      </c>
      <c r="Q1932">
        <v>40.70355601</v>
      </c>
      <c r="R1932">
        <v>-73.788040910000007</v>
      </c>
      <c r="S1932" t="s">
        <v>1818</v>
      </c>
    </row>
    <row r="1933" spans="1:19" x14ac:dyDescent="0.3">
      <c r="A1933">
        <v>284068703</v>
      </c>
      <c r="B1933" s="1">
        <v>45371</v>
      </c>
      <c r="C1933">
        <v>511</v>
      </c>
      <c r="D1933" t="s">
        <v>46</v>
      </c>
      <c r="E1933">
        <v>235</v>
      </c>
      <c r="F1933" t="s">
        <v>156</v>
      </c>
      <c r="G1933" t="s">
        <v>220</v>
      </c>
      <c r="H1933" t="s">
        <v>464</v>
      </c>
      <c r="I1933" t="s">
        <v>468</v>
      </c>
      <c r="J1933">
        <v>52</v>
      </c>
      <c r="K1933">
        <v>0</v>
      </c>
      <c r="L1933" t="s">
        <v>472</v>
      </c>
      <c r="M1933" t="s">
        <v>463</v>
      </c>
      <c r="N1933" t="s">
        <v>480</v>
      </c>
      <c r="O1933">
        <v>1014486</v>
      </c>
      <c r="P1933">
        <v>254336</v>
      </c>
      <c r="Q1933">
        <v>40.864716999999999</v>
      </c>
      <c r="R1933">
        <v>-73.890682999999996</v>
      </c>
      <c r="S1933" t="s">
        <v>1819</v>
      </c>
    </row>
    <row r="1934" spans="1:19" x14ac:dyDescent="0.3">
      <c r="A1934">
        <v>282775632</v>
      </c>
      <c r="B1934" s="1">
        <v>45347</v>
      </c>
      <c r="C1934">
        <v>109</v>
      </c>
      <c r="D1934" t="s">
        <v>35</v>
      </c>
      <c r="E1934">
        <v>106</v>
      </c>
      <c r="F1934" t="s">
        <v>141</v>
      </c>
      <c r="G1934" t="s">
        <v>214</v>
      </c>
      <c r="H1934" t="s">
        <v>463</v>
      </c>
      <c r="I1934" t="s">
        <v>464</v>
      </c>
      <c r="J1934">
        <v>28</v>
      </c>
      <c r="K1934">
        <v>0</v>
      </c>
      <c r="L1934" t="s">
        <v>472</v>
      </c>
      <c r="M1934" t="s">
        <v>464</v>
      </c>
      <c r="N1934" t="s">
        <v>477</v>
      </c>
      <c r="O1934">
        <v>998948</v>
      </c>
      <c r="P1934">
        <v>233793</v>
      </c>
      <c r="Q1934">
        <v>40.808371999999999</v>
      </c>
      <c r="R1934">
        <v>-73.946904000000004</v>
      </c>
      <c r="S1934" t="s">
        <v>1820</v>
      </c>
    </row>
    <row r="1935" spans="1:19" x14ac:dyDescent="0.3">
      <c r="A1935">
        <v>284557633</v>
      </c>
      <c r="B1935" s="1">
        <v>45381</v>
      </c>
      <c r="C1935">
        <v>114</v>
      </c>
      <c r="D1935" t="s">
        <v>34</v>
      </c>
      <c r="E1935">
        <v>344</v>
      </c>
      <c r="F1935" t="s">
        <v>144</v>
      </c>
      <c r="G1935" t="s">
        <v>206</v>
      </c>
      <c r="H1935" t="s">
        <v>464</v>
      </c>
      <c r="I1935" t="s">
        <v>469</v>
      </c>
      <c r="J1935">
        <v>73</v>
      </c>
      <c r="K1935">
        <v>0</v>
      </c>
      <c r="L1935" t="s">
        <v>472</v>
      </c>
      <c r="M1935" t="s">
        <v>464</v>
      </c>
      <c r="N1935" t="s">
        <v>480</v>
      </c>
      <c r="O1935">
        <v>1007944</v>
      </c>
      <c r="P1935">
        <v>184002</v>
      </c>
      <c r="Q1935">
        <v>40.671689000000001</v>
      </c>
      <c r="R1935">
        <v>-73.914582999999993</v>
      </c>
      <c r="S1935" t="s">
        <v>1821</v>
      </c>
    </row>
    <row r="1936" spans="1:19" x14ac:dyDescent="0.3">
      <c r="A1936">
        <v>283989893</v>
      </c>
      <c r="B1936" s="1">
        <v>45370</v>
      </c>
      <c r="C1936">
        <v>397</v>
      </c>
      <c r="D1936" t="s">
        <v>50</v>
      </c>
      <c r="E1936">
        <v>105</v>
      </c>
      <c r="F1936" t="s">
        <v>159</v>
      </c>
      <c r="G1936" t="s">
        <v>267</v>
      </c>
      <c r="H1936" t="s">
        <v>463</v>
      </c>
      <c r="I1936" t="s">
        <v>469</v>
      </c>
      <c r="J1936">
        <v>75</v>
      </c>
      <c r="K1936">
        <v>0</v>
      </c>
      <c r="L1936" t="s">
        <v>476</v>
      </c>
      <c r="M1936" t="s">
        <v>464</v>
      </c>
      <c r="N1936" t="s">
        <v>477</v>
      </c>
      <c r="O1936">
        <v>1017119</v>
      </c>
      <c r="P1936">
        <v>183909</v>
      </c>
      <c r="Q1936">
        <v>40.671404000000003</v>
      </c>
      <c r="R1936">
        <v>-73.881508999999994</v>
      </c>
      <c r="S1936" t="s">
        <v>543</v>
      </c>
    </row>
    <row r="1937" spans="1:19" x14ac:dyDescent="0.3">
      <c r="A1937">
        <v>284265233</v>
      </c>
      <c r="B1937" s="1">
        <v>45375</v>
      </c>
      <c r="C1937">
        <v>705</v>
      </c>
      <c r="D1937" t="s">
        <v>78</v>
      </c>
      <c r="E1937">
        <v>358</v>
      </c>
      <c r="F1937" t="s">
        <v>169</v>
      </c>
      <c r="G1937" t="s">
        <v>264</v>
      </c>
      <c r="H1937" t="s">
        <v>464</v>
      </c>
      <c r="I1937" t="s">
        <v>468</v>
      </c>
      <c r="J1937">
        <v>42</v>
      </c>
      <c r="K1937">
        <v>0</v>
      </c>
      <c r="L1937" t="s">
        <v>472</v>
      </c>
      <c r="M1937" t="s">
        <v>464</v>
      </c>
      <c r="N1937" t="s">
        <v>480</v>
      </c>
      <c r="O1937">
        <v>1009965</v>
      </c>
      <c r="P1937">
        <v>242932</v>
      </c>
      <c r="Q1937">
        <v>40.833430120000003</v>
      </c>
      <c r="R1937">
        <v>-73.907074080000001</v>
      </c>
      <c r="S1937" t="s">
        <v>1822</v>
      </c>
    </row>
    <row r="1938" spans="1:19" x14ac:dyDescent="0.3">
      <c r="A1938">
        <v>283926990</v>
      </c>
      <c r="B1938" s="1">
        <v>45369</v>
      </c>
      <c r="C1938">
        <v>259</v>
      </c>
      <c r="D1938" t="s">
        <v>54</v>
      </c>
      <c r="E1938">
        <v>351</v>
      </c>
      <c r="F1938" t="s">
        <v>152</v>
      </c>
      <c r="G1938" t="s">
        <v>231</v>
      </c>
      <c r="H1938" t="s">
        <v>464</v>
      </c>
      <c r="I1938" t="s">
        <v>471</v>
      </c>
      <c r="J1938">
        <v>121</v>
      </c>
      <c r="K1938">
        <v>0</v>
      </c>
      <c r="L1938" t="s">
        <v>473</v>
      </c>
      <c r="M1938" t="s">
        <v>464</v>
      </c>
      <c r="N1938" t="s">
        <v>477</v>
      </c>
      <c r="O1938">
        <v>941450</v>
      </c>
      <c r="P1938">
        <v>170218</v>
      </c>
      <c r="Q1938">
        <v>40.633783000000001</v>
      </c>
      <c r="R1938">
        <v>-74.154201999999998</v>
      </c>
      <c r="S1938" t="s">
        <v>1823</v>
      </c>
    </row>
    <row r="1939" spans="1:19" x14ac:dyDescent="0.3">
      <c r="A1939">
        <v>280809093</v>
      </c>
      <c r="B1939" s="1">
        <v>45310</v>
      </c>
      <c r="C1939">
        <v>339</v>
      </c>
      <c r="D1939" t="s">
        <v>42</v>
      </c>
      <c r="E1939">
        <v>341</v>
      </c>
      <c r="F1939" t="s">
        <v>153</v>
      </c>
      <c r="G1939" t="s">
        <v>216</v>
      </c>
      <c r="H1939" t="s">
        <v>464</v>
      </c>
      <c r="I1939" t="s">
        <v>468</v>
      </c>
      <c r="J1939">
        <v>50</v>
      </c>
      <c r="K1939">
        <v>0</v>
      </c>
      <c r="L1939" t="s">
        <v>472</v>
      </c>
      <c r="M1939" t="s">
        <v>464</v>
      </c>
      <c r="N1939" t="s">
        <v>477</v>
      </c>
      <c r="O1939">
        <v>1010580</v>
      </c>
      <c r="P1939">
        <v>259508</v>
      </c>
      <c r="Q1939">
        <v>40.87892445</v>
      </c>
      <c r="R1939">
        <v>-73.904786560000005</v>
      </c>
      <c r="S1939" t="s">
        <v>1824</v>
      </c>
    </row>
    <row r="1940" spans="1:19" x14ac:dyDescent="0.3">
      <c r="A1940">
        <v>281414920</v>
      </c>
      <c r="B1940" s="1">
        <v>45322</v>
      </c>
      <c r="C1940">
        <v>101</v>
      </c>
      <c r="D1940" t="s">
        <v>27</v>
      </c>
      <c r="E1940">
        <v>344</v>
      </c>
      <c r="F1940" t="s">
        <v>144</v>
      </c>
      <c r="G1940" t="s">
        <v>191</v>
      </c>
      <c r="H1940" t="s">
        <v>464</v>
      </c>
      <c r="I1940" t="s">
        <v>468</v>
      </c>
      <c r="J1940">
        <v>46</v>
      </c>
      <c r="K1940">
        <v>0</v>
      </c>
      <c r="L1940" t="s">
        <v>472</v>
      </c>
      <c r="M1940" t="s">
        <v>464</v>
      </c>
      <c r="N1940" t="s">
        <v>479</v>
      </c>
      <c r="O1940">
        <v>1011750</v>
      </c>
      <c r="P1940">
        <v>250274</v>
      </c>
      <c r="Q1940">
        <v>40.853577999999999</v>
      </c>
      <c r="R1940">
        <v>-73.900591000000006</v>
      </c>
      <c r="S1940" t="s">
        <v>531</v>
      </c>
    </row>
    <row r="1941" spans="1:19" x14ac:dyDescent="0.3">
      <c r="A1941">
        <v>280520490</v>
      </c>
      <c r="B1941" s="1">
        <v>45306</v>
      </c>
      <c r="C1941">
        <v>101</v>
      </c>
      <c r="D1941" t="s">
        <v>27</v>
      </c>
      <c r="E1941">
        <v>344</v>
      </c>
      <c r="F1941" t="s">
        <v>144</v>
      </c>
      <c r="G1941" t="s">
        <v>191</v>
      </c>
      <c r="H1941" t="s">
        <v>464</v>
      </c>
      <c r="I1941" t="s">
        <v>464</v>
      </c>
      <c r="J1941">
        <v>34</v>
      </c>
      <c r="K1941">
        <v>0</v>
      </c>
      <c r="L1941" t="s">
        <v>472</v>
      </c>
      <c r="M1941" t="s">
        <v>464</v>
      </c>
      <c r="N1941" t="s">
        <v>479</v>
      </c>
      <c r="O1941">
        <v>1006796</v>
      </c>
      <c r="P1941">
        <v>253850</v>
      </c>
      <c r="Q1941">
        <v>40.863407000000002</v>
      </c>
      <c r="R1941">
        <v>-73.918486000000001</v>
      </c>
      <c r="S1941" t="s">
        <v>1825</v>
      </c>
    </row>
    <row r="1942" spans="1:19" x14ac:dyDescent="0.3">
      <c r="A1942">
        <v>283817171</v>
      </c>
      <c r="B1942" s="1">
        <v>45366</v>
      </c>
      <c r="C1942">
        <v>503</v>
      </c>
      <c r="D1942" t="s">
        <v>57</v>
      </c>
      <c r="E1942">
        <v>117</v>
      </c>
      <c r="F1942" t="s">
        <v>156</v>
      </c>
      <c r="G1942" t="s">
        <v>234</v>
      </c>
      <c r="H1942" t="s">
        <v>463</v>
      </c>
      <c r="I1942" t="s">
        <v>470</v>
      </c>
      <c r="J1942">
        <v>113</v>
      </c>
      <c r="K1942">
        <v>0</v>
      </c>
      <c r="L1942" t="s">
        <v>473</v>
      </c>
      <c r="M1942" t="s">
        <v>463</v>
      </c>
      <c r="N1942" t="s">
        <v>477</v>
      </c>
      <c r="O1942">
        <v>1045663</v>
      </c>
      <c r="P1942">
        <v>191025</v>
      </c>
      <c r="Q1942">
        <v>40.690784000000001</v>
      </c>
      <c r="R1942">
        <v>-73.778546000000006</v>
      </c>
      <c r="S1942" t="s">
        <v>1826</v>
      </c>
    </row>
    <row r="1943" spans="1:19" x14ac:dyDescent="0.3">
      <c r="A1943">
        <v>284533130</v>
      </c>
      <c r="B1943" s="1">
        <v>45380</v>
      </c>
      <c r="C1943">
        <v>198</v>
      </c>
      <c r="D1943" t="s">
        <v>38</v>
      </c>
      <c r="E1943">
        <v>126</v>
      </c>
      <c r="F1943" t="s">
        <v>149</v>
      </c>
      <c r="G1943" t="s">
        <v>379</v>
      </c>
      <c r="H1943" t="s">
        <v>463</v>
      </c>
      <c r="I1943" t="s">
        <v>468</v>
      </c>
      <c r="J1943">
        <v>47</v>
      </c>
      <c r="K1943">
        <v>0</v>
      </c>
      <c r="L1943" t="s">
        <v>472</v>
      </c>
      <c r="M1943" t="s">
        <v>463</v>
      </c>
      <c r="N1943" t="s">
        <v>477</v>
      </c>
      <c r="O1943">
        <v>1026486</v>
      </c>
      <c r="P1943">
        <v>262591</v>
      </c>
      <c r="Q1943">
        <v>40.887324999999997</v>
      </c>
      <c r="R1943">
        <v>-73.847246999999996</v>
      </c>
      <c r="S1943" t="s">
        <v>725</v>
      </c>
    </row>
    <row r="1944" spans="1:19" x14ac:dyDescent="0.3">
      <c r="A1944">
        <v>280540251</v>
      </c>
      <c r="B1944" s="1">
        <v>45306</v>
      </c>
      <c r="C1944">
        <v>101</v>
      </c>
      <c r="D1944" t="s">
        <v>27</v>
      </c>
      <c r="E1944">
        <v>344</v>
      </c>
      <c r="F1944" t="s">
        <v>144</v>
      </c>
      <c r="G1944" t="s">
        <v>191</v>
      </c>
      <c r="H1944" t="s">
        <v>464</v>
      </c>
      <c r="I1944" t="s">
        <v>470</v>
      </c>
      <c r="J1944">
        <v>103</v>
      </c>
      <c r="K1944">
        <v>17</v>
      </c>
      <c r="L1944" t="s">
        <v>472</v>
      </c>
      <c r="M1944" t="s">
        <v>464</v>
      </c>
      <c r="N1944" t="s">
        <v>478</v>
      </c>
      <c r="O1944">
        <v>1037559</v>
      </c>
      <c r="P1944">
        <v>194576</v>
      </c>
      <c r="Q1944">
        <v>40.700582330000003</v>
      </c>
      <c r="R1944">
        <v>-73.807741820000004</v>
      </c>
      <c r="S1944" t="s">
        <v>877</v>
      </c>
    </row>
    <row r="1945" spans="1:19" x14ac:dyDescent="0.3">
      <c r="A1945">
        <v>282950156</v>
      </c>
      <c r="B1945" s="1">
        <v>45350</v>
      </c>
      <c r="C1945">
        <v>705</v>
      </c>
      <c r="D1945" t="s">
        <v>78</v>
      </c>
      <c r="E1945">
        <v>358</v>
      </c>
      <c r="F1945" t="s">
        <v>169</v>
      </c>
      <c r="G1945" t="s">
        <v>270</v>
      </c>
      <c r="H1945" t="s">
        <v>464</v>
      </c>
      <c r="I1945" t="s">
        <v>468</v>
      </c>
      <c r="J1945">
        <v>41</v>
      </c>
      <c r="K1945">
        <v>0</v>
      </c>
      <c r="L1945" t="s">
        <v>472</v>
      </c>
      <c r="M1945" t="s">
        <v>464</v>
      </c>
      <c r="N1945" t="s">
        <v>479</v>
      </c>
      <c r="O1945">
        <v>1013335</v>
      </c>
      <c r="P1945">
        <v>238046</v>
      </c>
      <c r="Q1945">
        <v>40.820008999999999</v>
      </c>
      <c r="R1945">
        <v>-73.894917160000006</v>
      </c>
      <c r="S1945" t="s">
        <v>1827</v>
      </c>
    </row>
    <row r="1946" spans="1:19" x14ac:dyDescent="0.3">
      <c r="A1946">
        <v>284388249</v>
      </c>
      <c r="B1946" s="1">
        <v>45378</v>
      </c>
      <c r="C1946">
        <v>511</v>
      </c>
      <c r="D1946" t="s">
        <v>46</v>
      </c>
      <c r="E1946">
        <v>235</v>
      </c>
      <c r="F1946" t="s">
        <v>156</v>
      </c>
      <c r="G1946" t="s">
        <v>220</v>
      </c>
      <c r="H1946" t="s">
        <v>464</v>
      </c>
      <c r="I1946" t="s">
        <v>471</v>
      </c>
      <c r="J1946">
        <v>120</v>
      </c>
      <c r="K1946">
        <v>0</v>
      </c>
      <c r="L1946" t="s">
        <v>474</v>
      </c>
      <c r="M1946" t="s">
        <v>463</v>
      </c>
      <c r="N1946" t="s">
        <v>477</v>
      </c>
      <c r="O1946">
        <v>963011</v>
      </c>
      <c r="P1946">
        <v>168376</v>
      </c>
      <c r="Q1946">
        <v>40.628807000000002</v>
      </c>
      <c r="R1946">
        <v>-74.076515000000001</v>
      </c>
      <c r="S1946" t="s">
        <v>1828</v>
      </c>
    </row>
    <row r="1947" spans="1:19" x14ac:dyDescent="0.3">
      <c r="A1947">
        <v>282684005</v>
      </c>
      <c r="B1947" s="1">
        <v>45345</v>
      </c>
      <c r="C1947">
        <v>113</v>
      </c>
      <c r="D1947" t="s">
        <v>59</v>
      </c>
      <c r="E1947">
        <v>344</v>
      </c>
      <c r="F1947" t="s">
        <v>144</v>
      </c>
      <c r="G1947" t="s">
        <v>236</v>
      </c>
      <c r="H1947" t="s">
        <v>464</v>
      </c>
      <c r="I1947" t="s">
        <v>470</v>
      </c>
      <c r="J1947">
        <v>107</v>
      </c>
      <c r="K1947">
        <v>0</v>
      </c>
      <c r="L1947" t="s">
        <v>474</v>
      </c>
      <c r="M1947" t="s">
        <v>464</v>
      </c>
      <c r="N1947" t="s">
        <v>477</v>
      </c>
      <c r="O1947">
        <v>1036676</v>
      </c>
      <c r="P1947">
        <v>205770</v>
      </c>
      <c r="Q1947">
        <v>40.731315000000002</v>
      </c>
      <c r="R1947">
        <v>-73.810835999999995</v>
      </c>
      <c r="S1947" t="s">
        <v>1829</v>
      </c>
    </row>
    <row r="1948" spans="1:19" x14ac:dyDescent="0.3">
      <c r="A1948">
        <v>282704739</v>
      </c>
      <c r="B1948" s="1">
        <v>45345</v>
      </c>
      <c r="C1948">
        <v>244</v>
      </c>
      <c r="D1948" t="s">
        <v>48</v>
      </c>
      <c r="E1948">
        <v>107</v>
      </c>
      <c r="F1948" t="s">
        <v>157</v>
      </c>
      <c r="G1948" t="s">
        <v>222</v>
      </c>
      <c r="H1948" t="s">
        <v>463</v>
      </c>
      <c r="I1948" t="s">
        <v>469</v>
      </c>
      <c r="J1948">
        <v>81</v>
      </c>
      <c r="K1948">
        <v>0</v>
      </c>
      <c r="L1948" t="s">
        <v>472</v>
      </c>
      <c r="M1948" t="s">
        <v>463</v>
      </c>
      <c r="N1948" t="s">
        <v>477</v>
      </c>
      <c r="O1948">
        <v>1005312</v>
      </c>
      <c r="P1948">
        <v>190540</v>
      </c>
      <c r="Q1948">
        <v>40.689639999999997</v>
      </c>
      <c r="R1948">
        <v>-73.924051000000006</v>
      </c>
      <c r="S1948" t="s">
        <v>762</v>
      </c>
    </row>
    <row r="1949" spans="1:19" x14ac:dyDescent="0.3">
      <c r="A1949">
        <v>282889537</v>
      </c>
      <c r="B1949" s="1">
        <v>45349</v>
      </c>
      <c r="C1949">
        <v>705</v>
      </c>
      <c r="D1949" t="s">
        <v>78</v>
      </c>
      <c r="E1949">
        <v>358</v>
      </c>
      <c r="F1949" t="s">
        <v>169</v>
      </c>
      <c r="G1949" t="s">
        <v>264</v>
      </c>
      <c r="H1949" t="s">
        <v>464</v>
      </c>
      <c r="I1949" t="s">
        <v>464</v>
      </c>
      <c r="J1949">
        <v>1</v>
      </c>
      <c r="K1949">
        <v>0</v>
      </c>
      <c r="L1949" t="s">
        <v>473</v>
      </c>
      <c r="M1949" t="s">
        <v>464</v>
      </c>
      <c r="N1949" t="s">
        <v>479</v>
      </c>
      <c r="O1949">
        <v>981920</v>
      </c>
      <c r="P1949">
        <v>198150</v>
      </c>
      <c r="Q1949">
        <v>40.710554000000002</v>
      </c>
      <c r="R1949">
        <v>-74.008403999999999</v>
      </c>
      <c r="S1949" t="s">
        <v>1830</v>
      </c>
    </row>
    <row r="1950" spans="1:19" x14ac:dyDescent="0.3">
      <c r="A1950">
        <v>281403940</v>
      </c>
      <c r="B1950" s="1">
        <v>45322</v>
      </c>
      <c r="C1950">
        <v>157</v>
      </c>
      <c r="D1950" t="s">
        <v>28</v>
      </c>
      <c r="E1950">
        <v>104</v>
      </c>
      <c r="F1950" t="s">
        <v>142</v>
      </c>
      <c r="G1950" t="s">
        <v>193</v>
      </c>
      <c r="H1950" t="s">
        <v>463</v>
      </c>
      <c r="I1950" t="s">
        <v>470</v>
      </c>
      <c r="J1950">
        <v>112</v>
      </c>
      <c r="K1950">
        <v>0</v>
      </c>
      <c r="L1950" t="s">
        <v>476</v>
      </c>
      <c r="M1950" t="s">
        <v>464</v>
      </c>
      <c r="N1950" t="s">
        <v>479</v>
      </c>
      <c r="O1950">
        <v>1025401</v>
      </c>
      <c r="P1950">
        <v>202586</v>
      </c>
      <c r="Q1950">
        <v>40.722641000000003</v>
      </c>
      <c r="R1950">
        <v>-73.851541819999994</v>
      </c>
      <c r="S1950" t="s">
        <v>488</v>
      </c>
    </row>
    <row r="1951" spans="1:19" x14ac:dyDescent="0.3">
      <c r="A1951">
        <v>284434231</v>
      </c>
      <c r="B1951" s="1">
        <v>45378</v>
      </c>
      <c r="C1951">
        <v>397</v>
      </c>
      <c r="D1951" t="s">
        <v>50</v>
      </c>
      <c r="E1951">
        <v>105</v>
      </c>
      <c r="F1951" t="s">
        <v>159</v>
      </c>
      <c r="G1951" t="s">
        <v>267</v>
      </c>
      <c r="H1951" t="s">
        <v>463</v>
      </c>
      <c r="I1951" t="s">
        <v>464</v>
      </c>
      <c r="J1951">
        <v>13</v>
      </c>
      <c r="K1951">
        <v>0</v>
      </c>
      <c r="L1951" t="s">
        <v>472</v>
      </c>
      <c r="M1951" t="s">
        <v>464</v>
      </c>
      <c r="N1951" t="s">
        <v>477</v>
      </c>
      <c r="O1951">
        <v>988971</v>
      </c>
      <c r="P1951">
        <v>207813</v>
      </c>
      <c r="Q1951">
        <v>40.737074</v>
      </c>
      <c r="R1951">
        <v>-73.982962000000001</v>
      </c>
      <c r="S1951" t="s">
        <v>1039</v>
      </c>
    </row>
    <row r="1952" spans="1:19" x14ac:dyDescent="0.3">
      <c r="A1952">
        <v>282864204</v>
      </c>
      <c r="B1952" s="1">
        <v>45349</v>
      </c>
      <c r="C1952">
        <v>101</v>
      </c>
      <c r="D1952" t="s">
        <v>27</v>
      </c>
      <c r="E1952">
        <v>344</v>
      </c>
      <c r="F1952" t="s">
        <v>144</v>
      </c>
      <c r="G1952" t="s">
        <v>191</v>
      </c>
      <c r="H1952" t="s">
        <v>464</v>
      </c>
      <c r="I1952" t="s">
        <v>470</v>
      </c>
      <c r="J1952">
        <v>105</v>
      </c>
      <c r="K1952">
        <v>0</v>
      </c>
      <c r="L1952" t="s">
        <v>473</v>
      </c>
      <c r="M1952" t="s">
        <v>463</v>
      </c>
      <c r="N1952" t="s">
        <v>477</v>
      </c>
      <c r="O1952">
        <v>1057766</v>
      </c>
      <c r="P1952">
        <v>203992</v>
      </c>
      <c r="Q1952">
        <v>40.726284</v>
      </c>
      <c r="R1952">
        <v>-73.734759999999994</v>
      </c>
      <c r="S1952" t="s">
        <v>676</v>
      </c>
    </row>
    <row r="1953" spans="1:19" x14ac:dyDescent="0.3">
      <c r="A1953">
        <v>280712782</v>
      </c>
      <c r="B1953" s="1">
        <v>45309</v>
      </c>
      <c r="C1953">
        <v>180</v>
      </c>
      <c r="D1953" t="s">
        <v>127</v>
      </c>
      <c r="E1953">
        <v>116</v>
      </c>
      <c r="F1953" t="s">
        <v>140</v>
      </c>
      <c r="G1953" t="s">
        <v>417</v>
      </c>
      <c r="H1953" t="s">
        <v>463</v>
      </c>
      <c r="I1953" t="s">
        <v>469</v>
      </c>
      <c r="J1953">
        <v>77</v>
      </c>
      <c r="K1953">
        <v>0</v>
      </c>
      <c r="L1953" t="s">
        <v>472</v>
      </c>
      <c r="M1953" t="s">
        <v>464</v>
      </c>
      <c r="N1953" t="s">
        <v>480</v>
      </c>
      <c r="O1953">
        <v>1003509</v>
      </c>
      <c r="P1953">
        <v>185018</v>
      </c>
      <c r="Q1953">
        <v>40.674495690000001</v>
      </c>
      <c r="R1953">
        <v>-73.930571330000006</v>
      </c>
      <c r="S1953" t="s">
        <v>516</v>
      </c>
    </row>
    <row r="1954" spans="1:19" x14ac:dyDescent="0.3">
      <c r="A1954">
        <v>284190313</v>
      </c>
      <c r="B1954" s="1">
        <v>45373</v>
      </c>
      <c r="C1954">
        <v>101</v>
      </c>
      <c r="D1954" t="s">
        <v>27</v>
      </c>
      <c r="E1954">
        <v>344</v>
      </c>
      <c r="F1954" t="s">
        <v>144</v>
      </c>
      <c r="G1954" t="s">
        <v>191</v>
      </c>
      <c r="H1954" t="s">
        <v>464</v>
      </c>
      <c r="I1954" t="s">
        <v>469</v>
      </c>
      <c r="J1954">
        <v>94</v>
      </c>
      <c r="K1954">
        <v>0</v>
      </c>
      <c r="L1954" t="s">
        <v>472</v>
      </c>
      <c r="M1954" t="s">
        <v>464</v>
      </c>
      <c r="N1954" t="s">
        <v>478</v>
      </c>
      <c r="O1954">
        <v>995969</v>
      </c>
      <c r="P1954">
        <v>200806</v>
      </c>
      <c r="Q1954">
        <v>40.717835010000002</v>
      </c>
      <c r="R1954">
        <v>-73.957724679999998</v>
      </c>
      <c r="S1954" t="s">
        <v>1831</v>
      </c>
    </row>
    <row r="1955" spans="1:19" x14ac:dyDescent="0.3">
      <c r="A1955">
        <v>282944864</v>
      </c>
      <c r="B1955" s="1">
        <v>45350</v>
      </c>
      <c r="C1955">
        <v>578</v>
      </c>
      <c r="D1955" t="s">
        <v>83</v>
      </c>
      <c r="E1955">
        <v>250</v>
      </c>
      <c r="F1955" t="s">
        <v>170</v>
      </c>
      <c r="G1955" t="s">
        <v>282</v>
      </c>
      <c r="H1955" t="s">
        <v>464</v>
      </c>
      <c r="I1955" t="s">
        <v>471</v>
      </c>
      <c r="J1955">
        <v>120</v>
      </c>
      <c r="K1955">
        <v>0</v>
      </c>
      <c r="L1955" t="s">
        <v>472</v>
      </c>
      <c r="M1955" t="s">
        <v>464</v>
      </c>
      <c r="N1955" t="s">
        <v>477</v>
      </c>
      <c r="O1955">
        <v>960749</v>
      </c>
      <c r="P1955">
        <v>163424</v>
      </c>
      <c r="Q1955">
        <v>40.61520634</v>
      </c>
      <c r="R1955">
        <v>-74.084647579999995</v>
      </c>
      <c r="S1955" t="s">
        <v>1832</v>
      </c>
    </row>
    <row r="1956" spans="1:19" x14ac:dyDescent="0.3">
      <c r="A1956">
        <v>284184698</v>
      </c>
      <c r="B1956" s="1">
        <v>45373</v>
      </c>
      <c r="C1956">
        <v>101</v>
      </c>
      <c r="D1956" t="s">
        <v>27</v>
      </c>
      <c r="E1956">
        <v>344</v>
      </c>
      <c r="F1956" t="s">
        <v>144</v>
      </c>
      <c r="G1956" t="s">
        <v>191</v>
      </c>
      <c r="H1956" t="s">
        <v>464</v>
      </c>
      <c r="I1956" t="s">
        <v>469</v>
      </c>
      <c r="J1956">
        <v>77</v>
      </c>
      <c r="K1956">
        <v>0</v>
      </c>
      <c r="L1956" t="s">
        <v>473</v>
      </c>
      <c r="M1956" t="s">
        <v>464</v>
      </c>
      <c r="N1956" t="s">
        <v>482</v>
      </c>
      <c r="O1956">
        <v>998193</v>
      </c>
      <c r="P1956">
        <v>186313</v>
      </c>
      <c r="Q1956">
        <v>40.678055000000001</v>
      </c>
      <c r="R1956">
        <v>-73.949727999999993</v>
      </c>
      <c r="S1956" t="s">
        <v>1833</v>
      </c>
    </row>
    <row r="1957" spans="1:19" x14ac:dyDescent="0.3">
      <c r="A1957">
        <v>283858667</v>
      </c>
      <c r="B1957" s="1">
        <v>45367</v>
      </c>
      <c r="C1957">
        <v>397</v>
      </c>
      <c r="D1957" t="s">
        <v>50</v>
      </c>
      <c r="E1957">
        <v>105</v>
      </c>
      <c r="F1957" t="s">
        <v>159</v>
      </c>
      <c r="G1957" t="s">
        <v>333</v>
      </c>
      <c r="H1957" t="s">
        <v>463</v>
      </c>
      <c r="I1957" t="s">
        <v>469</v>
      </c>
      <c r="J1957">
        <v>66</v>
      </c>
      <c r="K1957">
        <v>0</v>
      </c>
      <c r="L1957" t="s">
        <v>473</v>
      </c>
      <c r="M1957" t="s">
        <v>464</v>
      </c>
      <c r="N1957" t="s">
        <v>479</v>
      </c>
      <c r="O1957">
        <v>986735</v>
      </c>
      <c r="P1957">
        <v>167242</v>
      </c>
      <c r="Q1957">
        <v>40.625717000000002</v>
      </c>
      <c r="R1957">
        <v>-73.991048000000006</v>
      </c>
      <c r="S1957" t="s">
        <v>829</v>
      </c>
    </row>
    <row r="1958" spans="1:19" x14ac:dyDescent="0.3">
      <c r="A1958">
        <v>284588680</v>
      </c>
      <c r="B1958" s="1">
        <v>45382</v>
      </c>
      <c r="C1958">
        <v>750</v>
      </c>
      <c r="D1958" t="s">
        <v>45</v>
      </c>
      <c r="E1958">
        <v>359</v>
      </c>
      <c r="F1958" t="s">
        <v>151</v>
      </c>
      <c r="G1958" t="s">
        <v>219</v>
      </c>
      <c r="H1958" t="s">
        <v>464</v>
      </c>
      <c r="I1958" t="s">
        <v>469</v>
      </c>
      <c r="J1958">
        <v>81</v>
      </c>
      <c r="K1958">
        <v>0</v>
      </c>
      <c r="L1958" t="s">
        <v>472</v>
      </c>
      <c r="M1958" t="s">
        <v>463</v>
      </c>
      <c r="N1958" t="s">
        <v>477</v>
      </c>
      <c r="O1958">
        <v>1003370</v>
      </c>
      <c r="P1958">
        <v>191748</v>
      </c>
      <c r="Q1958">
        <v>40.692960050000003</v>
      </c>
      <c r="R1958">
        <v>-73.931051909999994</v>
      </c>
      <c r="S1958" t="s">
        <v>1834</v>
      </c>
    </row>
    <row r="1959" spans="1:19" x14ac:dyDescent="0.3">
      <c r="A1959">
        <v>280790181</v>
      </c>
      <c r="B1959" s="1">
        <v>45310</v>
      </c>
      <c r="C1959">
        <v>339</v>
      </c>
      <c r="D1959" t="s">
        <v>42</v>
      </c>
      <c r="E1959">
        <v>341</v>
      </c>
      <c r="F1959" t="s">
        <v>153</v>
      </c>
      <c r="G1959" t="s">
        <v>216</v>
      </c>
      <c r="H1959" t="s">
        <v>464</v>
      </c>
      <c r="I1959" t="s">
        <v>464</v>
      </c>
      <c r="J1959">
        <v>13</v>
      </c>
      <c r="K1959">
        <v>0</v>
      </c>
      <c r="L1959" t="s">
        <v>472</v>
      </c>
      <c r="M1959" t="s">
        <v>464</v>
      </c>
      <c r="N1959" t="s">
        <v>480</v>
      </c>
      <c r="O1959">
        <v>987961</v>
      </c>
      <c r="P1959">
        <v>208825</v>
      </c>
      <c r="Q1959">
        <v>40.739852999999997</v>
      </c>
      <c r="R1959">
        <v>-73.986604999999997</v>
      </c>
      <c r="S1959" t="s">
        <v>900</v>
      </c>
    </row>
    <row r="1960" spans="1:19" x14ac:dyDescent="0.3">
      <c r="A1960">
        <v>282752028</v>
      </c>
      <c r="B1960" s="1">
        <v>45347</v>
      </c>
      <c r="C1960">
        <v>419</v>
      </c>
      <c r="D1960" t="s">
        <v>58</v>
      </c>
      <c r="E1960">
        <v>109</v>
      </c>
      <c r="F1960" t="s">
        <v>148</v>
      </c>
      <c r="G1960" t="s">
        <v>235</v>
      </c>
      <c r="H1960" t="s">
        <v>463</v>
      </c>
      <c r="I1960" t="s">
        <v>470</v>
      </c>
      <c r="J1960">
        <v>106</v>
      </c>
      <c r="K1960">
        <v>1</v>
      </c>
      <c r="L1960" t="s">
        <v>472</v>
      </c>
      <c r="M1960" t="s">
        <v>464</v>
      </c>
      <c r="N1960" t="s">
        <v>477</v>
      </c>
      <c r="O1960">
        <v>1023693</v>
      </c>
      <c r="P1960">
        <v>186852</v>
      </c>
      <c r="Q1960">
        <v>40.679454419999999</v>
      </c>
      <c r="R1960">
        <v>-73.857794479999995</v>
      </c>
      <c r="S1960" t="s">
        <v>1835</v>
      </c>
    </row>
    <row r="1961" spans="1:19" x14ac:dyDescent="0.3">
      <c r="A1961">
        <v>280654627</v>
      </c>
      <c r="B1961" s="1">
        <v>45308</v>
      </c>
      <c r="C1961">
        <v>139</v>
      </c>
      <c r="D1961" t="s">
        <v>52</v>
      </c>
      <c r="E1961">
        <v>101</v>
      </c>
      <c r="F1961" t="s">
        <v>160</v>
      </c>
      <c r="G1961" t="s">
        <v>228</v>
      </c>
      <c r="H1961" t="s">
        <v>463</v>
      </c>
      <c r="I1961" t="s">
        <v>464</v>
      </c>
      <c r="J1961">
        <v>25</v>
      </c>
      <c r="K1961">
        <v>0</v>
      </c>
      <c r="L1961" t="s">
        <v>473</v>
      </c>
      <c r="M1961" t="s">
        <v>464</v>
      </c>
      <c r="N1961" t="s">
        <v>477</v>
      </c>
      <c r="O1961">
        <v>1000581</v>
      </c>
      <c r="P1961">
        <v>231070</v>
      </c>
      <c r="Q1961">
        <v>40.800896000000002</v>
      </c>
      <c r="R1961">
        <v>-73.941011000000003</v>
      </c>
      <c r="S1961" t="s">
        <v>1449</v>
      </c>
    </row>
    <row r="1962" spans="1:19" x14ac:dyDescent="0.3">
      <c r="A1962">
        <v>285292985</v>
      </c>
      <c r="B1962" s="1">
        <v>45396</v>
      </c>
      <c r="C1962">
        <v>101</v>
      </c>
      <c r="D1962" t="s">
        <v>27</v>
      </c>
      <c r="E1962">
        <v>344</v>
      </c>
      <c r="F1962" t="s">
        <v>144</v>
      </c>
      <c r="G1962" t="s">
        <v>191</v>
      </c>
      <c r="H1962" t="s">
        <v>464</v>
      </c>
      <c r="I1962" t="s">
        <v>470</v>
      </c>
      <c r="J1962">
        <v>109</v>
      </c>
      <c r="K1962">
        <v>0</v>
      </c>
      <c r="L1962" t="s">
        <v>473</v>
      </c>
      <c r="M1962" t="s">
        <v>464</v>
      </c>
      <c r="N1962" t="s">
        <v>482</v>
      </c>
      <c r="O1962">
        <v>1026927</v>
      </c>
      <c r="P1962">
        <v>224383</v>
      </c>
      <c r="Q1962">
        <v>40.782454000000001</v>
      </c>
      <c r="R1962">
        <v>-73.845896999999994</v>
      </c>
      <c r="S1962" t="s">
        <v>1836</v>
      </c>
    </row>
    <row r="1963" spans="1:19" x14ac:dyDescent="0.3">
      <c r="A1963">
        <v>280978594</v>
      </c>
      <c r="B1963" s="1">
        <v>45314</v>
      </c>
      <c r="C1963">
        <v>101</v>
      </c>
      <c r="D1963" t="s">
        <v>27</v>
      </c>
      <c r="E1963">
        <v>344</v>
      </c>
      <c r="F1963" t="s">
        <v>144</v>
      </c>
      <c r="G1963" t="s">
        <v>191</v>
      </c>
      <c r="H1963" t="s">
        <v>464</v>
      </c>
      <c r="I1963" t="s">
        <v>464</v>
      </c>
      <c r="J1963">
        <v>13</v>
      </c>
      <c r="K1963">
        <v>0</v>
      </c>
      <c r="L1963" t="s">
        <v>472</v>
      </c>
      <c r="M1963" t="s">
        <v>463</v>
      </c>
      <c r="N1963" t="s">
        <v>480</v>
      </c>
      <c r="O1963">
        <v>988971</v>
      </c>
      <c r="P1963">
        <v>207813</v>
      </c>
      <c r="Q1963">
        <v>40.737074</v>
      </c>
      <c r="R1963">
        <v>-73.982962000000001</v>
      </c>
      <c r="S1963" t="s">
        <v>1039</v>
      </c>
    </row>
    <row r="1964" spans="1:19" x14ac:dyDescent="0.3">
      <c r="A1964">
        <v>282912118</v>
      </c>
      <c r="B1964" s="1">
        <v>45350</v>
      </c>
      <c r="C1964">
        <v>729</v>
      </c>
      <c r="D1964" t="s">
        <v>66</v>
      </c>
      <c r="E1964">
        <v>113</v>
      </c>
      <c r="F1964" t="s">
        <v>165</v>
      </c>
      <c r="G1964" t="s">
        <v>246</v>
      </c>
      <c r="H1964" t="s">
        <v>463</v>
      </c>
      <c r="I1964" t="s">
        <v>464</v>
      </c>
      <c r="J1964">
        <v>7</v>
      </c>
      <c r="K1964">
        <v>0</v>
      </c>
      <c r="L1964" t="s">
        <v>472</v>
      </c>
      <c r="M1964" t="s">
        <v>464</v>
      </c>
      <c r="N1964" t="s">
        <v>478</v>
      </c>
      <c r="O1964">
        <v>988848</v>
      </c>
      <c r="P1964">
        <v>200323</v>
      </c>
      <c r="Q1964">
        <v>40.716517000000003</v>
      </c>
      <c r="R1964">
        <v>-73.983411000000004</v>
      </c>
      <c r="S1964" t="s">
        <v>527</v>
      </c>
    </row>
    <row r="1965" spans="1:19" x14ac:dyDescent="0.3">
      <c r="A1965">
        <v>284434451</v>
      </c>
      <c r="B1965" s="1">
        <v>45378</v>
      </c>
      <c r="C1965">
        <v>101</v>
      </c>
      <c r="D1965" t="s">
        <v>27</v>
      </c>
      <c r="E1965">
        <v>344</v>
      </c>
      <c r="F1965" t="s">
        <v>144</v>
      </c>
      <c r="G1965" t="s">
        <v>191</v>
      </c>
      <c r="H1965" t="s">
        <v>464</v>
      </c>
      <c r="I1965" t="s">
        <v>470</v>
      </c>
      <c r="J1965">
        <v>104</v>
      </c>
      <c r="K1965">
        <v>0</v>
      </c>
      <c r="L1965" t="s">
        <v>473</v>
      </c>
      <c r="M1965" t="s">
        <v>464</v>
      </c>
      <c r="N1965" t="s">
        <v>480</v>
      </c>
      <c r="O1965">
        <v>1009506</v>
      </c>
      <c r="P1965">
        <v>194055</v>
      </c>
      <c r="Q1965">
        <v>40.699278999999997</v>
      </c>
      <c r="R1965">
        <v>-73.908916000000005</v>
      </c>
      <c r="S1965" t="s">
        <v>1837</v>
      </c>
    </row>
    <row r="1966" spans="1:19" x14ac:dyDescent="0.3">
      <c r="A1966">
        <v>280552176</v>
      </c>
      <c r="B1966" s="1">
        <v>45306</v>
      </c>
      <c r="C1966">
        <v>441</v>
      </c>
      <c r="D1966" t="s">
        <v>72</v>
      </c>
      <c r="E1966">
        <v>110</v>
      </c>
      <c r="F1966" t="s">
        <v>168</v>
      </c>
      <c r="G1966" t="s">
        <v>253</v>
      </c>
      <c r="H1966" t="s">
        <v>463</v>
      </c>
      <c r="I1966" t="s">
        <v>469</v>
      </c>
      <c r="J1966">
        <v>71</v>
      </c>
      <c r="K1966">
        <v>0</v>
      </c>
      <c r="L1966" t="s">
        <v>476</v>
      </c>
      <c r="M1966" t="s">
        <v>464</v>
      </c>
      <c r="N1966" t="s">
        <v>477</v>
      </c>
      <c r="O1966">
        <v>999462</v>
      </c>
      <c r="P1966">
        <v>179076</v>
      </c>
      <c r="Q1966">
        <v>40.658185850000002</v>
      </c>
      <c r="R1966">
        <v>-73.94517304</v>
      </c>
      <c r="S1966" t="s">
        <v>1838</v>
      </c>
    </row>
    <row r="1967" spans="1:19" x14ac:dyDescent="0.3">
      <c r="A1967">
        <v>280918718</v>
      </c>
      <c r="B1967" s="1">
        <v>45313</v>
      </c>
      <c r="C1967">
        <v>779</v>
      </c>
      <c r="D1967" t="s">
        <v>63</v>
      </c>
      <c r="E1967">
        <v>126</v>
      </c>
      <c r="F1967" t="s">
        <v>149</v>
      </c>
      <c r="G1967" t="s">
        <v>242</v>
      </c>
      <c r="H1967" t="s">
        <v>463</v>
      </c>
      <c r="I1967" t="s">
        <v>468</v>
      </c>
      <c r="J1967">
        <v>52</v>
      </c>
      <c r="K1967">
        <v>0</v>
      </c>
      <c r="L1967" t="s">
        <v>472</v>
      </c>
      <c r="M1967" t="s">
        <v>463</v>
      </c>
      <c r="N1967" t="s">
        <v>477</v>
      </c>
      <c r="O1967">
        <v>1013194</v>
      </c>
      <c r="P1967">
        <v>254357</v>
      </c>
      <c r="Q1967">
        <v>40.864780000000003</v>
      </c>
      <c r="R1967">
        <v>-73.895353999999998</v>
      </c>
      <c r="S1967" t="s">
        <v>1839</v>
      </c>
    </row>
    <row r="1968" spans="1:19" x14ac:dyDescent="0.3">
      <c r="A1968">
        <v>282647759</v>
      </c>
      <c r="B1968" s="1">
        <v>45344</v>
      </c>
      <c r="C1968">
        <v>922</v>
      </c>
      <c r="D1968" t="s">
        <v>33</v>
      </c>
      <c r="E1968">
        <v>348</v>
      </c>
      <c r="F1968" t="s">
        <v>146</v>
      </c>
      <c r="G1968" t="s">
        <v>207</v>
      </c>
      <c r="H1968" t="s">
        <v>464</v>
      </c>
      <c r="I1968" t="s">
        <v>468</v>
      </c>
      <c r="J1968">
        <v>42</v>
      </c>
      <c r="K1968">
        <v>0</v>
      </c>
      <c r="L1968" t="s">
        <v>472</v>
      </c>
      <c r="M1968" t="s">
        <v>464</v>
      </c>
      <c r="N1968" t="s">
        <v>477</v>
      </c>
      <c r="O1968">
        <v>1008754</v>
      </c>
      <c r="P1968">
        <v>238895</v>
      </c>
      <c r="Q1968">
        <v>40.822355000000002</v>
      </c>
      <c r="R1968">
        <v>-73.911462999999998</v>
      </c>
      <c r="S1968" t="s">
        <v>923</v>
      </c>
    </row>
    <row r="1969" spans="1:19" x14ac:dyDescent="0.3">
      <c r="A1969">
        <v>281371929</v>
      </c>
      <c r="B1969" s="1">
        <v>45321</v>
      </c>
      <c r="C1969">
        <v>339</v>
      </c>
      <c r="D1969" t="s">
        <v>42</v>
      </c>
      <c r="E1969">
        <v>341</v>
      </c>
      <c r="F1969" t="s">
        <v>153</v>
      </c>
      <c r="G1969" t="s">
        <v>216</v>
      </c>
      <c r="H1969" t="s">
        <v>464</v>
      </c>
      <c r="I1969" t="s">
        <v>468</v>
      </c>
      <c r="J1969">
        <v>40</v>
      </c>
      <c r="K1969">
        <v>0</v>
      </c>
      <c r="L1969" t="s">
        <v>472</v>
      </c>
      <c r="M1969" t="s">
        <v>464</v>
      </c>
      <c r="N1969" t="s">
        <v>480</v>
      </c>
      <c r="O1969">
        <v>1007667</v>
      </c>
      <c r="P1969">
        <v>237199</v>
      </c>
      <c r="Q1969">
        <v>40.817703000000002</v>
      </c>
      <c r="R1969">
        <v>-73.915395000000004</v>
      </c>
      <c r="S1969" t="s">
        <v>831</v>
      </c>
    </row>
    <row r="1970" spans="1:19" x14ac:dyDescent="0.3">
      <c r="A1970">
        <v>284116768</v>
      </c>
      <c r="B1970" s="1">
        <v>45372</v>
      </c>
      <c r="C1970">
        <v>397</v>
      </c>
      <c r="D1970" t="s">
        <v>50</v>
      </c>
      <c r="E1970">
        <v>105</v>
      </c>
      <c r="F1970" t="s">
        <v>159</v>
      </c>
      <c r="G1970" t="s">
        <v>267</v>
      </c>
      <c r="H1970" t="s">
        <v>463</v>
      </c>
      <c r="I1970" t="s">
        <v>464</v>
      </c>
      <c r="J1970">
        <v>25</v>
      </c>
      <c r="K1970">
        <v>0</v>
      </c>
      <c r="L1970" t="s">
        <v>473</v>
      </c>
      <c r="M1970" t="s">
        <v>464</v>
      </c>
      <c r="N1970" t="s">
        <v>477</v>
      </c>
      <c r="O1970">
        <v>1000581</v>
      </c>
      <c r="P1970">
        <v>231070</v>
      </c>
      <c r="Q1970">
        <v>40.800896000000002</v>
      </c>
      <c r="R1970">
        <v>-73.941011000000003</v>
      </c>
      <c r="S1970" t="s">
        <v>1449</v>
      </c>
    </row>
    <row r="1971" spans="1:19" x14ac:dyDescent="0.3">
      <c r="A1971">
        <v>280994680</v>
      </c>
      <c r="B1971" s="1">
        <v>45315</v>
      </c>
      <c r="C1971">
        <v>849</v>
      </c>
      <c r="D1971" t="s">
        <v>30</v>
      </c>
      <c r="E1971">
        <v>677</v>
      </c>
      <c r="F1971" t="s">
        <v>145</v>
      </c>
      <c r="G1971" t="s">
        <v>274</v>
      </c>
      <c r="H1971" t="s">
        <v>466</v>
      </c>
      <c r="I1971" t="s">
        <v>468</v>
      </c>
      <c r="J1971">
        <v>47</v>
      </c>
      <c r="K1971">
        <v>1</v>
      </c>
      <c r="L1971" t="s">
        <v>472</v>
      </c>
      <c r="M1971" t="s">
        <v>464</v>
      </c>
      <c r="N1971" t="s">
        <v>480</v>
      </c>
      <c r="O1971">
        <v>1023686</v>
      </c>
      <c r="P1971">
        <v>264804</v>
      </c>
      <c r="Q1971">
        <v>40.893411460000003</v>
      </c>
      <c r="R1971">
        <v>-73.857362080000001</v>
      </c>
      <c r="S1971" t="s">
        <v>1840</v>
      </c>
    </row>
    <row r="1972" spans="1:19" x14ac:dyDescent="0.3">
      <c r="A1972">
        <v>281068057</v>
      </c>
      <c r="B1972" s="1">
        <v>45316</v>
      </c>
      <c r="C1972">
        <v>397</v>
      </c>
      <c r="D1972" t="s">
        <v>50</v>
      </c>
      <c r="E1972">
        <v>105</v>
      </c>
      <c r="F1972" t="s">
        <v>159</v>
      </c>
      <c r="G1972" t="s">
        <v>237</v>
      </c>
      <c r="H1972" t="s">
        <v>463</v>
      </c>
      <c r="I1972" t="s">
        <v>469</v>
      </c>
      <c r="J1972">
        <v>73</v>
      </c>
      <c r="K1972">
        <v>0</v>
      </c>
      <c r="L1972" t="s">
        <v>472</v>
      </c>
      <c r="M1972" t="s">
        <v>464</v>
      </c>
      <c r="N1972" t="s">
        <v>477</v>
      </c>
      <c r="O1972">
        <v>1010534</v>
      </c>
      <c r="P1972">
        <v>183092</v>
      </c>
      <c r="Q1972">
        <v>40.669184999999999</v>
      </c>
      <c r="R1972">
        <v>-73.905248999999998</v>
      </c>
      <c r="S1972" t="s">
        <v>728</v>
      </c>
    </row>
    <row r="1973" spans="1:19" x14ac:dyDescent="0.3">
      <c r="A1973">
        <v>283819279</v>
      </c>
      <c r="B1973" s="1">
        <v>45366</v>
      </c>
      <c r="C1973">
        <v>101</v>
      </c>
      <c r="D1973" t="s">
        <v>27</v>
      </c>
      <c r="E1973">
        <v>344</v>
      </c>
      <c r="F1973" t="s">
        <v>144</v>
      </c>
      <c r="G1973" t="s">
        <v>191</v>
      </c>
      <c r="H1973" t="s">
        <v>464</v>
      </c>
      <c r="I1973" t="s">
        <v>464</v>
      </c>
      <c r="J1973">
        <v>32</v>
      </c>
      <c r="K1973">
        <v>0</v>
      </c>
      <c r="L1973" t="s">
        <v>472</v>
      </c>
      <c r="M1973" t="s">
        <v>464</v>
      </c>
      <c r="N1973" t="s">
        <v>477</v>
      </c>
      <c r="O1973">
        <v>999439</v>
      </c>
      <c r="P1973">
        <v>236537</v>
      </c>
      <c r="Q1973">
        <v>40.815904000000003</v>
      </c>
      <c r="R1973">
        <v>-73.945122999999995</v>
      </c>
      <c r="S1973" t="s">
        <v>1065</v>
      </c>
    </row>
    <row r="1974" spans="1:19" x14ac:dyDescent="0.3">
      <c r="A1974">
        <v>282890933</v>
      </c>
      <c r="B1974" s="1">
        <v>45350</v>
      </c>
      <c r="C1974">
        <v>339</v>
      </c>
      <c r="D1974" t="s">
        <v>42</v>
      </c>
      <c r="E1974">
        <v>341</v>
      </c>
      <c r="F1974" t="s">
        <v>153</v>
      </c>
      <c r="G1974" t="s">
        <v>216</v>
      </c>
      <c r="H1974" t="s">
        <v>464</v>
      </c>
      <c r="I1974" t="s">
        <v>471</v>
      </c>
      <c r="J1974">
        <v>120</v>
      </c>
      <c r="K1974">
        <v>0</v>
      </c>
      <c r="L1974" t="s">
        <v>472</v>
      </c>
      <c r="M1974" t="s">
        <v>464</v>
      </c>
      <c r="N1974" t="s">
        <v>477</v>
      </c>
      <c r="O1974">
        <v>962808</v>
      </c>
      <c r="P1974">
        <v>174275</v>
      </c>
      <c r="Q1974">
        <v>40.644995999999999</v>
      </c>
      <c r="R1974">
        <v>-74.077263000000002</v>
      </c>
      <c r="S1974" t="s">
        <v>691</v>
      </c>
    </row>
    <row r="1975" spans="1:19" x14ac:dyDescent="0.3">
      <c r="A1975">
        <v>282699607</v>
      </c>
      <c r="B1975" s="1">
        <v>45345</v>
      </c>
      <c r="C1975">
        <v>511</v>
      </c>
      <c r="D1975" t="s">
        <v>46</v>
      </c>
      <c r="E1975">
        <v>235</v>
      </c>
      <c r="F1975" t="s">
        <v>156</v>
      </c>
      <c r="G1975" t="s">
        <v>220</v>
      </c>
      <c r="H1975" t="s">
        <v>464</v>
      </c>
      <c r="I1975" t="s">
        <v>464</v>
      </c>
      <c r="J1975">
        <v>28</v>
      </c>
      <c r="K1975">
        <v>2</v>
      </c>
      <c r="L1975" t="s">
        <v>472</v>
      </c>
      <c r="M1975" t="s">
        <v>464</v>
      </c>
      <c r="N1975" t="s">
        <v>477</v>
      </c>
      <c r="O1975">
        <v>998746</v>
      </c>
      <c r="P1975">
        <v>230395</v>
      </c>
      <c r="Q1975">
        <v>40.799045</v>
      </c>
      <c r="R1975">
        <v>-73.947642000000002</v>
      </c>
      <c r="S1975" t="s">
        <v>895</v>
      </c>
    </row>
    <row r="1976" spans="1:19" x14ac:dyDescent="0.3">
      <c r="A1976">
        <v>280620446</v>
      </c>
      <c r="B1976" s="1">
        <v>45307</v>
      </c>
      <c r="C1976">
        <v>501</v>
      </c>
      <c r="D1976" t="s">
        <v>61</v>
      </c>
      <c r="E1976">
        <v>117</v>
      </c>
      <c r="F1976" t="s">
        <v>156</v>
      </c>
      <c r="G1976" t="s">
        <v>418</v>
      </c>
      <c r="H1976" t="s">
        <v>463</v>
      </c>
      <c r="I1976" t="s">
        <v>470</v>
      </c>
      <c r="J1976">
        <v>110</v>
      </c>
      <c r="K1976">
        <v>0</v>
      </c>
      <c r="L1976" t="s">
        <v>472</v>
      </c>
      <c r="M1976" t="s">
        <v>464</v>
      </c>
      <c r="N1976" t="s">
        <v>480</v>
      </c>
      <c r="O1976">
        <v>1020678</v>
      </c>
      <c r="P1976">
        <v>211671</v>
      </c>
      <c r="Q1976">
        <v>40.747589499999997</v>
      </c>
      <c r="R1976">
        <v>-73.868530269999994</v>
      </c>
      <c r="S1976" t="s">
        <v>1841</v>
      </c>
    </row>
    <row r="1977" spans="1:19" x14ac:dyDescent="0.3">
      <c r="A1977">
        <v>280608542</v>
      </c>
      <c r="B1977" s="1">
        <v>45307</v>
      </c>
      <c r="C1977">
        <v>922</v>
      </c>
      <c r="D1977" t="s">
        <v>33</v>
      </c>
      <c r="E1977">
        <v>348</v>
      </c>
      <c r="F1977" t="s">
        <v>146</v>
      </c>
      <c r="G1977" t="s">
        <v>205</v>
      </c>
      <c r="H1977" t="s">
        <v>464</v>
      </c>
      <c r="I1977" t="s">
        <v>464</v>
      </c>
      <c r="J1977">
        <v>18</v>
      </c>
      <c r="K1977">
        <v>0</v>
      </c>
      <c r="L1977" t="s">
        <v>473</v>
      </c>
      <c r="M1977" t="s">
        <v>464</v>
      </c>
      <c r="N1977" t="s">
        <v>477</v>
      </c>
      <c r="O1977">
        <v>989741</v>
      </c>
      <c r="P1977">
        <v>215196</v>
      </c>
      <c r="Q1977">
        <v>40.757337999999997</v>
      </c>
      <c r="R1977">
        <v>-73.980180000000004</v>
      </c>
      <c r="S1977" t="s">
        <v>1459</v>
      </c>
    </row>
    <row r="1978" spans="1:19" x14ac:dyDescent="0.3">
      <c r="A1978">
        <v>280702910</v>
      </c>
      <c r="B1978" s="1">
        <v>45309</v>
      </c>
      <c r="C1978">
        <v>505</v>
      </c>
      <c r="D1978" t="s">
        <v>46</v>
      </c>
      <c r="E1978">
        <v>117</v>
      </c>
      <c r="F1978" t="s">
        <v>156</v>
      </c>
      <c r="G1978" t="s">
        <v>419</v>
      </c>
      <c r="H1978" t="s">
        <v>463</v>
      </c>
      <c r="I1978" t="s">
        <v>470</v>
      </c>
      <c r="J1978">
        <v>114</v>
      </c>
      <c r="K1978">
        <v>0</v>
      </c>
      <c r="L1978" t="s">
        <v>472</v>
      </c>
      <c r="M1978" t="s">
        <v>464</v>
      </c>
      <c r="N1978" t="s">
        <v>482</v>
      </c>
      <c r="O1978">
        <v>1011815</v>
      </c>
      <c r="P1978">
        <v>214377</v>
      </c>
      <c r="Q1978">
        <v>40.755049999999997</v>
      </c>
      <c r="R1978">
        <v>-73.900503</v>
      </c>
      <c r="S1978" t="s">
        <v>1842</v>
      </c>
    </row>
    <row r="1979" spans="1:19" x14ac:dyDescent="0.3">
      <c r="A1979">
        <v>282650692</v>
      </c>
      <c r="B1979" s="1">
        <v>45344</v>
      </c>
      <c r="C1979">
        <v>339</v>
      </c>
      <c r="D1979" t="s">
        <v>42</v>
      </c>
      <c r="E1979">
        <v>341</v>
      </c>
      <c r="F1979" t="s">
        <v>153</v>
      </c>
      <c r="G1979" t="s">
        <v>216</v>
      </c>
      <c r="H1979" t="s">
        <v>464</v>
      </c>
      <c r="I1979" t="s">
        <v>468</v>
      </c>
      <c r="J1979">
        <v>40</v>
      </c>
      <c r="K1979">
        <v>0</v>
      </c>
      <c r="L1979" t="s">
        <v>474</v>
      </c>
      <c r="M1979" t="s">
        <v>464</v>
      </c>
      <c r="N1979" t="s">
        <v>480</v>
      </c>
      <c r="O1979">
        <v>1007051</v>
      </c>
      <c r="P1979">
        <v>236735</v>
      </c>
      <c r="Q1979">
        <v>40.816431000000001</v>
      </c>
      <c r="R1979">
        <v>-73.917625000000001</v>
      </c>
      <c r="S1979" t="s">
        <v>1843</v>
      </c>
    </row>
    <row r="1980" spans="1:19" x14ac:dyDescent="0.3">
      <c r="A1980">
        <v>281350125</v>
      </c>
      <c r="B1980" s="1">
        <v>45321</v>
      </c>
      <c r="C1980">
        <v>109</v>
      </c>
      <c r="D1980" t="s">
        <v>35</v>
      </c>
      <c r="E1980">
        <v>106</v>
      </c>
      <c r="F1980" t="s">
        <v>141</v>
      </c>
      <c r="G1980" t="s">
        <v>208</v>
      </c>
      <c r="H1980" t="s">
        <v>463</v>
      </c>
      <c r="I1980" t="s">
        <v>469</v>
      </c>
      <c r="J1980">
        <v>67</v>
      </c>
      <c r="K1980">
        <v>0</v>
      </c>
      <c r="L1980" t="s">
        <v>474</v>
      </c>
      <c r="M1980" t="s">
        <v>464</v>
      </c>
      <c r="N1980" t="s">
        <v>477</v>
      </c>
      <c r="O1980">
        <v>1004203</v>
      </c>
      <c r="P1980">
        <v>178880</v>
      </c>
      <c r="Q1980">
        <v>40.657640000000001</v>
      </c>
      <c r="R1980">
        <v>-73.928083000000001</v>
      </c>
      <c r="S1980" t="s">
        <v>1844</v>
      </c>
    </row>
    <row r="1981" spans="1:19" x14ac:dyDescent="0.3">
      <c r="A1981">
        <v>282138365</v>
      </c>
      <c r="B1981" s="1">
        <v>45335</v>
      </c>
      <c r="C1981">
        <v>113</v>
      </c>
      <c r="D1981" t="s">
        <v>59</v>
      </c>
      <c r="E1981">
        <v>344</v>
      </c>
      <c r="F1981" t="s">
        <v>144</v>
      </c>
      <c r="G1981" t="s">
        <v>236</v>
      </c>
      <c r="H1981" t="s">
        <v>464</v>
      </c>
      <c r="I1981" t="s">
        <v>469</v>
      </c>
      <c r="J1981">
        <v>72</v>
      </c>
      <c r="K1981">
        <v>0</v>
      </c>
      <c r="L1981" t="s">
        <v>474</v>
      </c>
      <c r="M1981" t="s">
        <v>464</v>
      </c>
      <c r="N1981" t="s">
        <v>483</v>
      </c>
      <c r="O1981">
        <v>984691</v>
      </c>
      <c r="P1981">
        <v>175339</v>
      </c>
      <c r="Q1981">
        <v>40.647942</v>
      </c>
      <c r="R1981">
        <v>-73.998407999999998</v>
      </c>
      <c r="S1981" t="s">
        <v>1845</v>
      </c>
    </row>
    <row r="1982" spans="1:19" x14ac:dyDescent="0.3">
      <c r="A1982">
        <v>283669748</v>
      </c>
      <c r="B1982" s="1">
        <v>45364</v>
      </c>
      <c r="C1982">
        <v>744</v>
      </c>
      <c r="D1982" t="s">
        <v>75</v>
      </c>
      <c r="E1982">
        <v>359</v>
      </c>
      <c r="F1982" t="s">
        <v>151</v>
      </c>
      <c r="G1982" t="s">
        <v>261</v>
      </c>
      <c r="H1982" t="s">
        <v>464</v>
      </c>
      <c r="I1982" t="s">
        <v>470</v>
      </c>
      <c r="J1982">
        <v>102</v>
      </c>
      <c r="K1982">
        <v>0</v>
      </c>
      <c r="L1982" t="s">
        <v>472</v>
      </c>
      <c r="M1982" t="s">
        <v>464</v>
      </c>
      <c r="N1982" t="s">
        <v>480</v>
      </c>
      <c r="O1982">
        <v>1032501</v>
      </c>
      <c r="P1982">
        <v>198800</v>
      </c>
      <c r="Q1982">
        <v>40.712206000000002</v>
      </c>
      <c r="R1982">
        <v>-73.825952000000001</v>
      </c>
      <c r="S1982" t="s">
        <v>732</v>
      </c>
    </row>
    <row r="1983" spans="1:19" x14ac:dyDescent="0.3">
      <c r="A1983">
        <v>283944219</v>
      </c>
      <c r="B1983" s="1">
        <v>45370</v>
      </c>
      <c r="C1983">
        <v>969</v>
      </c>
      <c r="D1983" t="s">
        <v>53</v>
      </c>
      <c r="E1983">
        <v>881</v>
      </c>
      <c r="F1983" t="s">
        <v>161</v>
      </c>
      <c r="G1983" t="s">
        <v>230</v>
      </c>
      <c r="H1983" t="s">
        <v>464</v>
      </c>
      <c r="I1983" t="s">
        <v>470</v>
      </c>
      <c r="J1983">
        <v>113</v>
      </c>
      <c r="K1983">
        <v>0</v>
      </c>
      <c r="L1983" t="s">
        <v>472</v>
      </c>
      <c r="M1983" t="s">
        <v>464</v>
      </c>
      <c r="N1983" t="s">
        <v>477</v>
      </c>
      <c r="O1983">
        <v>1050019</v>
      </c>
      <c r="P1983">
        <v>186198</v>
      </c>
      <c r="Q1983">
        <v>40.6775029</v>
      </c>
      <c r="R1983">
        <v>-73.762886980000005</v>
      </c>
      <c r="S1983" t="s">
        <v>1846</v>
      </c>
    </row>
    <row r="1984" spans="1:19" x14ac:dyDescent="0.3">
      <c r="A1984">
        <v>282884110</v>
      </c>
      <c r="B1984" s="1">
        <v>45349</v>
      </c>
      <c r="C1984">
        <v>922</v>
      </c>
      <c r="D1984" t="s">
        <v>33</v>
      </c>
      <c r="E1984">
        <v>348</v>
      </c>
      <c r="F1984" t="s">
        <v>146</v>
      </c>
      <c r="G1984" t="s">
        <v>207</v>
      </c>
      <c r="H1984" t="s">
        <v>464</v>
      </c>
      <c r="I1984" t="s">
        <v>469</v>
      </c>
      <c r="J1984">
        <v>67</v>
      </c>
      <c r="K1984">
        <v>0</v>
      </c>
      <c r="L1984" t="s">
        <v>474</v>
      </c>
      <c r="M1984" t="s">
        <v>464</v>
      </c>
      <c r="N1984" t="s">
        <v>477</v>
      </c>
      <c r="O1984">
        <v>1003568</v>
      </c>
      <c r="P1984">
        <v>176728</v>
      </c>
      <c r="Q1984">
        <v>40.651733100000001</v>
      </c>
      <c r="R1984">
        <v>-73.930380959999994</v>
      </c>
      <c r="S1984" t="s">
        <v>1847</v>
      </c>
    </row>
    <row r="1985" spans="1:19" x14ac:dyDescent="0.3">
      <c r="A1985">
        <v>281173356</v>
      </c>
      <c r="B1985" s="1">
        <v>45317</v>
      </c>
      <c r="C1985">
        <v>101</v>
      </c>
      <c r="D1985" t="s">
        <v>27</v>
      </c>
      <c r="E1985">
        <v>344</v>
      </c>
      <c r="F1985" t="s">
        <v>144</v>
      </c>
      <c r="G1985" t="s">
        <v>191</v>
      </c>
      <c r="H1985" t="s">
        <v>464</v>
      </c>
      <c r="I1985" t="s">
        <v>468</v>
      </c>
      <c r="J1985">
        <v>40</v>
      </c>
      <c r="K1985">
        <v>0</v>
      </c>
      <c r="L1985" t="s">
        <v>472</v>
      </c>
      <c r="M1985" t="s">
        <v>464</v>
      </c>
      <c r="N1985" t="s">
        <v>477</v>
      </c>
      <c r="O1985">
        <v>1007332</v>
      </c>
      <c r="P1985">
        <v>234401</v>
      </c>
      <c r="Q1985">
        <v>40.810023999999999</v>
      </c>
      <c r="R1985">
        <v>-73.916616000000005</v>
      </c>
      <c r="S1985" t="s">
        <v>1848</v>
      </c>
    </row>
    <row r="1986" spans="1:19" x14ac:dyDescent="0.3">
      <c r="A1986">
        <v>281363533</v>
      </c>
      <c r="B1986" s="1">
        <v>45321</v>
      </c>
      <c r="C1986">
        <v>969</v>
      </c>
      <c r="D1986" t="s">
        <v>53</v>
      </c>
      <c r="E1986">
        <v>881</v>
      </c>
      <c r="F1986" t="s">
        <v>161</v>
      </c>
      <c r="G1986" t="s">
        <v>230</v>
      </c>
      <c r="H1986" t="s">
        <v>464</v>
      </c>
      <c r="I1986" t="s">
        <v>469</v>
      </c>
      <c r="J1986">
        <v>68</v>
      </c>
      <c r="K1986">
        <v>0</v>
      </c>
      <c r="L1986" t="s">
        <v>472</v>
      </c>
      <c r="M1986" t="s">
        <v>464</v>
      </c>
      <c r="N1986" t="s">
        <v>477</v>
      </c>
      <c r="O1986">
        <v>977871</v>
      </c>
      <c r="P1986">
        <v>165681</v>
      </c>
      <c r="Q1986">
        <v>40.62143021</v>
      </c>
      <c r="R1986">
        <v>-74.022978480000006</v>
      </c>
      <c r="S1986" t="s">
        <v>1849</v>
      </c>
    </row>
    <row r="1987" spans="1:19" x14ac:dyDescent="0.3">
      <c r="A1987">
        <v>283645848</v>
      </c>
      <c r="B1987" s="1">
        <v>45364</v>
      </c>
      <c r="C1987">
        <v>792</v>
      </c>
      <c r="D1987" t="s">
        <v>56</v>
      </c>
      <c r="E1987">
        <v>118</v>
      </c>
      <c r="F1987" t="s">
        <v>158</v>
      </c>
      <c r="G1987" t="s">
        <v>241</v>
      </c>
      <c r="H1987" t="s">
        <v>463</v>
      </c>
      <c r="I1987" t="s">
        <v>470</v>
      </c>
      <c r="J1987">
        <v>114</v>
      </c>
      <c r="K1987">
        <v>0</v>
      </c>
      <c r="L1987" t="s">
        <v>472</v>
      </c>
      <c r="M1987" t="s">
        <v>464</v>
      </c>
      <c r="N1987" t="s">
        <v>478</v>
      </c>
      <c r="O1987">
        <v>1010809</v>
      </c>
      <c r="P1987">
        <v>217786</v>
      </c>
      <c r="Q1987">
        <v>40.764409999999998</v>
      </c>
      <c r="R1987">
        <v>-73.904122000000001</v>
      </c>
      <c r="S1987" t="s">
        <v>939</v>
      </c>
    </row>
    <row r="1988" spans="1:19" x14ac:dyDescent="0.3">
      <c r="A1988">
        <v>280654620</v>
      </c>
      <c r="B1988" s="1">
        <v>45308</v>
      </c>
      <c r="C1988">
        <v>478</v>
      </c>
      <c r="D1988" t="s">
        <v>44</v>
      </c>
      <c r="E1988">
        <v>343</v>
      </c>
      <c r="F1988" t="s">
        <v>155</v>
      </c>
      <c r="G1988" t="s">
        <v>218</v>
      </c>
      <c r="H1988" t="s">
        <v>464</v>
      </c>
      <c r="I1988" t="s">
        <v>469</v>
      </c>
      <c r="J1988">
        <v>77</v>
      </c>
      <c r="K1988">
        <v>1</v>
      </c>
      <c r="L1988" t="s">
        <v>474</v>
      </c>
      <c r="M1988" t="s">
        <v>464</v>
      </c>
      <c r="N1988" t="s">
        <v>479</v>
      </c>
      <c r="O1988">
        <v>1003358</v>
      </c>
      <c r="P1988">
        <v>182945</v>
      </c>
      <c r="Q1988">
        <v>40.668797840000003</v>
      </c>
      <c r="R1988">
        <v>-73.931120149999998</v>
      </c>
      <c r="S1988" t="s">
        <v>631</v>
      </c>
    </row>
    <row r="1989" spans="1:19" x14ac:dyDescent="0.3">
      <c r="A1989">
        <v>283878906</v>
      </c>
      <c r="B1989" s="1">
        <v>45368</v>
      </c>
      <c r="C1989">
        <v>905</v>
      </c>
      <c r="D1989" t="s">
        <v>60</v>
      </c>
      <c r="E1989">
        <v>347</v>
      </c>
      <c r="F1989" t="s">
        <v>162</v>
      </c>
      <c r="G1989" t="s">
        <v>256</v>
      </c>
      <c r="H1989" t="s">
        <v>464</v>
      </c>
      <c r="I1989" t="s">
        <v>471</v>
      </c>
      <c r="J1989">
        <v>120</v>
      </c>
      <c r="K1989">
        <v>0</v>
      </c>
      <c r="L1989" t="s">
        <v>472</v>
      </c>
      <c r="M1989" t="s">
        <v>464</v>
      </c>
      <c r="N1989" t="s">
        <v>480</v>
      </c>
      <c r="O1989">
        <v>956903</v>
      </c>
      <c r="P1989">
        <v>162506</v>
      </c>
      <c r="Q1989">
        <v>40.612676</v>
      </c>
      <c r="R1989">
        <v>-74.098495</v>
      </c>
      <c r="S1989" t="s">
        <v>1850</v>
      </c>
    </row>
    <row r="1990" spans="1:19" x14ac:dyDescent="0.3">
      <c r="A1990">
        <v>280855383</v>
      </c>
      <c r="B1990" s="1">
        <v>45312</v>
      </c>
      <c r="C1990">
        <v>503</v>
      </c>
      <c r="D1990" t="s">
        <v>57</v>
      </c>
      <c r="E1990">
        <v>117</v>
      </c>
      <c r="F1990" t="s">
        <v>156</v>
      </c>
      <c r="G1990" t="s">
        <v>234</v>
      </c>
      <c r="H1990" t="s">
        <v>463</v>
      </c>
      <c r="I1990" t="s">
        <v>470</v>
      </c>
      <c r="J1990">
        <v>103</v>
      </c>
      <c r="K1990">
        <v>0</v>
      </c>
      <c r="L1990" t="s">
        <v>472</v>
      </c>
      <c r="M1990" t="s">
        <v>464</v>
      </c>
      <c r="N1990" t="s">
        <v>477</v>
      </c>
      <c r="O1990">
        <v>1037559</v>
      </c>
      <c r="P1990">
        <v>194576</v>
      </c>
      <c r="Q1990">
        <v>40.700582330000003</v>
      </c>
      <c r="R1990">
        <v>-73.807741820000004</v>
      </c>
      <c r="S1990" t="s">
        <v>877</v>
      </c>
    </row>
    <row r="1991" spans="1:19" x14ac:dyDescent="0.3">
      <c r="A1991">
        <v>283821580</v>
      </c>
      <c r="B1991" s="1">
        <v>45367</v>
      </c>
      <c r="C1991">
        <v>792</v>
      </c>
      <c r="D1991" t="s">
        <v>56</v>
      </c>
      <c r="E1991">
        <v>118</v>
      </c>
      <c r="F1991" t="s">
        <v>158</v>
      </c>
      <c r="G1991" t="s">
        <v>362</v>
      </c>
      <c r="H1991" t="s">
        <v>463</v>
      </c>
      <c r="I1991" t="s">
        <v>470</v>
      </c>
      <c r="J1991">
        <v>115</v>
      </c>
      <c r="K1991">
        <v>0</v>
      </c>
      <c r="L1991" t="s">
        <v>473</v>
      </c>
      <c r="M1991" t="s">
        <v>464</v>
      </c>
      <c r="N1991" t="s">
        <v>480</v>
      </c>
      <c r="O1991">
        <v>1023324</v>
      </c>
      <c r="P1991">
        <v>212962</v>
      </c>
      <c r="Q1991">
        <v>40.751122000000002</v>
      </c>
      <c r="R1991">
        <v>-73.858970999999997</v>
      </c>
      <c r="S1991" t="s">
        <v>1851</v>
      </c>
    </row>
    <row r="1992" spans="1:19" x14ac:dyDescent="0.3">
      <c r="A1992">
        <v>284198964</v>
      </c>
      <c r="B1992" s="1">
        <v>45374</v>
      </c>
      <c r="C1992">
        <v>969</v>
      </c>
      <c r="D1992" t="s">
        <v>53</v>
      </c>
      <c r="E1992">
        <v>881</v>
      </c>
      <c r="F1992" t="s">
        <v>161</v>
      </c>
      <c r="G1992" t="s">
        <v>230</v>
      </c>
      <c r="H1992" t="s">
        <v>464</v>
      </c>
      <c r="I1992" t="s">
        <v>470</v>
      </c>
      <c r="J1992">
        <v>106</v>
      </c>
      <c r="K1992">
        <v>0</v>
      </c>
      <c r="L1992" t="s">
        <v>472</v>
      </c>
      <c r="M1992" t="s">
        <v>464</v>
      </c>
      <c r="N1992" t="s">
        <v>477</v>
      </c>
      <c r="O1992">
        <v>1028735</v>
      </c>
      <c r="P1992">
        <v>179166</v>
      </c>
      <c r="Q1992">
        <v>40.658337000000003</v>
      </c>
      <c r="R1992">
        <v>-73.839664999999997</v>
      </c>
      <c r="S1992" t="s">
        <v>1852</v>
      </c>
    </row>
    <row r="1993" spans="1:19" x14ac:dyDescent="0.3">
      <c r="A1993">
        <v>283832089</v>
      </c>
      <c r="B1993" s="1">
        <v>45367</v>
      </c>
      <c r="C1993">
        <v>478</v>
      </c>
      <c r="D1993" t="s">
        <v>44</v>
      </c>
      <c r="E1993">
        <v>343</v>
      </c>
      <c r="F1993" t="s">
        <v>155</v>
      </c>
      <c r="G1993" t="s">
        <v>218</v>
      </c>
      <c r="H1993" t="s">
        <v>464</v>
      </c>
      <c r="I1993" t="s">
        <v>468</v>
      </c>
      <c r="J1993">
        <v>41</v>
      </c>
      <c r="K1993">
        <v>1</v>
      </c>
      <c r="L1993" t="s">
        <v>473</v>
      </c>
      <c r="M1993" t="s">
        <v>464</v>
      </c>
      <c r="N1993" t="s">
        <v>479</v>
      </c>
      <c r="O1993">
        <v>1014509</v>
      </c>
      <c r="P1993">
        <v>238113</v>
      </c>
      <c r="Q1993">
        <v>40.820188950000002</v>
      </c>
      <c r="R1993">
        <v>-73.890675250000001</v>
      </c>
      <c r="S1993" t="s">
        <v>989</v>
      </c>
    </row>
    <row r="1994" spans="1:19" x14ac:dyDescent="0.3">
      <c r="A1994">
        <v>280862854</v>
      </c>
      <c r="B1994" s="1">
        <v>45312</v>
      </c>
      <c r="C1994">
        <v>101</v>
      </c>
      <c r="D1994" t="s">
        <v>27</v>
      </c>
      <c r="E1994">
        <v>344</v>
      </c>
      <c r="F1994" t="s">
        <v>144</v>
      </c>
      <c r="G1994" t="s">
        <v>191</v>
      </c>
      <c r="H1994" t="s">
        <v>464</v>
      </c>
      <c r="I1994" t="s">
        <v>468</v>
      </c>
      <c r="J1994">
        <v>49</v>
      </c>
      <c r="K1994">
        <v>0</v>
      </c>
      <c r="L1994" t="s">
        <v>472</v>
      </c>
      <c r="M1994" t="s">
        <v>464</v>
      </c>
      <c r="N1994" t="s">
        <v>479</v>
      </c>
      <c r="O1994">
        <v>1027430</v>
      </c>
      <c r="P1994">
        <v>251104</v>
      </c>
      <c r="Q1994">
        <v>40.855792999999998</v>
      </c>
      <c r="R1994">
        <v>-73.843907999999999</v>
      </c>
      <c r="S1994" t="s">
        <v>510</v>
      </c>
    </row>
    <row r="1995" spans="1:19" x14ac:dyDescent="0.3">
      <c r="A1995">
        <v>282508893</v>
      </c>
      <c r="B1995" s="1">
        <v>45342</v>
      </c>
      <c r="C1995">
        <v>101</v>
      </c>
      <c r="D1995" t="s">
        <v>27</v>
      </c>
      <c r="E1995">
        <v>344</v>
      </c>
      <c r="F1995" t="s">
        <v>144</v>
      </c>
      <c r="G1995" t="s">
        <v>191</v>
      </c>
      <c r="H1995" t="s">
        <v>464</v>
      </c>
      <c r="I1995" t="s">
        <v>469</v>
      </c>
      <c r="J1995">
        <v>84</v>
      </c>
      <c r="K1995">
        <v>0</v>
      </c>
      <c r="L1995" t="s">
        <v>472</v>
      </c>
      <c r="M1995" t="s">
        <v>464</v>
      </c>
      <c r="N1995" t="s">
        <v>477</v>
      </c>
      <c r="O1995">
        <v>988540</v>
      </c>
      <c r="P1995">
        <v>192861</v>
      </c>
      <c r="Q1995">
        <v>40.696034589999996</v>
      </c>
      <c r="R1995">
        <v>-73.984529240000001</v>
      </c>
      <c r="S1995" t="s">
        <v>1853</v>
      </c>
    </row>
    <row r="1996" spans="1:19" x14ac:dyDescent="0.3">
      <c r="A1996">
        <v>282749851</v>
      </c>
      <c r="B1996" s="1">
        <v>45347</v>
      </c>
      <c r="C1996">
        <v>397</v>
      </c>
      <c r="D1996" t="s">
        <v>50</v>
      </c>
      <c r="E1996">
        <v>105</v>
      </c>
      <c r="F1996" t="s">
        <v>159</v>
      </c>
      <c r="G1996" t="s">
        <v>269</v>
      </c>
      <c r="H1996" t="s">
        <v>463</v>
      </c>
      <c r="I1996" t="s">
        <v>464</v>
      </c>
      <c r="J1996">
        <v>34</v>
      </c>
      <c r="K1996">
        <v>0</v>
      </c>
      <c r="L1996" t="s">
        <v>472</v>
      </c>
      <c r="M1996" t="s">
        <v>464</v>
      </c>
      <c r="N1996" t="s">
        <v>480</v>
      </c>
      <c r="O1996">
        <v>1002024</v>
      </c>
      <c r="P1996">
        <v>249023</v>
      </c>
      <c r="Q1996">
        <v>40.850167689999999</v>
      </c>
      <c r="R1996">
        <v>-73.935754200000005</v>
      </c>
      <c r="S1996" t="s">
        <v>1854</v>
      </c>
    </row>
    <row r="1997" spans="1:19" x14ac:dyDescent="0.3">
      <c r="A1997">
        <v>281164495</v>
      </c>
      <c r="B1997" s="1">
        <v>45317</v>
      </c>
      <c r="C1997">
        <v>339</v>
      </c>
      <c r="D1997" t="s">
        <v>42</v>
      </c>
      <c r="E1997">
        <v>341</v>
      </c>
      <c r="F1997" t="s">
        <v>153</v>
      </c>
      <c r="G1997" t="s">
        <v>216</v>
      </c>
      <c r="H1997" t="s">
        <v>464</v>
      </c>
      <c r="I1997" t="s">
        <v>469</v>
      </c>
      <c r="J1997">
        <v>68</v>
      </c>
      <c r="K1997">
        <v>0</v>
      </c>
      <c r="L1997" t="s">
        <v>472</v>
      </c>
      <c r="M1997" t="s">
        <v>464</v>
      </c>
      <c r="N1997" t="s">
        <v>480</v>
      </c>
      <c r="O1997">
        <v>978015</v>
      </c>
      <c r="P1997">
        <v>171958</v>
      </c>
      <c r="Q1997">
        <v>40.638658999999997</v>
      </c>
      <c r="R1997">
        <v>-74.022462000000004</v>
      </c>
      <c r="S1997" t="s">
        <v>998</v>
      </c>
    </row>
    <row r="1998" spans="1:19" x14ac:dyDescent="0.3">
      <c r="A1998">
        <v>282725166</v>
      </c>
      <c r="B1998" s="1">
        <v>45346</v>
      </c>
      <c r="C1998">
        <v>439</v>
      </c>
      <c r="D1998" t="s">
        <v>37</v>
      </c>
      <c r="E1998">
        <v>109</v>
      </c>
      <c r="F1998" t="s">
        <v>148</v>
      </c>
      <c r="G1998" t="s">
        <v>268</v>
      </c>
      <c r="H1998" t="s">
        <v>463</v>
      </c>
      <c r="I1998" t="s">
        <v>471</v>
      </c>
      <c r="J1998">
        <v>121</v>
      </c>
      <c r="K1998">
        <v>0</v>
      </c>
      <c r="L1998" t="s">
        <v>473</v>
      </c>
      <c r="M1998" t="s">
        <v>464</v>
      </c>
      <c r="N1998" t="s">
        <v>477</v>
      </c>
      <c r="O1998">
        <v>942827</v>
      </c>
      <c r="P1998">
        <v>166373</v>
      </c>
      <c r="Q1998">
        <v>40.623238000000001</v>
      </c>
      <c r="R1998">
        <v>-74.149216999999993</v>
      </c>
      <c r="S1998" t="s">
        <v>933</v>
      </c>
    </row>
    <row r="1999" spans="1:19" x14ac:dyDescent="0.3">
      <c r="A1999">
        <v>280850498</v>
      </c>
      <c r="B1999" s="1">
        <v>45311</v>
      </c>
      <c r="C1999">
        <v>339</v>
      </c>
      <c r="D1999" t="s">
        <v>42</v>
      </c>
      <c r="E1999">
        <v>341</v>
      </c>
      <c r="F1999" t="s">
        <v>153</v>
      </c>
      <c r="G1999" t="s">
        <v>216</v>
      </c>
      <c r="H1999" t="s">
        <v>464</v>
      </c>
      <c r="I1999" t="s">
        <v>468</v>
      </c>
      <c r="J1999">
        <v>45</v>
      </c>
      <c r="K1999">
        <v>0</v>
      </c>
      <c r="L1999" t="s">
        <v>474</v>
      </c>
      <c r="M1999" t="s">
        <v>464</v>
      </c>
      <c r="N1999" t="s">
        <v>480</v>
      </c>
      <c r="O1999">
        <v>1032140</v>
      </c>
      <c r="P1999">
        <v>242004</v>
      </c>
      <c r="Q1999">
        <v>40.830792000000002</v>
      </c>
      <c r="R1999">
        <v>-73.826946000000007</v>
      </c>
      <c r="S1999" t="s">
        <v>908</v>
      </c>
    </row>
    <row r="2000" spans="1:19" x14ac:dyDescent="0.3">
      <c r="A2000">
        <v>284562268</v>
      </c>
      <c r="B2000" s="1">
        <v>45382</v>
      </c>
      <c r="C2000">
        <v>729</v>
      </c>
      <c r="D2000" t="s">
        <v>66</v>
      </c>
      <c r="E2000">
        <v>113</v>
      </c>
      <c r="F2000" t="s">
        <v>165</v>
      </c>
      <c r="G2000" t="s">
        <v>246</v>
      </c>
      <c r="H2000" t="s">
        <v>463</v>
      </c>
      <c r="I2000" t="s">
        <v>469</v>
      </c>
      <c r="J2000">
        <v>66</v>
      </c>
      <c r="K2000">
        <v>0</v>
      </c>
      <c r="L2000" t="s">
        <v>473</v>
      </c>
      <c r="M2000" t="s">
        <v>463</v>
      </c>
      <c r="N2000" t="s">
        <v>479</v>
      </c>
      <c r="O2000">
        <v>983670</v>
      </c>
      <c r="P2000">
        <v>172163</v>
      </c>
      <c r="Q2000">
        <v>40.639224210000002</v>
      </c>
      <c r="R2000">
        <v>-74.002089839999996</v>
      </c>
      <c r="S2000" t="s">
        <v>1855</v>
      </c>
    </row>
    <row r="2001" spans="1:19" x14ac:dyDescent="0.3">
      <c r="A2001">
        <v>282390809</v>
      </c>
      <c r="B2001" s="1">
        <v>45339</v>
      </c>
      <c r="C2001">
        <v>759</v>
      </c>
      <c r="D2001" t="s">
        <v>40</v>
      </c>
      <c r="E2001">
        <v>359</v>
      </c>
      <c r="F2001" t="s">
        <v>151</v>
      </c>
      <c r="G2001" t="s">
        <v>213</v>
      </c>
      <c r="H2001" t="s">
        <v>464</v>
      </c>
      <c r="I2001" t="s">
        <v>468</v>
      </c>
      <c r="J2001">
        <v>52</v>
      </c>
      <c r="K2001">
        <v>0</v>
      </c>
      <c r="L2001" t="s">
        <v>472</v>
      </c>
      <c r="M2001" t="s">
        <v>463</v>
      </c>
      <c r="N2001" t="s">
        <v>479</v>
      </c>
      <c r="O2001">
        <v>1010831</v>
      </c>
      <c r="P2001">
        <v>252019</v>
      </c>
      <c r="Q2001">
        <v>40.858368689999999</v>
      </c>
      <c r="R2001">
        <v>-73.903908610000002</v>
      </c>
      <c r="S2001" t="s">
        <v>1856</v>
      </c>
    </row>
    <row r="2002" spans="1:19" x14ac:dyDescent="0.3">
      <c r="A2002">
        <v>280934594</v>
      </c>
      <c r="B2002" s="1">
        <v>45313</v>
      </c>
      <c r="C2002">
        <v>397</v>
      </c>
      <c r="D2002" t="s">
        <v>50</v>
      </c>
      <c r="E2002">
        <v>105</v>
      </c>
      <c r="F2002" t="s">
        <v>159</v>
      </c>
      <c r="G2002" t="s">
        <v>237</v>
      </c>
      <c r="H2002" t="s">
        <v>463</v>
      </c>
      <c r="I2002" t="s">
        <v>468</v>
      </c>
      <c r="J2002">
        <v>49</v>
      </c>
      <c r="K2002">
        <v>0</v>
      </c>
      <c r="L2002" t="s">
        <v>476</v>
      </c>
      <c r="M2002" t="s">
        <v>464</v>
      </c>
      <c r="N2002" t="s">
        <v>477</v>
      </c>
      <c r="O2002">
        <v>1027430</v>
      </c>
      <c r="P2002">
        <v>251104</v>
      </c>
      <c r="Q2002">
        <v>40.855792999999998</v>
      </c>
      <c r="R2002">
        <v>-73.843907999999999</v>
      </c>
      <c r="S2002" t="s">
        <v>510</v>
      </c>
    </row>
    <row r="2003" spans="1:19" x14ac:dyDescent="0.3">
      <c r="A2003">
        <v>284137203</v>
      </c>
      <c r="B2003" s="1">
        <v>45372</v>
      </c>
      <c r="C2003">
        <v>922</v>
      </c>
      <c r="D2003" t="s">
        <v>33</v>
      </c>
      <c r="E2003">
        <v>348</v>
      </c>
      <c r="F2003" t="s">
        <v>146</v>
      </c>
      <c r="G2003" t="s">
        <v>207</v>
      </c>
      <c r="H2003" t="s">
        <v>464</v>
      </c>
      <c r="I2003" t="s">
        <v>470</v>
      </c>
      <c r="J2003">
        <v>105</v>
      </c>
      <c r="K2003">
        <v>0</v>
      </c>
      <c r="L2003" t="s">
        <v>473</v>
      </c>
      <c r="M2003" t="s">
        <v>464</v>
      </c>
      <c r="N2003" t="s">
        <v>477</v>
      </c>
      <c r="O2003">
        <v>1058155</v>
      </c>
      <c r="P2003">
        <v>184791</v>
      </c>
      <c r="Q2003">
        <v>40.673576830000002</v>
      </c>
      <c r="R2003">
        <v>-73.733570349999994</v>
      </c>
      <c r="S2003" t="s">
        <v>1857</v>
      </c>
    </row>
    <row r="2004" spans="1:19" x14ac:dyDescent="0.3">
      <c r="A2004">
        <v>280490407</v>
      </c>
      <c r="B2004" s="1">
        <v>45305</v>
      </c>
      <c r="C2004">
        <v>105</v>
      </c>
      <c r="D2004" t="s">
        <v>20</v>
      </c>
      <c r="E2004">
        <v>106</v>
      </c>
      <c r="F2004" t="s">
        <v>141</v>
      </c>
      <c r="G2004" t="s">
        <v>189</v>
      </c>
      <c r="H2004" t="s">
        <v>463</v>
      </c>
      <c r="I2004" t="s">
        <v>464</v>
      </c>
      <c r="J2004">
        <v>18</v>
      </c>
      <c r="K2004">
        <v>0</v>
      </c>
      <c r="L2004" t="s">
        <v>472</v>
      </c>
      <c r="M2004" t="s">
        <v>464</v>
      </c>
      <c r="N2004" t="s">
        <v>478</v>
      </c>
      <c r="O2004">
        <v>987423</v>
      </c>
      <c r="P2004">
        <v>218565</v>
      </c>
      <c r="Q2004">
        <v>40.766587999999999</v>
      </c>
      <c r="R2004">
        <v>-73.988543000000007</v>
      </c>
      <c r="S2004" t="s">
        <v>1858</v>
      </c>
    </row>
    <row r="2005" spans="1:19" x14ac:dyDescent="0.3">
      <c r="A2005">
        <v>282180989</v>
      </c>
      <c r="B2005" s="1">
        <v>45336</v>
      </c>
      <c r="C2005">
        <v>101</v>
      </c>
      <c r="D2005" t="s">
        <v>27</v>
      </c>
      <c r="E2005">
        <v>344</v>
      </c>
      <c r="F2005" t="s">
        <v>144</v>
      </c>
      <c r="G2005" t="s">
        <v>191</v>
      </c>
      <c r="H2005" t="s">
        <v>464</v>
      </c>
      <c r="I2005" t="s">
        <v>464</v>
      </c>
      <c r="J2005">
        <v>1</v>
      </c>
      <c r="K2005">
        <v>1</v>
      </c>
      <c r="L2005" t="s">
        <v>472</v>
      </c>
      <c r="M2005" t="s">
        <v>464</v>
      </c>
      <c r="N2005" t="s">
        <v>482</v>
      </c>
      <c r="O2005">
        <v>981005</v>
      </c>
      <c r="P2005">
        <v>197131</v>
      </c>
      <c r="Q2005">
        <v>40.707755179999999</v>
      </c>
      <c r="R2005">
        <v>-74.011704300000005</v>
      </c>
      <c r="S2005" t="s">
        <v>1859</v>
      </c>
    </row>
    <row r="2006" spans="1:19" x14ac:dyDescent="0.3">
      <c r="A2006">
        <v>284021537</v>
      </c>
      <c r="B2006" s="1">
        <v>45371</v>
      </c>
      <c r="C2006">
        <v>114</v>
      </c>
      <c r="D2006" t="s">
        <v>34</v>
      </c>
      <c r="E2006">
        <v>344</v>
      </c>
      <c r="F2006" t="s">
        <v>144</v>
      </c>
      <c r="G2006" t="s">
        <v>336</v>
      </c>
      <c r="H2006" t="s">
        <v>464</v>
      </c>
      <c r="I2006" t="s">
        <v>470</v>
      </c>
      <c r="J2006">
        <v>100</v>
      </c>
      <c r="K2006">
        <v>0</v>
      </c>
      <c r="L2006" t="s">
        <v>472</v>
      </c>
      <c r="M2006" t="s">
        <v>464</v>
      </c>
      <c r="N2006" t="s">
        <v>477</v>
      </c>
      <c r="O2006">
        <v>1040305</v>
      </c>
      <c r="P2006">
        <v>155421</v>
      </c>
      <c r="Q2006">
        <v>40.593094000000001</v>
      </c>
      <c r="R2006">
        <v>-73.798163000000002</v>
      </c>
      <c r="S2006" t="s">
        <v>1860</v>
      </c>
    </row>
    <row r="2007" spans="1:19" x14ac:dyDescent="0.3">
      <c r="A2007">
        <v>281169691</v>
      </c>
      <c r="B2007" s="1">
        <v>45317</v>
      </c>
      <c r="C2007">
        <v>339</v>
      </c>
      <c r="D2007" t="s">
        <v>42</v>
      </c>
      <c r="E2007">
        <v>341</v>
      </c>
      <c r="F2007" t="s">
        <v>153</v>
      </c>
      <c r="G2007" t="s">
        <v>216</v>
      </c>
      <c r="H2007" t="s">
        <v>464</v>
      </c>
      <c r="I2007" t="s">
        <v>464</v>
      </c>
      <c r="J2007">
        <v>18</v>
      </c>
      <c r="K2007">
        <v>0</v>
      </c>
      <c r="L2007" t="s">
        <v>474</v>
      </c>
      <c r="M2007" t="s">
        <v>464</v>
      </c>
      <c r="N2007" t="s">
        <v>477</v>
      </c>
      <c r="O2007">
        <v>988210</v>
      </c>
      <c r="P2007">
        <v>218129</v>
      </c>
      <c r="Q2007">
        <v>40.765389999999996</v>
      </c>
      <c r="R2007">
        <v>-73.985702000000003</v>
      </c>
      <c r="S2007" t="s">
        <v>528</v>
      </c>
    </row>
    <row r="2008" spans="1:19" x14ac:dyDescent="0.3">
      <c r="A2008">
        <v>282705870</v>
      </c>
      <c r="B2008" s="1">
        <v>45345</v>
      </c>
      <c r="C2008">
        <v>759</v>
      </c>
      <c r="D2008" t="s">
        <v>40</v>
      </c>
      <c r="E2008">
        <v>359</v>
      </c>
      <c r="F2008" t="s">
        <v>151</v>
      </c>
      <c r="G2008" t="s">
        <v>213</v>
      </c>
      <c r="H2008" t="s">
        <v>464</v>
      </c>
      <c r="I2008" t="s">
        <v>469</v>
      </c>
      <c r="J2008">
        <v>83</v>
      </c>
      <c r="K2008">
        <v>0</v>
      </c>
      <c r="L2008" t="s">
        <v>472</v>
      </c>
      <c r="M2008" t="s">
        <v>464</v>
      </c>
      <c r="N2008" t="s">
        <v>480</v>
      </c>
      <c r="O2008">
        <v>1005354</v>
      </c>
      <c r="P2008">
        <v>195028</v>
      </c>
      <c r="Q2008">
        <v>40.70195837</v>
      </c>
      <c r="R2008">
        <v>-73.923887190000002</v>
      </c>
      <c r="S2008" t="s">
        <v>1861</v>
      </c>
    </row>
    <row r="2009" spans="1:19" x14ac:dyDescent="0.3">
      <c r="A2009">
        <v>280912709</v>
      </c>
      <c r="B2009" s="1">
        <v>45313</v>
      </c>
      <c r="C2009">
        <v>113</v>
      </c>
      <c r="D2009" t="s">
        <v>59</v>
      </c>
      <c r="E2009">
        <v>344</v>
      </c>
      <c r="F2009" t="s">
        <v>144</v>
      </c>
      <c r="G2009" t="s">
        <v>236</v>
      </c>
      <c r="H2009" t="s">
        <v>464</v>
      </c>
      <c r="I2009" t="s">
        <v>464</v>
      </c>
      <c r="J2009">
        <v>33</v>
      </c>
      <c r="K2009">
        <v>0</v>
      </c>
      <c r="L2009" t="s">
        <v>472</v>
      </c>
      <c r="M2009" t="s">
        <v>464</v>
      </c>
      <c r="N2009" t="s">
        <v>479</v>
      </c>
      <c r="O2009">
        <v>1000875</v>
      </c>
      <c r="P2009">
        <v>246889</v>
      </c>
      <c r="Q2009">
        <v>40.844313999999997</v>
      </c>
      <c r="R2009">
        <v>-73.939909</v>
      </c>
      <c r="S2009" t="s">
        <v>1862</v>
      </c>
    </row>
    <row r="2010" spans="1:19" x14ac:dyDescent="0.3">
      <c r="A2010">
        <v>280924949</v>
      </c>
      <c r="B2010" s="1">
        <v>45313</v>
      </c>
      <c r="C2010">
        <v>503</v>
      </c>
      <c r="D2010" t="s">
        <v>57</v>
      </c>
      <c r="E2010">
        <v>117</v>
      </c>
      <c r="F2010" t="s">
        <v>156</v>
      </c>
      <c r="G2010" t="s">
        <v>234</v>
      </c>
      <c r="H2010" t="s">
        <v>463</v>
      </c>
      <c r="I2010" t="s">
        <v>469</v>
      </c>
      <c r="J2010">
        <v>90</v>
      </c>
      <c r="K2010">
        <v>2</v>
      </c>
      <c r="L2010" t="s">
        <v>472</v>
      </c>
      <c r="M2010" t="s">
        <v>464</v>
      </c>
      <c r="N2010" t="s">
        <v>479</v>
      </c>
      <c r="O2010">
        <v>1000351</v>
      </c>
      <c r="P2010">
        <v>194575</v>
      </c>
      <c r="Q2010">
        <v>40.700725509999998</v>
      </c>
      <c r="R2010">
        <v>-73.941931879999999</v>
      </c>
      <c r="S2010" t="s">
        <v>1165</v>
      </c>
    </row>
    <row r="2011" spans="1:19" x14ac:dyDescent="0.3">
      <c r="A2011">
        <v>282608196</v>
      </c>
      <c r="B2011" s="1">
        <v>45344</v>
      </c>
      <c r="C2011">
        <v>105</v>
      </c>
      <c r="D2011" t="s">
        <v>20</v>
      </c>
      <c r="E2011">
        <v>106</v>
      </c>
      <c r="F2011" t="s">
        <v>141</v>
      </c>
      <c r="G2011" t="s">
        <v>183</v>
      </c>
      <c r="H2011" t="s">
        <v>463</v>
      </c>
      <c r="I2011" t="s">
        <v>470</v>
      </c>
      <c r="J2011">
        <v>110</v>
      </c>
      <c r="K2011">
        <v>0</v>
      </c>
      <c r="L2011" t="s">
        <v>474</v>
      </c>
      <c r="M2011" t="s">
        <v>464</v>
      </c>
      <c r="N2011" t="s">
        <v>482</v>
      </c>
      <c r="O2011">
        <v>1017481</v>
      </c>
      <c r="P2011">
        <v>209928</v>
      </c>
      <c r="Q2011">
        <v>40.742818999999997</v>
      </c>
      <c r="R2011">
        <v>-73.880073999999993</v>
      </c>
      <c r="S2011" t="s">
        <v>1863</v>
      </c>
    </row>
    <row r="2012" spans="1:19" x14ac:dyDescent="0.3">
      <c r="A2012">
        <v>282886825</v>
      </c>
      <c r="B2012" s="1">
        <v>45349</v>
      </c>
      <c r="C2012">
        <v>922</v>
      </c>
      <c r="D2012" t="s">
        <v>33</v>
      </c>
      <c r="E2012">
        <v>348</v>
      </c>
      <c r="F2012" t="s">
        <v>146</v>
      </c>
      <c r="G2012" t="s">
        <v>280</v>
      </c>
      <c r="H2012" t="s">
        <v>464</v>
      </c>
      <c r="I2012" t="s">
        <v>468</v>
      </c>
      <c r="J2012">
        <v>44</v>
      </c>
      <c r="K2012">
        <v>0</v>
      </c>
      <c r="L2012" t="s">
        <v>474</v>
      </c>
      <c r="M2012" t="s">
        <v>464</v>
      </c>
      <c r="N2012" t="s">
        <v>480</v>
      </c>
      <c r="O2012">
        <v>1008692</v>
      </c>
      <c r="P2012">
        <v>243109</v>
      </c>
      <c r="Q2012">
        <v>40.833919999999999</v>
      </c>
      <c r="R2012">
        <v>-73.911671999999996</v>
      </c>
      <c r="S2012" t="s">
        <v>1864</v>
      </c>
    </row>
    <row r="2013" spans="1:19" x14ac:dyDescent="0.3">
      <c r="A2013">
        <v>284499220</v>
      </c>
      <c r="B2013" s="1">
        <v>45380</v>
      </c>
      <c r="C2013">
        <v>101</v>
      </c>
      <c r="D2013" t="s">
        <v>27</v>
      </c>
      <c r="E2013">
        <v>344</v>
      </c>
      <c r="F2013" t="s">
        <v>144</v>
      </c>
      <c r="G2013" t="s">
        <v>191</v>
      </c>
      <c r="H2013" t="s">
        <v>464</v>
      </c>
      <c r="I2013" t="s">
        <v>470</v>
      </c>
      <c r="J2013">
        <v>113</v>
      </c>
      <c r="K2013">
        <v>0</v>
      </c>
      <c r="L2013" t="s">
        <v>473</v>
      </c>
      <c r="M2013" t="s">
        <v>464</v>
      </c>
      <c r="N2013" t="s">
        <v>482</v>
      </c>
      <c r="O2013">
        <v>1040842</v>
      </c>
      <c r="P2013">
        <v>187352</v>
      </c>
      <c r="Q2013">
        <v>40.680734999999999</v>
      </c>
      <c r="R2013">
        <v>-73.795961000000005</v>
      </c>
      <c r="S2013" t="s">
        <v>1865</v>
      </c>
    </row>
    <row r="2014" spans="1:19" x14ac:dyDescent="0.3">
      <c r="A2014">
        <v>283752529</v>
      </c>
      <c r="B2014" s="1">
        <v>45365</v>
      </c>
      <c r="C2014">
        <v>511</v>
      </c>
      <c r="D2014" t="s">
        <v>46</v>
      </c>
      <c r="E2014">
        <v>235</v>
      </c>
      <c r="F2014" t="s">
        <v>156</v>
      </c>
      <c r="G2014" t="s">
        <v>220</v>
      </c>
      <c r="H2014" t="s">
        <v>464</v>
      </c>
      <c r="I2014" t="s">
        <v>464</v>
      </c>
      <c r="J2014">
        <v>6</v>
      </c>
      <c r="K2014">
        <v>0</v>
      </c>
      <c r="L2014" t="s">
        <v>474</v>
      </c>
      <c r="M2014" t="s">
        <v>464</v>
      </c>
      <c r="N2014" t="s">
        <v>477</v>
      </c>
      <c r="O2014">
        <v>984568</v>
      </c>
      <c r="P2014">
        <v>205479</v>
      </c>
      <c r="Q2014">
        <v>40.730669020000001</v>
      </c>
      <c r="R2014">
        <v>-73.998852619999994</v>
      </c>
      <c r="S2014" t="s">
        <v>1866</v>
      </c>
    </row>
    <row r="2015" spans="1:19" x14ac:dyDescent="0.3">
      <c r="A2015">
        <v>283939842</v>
      </c>
      <c r="B2015" s="1">
        <v>45369</v>
      </c>
      <c r="C2015">
        <v>397</v>
      </c>
      <c r="D2015" t="s">
        <v>50</v>
      </c>
      <c r="E2015">
        <v>105</v>
      </c>
      <c r="F2015" t="s">
        <v>159</v>
      </c>
      <c r="G2015" t="s">
        <v>255</v>
      </c>
      <c r="H2015" t="s">
        <v>463</v>
      </c>
      <c r="I2015" t="s">
        <v>469</v>
      </c>
      <c r="J2015">
        <v>84</v>
      </c>
      <c r="K2015">
        <v>0</v>
      </c>
      <c r="L2015" t="s">
        <v>472</v>
      </c>
      <c r="M2015" t="s">
        <v>463</v>
      </c>
      <c r="N2015" t="s">
        <v>477</v>
      </c>
      <c r="O2015">
        <v>988897</v>
      </c>
      <c r="P2015">
        <v>192631</v>
      </c>
      <c r="Q2015">
        <v>40.695404000000003</v>
      </c>
      <c r="R2015">
        <v>-73.983238999999998</v>
      </c>
      <c r="S2015" t="s">
        <v>827</v>
      </c>
    </row>
    <row r="2016" spans="1:19" x14ac:dyDescent="0.3">
      <c r="A2016">
        <v>282713093</v>
      </c>
      <c r="B2016" s="1">
        <v>45346</v>
      </c>
      <c r="C2016">
        <v>397</v>
      </c>
      <c r="D2016" t="s">
        <v>50</v>
      </c>
      <c r="E2016">
        <v>105</v>
      </c>
      <c r="F2016" t="s">
        <v>159</v>
      </c>
      <c r="G2016" t="s">
        <v>420</v>
      </c>
      <c r="H2016" t="s">
        <v>463</v>
      </c>
      <c r="I2016" t="s">
        <v>468</v>
      </c>
      <c r="J2016">
        <v>41</v>
      </c>
      <c r="K2016">
        <v>0</v>
      </c>
      <c r="L2016" t="s">
        <v>473</v>
      </c>
      <c r="M2016" t="s">
        <v>464</v>
      </c>
      <c r="N2016" t="s">
        <v>477</v>
      </c>
      <c r="O2016">
        <v>1012075</v>
      </c>
      <c r="P2016">
        <v>239260</v>
      </c>
      <c r="Q2016">
        <v>40.823348000000003</v>
      </c>
      <c r="R2016">
        <v>-73.899462999999997</v>
      </c>
      <c r="S2016" t="s">
        <v>1867</v>
      </c>
    </row>
    <row r="2017" spans="1:19" x14ac:dyDescent="0.3">
      <c r="A2017">
        <v>285364290</v>
      </c>
      <c r="B2017" s="1">
        <v>45397</v>
      </c>
      <c r="C2017">
        <v>705</v>
      </c>
      <c r="D2017" t="s">
        <v>78</v>
      </c>
      <c r="E2017">
        <v>358</v>
      </c>
      <c r="F2017" t="s">
        <v>169</v>
      </c>
      <c r="G2017" t="s">
        <v>264</v>
      </c>
      <c r="H2017" t="s">
        <v>464</v>
      </c>
      <c r="I2017" t="s">
        <v>469</v>
      </c>
      <c r="J2017">
        <v>83</v>
      </c>
      <c r="K2017">
        <v>0</v>
      </c>
      <c r="L2017" t="s">
        <v>472</v>
      </c>
      <c r="M2017" t="s">
        <v>464</v>
      </c>
      <c r="N2017" t="s">
        <v>480</v>
      </c>
      <c r="O2017">
        <v>1007642</v>
      </c>
      <c r="P2017">
        <v>193742</v>
      </c>
      <c r="Q2017">
        <v>40.698422999999998</v>
      </c>
      <c r="R2017">
        <v>-73.915639999999996</v>
      </c>
      <c r="S2017" t="s">
        <v>1868</v>
      </c>
    </row>
    <row r="2018" spans="1:19" x14ac:dyDescent="0.3">
      <c r="A2018">
        <v>281167071</v>
      </c>
      <c r="B2018" s="1">
        <v>45317</v>
      </c>
      <c r="C2018">
        <v>101</v>
      </c>
      <c r="D2018" t="s">
        <v>27</v>
      </c>
      <c r="E2018">
        <v>344</v>
      </c>
      <c r="F2018" t="s">
        <v>144</v>
      </c>
      <c r="G2018" t="s">
        <v>191</v>
      </c>
      <c r="H2018" t="s">
        <v>464</v>
      </c>
      <c r="I2018" t="s">
        <v>470</v>
      </c>
      <c r="J2018">
        <v>107</v>
      </c>
      <c r="K2018">
        <v>0</v>
      </c>
      <c r="L2018" t="s">
        <v>474</v>
      </c>
      <c r="M2018" t="s">
        <v>464</v>
      </c>
      <c r="N2018" t="s">
        <v>477</v>
      </c>
      <c r="O2018">
        <v>1040787</v>
      </c>
      <c r="P2018">
        <v>198982</v>
      </c>
      <c r="Q2018">
        <v>40.712656000000003</v>
      </c>
      <c r="R2018">
        <v>-73.796062000000006</v>
      </c>
      <c r="S2018" t="s">
        <v>1869</v>
      </c>
    </row>
    <row r="2019" spans="1:19" x14ac:dyDescent="0.3">
      <c r="A2019">
        <v>280929025</v>
      </c>
      <c r="B2019" s="1">
        <v>45313</v>
      </c>
      <c r="C2019">
        <v>639</v>
      </c>
      <c r="D2019" t="s">
        <v>65</v>
      </c>
      <c r="E2019">
        <v>361</v>
      </c>
      <c r="F2019" t="s">
        <v>164</v>
      </c>
      <c r="G2019" t="s">
        <v>244</v>
      </c>
      <c r="H2019" t="s">
        <v>464</v>
      </c>
      <c r="I2019" t="s">
        <v>464</v>
      </c>
      <c r="J2019">
        <v>30</v>
      </c>
      <c r="K2019">
        <v>0</v>
      </c>
      <c r="L2019" t="s">
        <v>472</v>
      </c>
      <c r="M2019" t="s">
        <v>464</v>
      </c>
      <c r="N2019" t="s">
        <v>477</v>
      </c>
      <c r="O2019">
        <v>999750</v>
      </c>
      <c r="P2019">
        <v>241187</v>
      </c>
      <c r="Q2019">
        <v>40.828665999999998</v>
      </c>
      <c r="R2019">
        <v>-73.943989000000002</v>
      </c>
      <c r="S2019" t="s">
        <v>1532</v>
      </c>
    </row>
    <row r="2020" spans="1:19" x14ac:dyDescent="0.3">
      <c r="A2020">
        <v>281179463</v>
      </c>
      <c r="B2020" s="1">
        <v>45317</v>
      </c>
      <c r="C2020">
        <v>922</v>
      </c>
      <c r="D2020" t="s">
        <v>33</v>
      </c>
      <c r="E2020">
        <v>348</v>
      </c>
      <c r="F2020" t="s">
        <v>146</v>
      </c>
      <c r="G2020" t="s">
        <v>207</v>
      </c>
      <c r="H2020" t="s">
        <v>464</v>
      </c>
      <c r="I2020" t="s">
        <v>469</v>
      </c>
      <c r="J2020">
        <v>67</v>
      </c>
      <c r="K2020">
        <v>0</v>
      </c>
      <c r="L2020" t="s">
        <v>474</v>
      </c>
      <c r="M2020" t="s">
        <v>464</v>
      </c>
      <c r="N2020" t="s">
        <v>477</v>
      </c>
      <c r="O2020">
        <v>1005658</v>
      </c>
      <c r="P2020">
        <v>176996</v>
      </c>
      <c r="Q2020">
        <v>40.65246389</v>
      </c>
      <c r="R2020">
        <v>-73.922848079999994</v>
      </c>
      <c r="S2020" t="s">
        <v>1870</v>
      </c>
    </row>
    <row r="2021" spans="1:19" x14ac:dyDescent="0.3">
      <c r="A2021">
        <v>281261609</v>
      </c>
      <c r="B2021" s="1">
        <v>45319</v>
      </c>
      <c r="C2021">
        <v>268</v>
      </c>
      <c r="D2021" t="s">
        <v>47</v>
      </c>
      <c r="E2021">
        <v>121</v>
      </c>
      <c r="F2021" t="s">
        <v>152</v>
      </c>
      <c r="G2021" t="s">
        <v>221</v>
      </c>
      <c r="H2021" t="s">
        <v>463</v>
      </c>
      <c r="I2021" t="s">
        <v>464</v>
      </c>
      <c r="J2021">
        <v>14</v>
      </c>
      <c r="K2021">
        <v>0</v>
      </c>
      <c r="L2021" t="s">
        <v>474</v>
      </c>
      <c r="M2021" t="s">
        <v>464</v>
      </c>
      <c r="N2021" t="s">
        <v>477</v>
      </c>
      <c r="O2021">
        <v>989356</v>
      </c>
      <c r="P2021">
        <v>212401</v>
      </c>
      <c r="Q2021">
        <v>40.74966672</v>
      </c>
      <c r="R2021">
        <v>-73.981571729999999</v>
      </c>
      <c r="S2021" t="s">
        <v>1871</v>
      </c>
    </row>
    <row r="2022" spans="1:19" x14ac:dyDescent="0.3">
      <c r="A2022">
        <v>281312313</v>
      </c>
      <c r="B2022" s="1">
        <v>45320</v>
      </c>
      <c r="C2022">
        <v>782</v>
      </c>
      <c r="D2022" t="s">
        <v>49</v>
      </c>
      <c r="E2022">
        <v>236</v>
      </c>
      <c r="F2022" t="s">
        <v>158</v>
      </c>
      <c r="G2022" t="s">
        <v>363</v>
      </c>
      <c r="H2022" t="s">
        <v>464</v>
      </c>
      <c r="I2022" t="s">
        <v>464</v>
      </c>
      <c r="J2022">
        <v>34</v>
      </c>
      <c r="K2022">
        <v>0</v>
      </c>
      <c r="L2022" t="s">
        <v>476</v>
      </c>
      <c r="M2022" t="s">
        <v>464</v>
      </c>
      <c r="N2022" t="s">
        <v>479</v>
      </c>
      <c r="O2022">
        <v>1003660</v>
      </c>
      <c r="P2022">
        <v>252505</v>
      </c>
      <c r="Q2022">
        <v>40.859724</v>
      </c>
      <c r="R2022">
        <v>-73.929828999999998</v>
      </c>
      <c r="S2022" t="s">
        <v>1872</v>
      </c>
    </row>
    <row r="2023" spans="1:19" x14ac:dyDescent="0.3">
      <c r="A2023">
        <v>280708110</v>
      </c>
      <c r="B2023" s="1">
        <v>45309</v>
      </c>
      <c r="C2023">
        <v>49</v>
      </c>
      <c r="D2023" t="s">
        <v>69</v>
      </c>
      <c r="E2023">
        <v>995</v>
      </c>
      <c r="F2023" t="s">
        <v>166</v>
      </c>
      <c r="G2023" t="s">
        <v>249</v>
      </c>
      <c r="I2023" t="s">
        <v>464</v>
      </c>
      <c r="J2023">
        <v>14</v>
      </c>
      <c r="K2023">
        <v>0</v>
      </c>
      <c r="L2023" t="s">
        <v>472</v>
      </c>
      <c r="M2023" t="s">
        <v>464</v>
      </c>
      <c r="N2023" t="s">
        <v>477</v>
      </c>
      <c r="O2023">
        <v>987978</v>
      </c>
      <c r="P2023">
        <v>211938</v>
      </c>
      <c r="Q2023">
        <v>40.748398000000002</v>
      </c>
      <c r="R2023">
        <v>-73.986542</v>
      </c>
      <c r="S2023" t="s">
        <v>1873</v>
      </c>
    </row>
    <row r="2024" spans="1:19" x14ac:dyDescent="0.3">
      <c r="A2024">
        <v>280679943</v>
      </c>
      <c r="B2024" s="1">
        <v>45308</v>
      </c>
      <c r="C2024">
        <v>101</v>
      </c>
      <c r="D2024" t="s">
        <v>27</v>
      </c>
      <c r="E2024">
        <v>344</v>
      </c>
      <c r="F2024" t="s">
        <v>144</v>
      </c>
      <c r="G2024" t="s">
        <v>191</v>
      </c>
      <c r="H2024" t="s">
        <v>464</v>
      </c>
      <c r="I2024" t="s">
        <v>468</v>
      </c>
      <c r="J2024">
        <v>40</v>
      </c>
      <c r="K2024">
        <v>0</v>
      </c>
      <c r="L2024" t="s">
        <v>474</v>
      </c>
      <c r="M2024" t="s">
        <v>464</v>
      </c>
      <c r="N2024" t="s">
        <v>477</v>
      </c>
      <c r="O2024">
        <v>1008446</v>
      </c>
      <c r="P2024">
        <v>232645</v>
      </c>
      <c r="Q2024">
        <v>40.805199999999999</v>
      </c>
      <c r="R2024">
        <v>-73.912598000000003</v>
      </c>
      <c r="S2024" t="s">
        <v>1874</v>
      </c>
    </row>
    <row r="2025" spans="1:19" x14ac:dyDescent="0.3">
      <c r="A2025">
        <v>282589201</v>
      </c>
      <c r="B2025" s="1">
        <v>45343</v>
      </c>
      <c r="C2025">
        <v>339</v>
      </c>
      <c r="D2025" t="s">
        <v>42</v>
      </c>
      <c r="E2025">
        <v>341</v>
      </c>
      <c r="F2025" t="s">
        <v>153</v>
      </c>
      <c r="G2025" t="s">
        <v>216</v>
      </c>
      <c r="H2025" t="s">
        <v>464</v>
      </c>
      <c r="I2025" t="s">
        <v>469</v>
      </c>
      <c r="J2025">
        <v>84</v>
      </c>
      <c r="K2025">
        <v>0</v>
      </c>
      <c r="L2025" t="s">
        <v>472</v>
      </c>
      <c r="M2025" t="s">
        <v>464</v>
      </c>
      <c r="N2025" t="s">
        <v>477</v>
      </c>
      <c r="O2025">
        <v>988022</v>
      </c>
      <c r="P2025">
        <v>191054</v>
      </c>
      <c r="Q2025">
        <v>40.691077</v>
      </c>
      <c r="R2025">
        <v>-73.986397999999994</v>
      </c>
      <c r="S2025" t="s">
        <v>1875</v>
      </c>
    </row>
    <row r="2026" spans="1:19" x14ac:dyDescent="0.3">
      <c r="A2026">
        <v>284358414</v>
      </c>
      <c r="B2026" s="1">
        <v>45377</v>
      </c>
      <c r="C2026">
        <v>101</v>
      </c>
      <c r="D2026" t="s">
        <v>27</v>
      </c>
      <c r="E2026">
        <v>344</v>
      </c>
      <c r="F2026" t="s">
        <v>144</v>
      </c>
      <c r="G2026" t="s">
        <v>191</v>
      </c>
      <c r="H2026" t="s">
        <v>464</v>
      </c>
      <c r="I2026" t="s">
        <v>470</v>
      </c>
      <c r="J2026">
        <v>104</v>
      </c>
      <c r="K2026">
        <v>0</v>
      </c>
      <c r="L2026" t="s">
        <v>473</v>
      </c>
      <c r="M2026" t="s">
        <v>463</v>
      </c>
      <c r="N2026" t="s">
        <v>480</v>
      </c>
      <c r="O2026">
        <v>1009150</v>
      </c>
      <c r="P2026">
        <v>196146</v>
      </c>
      <c r="Q2026">
        <v>40.705016999999998</v>
      </c>
      <c r="R2026">
        <v>-73.910191999999995</v>
      </c>
      <c r="S2026" t="s">
        <v>1876</v>
      </c>
    </row>
    <row r="2027" spans="1:19" x14ac:dyDescent="0.3">
      <c r="A2027">
        <v>281265082</v>
      </c>
      <c r="B2027" s="1">
        <v>45319</v>
      </c>
      <c r="C2027">
        <v>114</v>
      </c>
      <c r="D2027" t="s">
        <v>34</v>
      </c>
      <c r="E2027">
        <v>344</v>
      </c>
      <c r="F2027" t="s">
        <v>144</v>
      </c>
      <c r="G2027" t="s">
        <v>206</v>
      </c>
      <c r="H2027" t="s">
        <v>464</v>
      </c>
      <c r="I2027" t="s">
        <v>469</v>
      </c>
      <c r="J2027">
        <v>83</v>
      </c>
      <c r="K2027">
        <v>0</v>
      </c>
      <c r="L2027" t="s">
        <v>475</v>
      </c>
      <c r="M2027" t="s">
        <v>464</v>
      </c>
      <c r="N2027" t="s">
        <v>480</v>
      </c>
      <c r="O2027">
        <v>1007040</v>
      </c>
      <c r="P2027">
        <v>191630</v>
      </c>
      <c r="Q2027">
        <v>40.692627999999999</v>
      </c>
      <c r="R2027">
        <v>-73.917815000000004</v>
      </c>
      <c r="S2027" t="s">
        <v>1877</v>
      </c>
    </row>
    <row r="2028" spans="1:19" x14ac:dyDescent="0.3">
      <c r="A2028">
        <v>283760073</v>
      </c>
      <c r="B2028" s="1">
        <v>45365</v>
      </c>
      <c r="C2028">
        <v>339</v>
      </c>
      <c r="D2028" t="s">
        <v>42</v>
      </c>
      <c r="E2028">
        <v>341</v>
      </c>
      <c r="F2028" t="s">
        <v>153</v>
      </c>
      <c r="G2028" t="s">
        <v>216</v>
      </c>
      <c r="H2028" t="s">
        <v>464</v>
      </c>
      <c r="I2028" t="s">
        <v>469</v>
      </c>
      <c r="J2028">
        <v>75</v>
      </c>
      <c r="K2028">
        <v>0</v>
      </c>
      <c r="L2028" t="s">
        <v>474</v>
      </c>
      <c r="M2028" t="s">
        <v>464</v>
      </c>
      <c r="N2028" t="s">
        <v>477</v>
      </c>
      <c r="O2028">
        <v>1020327</v>
      </c>
      <c r="P2028">
        <v>176285</v>
      </c>
      <c r="Q2028">
        <v>40.650466000000002</v>
      </c>
      <c r="R2028">
        <v>-73.869985999999997</v>
      </c>
      <c r="S2028" t="s">
        <v>571</v>
      </c>
    </row>
    <row r="2029" spans="1:19" x14ac:dyDescent="0.3">
      <c r="A2029">
        <v>282528405</v>
      </c>
      <c r="B2029" s="1">
        <v>45342</v>
      </c>
      <c r="C2029">
        <v>339</v>
      </c>
      <c r="D2029" t="s">
        <v>42</v>
      </c>
      <c r="E2029">
        <v>341</v>
      </c>
      <c r="F2029" t="s">
        <v>153</v>
      </c>
      <c r="G2029" t="s">
        <v>216</v>
      </c>
      <c r="H2029" t="s">
        <v>464</v>
      </c>
      <c r="I2029" t="s">
        <v>469</v>
      </c>
      <c r="J2029">
        <v>70</v>
      </c>
      <c r="K2029">
        <v>0</v>
      </c>
      <c r="L2029" t="s">
        <v>473</v>
      </c>
      <c r="M2029" t="s">
        <v>463</v>
      </c>
      <c r="N2029" t="s">
        <v>477</v>
      </c>
      <c r="O2029">
        <v>995410</v>
      </c>
      <c r="P2029">
        <v>177999</v>
      </c>
      <c r="Q2029">
        <v>40.655237</v>
      </c>
      <c r="R2029">
        <v>-73.959778999999997</v>
      </c>
      <c r="S2029" t="s">
        <v>1878</v>
      </c>
    </row>
    <row r="2030" spans="1:19" x14ac:dyDescent="0.3">
      <c r="A2030">
        <v>282473714</v>
      </c>
      <c r="B2030" s="1">
        <v>45341</v>
      </c>
      <c r="C2030">
        <v>269</v>
      </c>
      <c r="D2030" t="s">
        <v>89</v>
      </c>
      <c r="E2030">
        <v>121</v>
      </c>
      <c r="F2030" t="s">
        <v>152</v>
      </c>
      <c r="G2030" t="s">
        <v>421</v>
      </c>
      <c r="H2030" t="s">
        <v>464</v>
      </c>
      <c r="I2030" t="s">
        <v>464</v>
      </c>
      <c r="J2030">
        <v>25</v>
      </c>
      <c r="K2030">
        <v>0</v>
      </c>
      <c r="L2030" t="s">
        <v>472</v>
      </c>
      <c r="M2030" t="s">
        <v>464</v>
      </c>
      <c r="N2030" t="s">
        <v>477</v>
      </c>
      <c r="O2030">
        <v>1001822</v>
      </c>
      <c r="P2030">
        <v>230982</v>
      </c>
      <c r="Q2030">
        <v>40.800651999999999</v>
      </c>
      <c r="R2030">
        <v>-73.936530000000005</v>
      </c>
      <c r="S2030" t="s">
        <v>1879</v>
      </c>
    </row>
    <row r="2031" spans="1:19" x14ac:dyDescent="0.3">
      <c r="A2031">
        <v>284050818</v>
      </c>
      <c r="B2031" s="1">
        <v>45371</v>
      </c>
      <c r="C2031">
        <v>339</v>
      </c>
      <c r="D2031" t="s">
        <v>42</v>
      </c>
      <c r="E2031">
        <v>341</v>
      </c>
      <c r="F2031" t="s">
        <v>153</v>
      </c>
      <c r="G2031" t="s">
        <v>216</v>
      </c>
      <c r="H2031" t="s">
        <v>464</v>
      </c>
      <c r="I2031" t="s">
        <v>464</v>
      </c>
      <c r="J2031">
        <v>14</v>
      </c>
      <c r="K2031">
        <v>0</v>
      </c>
      <c r="L2031" t="s">
        <v>474</v>
      </c>
      <c r="M2031" t="s">
        <v>464</v>
      </c>
      <c r="N2031" t="s">
        <v>480</v>
      </c>
      <c r="O2031">
        <v>987189</v>
      </c>
      <c r="P2031">
        <v>211642</v>
      </c>
      <c r="Q2031">
        <v>40.747585999999998</v>
      </c>
      <c r="R2031">
        <v>-73.989391999999995</v>
      </c>
      <c r="S2031" t="s">
        <v>1880</v>
      </c>
    </row>
    <row r="2032" spans="1:19" x14ac:dyDescent="0.3">
      <c r="A2032">
        <v>284320918</v>
      </c>
      <c r="B2032" s="1">
        <v>45377</v>
      </c>
      <c r="C2032">
        <v>511</v>
      </c>
      <c r="D2032" t="s">
        <v>46</v>
      </c>
      <c r="E2032">
        <v>235</v>
      </c>
      <c r="F2032" t="s">
        <v>156</v>
      </c>
      <c r="G2032" t="s">
        <v>220</v>
      </c>
      <c r="H2032" t="s">
        <v>464</v>
      </c>
      <c r="I2032" t="s">
        <v>469</v>
      </c>
      <c r="J2032">
        <v>61</v>
      </c>
      <c r="K2032">
        <v>0</v>
      </c>
      <c r="L2032" t="s">
        <v>472</v>
      </c>
      <c r="M2032" t="s">
        <v>464</v>
      </c>
      <c r="N2032" t="s">
        <v>478</v>
      </c>
      <c r="O2032">
        <v>992793</v>
      </c>
      <c r="P2032">
        <v>155257</v>
      </c>
      <c r="Q2032">
        <v>40.592816999999997</v>
      </c>
      <c r="R2032">
        <v>-73.969239000000002</v>
      </c>
      <c r="S2032" t="s">
        <v>1881</v>
      </c>
    </row>
    <row r="2033" spans="1:19" x14ac:dyDescent="0.3">
      <c r="A2033">
        <v>282950187</v>
      </c>
      <c r="B2033" s="1">
        <v>45350</v>
      </c>
      <c r="C2033">
        <v>109</v>
      </c>
      <c r="D2033" t="s">
        <v>35</v>
      </c>
      <c r="E2033">
        <v>106</v>
      </c>
      <c r="F2033" t="s">
        <v>141</v>
      </c>
      <c r="G2033" t="s">
        <v>208</v>
      </c>
      <c r="H2033" t="s">
        <v>463</v>
      </c>
      <c r="I2033" t="s">
        <v>464</v>
      </c>
      <c r="J2033">
        <v>1</v>
      </c>
      <c r="K2033">
        <v>0</v>
      </c>
      <c r="L2033" t="s">
        <v>473</v>
      </c>
      <c r="M2033" t="s">
        <v>463</v>
      </c>
      <c r="N2033" t="s">
        <v>477</v>
      </c>
      <c r="O2033">
        <v>982806</v>
      </c>
      <c r="P2033">
        <v>201821</v>
      </c>
      <c r="Q2033">
        <v>40.720628589999997</v>
      </c>
      <c r="R2033">
        <v>-74.00520933</v>
      </c>
      <c r="S2033" t="s">
        <v>546</v>
      </c>
    </row>
    <row r="2034" spans="1:19" x14ac:dyDescent="0.3">
      <c r="A2034">
        <v>282462816</v>
      </c>
      <c r="B2034" s="1">
        <v>45341</v>
      </c>
      <c r="C2034">
        <v>339</v>
      </c>
      <c r="D2034" t="s">
        <v>42</v>
      </c>
      <c r="E2034">
        <v>341</v>
      </c>
      <c r="F2034" t="s">
        <v>153</v>
      </c>
      <c r="G2034" t="s">
        <v>216</v>
      </c>
      <c r="H2034" t="s">
        <v>464</v>
      </c>
      <c r="I2034" t="s">
        <v>470</v>
      </c>
      <c r="J2034">
        <v>113</v>
      </c>
      <c r="K2034">
        <v>0</v>
      </c>
      <c r="L2034" t="s">
        <v>473</v>
      </c>
      <c r="M2034" t="s">
        <v>464</v>
      </c>
      <c r="N2034" t="s">
        <v>477</v>
      </c>
      <c r="O2034">
        <v>1049939</v>
      </c>
      <c r="P2034">
        <v>188315</v>
      </c>
      <c r="Q2034">
        <v>40.683314000000003</v>
      </c>
      <c r="R2034">
        <v>-73.763154999999998</v>
      </c>
      <c r="S2034" t="s">
        <v>1882</v>
      </c>
    </row>
    <row r="2035" spans="1:19" x14ac:dyDescent="0.3">
      <c r="A2035">
        <v>282528425</v>
      </c>
      <c r="B2035" s="1">
        <v>45342</v>
      </c>
      <c r="C2035">
        <v>581</v>
      </c>
      <c r="D2035" t="s">
        <v>128</v>
      </c>
      <c r="E2035">
        <v>250</v>
      </c>
      <c r="F2035" t="s">
        <v>170</v>
      </c>
      <c r="G2035" t="s">
        <v>422</v>
      </c>
      <c r="H2035" t="s">
        <v>464</v>
      </c>
      <c r="I2035" t="s">
        <v>470</v>
      </c>
      <c r="J2035">
        <v>102</v>
      </c>
      <c r="K2035">
        <v>0</v>
      </c>
      <c r="L2035" t="s">
        <v>473</v>
      </c>
      <c r="M2035" t="s">
        <v>464</v>
      </c>
      <c r="N2035" t="s">
        <v>482</v>
      </c>
      <c r="O2035">
        <v>1026622</v>
      </c>
      <c r="P2035">
        <v>188483</v>
      </c>
      <c r="Q2035">
        <v>40.683920000000001</v>
      </c>
      <c r="R2035">
        <v>-73.847223</v>
      </c>
      <c r="S2035" t="s">
        <v>1883</v>
      </c>
    </row>
    <row r="2036" spans="1:19" x14ac:dyDescent="0.3">
      <c r="A2036">
        <v>284490051</v>
      </c>
      <c r="B2036" s="1">
        <v>45378</v>
      </c>
      <c r="C2036">
        <v>792</v>
      </c>
      <c r="D2036" t="s">
        <v>56</v>
      </c>
      <c r="E2036">
        <v>118</v>
      </c>
      <c r="F2036" t="s">
        <v>158</v>
      </c>
      <c r="G2036" t="s">
        <v>241</v>
      </c>
      <c r="H2036" t="s">
        <v>463</v>
      </c>
      <c r="I2036" t="s">
        <v>468</v>
      </c>
      <c r="J2036">
        <v>52</v>
      </c>
      <c r="K2036">
        <v>0</v>
      </c>
      <c r="L2036" t="s">
        <v>473</v>
      </c>
      <c r="M2036" t="s">
        <v>464</v>
      </c>
      <c r="N2036" t="s">
        <v>480</v>
      </c>
      <c r="O2036">
        <v>1018812</v>
      </c>
      <c r="P2036">
        <v>258460</v>
      </c>
      <c r="Q2036">
        <v>40.876021000000001</v>
      </c>
      <c r="R2036">
        <v>-73.875020000000006</v>
      </c>
      <c r="S2036" t="s">
        <v>1884</v>
      </c>
    </row>
    <row r="2037" spans="1:19" x14ac:dyDescent="0.3">
      <c r="A2037">
        <v>282597458</v>
      </c>
      <c r="B2037" s="1">
        <v>45343</v>
      </c>
      <c r="C2037">
        <v>101</v>
      </c>
      <c r="D2037" t="s">
        <v>27</v>
      </c>
      <c r="E2037">
        <v>344</v>
      </c>
      <c r="F2037" t="s">
        <v>144</v>
      </c>
      <c r="G2037" t="s">
        <v>191</v>
      </c>
      <c r="H2037" t="s">
        <v>464</v>
      </c>
      <c r="I2037" t="s">
        <v>464</v>
      </c>
      <c r="J2037">
        <v>26</v>
      </c>
      <c r="K2037">
        <v>0</v>
      </c>
      <c r="L2037" t="s">
        <v>473</v>
      </c>
      <c r="M2037" t="s">
        <v>463</v>
      </c>
      <c r="N2037" t="s">
        <v>477</v>
      </c>
      <c r="O2037">
        <v>994639</v>
      </c>
      <c r="P2037">
        <v>232521</v>
      </c>
      <c r="Q2037">
        <v>40.804886189999998</v>
      </c>
      <c r="R2037">
        <v>-73.962473529999997</v>
      </c>
      <c r="S2037" t="s">
        <v>1885</v>
      </c>
    </row>
    <row r="2038" spans="1:19" x14ac:dyDescent="0.3">
      <c r="A2038">
        <v>284382726</v>
      </c>
      <c r="B2038" s="1">
        <v>45378</v>
      </c>
      <c r="C2038">
        <v>101</v>
      </c>
      <c r="D2038" t="s">
        <v>27</v>
      </c>
      <c r="E2038">
        <v>344</v>
      </c>
      <c r="F2038" t="s">
        <v>144</v>
      </c>
      <c r="G2038" t="s">
        <v>191</v>
      </c>
      <c r="H2038" t="s">
        <v>464</v>
      </c>
      <c r="I2038" t="s">
        <v>468</v>
      </c>
      <c r="J2038">
        <v>47</v>
      </c>
      <c r="K2038">
        <v>0</v>
      </c>
      <c r="L2038" t="s">
        <v>474</v>
      </c>
      <c r="M2038" t="s">
        <v>464</v>
      </c>
      <c r="N2038" t="s">
        <v>477</v>
      </c>
      <c r="O2038">
        <v>1025717</v>
      </c>
      <c r="P2038">
        <v>266113</v>
      </c>
      <c r="Q2038">
        <v>40.896996999999999</v>
      </c>
      <c r="R2038">
        <v>-73.850004999999996</v>
      </c>
      <c r="S2038" t="s">
        <v>1886</v>
      </c>
    </row>
    <row r="2039" spans="1:19" x14ac:dyDescent="0.3">
      <c r="A2039">
        <v>281125240</v>
      </c>
      <c r="B2039" s="1">
        <v>45316</v>
      </c>
      <c r="C2039">
        <v>439</v>
      </c>
      <c r="D2039" t="s">
        <v>37</v>
      </c>
      <c r="E2039">
        <v>109</v>
      </c>
      <c r="F2039" t="s">
        <v>148</v>
      </c>
      <c r="G2039" t="s">
        <v>224</v>
      </c>
      <c r="H2039" t="s">
        <v>463</v>
      </c>
      <c r="I2039" t="s">
        <v>468</v>
      </c>
      <c r="J2039">
        <v>45</v>
      </c>
      <c r="K2039">
        <v>0</v>
      </c>
      <c r="L2039" t="s">
        <v>472</v>
      </c>
      <c r="M2039" t="s">
        <v>464</v>
      </c>
      <c r="N2039" t="s">
        <v>477</v>
      </c>
      <c r="O2039">
        <v>1029141</v>
      </c>
      <c r="P2039">
        <v>246405</v>
      </c>
      <c r="Q2039">
        <v>40.84288583</v>
      </c>
      <c r="R2039">
        <v>-73.837754930000003</v>
      </c>
      <c r="S2039" t="s">
        <v>1887</v>
      </c>
    </row>
    <row r="2040" spans="1:19" x14ac:dyDescent="0.3">
      <c r="A2040">
        <v>281420080</v>
      </c>
      <c r="B2040" s="1">
        <v>45322</v>
      </c>
      <c r="C2040">
        <v>478</v>
      </c>
      <c r="D2040" t="s">
        <v>44</v>
      </c>
      <c r="E2040">
        <v>343</v>
      </c>
      <c r="F2040" t="s">
        <v>155</v>
      </c>
      <c r="G2040" t="s">
        <v>218</v>
      </c>
      <c r="H2040" t="s">
        <v>464</v>
      </c>
      <c r="I2040" t="s">
        <v>464</v>
      </c>
      <c r="J2040">
        <v>13</v>
      </c>
      <c r="K2040">
        <v>1</v>
      </c>
      <c r="L2040" t="s">
        <v>472</v>
      </c>
      <c r="M2040" t="s">
        <v>464</v>
      </c>
      <c r="N2040" t="s">
        <v>480</v>
      </c>
      <c r="O2040">
        <v>988663</v>
      </c>
      <c r="P2040">
        <v>210090</v>
      </c>
      <c r="Q2040">
        <v>40.74332398</v>
      </c>
      <c r="R2040">
        <v>-73.984074379999996</v>
      </c>
      <c r="S2040" t="s">
        <v>1659</v>
      </c>
    </row>
    <row r="2041" spans="1:19" x14ac:dyDescent="0.3">
      <c r="A2041">
        <v>280540234</v>
      </c>
      <c r="B2041" s="1">
        <v>45306</v>
      </c>
      <c r="C2041">
        <v>724</v>
      </c>
      <c r="D2041" t="s">
        <v>104</v>
      </c>
      <c r="E2041">
        <v>126</v>
      </c>
      <c r="F2041" t="s">
        <v>149</v>
      </c>
      <c r="G2041" t="s">
        <v>339</v>
      </c>
      <c r="H2041" t="s">
        <v>463</v>
      </c>
      <c r="I2041" t="s">
        <v>464</v>
      </c>
      <c r="J2041">
        <v>10</v>
      </c>
      <c r="K2041">
        <v>0</v>
      </c>
      <c r="L2041" t="s">
        <v>472</v>
      </c>
      <c r="M2041" t="s">
        <v>464</v>
      </c>
      <c r="N2041" t="s">
        <v>480</v>
      </c>
      <c r="O2041">
        <v>984412</v>
      </c>
      <c r="P2041">
        <v>210338</v>
      </c>
      <c r="Q2041">
        <v>40.744005780000002</v>
      </c>
      <c r="R2041">
        <v>-73.999415369999994</v>
      </c>
      <c r="S2041" t="s">
        <v>1888</v>
      </c>
    </row>
    <row r="2042" spans="1:19" x14ac:dyDescent="0.3">
      <c r="A2042">
        <v>282589224</v>
      </c>
      <c r="B2042" s="1">
        <v>45343</v>
      </c>
      <c r="C2042">
        <v>478</v>
      </c>
      <c r="D2042" t="s">
        <v>44</v>
      </c>
      <c r="E2042">
        <v>343</v>
      </c>
      <c r="F2042" t="s">
        <v>155</v>
      </c>
      <c r="G2042" t="s">
        <v>218</v>
      </c>
      <c r="H2042" t="s">
        <v>464</v>
      </c>
      <c r="I2042" t="s">
        <v>464</v>
      </c>
      <c r="J2042">
        <v>6</v>
      </c>
      <c r="K2042">
        <v>1</v>
      </c>
      <c r="L2042" t="s">
        <v>473</v>
      </c>
      <c r="M2042" t="s">
        <v>464</v>
      </c>
      <c r="N2042" t="s">
        <v>479</v>
      </c>
      <c r="O2042">
        <v>983985</v>
      </c>
      <c r="P2042">
        <v>205857</v>
      </c>
      <c r="Q2042">
        <v>40.731706539999998</v>
      </c>
      <c r="R2042">
        <v>-74.000956160000001</v>
      </c>
      <c r="S2042" t="s">
        <v>620</v>
      </c>
    </row>
    <row r="2043" spans="1:19" x14ac:dyDescent="0.3">
      <c r="A2043">
        <v>280437673</v>
      </c>
      <c r="B2043" s="1">
        <v>45304</v>
      </c>
      <c r="C2043">
        <v>101</v>
      </c>
      <c r="D2043" t="s">
        <v>27</v>
      </c>
      <c r="E2043">
        <v>344</v>
      </c>
      <c r="F2043" t="s">
        <v>144</v>
      </c>
      <c r="G2043" t="s">
        <v>191</v>
      </c>
      <c r="H2043" t="s">
        <v>464</v>
      </c>
      <c r="I2043" t="s">
        <v>470</v>
      </c>
      <c r="J2043">
        <v>110</v>
      </c>
      <c r="K2043">
        <v>0</v>
      </c>
      <c r="L2043" t="s">
        <v>472</v>
      </c>
      <c r="M2043" t="s">
        <v>464</v>
      </c>
      <c r="N2043" t="s">
        <v>480</v>
      </c>
      <c r="O2043">
        <v>1015947</v>
      </c>
      <c r="P2043">
        <v>210427</v>
      </c>
      <c r="Q2043">
        <v>40.744194999999998</v>
      </c>
      <c r="R2043">
        <v>-73.885606999999993</v>
      </c>
      <c r="S2043" t="s">
        <v>1042</v>
      </c>
    </row>
    <row r="2044" spans="1:19" x14ac:dyDescent="0.3">
      <c r="A2044">
        <v>281301015</v>
      </c>
      <c r="B2044" s="1">
        <v>45320</v>
      </c>
      <c r="C2044">
        <v>339</v>
      </c>
      <c r="D2044" t="s">
        <v>42</v>
      </c>
      <c r="E2044">
        <v>341</v>
      </c>
      <c r="F2044" t="s">
        <v>153</v>
      </c>
      <c r="G2044" t="s">
        <v>216</v>
      </c>
      <c r="H2044" t="s">
        <v>464</v>
      </c>
      <c r="I2044" t="s">
        <v>464</v>
      </c>
      <c r="J2044">
        <v>14</v>
      </c>
      <c r="K2044">
        <v>0</v>
      </c>
      <c r="L2044" t="s">
        <v>472</v>
      </c>
      <c r="M2044" t="s">
        <v>464</v>
      </c>
      <c r="N2044" t="s">
        <v>478</v>
      </c>
      <c r="O2044">
        <v>989351</v>
      </c>
      <c r="P2044">
        <v>211337</v>
      </c>
      <c r="Q2044">
        <v>40.746747999999997</v>
      </c>
      <c r="R2044">
        <v>-73.981587000000005</v>
      </c>
      <c r="S2044" t="s">
        <v>1657</v>
      </c>
    </row>
    <row r="2045" spans="1:19" x14ac:dyDescent="0.3">
      <c r="A2045">
        <v>283798292</v>
      </c>
      <c r="B2045" s="1">
        <v>45366</v>
      </c>
      <c r="C2045">
        <v>179</v>
      </c>
      <c r="D2045" t="s">
        <v>129</v>
      </c>
      <c r="E2045">
        <v>116</v>
      </c>
      <c r="F2045" t="s">
        <v>140</v>
      </c>
      <c r="G2045" t="s">
        <v>423</v>
      </c>
      <c r="H2045" t="s">
        <v>463</v>
      </c>
      <c r="I2045" t="s">
        <v>470</v>
      </c>
      <c r="J2045">
        <v>114</v>
      </c>
      <c r="K2045">
        <v>0</v>
      </c>
      <c r="L2045" t="s">
        <v>475</v>
      </c>
      <c r="M2045" t="s">
        <v>464</v>
      </c>
      <c r="N2045" t="s">
        <v>478</v>
      </c>
      <c r="O2045">
        <v>1007788</v>
      </c>
      <c r="P2045">
        <v>219633</v>
      </c>
      <c r="Q2045">
        <v>40.769495120000002</v>
      </c>
      <c r="R2045">
        <v>-73.915024169999995</v>
      </c>
      <c r="S2045" t="s">
        <v>1889</v>
      </c>
    </row>
    <row r="2046" spans="1:19" x14ac:dyDescent="0.3">
      <c r="A2046">
        <v>281375273</v>
      </c>
      <c r="B2046" s="1">
        <v>45322</v>
      </c>
      <c r="C2046">
        <v>793</v>
      </c>
      <c r="D2046" t="s">
        <v>82</v>
      </c>
      <c r="E2046">
        <v>118</v>
      </c>
      <c r="F2046" t="s">
        <v>158</v>
      </c>
      <c r="G2046" t="s">
        <v>279</v>
      </c>
      <c r="H2046" t="s">
        <v>463</v>
      </c>
      <c r="I2046" t="s">
        <v>469</v>
      </c>
      <c r="J2046">
        <v>79</v>
      </c>
      <c r="K2046">
        <v>0</v>
      </c>
      <c r="L2046" t="s">
        <v>472</v>
      </c>
      <c r="M2046" t="s">
        <v>464</v>
      </c>
      <c r="N2046" t="s">
        <v>479</v>
      </c>
      <c r="O2046">
        <v>1001096</v>
      </c>
      <c r="P2046">
        <v>193043</v>
      </c>
      <c r="Q2046">
        <v>40.696522000000002</v>
      </c>
      <c r="R2046">
        <v>-73.939249000000004</v>
      </c>
      <c r="S2046" t="s">
        <v>817</v>
      </c>
    </row>
    <row r="2047" spans="1:19" x14ac:dyDescent="0.3">
      <c r="A2047">
        <v>280511899</v>
      </c>
      <c r="B2047" s="1">
        <v>45305</v>
      </c>
      <c r="C2047">
        <v>114</v>
      </c>
      <c r="D2047" t="s">
        <v>34</v>
      </c>
      <c r="E2047">
        <v>344</v>
      </c>
      <c r="F2047" t="s">
        <v>144</v>
      </c>
      <c r="G2047" t="s">
        <v>206</v>
      </c>
      <c r="H2047" t="s">
        <v>464</v>
      </c>
      <c r="I2047" t="s">
        <v>468</v>
      </c>
      <c r="J2047">
        <v>48</v>
      </c>
      <c r="K2047">
        <v>0</v>
      </c>
      <c r="L2047" t="s">
        <v>475</v>
      </c>
      <c r="M2047" t="s">
        <v>464</v>
      </c>
      <c r="N2047" t="s">
        <v>477</v>
      </c>
      <c r="O2047">
        <v>1017495</v>
      </c>
      <c r="P2047">
        <v>246631</v>
      </c>
      <c r="Q2047">
        <v>40.843558000000002</v>
      </c>
      <c r="R2047">
        <v>-73.879841999999996</v>
      </c>
      <c r="S2047" t="s">
        <v>1890</v>
      </c>
    </row>
    <row r="2048" spans="1:19" x14ac:dyDescent="0.3">
      <c r="A2048">
        <v>280819309</v>
      </c>
      <c r="B2048" s="1">
        <v>45311</v>
      </c>
      <c r="C2048">
        <v>101</v>
      </c>
      <c r="D2048" t="s">
        <v>27</v>
      </c>
      <c r="E2048">
        <v>344</v>
      </c>
      <c r="F2048" t="s">
        <v>144</v>
      </c>
      <c r="G2048" t="s">
        <v>191</v>
      </c>
      <c r="H2048" t="s">
        <v>464</v>
      </c>
      <c r="I2048" t="s">
        <v>470</v>
      </c>
      <c r="J2048">
        <v>112</v>
      </c>
      <c r="K2048">
        <v>0</v>
      </c>
      <c r="L2048" t="s">
        <v>474</v>
      </c>
      <c r="M2048" t="s">
        <v>464</v>
      </c>
      <c r="N2048" t="s">
        <v>477</v>
      </c>
      <c r="O2048">
        <v>1024519</v>
      </c>
      <c r="P2048">
        <v>207205</v>
      </c>
      <c r="Q2048">
        <v>40.735315</v>
      </c>
      <c r="R2048">
        <v>-73.854693999999995</v>
      </c>
      <c r="S2048" t="s">
        <v>1891</v>
      </c>
    </row>
    <row r="2049" spans="1:19" x14ac:dyDescent="0.3">
      <c r="A2049">
        <v>282346531</v>
      </c>
      <c r="B2049" s="1">
        <v>45338</v>
      </c>
      <c r="C2049">
        <v>922</v>
      </c>
      <c r="D2049" t="s">
        <v>33</v>
      </c>
      <c r="E2049">
        <v>348</v>
      </c>
      <c r="F2049" t="s">
        <v>146</v>
      </c>
      <c r="G2049" t="s">
        <v>207</v>
      </c>
      <c r="H2049" t="s">
        <v>464</v>
      </c>
      <c r="I2049" t="s">
        <v>469</v>
      </c>
      <c r="J2049">
        <v>76</v>
      </c>
      <c r="K2049">
        <v>0</v>
      </c>
      <c r="L2049" t="s">
        <v>472</v>
      </c>
      <c r="M2049" t="s">
        <v>463</v>
      </c>
      <c r="N2049" t="s">
        <v>477</v>
      </c>
      <c r="O2049">
        <v>984265</v>
      </c>
      <c r="P2049">
        <v>184808</v>
      </c>
      <c r="Q2049">
        <v>40.673931979999999</v>
      </c>
      <c r="R2049">
        <v>-73.999945920000002</v>
      </c>
      <c r="S2049" t="s">
        <v>1892</v>
      </c>
    </row>
    <row r="2050" spans="1:19" x14ac:dyDescent="0.3">
      <c r="A2050">
        <v>283724612</v>
      </c>
      <c r="B2050" s="1">
        <v>45365</v>
      </c>
      <c r="C2050">
        <v>109</v>
      </c>
      <c r="D2050" t="s">
        <v>35</v>
      </c>
      <c r="E2050">
        <v>106</v>
      </c>
      <c r="F2050" t="s">
        <v>141</v>
      </c>
      <c r="G2050" t="s">
        <v>214</v>
      </c>
      <c r="H2050" t="s">
        <v>463</v>
      </c>
      <c r="I2050" t="s">
        <v>468</v>
      </c>
      <c r="J2050">
        <v>45</v>
      </c>
      <c r="K2050">
        <v>0</v>
      </c>
      <c r="L2050" t="s">
        <v>473</v>
      </c>
      <c r="M2050" t="s">
        <v>464</v>
      </c>
      <c r="N2050" t="s">
        <v>480</v>
      </c>
      <c r="O2050">
        <v>1032140</v>
      </c>
      <c r="P2050">
        <v>242004</v>
      </c>
      <c r="Q2050">
        <v>40.830792000000002</v>
      </c>
      <c r="R2050">
        <v>-73.826946000000007</v>
      </c>
      <c r="S2050" t="s">
        <v>908</v>
      </c>
    </row>
    <row r="2051" spans="1:19" x14ac:dyDescent="0.3">
      <c r="A2051">
        <v>281345292</v>
      </c>
      <c r="B2051" s="1">
        <v>45321</v>
      </c>
      <c r="C2051">
        <v>339</v>
      </c>
      <c r="D2051" t="s">
        <v>42</v>
      </c>
      <c r="E2051">
        <v>341</v>
      </c>
      <c r="F2051" t="s">
        <v>153</v>
      </c>
      <c r="G2051" t="s">
        <v>216</v>
      </c>
      <c r="H2051" t="s">
        <v>464</v>
      </c>
      <c r="I2051" t="s">
        <v>464</v>
      </c>
      <c r="J2051">
        <v>17</v>
      </c>
      <c r="K2051">
        <v>0</v>
      </c>
      <c r="L2051" t="s">
        <v>474</v>
      </c>
      <c r="M2051" t="s">
        <v>463</v>
      </c>
      <c r="N2051" t="s">
        <v>480</v>
      </c>
      <c r="O2051">
        <v>993225</v>
      </c>
      <c r="P2051">
        <v>214758</v>
      </c>
      <c r="Q2051">
        <v>40.756133009999999</v>
      </c>
      <c r="R2051">
        <v>-73.967604820000005</v>
      </c>
      <c r="S2051" t="s">
        <v>1893</v>
      </c>
    </row>
    <row r="2052" spans="1:19" x14ac:dyDescent="0.3">
      <c r="A2052">
        <v>284520378</v>
      </c>
      <c r="B2052" s="1">
        <v>45380</v>
      </c>
      <c r="C2052">
        <v>744</v>
      </c>
      <c r="D2052" t="s">
        <v>75</v>
      </c>
      <c r="E2052">
        <v>359</v>
      </c>
      <c r="F2052" t="s">
        <v>151</v>
      </c>
      <c r="G2052" t="s">
        <v>261</v>
      </c>
      <c r="H2052" t="s">
        <v>464</v>
      </c>
      <c r="I2052" t="s">
        <v>470</v>
      </c>
      <c r="J2052">
        <v>102</v>
      </c>
      <c r="K2052">
        <v>0</v>
      </c>
      <c r="L2052" t="s">
        <v>472</v>
      </c>
      <c r="M2052" t="s">
        <v>464</v>
      </c>
      <c r="N2052" t="s">
        <v>480</v>
      </c>
      <c r="O2052">
        <v>1032501</v>
      </c>
      <c r="P2052">
        <v>198800</v>
      </c>
      <c r="Q2052">
        <v>40.712206000000002</v>
      </c>
      <c r="R2052">
        <v>-73.825952000000001</v>
      </c>
      <c r="S2052" t="s">
        <v>732</v>
      </c>
    </row>
    <row r="2053" spans="1:19" x14ac:dyDescent="0.3">
      <c r="A2053">
        <v>282672307</v>
      </c>
      <c r="B2053" s="1">
        <v>45345</v>
      </c>
      <c r="C2053">
        <v>109</v>
      </c>
      <c r="D2053" t="s">
        <v>35</v>
      </c>
      <c r="E2053">
        <v>106</v>
      </c>
      <c r="F2053" t="s">
        <v>141</v>
      </c>
      <c r="G2053" t="s">
        <v>208</v>
      </c>
      <c r="H2053" t="s">
        <v>463</v>
      </c>
      <c r="I2053" t="s">
        <v>470</v>
      </c>
      <c r="J2053">
        <v>102</v>
      </c>
      <c r="K2053">
        <v>0</v>
      </c>
      <c r="L2053" t="s">
        <v>473</v>
      </c>
      <c r="M2053" t="s">
        <v>464</v>
      </c>
      <c r="N2053" t="s">
        <v>480</v>
      </c>
      <c r="O2053">
        <v>1033118</v>
      </c>
      <c r="P2053">
        <v>196309</v>
      </c>
      <c r="Q2053">
        <v>40.705367000000003</v>
      </c>
      <c r="R2053">
        <v>-73.823741999999996</v>
      </c>
      <c r="S2053" t="s">
        <v>1894</v>
      </c>
    </row>
    <row r="2054" spans="1:19" x14ac:dyDescent="0.3">
      <c r="A2054">
        <v>283998783</v>
      </c>
      <c r="B2054" s="1">
        <v>45370</v>
      </c>
      <c r="C2054">
        <v>268</v>
      </c>
      <c r="D2054" t="s">
        <v>47</v>
      </c>
      <c r="E2054">
        <v>121</v>
      </c>
      <c r="F2054" t="s">
        <v>152</v>
      </c>
      <c r="G2054" t="s">
        <v>221</v>
      </c>
      <c r="H2054" t="s">
        <v>463</v>
      </c>
      <c r="I2054" t="s">
        <v>471</v>
      </c>
      <c r="J2054">
        <v>120</v>
      </c>
      <c r="K2054">
        <v>0</v>
      </c>
      <c r="L2054" t="s">
        <v>472</v>
      </c>
      <c r="M2054" t="s">
        <v>464</v>
      </c>
      <c r="N2054" t="s">
        <v>477</v>
      </c>
      <c r="O2054">
        <v>960029</v>
      </c>
      <c r="P2054">
        <v>174205</v>
      </c>
      <c r="Q2054">
        <v>40.644796999999997</v>
      </c>
      <c r="R2054">
        <v>-74.087277999999998</v>
      </c>
      <c r="S2054" t="s">
        <v>1895</v>
      </c>
    </row>
    <row r="2055" spans="1:19" x14ac:dyDescent="0.3">
      <c r="A2055">
        <v>280912814</v>
      </c>
      <c r="B2055" s="1">
        <v>45313</v>
      </c>
      <c r="C2055">
        <v>109</v>
      </c>
      <c r="D2055" t="s">
        <v>35</v>
      </c>
      <c r="E2055">
        <v>106</v>
      </c>
      <c r="F2055" t="s">
        <v>141</v>
      </c>
      <c r="G2055" t="s">
        <v>275</v>
      </c>
      <c r="H2055" t="s">
        <v>463</v>
      </c>
      <c r="I2055" t="s">
        <v>471</v>
      </c>
      <c r="J2055">
        <v>122</v>
      </c>
      <c r="K2055">
        <v>0</v>
      </c>
      <c r="L2055" t="s">
        <v>472</v>
      </c>
      <c r="M2055" t="s">
        <v>464</v>
      </c>
      <c r="N2055" t="s">
        <v>477</v>
      </c>
      <c r="O2055">
        <v>954771</v>
      </c>
      <c r="P2055">
        <v>148450</v>
      </c>
      <c r="Q2055">
        <v>40.574091000000003</v>
      </c>
      <c r="R2055">
        <v>-74.106112999999993</v>
      </c>
      <c r="S2055" t="s">
        <v>521</v>
      </c>
    </row>
    <row r="2056" spans="1:19" x14ac:dyDescent="0.3">
      <c r="A2056">
        <v>282559218</v>
      </c>
      <c r="B2056" s="1">
        <v>45343</v>
      </c>
      <c r="C2056">
        <v>792</v>
      </c>
      <c r="D2056" t="s">
        <v>56</v>
      </c>
      <c r="E2056">
        <v>118</v>
      </c>
      <c r="F2056" t="s">
        <v>158</v>
      </c>
      <c r="G2056" t="s">
        <v>241</v>
      </c>
      <c r="H2056" t="s">
        <v>463</v>
      </c>
      <c r="I2056" t="s">
        <v>468</v>
      </c>
      <c r="J2056">
        <v>52</v>
      </c>
      <c r="K2056">
        <v>0</v>
      </c>
      <c r="L2056" t="s">
        <v>472</v>
      </c>
      <c r="M2056" t="s">
        <v>463</v>
      </c>
      <c r="N2056" t="s">
        <v>477</v>
      </c>
      <c r="O2056">
        <v>1017719</v>
      </c>
      <c r="P2056">
        <v>260875</v>
      </c>
      <c r="Q2056">
        <v>40.882652</v>
      </c>
      <c r="R2056">
        <v>-73.878962999999999</v>
      </c>
      <c r="S2056" t="s">
        <v>1896</v>
      </c>
    </row>
    <row r="2057" spans="1:19" x14ac:dyDescent="0.3">
      <c r="A2057">
        <v>282307456</v>
      </c>
      <c r="B2057" s="1">
        <v>45338</v>
      </c>
      <c r="C2057">
        <v>209</v>
      </c>
      <c r="D2057" t="s">
        <v>107</v>
      </c>
      <c r="E2057">
        <v>231</v>
      </c>
      <c r="F2057" t="s">
        <v>176</v>
      </c>
      <c r="G2057" t="s">
        <v>335</v>
      </c>
      <c r="H2057" t="s">
        <v>464</v>
      </c>
      <c r="I2057" t="s">
        <v>469</v>
      </c>
      <c r="J2057">
        <v>79</v>
      </c>
      <c r="K2057">
        <v>0</v>
      </c>
      <c r="L2057" t="s">
        <v>473</v>
      </c>
      <c r="M2057" t="s">
        <v>464</v>
      </c>
      <c r="N2057" t="s">
        <v>477</v>
      </c>
      <c r="O2057">
        <v>996836</v>
      </c>
      <c r="P2057">
        <v>187752</v>
      </c>
      <c r="Q2057">
        <v>40.682003649999999</v>
      </c>
      <c r="R2057">
        <v>-73.954621439999997</v>
      </c>
      <c r="S2057" t="s">
        <v>1897</v>
      </c>
    </row>
    <row r="2058" spans="1:19" x14ac:dyDescent="0.3">
      <c r="A2058">
        <v>280869520</v>
      </c>
      <c r="B2058" s="1">
        <v>45312</v>
      </c>
      <c r="C2058">
        <v>439</v>
      </c>
      <c r="D2058" t="s">
        <v>37</v>
      </c>
      <c r="E2058">
        <v>109</v>
      </c>
      <c r="F2058" t="s">
        <v>148</v>
      </c>
      <c r="G2058" t="s">
        <v>224</v>
      </c>
      <c r="H2058" t="s">
        <v>463</v>
      </c>
      <c r="I2058" t="s">
        <v>469</v>
      </c>
      <c r="J2058">
        <v>94</v>
      </c>
      <c r="K2058">
        <v>0</v>
      </c>
      <c r="L2058" t="s">
        <v>474</v>
      </c>
      <c r="M2058" t="s">
        <v>464</v>
      </c>
      <c r="N2058" t="s">
        <v>477</v>
      </c>
      <c r="O2058">
        <v>997245</v>
      </c>
      <c r="P2058">
        <v>204129</v>
      </c>
      <c r="Q2058">
        <v>40.726956000000001</v>
      </c>
      <c r="R2058">
        <v>-73.953114999999997</v>
      </c>
      <c r="S2058" t="s">
        <v>578</v>
      </c>
    </row>
    <row r="2059" spans="1:19" x14ac:dyDescent="0.3">
      <c r="A2059">
        <v>280682989</v>
      </c>
      <c r="B2059" s="1">
        <v>45308</v>
      </c>
      <c r="C2059">
        <v>585</v>
      </c>
      <c r="D2059" t="s">
        <v>130</v>
      </c>
      <c r="E2059">
        <v>115</v>
      </c>
      <c r="F2059" t="s">
        <v>163</v>
      </c>
      <c r="G2059" t="s">
        <v>424</v>
      </c>
      <c r="H2059" t="s">
        <v>463</v>
      </c>
      <c r="I2059" t="s">
        <v>464</v>
      </c>
      <c r="J2059">
        <v>13</v>
      </c>
      <c r="K2059">
        <v>0</v>
      </c>
      <c r="L2059" t="s">
        <v>472</v>
      </c>
      <c r="M2059" t="s">
        <v>464</v>
      </c>
      <c r="N2059" t="s">
        <v>482</v>
      </c>
      <c r="O2059">
        <v>985850</v>
      </c>
      <c r="P2059">
        <v>210155</v>
      </c>
      <c r="Q2059">
        <v>40.743504000000001</v>
      </c>
      <c r="R2059">
        <v>-73.994224000000003</v>
      </c>
      <c r="S2059" t="s">
        <v>1898</v>
      </c>
    </row>
    <row r="2060" spans="1:19" x14ac:dyDescent="0.3">
      <c r="A2060">
        <v>280450164</v>
      </c>
      <c r="B2060" s="1">
        <v>45304</v>
      </c>
      <c r="C2060">
        <v>268</v>
      </c>
      <c r="D2060" t="s">
        <v>47</v>
      </c>
      <c r="E2060">
        <v>121</v>
      </c>
      <c r="F2060" t="s">
        <v>152</v>
      </c>
      <c r="G2060" t="s">
        <v>221</v>
      </c>
      <c r="H2060" t="s">
        <v>463</v>
      </c>
      <c r="I2060" t="s">
        <v>468</v>
      </c>
      <c r="J2060">
        <v>49</v>
      </c>
      <c r="K2060">
        <v>0</v>
      </c>
      <c r="L2060" t="s">
        <v>472</v>
      </c>
      <c r="M2060" t="s">
        <v>464</v>
      </c>
      <c r="N2060" t="s">
        <v>477</v>
      </c>
      <c r="O2060">
        <v>1021609</v>
      </c>
      <c r="P2060">
        <v>254624</v>
      </c>
      <c r="Q2060">
        <v>40.865479999999998</v>
      </c>
      <c r="R2060">
        <v>-73.864930999999999</v>
      </c>
      <c r="S2060" t="s">
        <v>1899</v>
      </c>
    </row>
    <row r="2061" spans="1:19" x14ac:dyDescent="0.3">
      <c r="A2061">
        <v>284196543</v>
      </c>
      <c r="B2061" s="1">
        <v>45373</v>
      </c>
      <c r="C2061">
        <v>113</v>
      </c>
      <c r="D2061" t="s">
        <v>59</v>
      </c>
      <c r="E2061">
        <v>344</v>
      </c>
      <c r="F2061" t="s">
        <v>144</v>
      </c>
      <c r="G2061" t="s">
        <v>236</v>
      </c>
      <c r="H2061" t="s">
        <v>464</v>
      </c>
      <c r="I2061" t="s">
        <v>471</v>
      </c>
      <c r="J2061">
        <v>120</v>
      </c>
      <c r="K2061">
        <v>0</v>
      </c>
      <c r="L2061" t="s">
        <v>472</v>
      </c>
      <c r="M2061" t="s">
        <v>464</v>
      </c>
      <c r="N2061" t="s">
        <v>480</v>
      </c>
      <c r="O2061">
        <v>953182</v>
      </c>
      <c r="P2061">
        <v>172054</v>
      </c>
      <c r="Q2061">
        <v>40.638871999999999</v>
      </c>
      <c r="R2061">
        <v>-74.111942999999997</v>
      </c>
      <c r="S2061" t="s">
        <v>1900</v>
      </c>
    </row>
    <row r="2062" spans="1:19" x14ac:dyDescent="0.3">
      <c r="A2062">
        <v>281175789</v>
      </c>
      <c r="B2062" s="1">
        <v>45317</v>
      </c>
      <c r="C2062">
        <v>397</v>
      </c>
      <c r="D2062" t="s">
        <v>50</v>
      </c>
      <c r="E2062">
        <v>105</v>
      </c>
      <c r="F2062" t="s">
        <v>159</v>
      </c>
      <c r="G2062" t="s">
        <v>269</v>
      </c>
      <c r="H2062" t="s">
        <v>463</v>
      </c>
      <c r="I2062" t="s">
        <v>469</v>
      </c>
      <c r="J2062">
        <v>72</v>
      </c>
      <c r="K2062">
        <v>0</v>
      </c>
      <c r="L2062" t="s">
        <v>476</v>
      </c>
      <c r="M2062" t="s">
        <v>464</v>
      </c>
      <c r="N2062" t="s">
        <v>480</v>
      </c>
      <c r="O2062">
        <v>979913</v>
      </c>
      <c r="P2062">
        <v>177467</v>
      </c>
      <c r="Q2062">
        <v>40.653781500000001</v>
      </c>
      <c r="R2062">
        <v>-74.015630349999995</v>
      </c>
      <c r="S2062" t="s">
        <v>654</v>
      </c>
    </row>
    <row r="2063" spans="1:19" x14ac:dyDescent="0.3">
      <c r="A2063">
        <v>283870696</v>
      </c>
      <c r="B2063" s="1">
        <v>45368</v>
      </c>
      <c r="C2063">
        <v>101</v>
      </c>
      <c r="D2063" t="s">
        <v>27</v>
      </c>
      <c r="E2063">
        <v>344</v>
      </c>
      <c r="F2063" t="s">
        <v>144</v>
      </c>
      <c r="G2063" t="s">
        <v>191</v>
      </c>
      <c r="H2063" t="s">
        <v>464</v>
      </c>
      <c r="I2063" t="s">
        <v>468</v>
      </c>
      <c r="J2063">
        <v>42</v>
      </c>
      <c r="K2063">
        <v>0</v>
      </c>
      <c r="L2063" t="s">
        <v>474</v>
      </c>
      <c r="M2063" t="s">
        <v>464</v>
      </c>
      <c r="N2063" t="s">
        <v>477</v>
      </c>
      <c r="O2063">
        <v>1015128</v>
      </c>
      <c r="P2063">
        <v>243980</v>
      </c>
      <c r="Q2063">
        <v>40.836291000000003</v>
      </c>
      <c r="R2063">
        <v>-73.888408999999996</v>
      </c>
      <c r="S2063" t="s">
        <v>1778</v>
      </c>
    </row>
    <row r="2064" spans="1:19" x14ac:dyDescent="0.3">
      <c r="A2064">
        <v>281107058</v>
      </c>
      <c r="B2064" s="1">
        <v>45316</v>
      </c>
      <c r="C2064">
        <v>101</v>
      </c>
      <c r="D2064" t="s">
        <v>27</v>
      </c>
      <c r="E2064">
        <v>344</v>
      </c>
      <c r="F2064" t="s">
        <v>144</v>
      </c>
      <c r="G2064" t="s">
        <v>191</v>
      </c>
      <c r="H2064" t="s">
        <v>464</v>
      </c>
      <c r="I2064" t="s">
        <v>469</v>
      </c>
      <c r="J2064">
        <v>60</v>
      </c>
      <c r="K2064">
        <v>2</v>
      </c>
      <c r="L2064" t="s">
        <v>473</v>
      </c>
      <c r="M2064" t="s">
        <v>464</v>
      </c>
      <c r="N2064" t="s">
        <v>480</v>
      </c>
      <c r="O2064">
        <v>984147</v>
      </c>
      <c r="P2064">
        <v>150277</v>
      </c>
      <c r="Q2064">
        <v>40.579154000000003</v>
      </c>
      <c r="R2064">
        <v>-74.000370000000004</v>
      </c>
      <c r="S2064" t="s">
        <v>1266</v>
      </c>
    </row>
    <row r="2065" spans="1:19" x14ac:dyDescent="0.3">
      <c r="A2065">
        <v>284145159</v>
      </c>
      <c r="B2065" s="1">
        <v>45372</v>
      </c>
      <c r="C2065">
        <v>847</v>
      </c>
      <c r="D2065" t="s">
        <v>64</v>
      </c>
      <c r="E2065">
        <v>125</v>
      </c>
      <c r="F2065" t="s">
        <v>145</v>
      </c>
      <c r="G2065" t="s">
        <v>292</v>
      </c>
      <c r="H2065" t="s">
        <v>463</v>
      </c>
      <c r="I2065" t="s">
        <v>470</v>
      </c>
      <c r="J2065">
        <v>109</v>
      </c>
      <c r="K2065">
        <v>0</v>
      </c>
      <c r="L2065" t="s">
        <v>473</v>
      </c>
      <c r="M2065" t="s">
        <v>464</v>
      </c>
      <c r="N2065" t="s">
        <v>480</v>
      </c>
      <c r="O2065">
        <v>1030406</v>
      </c>
      <c r="P2065">
        <v>210863</v>
      </c>
      <c r="Q2065">
        <v>40.745326319999997</v>
      </c>
      <c r="R2065">
        <v>-73.83342725</v>
      </c>
      <c r="S2065" t="s">
        <v>1901</v>
      </c>
    </row>
    <row r="2066" spans="1:19" x14ac:dyDescent="0.3">
      <c r="A2066">
        <v>281247990</v>
      </c>
      <c r="B2066" s="1">
        <v>45319</v>
      </c>
      <c r="C2066">
        <v>106</v>
      </c>
      <c r="D2066" t="s">
        <v>73</v>
      </c>
      <c r="E2066">
        <v>106</v>
      </c>
      <c r="F2066" t="s">
        <v>141</v>
      </c>
      <c r="G2066" t="s">
        <v>350</v>
      </c>
      <c r="H2066" t="s">
        <v>463</v>
      </c>
      <c r="I2066" t="s">
        <v>470</v>
      </c>
      <c r="J2066">
        <v>115</v>
      </c>
      <c r="K2066">
        <v>0</v>
      </c>
      <c r="L2066" t="s">
        <v>472</v>
      </c>
      <c r="M2066" t="s">
        <v>463</v>
      </c>
      <c r="N2066" t="s">
        <v>480</v>
      </c>
      <c r="O2066">
        <v>1023546</v>
      </c>
      <c r="P2066">
        <v>214478</v>
      </c>
      <c r="Q2066">
        <v>40.755282999999999</v>
      </c>
      <c r="R2066">
        <v>-73.858163000000005</v>
      </c>
      <c r="S2066" t="s">
        <v>1902</v>
      </c>
    </row>
    <row r="2067" spans="1:19" x14ac:dyDescent="0.3">
      <c r="A2067">
        <v>284428420</v>
      </c>
      <c r="B2067" s="1">
        <v>45378</v>
      </c>
      <c r="C2067">
        <v>750</v>
      </c>
      <c r="D2067" t="s">
        <v>45</v>
      </c>
      <c r="E2067">
        <v>359</v>
      </c>
      <c r="F2067" t="s">
        <v>151</v>
      </c>
      <c r="G2067" t="s">
        <v>219</v>
      </c>
      <c r="H2067" t="s">
        <v>464</v>
      </c>
      <c r="I2067" t="s">
        <v>469</v>
      </c>
      <c r="J2067">
        <v>76</v>
      </c>
      <c r="K2067">
        <v>0</v>
      </c>
      <c r="L2067" t="s">
        <v>472</v>
      </c>
      <c r="M2067" t="s">
        <v>464</v>
      </c>
      <c r="N2067" t="s">
        <v>477</v>
      </c>
      <c r="O2067">
        <v>982841</v>
      </c>
      <c r="P2067">
        <v>185586</v>
      </c>
      <c r="Q2067">
        <v>40.6760673</v>
      </c>
      <c r="R2067">
        <v>-74.005079670000001</v>
      </c>
      <c r="S2067" t="s">
        <v>1903</v>
      </c>
    </row>
    <row r="2068" spans="1:19" x14ac:dyDescent="0.3">
      <c r="A2068">
        <v>282288368</v>
      </c>
      <c r="B2068" s="1">
        <v>45337</v>
      </c>
      <c r="C2068">
        <v>198</v>
      </c>
      <c r="D2068" t="s">
        <v>38</v>
      </c>
      <c r="E2068">
        <v>126</v>
      </c>
      <c r="F2068" t="s">
        <v>149</v>
      </c>
      <c r="G2068" t="s">
        <v>379</v>
      </c>
      <c r="H2068" t="s">
        <v>463</v>
      </c>
      <c r="I2068" t="s">
        <v>469</v>
      </c>
      <c r="J2068">
        <v>94</v>
      </c>
      <c r="K2068">
        <v>0</v>
      </c>
      <c r="L2068" t="s">
        <v>473</v>
      </c>
      <c r="M2068" t="s">
        <v>464</v>
      </c>
      <c r="N2068" t="s">
        <v>477</v>
      </c>
      <c r="O2068">
        <v>997245</v>
      </c>
      <c r="P2068">
        <v>204129</v>
      </c>
      <c r="Q2068">
        <v>40.726956000000001</v>
      </c>
      <c r="R2068">
        <v>-73.953114999999997</v>
      </c>
      <c r="S2068" t="s">
        <v>578</v>
      </c>
    </row>
    <row r="2069" spans="1:19" x14ac:dyDescent="0.3">
      <c r="A2069">
        <v>281223464</v>
      </c>
      <c r="B2069" s="1">
        <v>45318</v>
      </c>
      <c r="C2069">
        <v>478</v>
      </c>
      <c r="D2069" t="s">
        <v>44</v>
      </c>
      <c r="E2069">
        <v>343</v>
      </c>
      <c r="F2069" t="s">
        <v>155</v>
      </c>
      <c r="G2069" t="s">
        <v>218</v>
      </c>
      <c r="H2069" t="s">
        <v>464</v>
      </c>
      <c r="I2069" t="s">
        <v>468</v>
      </c>
      <c r="J2069">
        <v>44</v>
      </c>
      <c r="K2069">
        <v>1</v>
      </c>
      <c r="L2069" t="s">
        <v>474</v>
      </c>
      <c r="M2069" t="s">
        <v>464</v>
      </c>
      <c r="N2069" t="s">
        <v>478</v>
      </c>
      <c r="O2069">
        <v>1008110</v>
      </c>
      <c r="P2069">
        <v>244858</v>
      </c>
      <c r="Q2069">
        <v>40.838721640000003</v>
      </c>
      <c r="R2069">
        <v>-73.91377061</v>
      </c>
      <c r="S2069" t="s">
        <v>1904</v>
      </c>
    </row>
    <row r="2070" spans="1:19" x14ac:dyDescent="0.3">
      <c r="A2070">
        <v>282199416</v>
      </c>
      <c r="B2070" s="1">
        <v>45336</v>
      </c>
      <c r="C2070">
        <v>748</v>
      </c>
      <c r="D2070" t="s">
        <v>51</v>
      </c>
      <c r="E2070">
        <v>359</v>
      </c>
      <c r="F2070" t="s">
        <v>151</v>
      </c>
      <c r="G2070" t="s">
        <v>227</v>
      </c>
      <c r="H2070" t="s">
        <v>464</v>
      </c>
      <c r="I2070" t="s">
        <v>468</v>
      </c>
      <c r="J2070">
        <v>45</v>
      </c>
      <c r="K2070">
        <v>0</v>
      </c>
      <c r="L2070" t="s">
        <v>474</v>
      </c>
      <c r="M2070" t="s">
        <v>464</v>
      </c>
      <c r="N2070" t="s">
        <v>477</v>
      </c>
      <c r="O2070">
        <v>1032140</v>
      </c>
      <c r="P2070">
        <v>242004</v>
      </c>
      <c r="Q2070">
        <v>40.830792000000002</v>
      </c>
      <c r="R2070">
        <v>-73.826946000000007</v>
      </c>
      <c r="S2070" t="s">
        <v>908</v>
      </c>
    </row>
    <row r="2071" spans="1:19" x14ac:dyDescent="0.3">
      <c r="A2071">
        <v>283760059</v>
      </c>
      <c r="B2071" s="1">
        <v>45365</v>
      </c>
      <c r="C2071">
        <v>478</v>
      </c>
      <c r="D2071" t="s">
        <v>44</v>
      </c>
      <c r="E2071">
        <v>343</v>
      </c>
      <c r="F2071" t="s">
        <v>155</v>
      </c>
      <c r="G2071" t="s">
        <v>218</v>
      </c>
      <c r="H2071" t="s">
        <v>464</v>
      </c>
      <c r="I2071" t="s">
        <v>468</v>
      </c>
      <c r="J2071">
        <v>41</v>
      </c>
      <c r="K2071">
        <v>1</v>
      </c>
      <c r="L2071" t="s">
        <v>472</v>
      </c>
      <c r="M2071" t="s">
        <v>464</v>
      </c>
      <c r="N2071" t="s">
        <v>477</v>
      </c>
      <c r="O2071">
        <v>1014509</v>
      </c>
      <c r="P2071">
        <v>238113</v>
      </c>
      <c r="Q2071">
        <v>40.820188950000002</v>
      </c>
      <c r="R2071">
        <v>-73.890675250000001</v>
      </c>
      <c r="S2071" t="s">
        <v>989</v>
      </c>
    </row>
    <row r="2072" spans="1:19" x14ac:dyDescent="0.3">
      <c r="A2072">
        <v>280934970</v>
      </c>
      <c r="B2072" s="1">
        <v>45313</v>
      </c>
      <c r="C2072">
        <v>244</v>
      </c>
      <c r="D2072" t="s">
        <v>48</v>
      </c>
      <c r="E2072">
        <v>107</v>
      </c>
      <c r="F2072" t="s">
        <v>157</v>
      </c>
      <c r="G2072" t="s">
        <v>278</v>
      </c>
      <c r="H2072" t="s">
        <v>463</v>
      </c>
      <c r="I2072" t="s">
        <v>468</v>
      </c>
      <c r="J2072">
        <v>44</v>
      </c>
      <c r="K2072">
        <v>0</v>
      </c>
      <c r="L2072" t="s">
        <v>472</v>
      </c>
      <c r="M2072" t="s">
        <v>464</v>
      </c>
      <c r="N2072" t="s">
        <v>480</v>
      </c>
      <c r="O2072">
        <v>1006537</v>
      </c>
      <c r="P2072">
        <v>244511</v>
      </c>
      <c r="Q2072">
        <v>40.837774000000003</v>
      </c>
      <c r="R2072">
        <v>-73.919454999999999</v>
      </c>
      <c r="S2072" t="s">
        <v>553</v>
      </c>
    </row>
    <row r="2073" spans="1:19" x14ac:dyDescent="0.3">
      <c r="A2073">
        <v>282199451</v>
      </c>
      <c r="B2073" s="1">
        <v>45336</v>
      </c>
      <c r="C2073">
        <v>339</v>
      </c>
      <c r="D2073" t="s">
        <v>42</v>
      </c>
      <c r="E2073">
        <v>341</v>
      </c>
      <c r="F2073" t="s">
        <v>153</v>
      </c>
      <c r="G2073" t="s">
        <v>216</v>
      </c>
      <c r="H2073" t="s">
        <v>464</v>
      </c>
      <c r="I2073" t="s">
        <v>470</v>
      </c>
      <c r="J2073">
        <v>110</v>
      </c>
      <c r="K2073">
        <v>0</v>
      </c>
      <c r="L2073" t="s">
        <v>474</v>
      </c>
      <c r="M2073" t="s">
        <v>464</v>
      </c>
      <c r="N2073" t="s">
        <v>477</v>
      </c>
      <c r="O2073">
        <v>1018896</v>
      </c>
      <c r="P2073">
        <v>207065</v>
      </c>
      <c r="Q2073">
        <v>40.734954999999999</v>
      </c>
      <c r="R2073">
        <v>-73.874983</v>
      </c>
      <c r="S2073" t="s">
        <v>992</v>
      </c>
    </row>
    <row r="2074" spans="1:19" x14ac:dyDescent="0.3">
      <c r="A2074">
        <v>280721534</v>
      </c>
      <c r="B2074" s="1">
        <v>45309</v>
      </c>
      <c r="C2074">
        <v>523</v>
      </c>
      <c r="D2074" t="s">
        <v>86</v>
      </c>
      <c r="E2074">
        <v>117</v>
      </c>
      <c r="F2074" t="s">
        <v>156</v>
      </c>
      <c r="G2074" t="s">
        <v>425</v>
      </c>
      <c r="H2074" t="s">
        <v>463</v>
      </c>
      <c r="I2074" t="s">
        <v>464</v>
      </c>
      <c r="J2074">
        <v>25</v>
      </c>
      <c r="K2074">
        <v>0</v>
      </c>
      <c r="L2074" t="s">
        <v>474</v>
      </c>
      <c r="M2074" t="s">
        <v>463</v>
      </c>
      <c r="N2074" t="s">
        <v>480</v>
      </c>
      <c r="O2074">
        <v>1000581</v>
      </c>
      <c r="P2074">
        <v>231070</v>
      </c>
      <c r="Q2074">
        <v>40.800896000000002</v>
      </c>
      <c r="R2074">
        <v>-73.941011000000003</v>
      </c>
      <c r="S2074" t="s">
        <v>1449</v>
      </c>
    </row>
    <row r="2075" spans="1:19" x14ac:dyDescent="0.3">
      <c r="A2075">
        <v>282877413</v>
      </c>
      <c r="B2075" s="1">
        <v>45349</v>
      </c>
      <c r="C2075">
        <v>339</v>
      </c>
      <c r="D2075" t="s">
        <v>42</v>
      </c>
      <c r="E2075">
        <v>341</v>
      </c>
      <c r="F2075" t="s">
        <v>153</v>
      </c>
      <c r="G2075" t="s">
        <v>216</v>
      </c>
      <c r="H2075" t="s">
        <v>464</v>
      </c>
      <c r="I2075" t="s">
        <v>464</v>
      </c>
      <c r="J2075">
        <v>7</v>
      </c>
      <c r="K2075">
        <v>0</v>
      </c>
      <c r="L2075" t="s">
        <v>474</v>
      </c>
      <c r="M2075" t="s">
        <v>464</v>
      </c>
      <c r="N2075" t="s">
        <v>477</v>
      </c>
      <c r="O2075">
        <v>988848</v>
      </c>
      <c r="P2075">
        <v>200323</v>
      </c>
      <c r="Q2075">
        <v>40.716517000000003</v>
      </c>
      <c r="R2075">
        <v>-73.983411000000004</v>
      </c>
      <c r="S2075" t="s">
        <v>527</v>
      </c>
    </row>
    <row r="2076" spans="1:19" x14ac:dyDescent="0.3">
      <c r="A2076">
        <v>284395516</v>
      </c>
      <c r="B2076" s="1">
        <v>45378</v>
      </c>
      <c r="C2076">
        <v>397</v>
      </c>
      <c r="D2076" t="s">
        <v>50</v>
      </c>
      <c r="E2076">
        <v>105</v>
      </c>
      <c r="F2076" t="s">
        <v>159</v>
      </c>
      <c r="G2076" t="s">
        <v>226</v>
      </c>
      <c r="H2076" t="s">
        <v>463</v>
      </c>
      <c r="I2076" t="s">
        <v>469</v>
      </c>
      <c r="J2076">
        <v>67</v>
      </c>
      <c r="K2076">
        <v>0</v>
      </c>
      <c r="L2076" t="s">
        <v>472</v>
      </c>
      <c r="M2076" t="s">
        <v>464</v>
      </c>
      <c r="N2076" t="s">
        <v>480</v>
      </c>
      <c r="O2076">
        <v>997897</v>
      </c>
      <c r="P2076">
        <v>175676</v>
      </c>
      <c r="Q2076">
        <v>40.648859000000002</v>
      </c>
      <c r="R2076">
        <v>-73.950819999999993</v>
      </c>
      <c r="S2076" t="s">
        <v>493</v>
      </c>
    </row>
    <row r="2077" spans="1:19" x14ac:dyDescent="0.3">
      <c r="A2077">
        <v>282329122</v>
      </c>
      <c r="B2077" s="1">
        <v>45338</v>
      </c>
      <c r="C2077">
        <v>748</v>
      </c>
      <c r="D2077" t="s">
        <v>51</v>
      </c>
      <c r="E2077">
        <v>359</v>
      </c>
      <c r="F2077" t="s">
        <v>151</v>
      </c>
      <c r="G2077" t="s">
        <v>265</v>
      </c>
      <c r="H2077" t="s">
        <v>464</v>
      </c>
      <c r="I2077" t="s">
        <v>464</v>
      </c>
      <c r="J2077">
        <v>24</v>
      </c>
      <c r="K2077">
        <v>0</v>
      </c>
      <c r="L2077" t="s">
        <v>472</v>
      </c>
      <c r="M2077" t="s">
        <v>464</v>
      </c>
      <c r="N2077" t="s">
        <v>477</v>
      </c>
      <c r="O2077">
        <v>993372</v>
      </c>
      <c r="P2077">
        <v>229301</v>
      </c>
      <c r="Q2077">
        <v>40.796050000000001</v>
      </c>
      <c r="R2077">
        <v>-73.967051999999995</v>
      </c>
      <c r="S2077" t="s">
        <v>1087</v>
      </c>
    </row>
    <row r="2078" spans="1:19" x14ac:dyDescent="0.3">
      <c r="A2078">
        <v>285525131</v>
      </c>
      <c r="B2078" s="1">
        <v>45400</v>
      </c>
      <c r="C2078">
        <v>922</v>
      </c>
      <c r="D2078" t="s">
        <v>33</v>
      </c>
      <c r="E2078">
        <v>348</v>
      </c>
      <c r="F2078" t="s">
        <v>146</v>
      </c>
      <c r="G2078" t="s">
        <v>280</v>
      </c>
      <c r="H2078" t="s">
        <v>464</v>
      </c>
      <c r="I2078" t="s">
        <v>470</v>
      </c>
      <c r="J2078">
        <v>111</v>
      </c>
      <c r="K2078">
        <v>0</v>
      </c>
      <c r="L2078" t="s">
        <v>472</v>
      </c>
      <c r="M2078" t="s">
        <v>464</v>
      </c>
      <c r="N2078" t="s">
        <v>480</v>
      </c>
      <c r="O2078">
        <v>1048659</v>
      </c>
      <c r="P2078">
        <v>216392</v>
      </c>
      <c r="Q2078">
        <v>40.760396139999997</v>
      </c>
      <c r="R2078">
        <v>-73.767502530000002</v>
      </c>
      <c r="S2078" t="s">
        <v>1227</v>
      </c>
    </row>
    <row r="2079" spans="1:19" x14ac:dyDescent="0.3">
      <c r="A2079">
        <v>283855067</v>
      </c>
      <c r="B2079" s="1">
        <v>45367</v>
      </c>
      <c r="C2079">
        <v>109</v>
      </c>
      <c r="D2079" t="s">
        <v>35</v>
      </c>
      <c r="E2079">
        <v>106</v>
      </c>
      <c r="F2079" t="s">
        <v>141</v>
      </c>
      <c r="G2079" t="s">
        <v>208</v>
      </c>
      <c r="H2079" t="s">
        <v>463</v>
      </c>
      <c r="I2079" t="s">
        <v>464</v>
      </c>
      <c r="J2079">
        <v>7</v>
      </c>
      <c r="K2079">
        <v>0</v>
      </c>
      <c r="L2079" t="s">
        <v>472</v>
      </c>
      <c r="M2079" t="s">
        <v>464</v>
      </c>
      <c r="N2079" t="s">
        <v>477</v>
      </c>
      <c r="O2079">
        <v>988848</v>
      </c>
      <c r="P2079">
        <v>200323</v>
      </c>
      <c r="Q2079">
        <v>40.716517000000003</v>
      </c>
      <c r="R2079">
        <v>-73.983411000000004</v>
      </c>
      <c r="S2079" t="s">
        <v>527</v>
      </c>
    </row>
    <row r="2080" spans="1:19" x14ac:dyDescent="0.3">
      <c r="A2080">
        <v>284107088</v>
      </c>
      <c r="B2080" s="1">
        <v>45372</v>
      </c>
      <c r="C2080">
        <v>639</v>
      </c>
      <c r="D2080" t="s">
        <v>65</v>
      </c>
      <c r="E2080">
        <v>361</v>
      </c>
      <c r="F2080" t="s">
        <v>164</v>
      </c>
      <c r="G2080" t="s">
        <v>426</v>
      </c>
      <c r="H2080" t="s">
        <v>464</v>
      </c>
      <c r="I2080" t="s">
        <v>464</v>
      </c>
      <c r="J2080">
        <v>10</v>
      </c>
      <c r="K2080">
        <v>0</v>
      </c>
      <c r="L2080" t="s">
        <v>472</v>
      </c>
      <c r="M2080" t="s">
        <v>464</v>
      </c>
      <c r="N2080" t="s">
        <v>477</v>
      </c>
      <c r="O2080">
        <v>984685</v>
      </c>
      <c r="P2080">
        <v>209908</v>
      </c>
      <c r="Q2080">
        <v>40.742826999999998</v>
      </c>
      <c r="R2080">
        <v>-73.998428000000004</v>
      </c>
      <c r="S2080" t="s">
        <v>1121</v>
      </c>
    </row>
    <row r="2081" spans="1:19" x14ac:dyDescent="0.3">
      <c r="A2081">
        <v>282341948</v>
      </c>
      <c r="B2081" s="1">
        <v>45338</v>
      </c>
      <c r="C2081">
        <v>782</v>
      </c>
      <c r="D2081" t="s">
        <v>49</v>
      </c>
      <c r="E2081">
        <v>236</v>
      </c>
      <c r="F2081" t="s">
        <v>158</v>
      </c>
      <c r="G2081" t="s">
        <v>223</v>
      </c>
      <c r="H2081" t="s">
        <v>464</v>
      </c>
      <c r="I2081" t="s">
        <v>469</v>
      </c>
      <c r="J2081">
        <v>73</v>
      </c>
      <c r="K2081">
        <v>1</v>
      </c>
      <c r="L2081" t="s">
        <v>474</v>
      </c>
      <c r="M2081" t="s">
        <v>464</v>
      </c>
      <c r="N2081" t="s">
        <v>477</v>
      </c>
      <c r="O2081">
        <v>1010719</v>
      </c>
      <c r="P2081">
        <v>186857</v>
      </c>
      <c r="Q2081">
        <v>40.679516450000001</v>
      </c>
      <c r="R2081">
        <v>-73.904570120000002</v>
      </c>
      <c r="S2081" t="s">
        <v>966</v>
      </c>
    </row>
    <row r="2082" spans="1:19" x14ac:dyDescent="0.3">
      <c r="A2082">
        <v>284205413</v>
      </c>
      <c r="B2082" s="1">
        <v>45374</v>
      </c>
      <c r="C2082">
        <v>101</v>
      </c>
      <c r="D2082" t="s">
        <v>27</v>
      </c>
      <c r="E2082">
        <v>344</v>
      </c>
      <c r="F2082" t="s">
        <v>144</v>
      </c>
      <c r="G2082" t="s">
        <v>191</v>
      </c>
      <c r="H2082" t="s">
        <v>464</v>
      </c>
      <c r="I2082" t="s">
        <v>469</v>
      </c>
      <c r="J2082">
        <v>72</v>
      </c>
      <c r="K2082">
        <v>0</v>
      </c>
      <c r="L2082" t="s">
        <v>472</v>
      </c>
      <c r="M2082" t="s">
        <v>463</v>
      </c>
      <c r="N2082" t="s">
        <v>480</v>
      </c>
      <c r="O2082">
        <v>983112</v>
      </c>
      <c r="P2082">
        <v>174599</v>
      </c>
      <c r="Q2082">
        <v>40.645910999999998</v>
      </c>
      <c r="R2082">
        <v>-74.004099999999994</v>
      </c>
      <c r="S2082" t="s">
        <v>1905</v>
      </c>
    </row>
    <row r="2083" spans="1:19" x14ac:dyDescent="0.3">
      <c r="A2083">
        <v>285435132</v>
      </c>
      <c r="B2083" s="1">
        <v>45398</v>
      </c>
      <c r="C2083">
        <v>244</v>
      </c>
      <c r="D2083" t="s">
        <v>48</v>
      </c>
      <c r="E2083">
        <v>107</v>
      </c>
      <c r="F2083" t="s">
        <v>157</v>
      </c>
      <c r="G2083" t="s">
        <v>222</v>
      </c>
      <c r="H2083" t="s">
        <v>463</v>
      </c>
      <c r="I2083" t="s">
        <v>464</v>
      </c>
      <c r="J2083">
        <v>32</v>
      </c>
      <c r="K2083">
        <v>0</v>
      </c>
      <c r="L2083" t="s">
        <v>472</v>
      </c>
      <c r="M2083" t="s">
        <v>464</v>
      </c>
      <c r="N2083" t="s">
        <v>477</v>
      </c>
      <c r="O2083">
        <v>1000650</v>
      </c>
      <c r="P2083">
        <v>239650</v>
      </c>
      <c r="Q2083">
        <v>40.824444999999997</v>
      </c>
      <c r="R2083">
        <v>-73.940743999999995</v>
      </c>
      <c r="S2083" t="s">
        <v>1280</v>
      </c>
    </row>
    <row r="2084" spans="1:19" x14ac:dyDescent="0.3">
      <c r="A2084">
        <v>284128603</v>
      </c>
      <c r="B2084" s="1">
        <v>45372</v>
      </c>
      <c r="C2084">
        <v>705</v>
      </c>
      <c r="D2084" t="s">
        <v>78</v>
      </c>
      <c r="E2084">
        <v>358</v>
      </c>
      <c r="F2084" t="s">
        <v>169</v>
      </c>
      <c r="G2084" t="s">
        <v>364</v>
      </c>
      <c r="H2084" t="s">
        <v>464</v>
      </c>
      <c r="I2084" t="s">
        <v>464</v>
      </c>
      <c r="J2084">
        <v>14</v>
      </c>
      <c r="K2084">
        <v>0</v>
      </c>
      <c r="L2084" t="s">
        <v>472</v>
      </c>
      <c r="M2084" t="s">
        <v>464</v>
      </c>
      <c r="N2084" t="s">
        <v>477</v>
      </c>
      <c r="O2084">
        <v>989478</v>
      </c>
      <c r="P2084">
        <v>213669</v>
      </c>
      <c r="Q2084">
        <v>40.753146999999998</v>
      </c>
      <c r="R2084">
        <v>-73.981128999999996</v>
      </c>
      <c r="S2084" t="s">
        <v>1906</v>
      </c>
    </row>
    <row r="2085" spans="1:19" x14ac:dyDescent="0.3">
      <c r="A2085">
        <v>282947597</v>
      </c>
      <c r="B2085" s="1">
        <v>45350</v>
      </c>
      <c r="C2085">
        <v>339</v>
      </c>
      <c r="D2085" t="s">
        <v>42</v>
      </c>
      <c r="E2085">
        <v>341</v>
      </c>
      <c r="F2085" t="s">
        <v>153</v>
      </c>
      <c r="G2085" t="s">
        <v>216</v>
      </c>
      <c r="H2085" t="s">
        <v>464</v>
      </c>
      <c r="I2085" t="s">
        <v>469</v>
      </c>
      <c r="J2085">
        <v>75</v>
      </c>
      <c r="K2085">
        <v>0</v>
      </c>
      <c r="L2085" t="s">
        <v>474</v>
      </c>
      <c r="M2085" t="s">
        <v>464</v>
      </c>
      <c r="N2085" t="s">
        <v>477</v>
      </c>
      <c r="O2085">
        <v>1013370</v>
      </c>
      <c r="P2085">
        <v>182883</v>
      </c>
      <c r="Q2085">
        <v>40.668602</v>
      </c>
      <c r="R2085">
        <v>-73.895026000000001</v>
      </c>
      <c r="S2085" t="s">
        <v>1907</v>
      </c>
    </row>
    <row r="2086" spans="1:19" x14ac:dyDescent="0.3">
      <c r="A2086">
        <v>284406702</v>
      </c>
      <c r="B2086" s="1">
        <v>45378</v>
      </c>
      <c r="C2086">
        <v>101</v>
      </c>
      <c r="D2086" t="s">
        <v>27</v>
      </c>
      <c r="E2086">
        <v>344</v>
      </c>
      <c r="F2086" t="s">
        <v>144</v>
      </c>
      <c r="G2086" t="s">
        <v>191</v>
      </c>
      <c r="H2086" t="s">
        <v>464</v>
      </c>
      <c r="I2086" t="s">
        <v>469</v>
      </c>
      <c r="J2086">
        <v>78</v>
      </c>
      <c r="K2086">
        <v>0</v>
      </c>
      <c r="L2086" t="s">
        <v>472</v>
      </c>
      <c r="M2086" t="s">
        <v>463</v>
      </c>
      <c r="N2086" t="s">
        <v>480</v>
      </c>
      <c r="O2086">
        <v>991360</v>
      </c>
      <c r="P2086">
        <v>187427</v>
      </c>
      <c r="Q2086">
        <v>40.681119000000002</v>
      </c>
      <c r="R2086">
        <v>-73.974365000000006</v>
      </c>
      <c r="S2086" t="s">
        <v>742</v>
      </c>
    </row>
    <row r="2087" spans="1:19" x14ac:dyDescent="0.3">
      <c r="A2087">
        <v>285323776</v>
      </c>
      <c r="B2087" s="1">
        <v>45396</v>
      </c>
      <c r="C2087">
        <v>339</v>
      </c>
      <c r="D2087" t="s">
        <v>42</v>
      </c>
      <c r="E2087">
        <v>341</v>
      </c>
      <c r="F2087" t="s">
        <v>153</v>
      </c>
      <c r="G2087" t="s">
        <v>216</v>
      </c>
      <c r="H2087" t="s">
        <v>464</v>
      </c>
      <c r="I2087" t="s">
        <v>469</v>
      </c>
      <c r="J2087">
        <v>66</v>
      </c>
      <c r="K2087">
        <v>0</v>
      </c>
      <c r="L2087" t="s">
        <v>473</v>
      </c>
      <c r="M2087" t="s">
        <v>464</v>
      </c>
      <c r="N2087" t="s">
        <v>480</v>
      </c>
      <c r="O2087">
        <v>989753</v>
      </c>
      <c r="P2087">
        <v>169001</v>
      </c>
      <c r="Q2087">
        <v>40.630546000000002</v>
      </c>
      <c r="R2087">
        <v>-73.980171999999996</v>
      </c>
      <c r="S2087" t="s">
        <v>1908</v>
      </c>
    </row>
    <row r="2088" spans="1:19" x14ac:dyDescent="0.3">
      <c r="A2088">
        <v>281167051</v>
      </c>
      <c r="B2088" s="1">
        <v>45317</v>
      </c>
      <c r="C2088">
        <v>203</v>
      </c>
      <c r="D2088" t="s">
        <v>81</v>
      </c>
      <c r="E2088">
        <v>352</v>
      </c>
      <c r="F2088" t="s">
        <v>154</v>
      </c>
      <c r="G2088" t="s">
        <v>427</v>
      </c>
      <c r="H2088" t="s">
        <v>464</v>
      </c>
      <c r="I2088" t="s">
        <v>469</v>
      </c>
      <c r="J2088">
        <v>79</v>
      </c>
      <c r="K2088">
        <v>2</v>
      </c>
      <c r="L2088" t="s">
        <v>473</v>
      </c>
      <c r="M2088" t="s">
        <v>464</v>
      </c>
      <c r="N2088" t="s">
        <v>478</v>
      </c>
      <c r="O2088">
        <v>1000926</v>
      </c>
      <c r="P2088">
        <v>193835</v>
      </c>
      <c r="Q2088">
        <v>40.698695000000001</v>
      </c>
      <c r="R2088">
        <v>-73.939858999999998</v>
      </c>
      <c r="S2088" t="s">
        <v>1909</v>
      </c>
    </row>
    <row r="2089" spans="1:19" x14ac:dyDescent="0.3">
      <c r="A2089">
        <v>281366467</v>
      </c>
      <c r="B2089" s="1">
        <v>45321</v>
      </c>
      <c r="C2089">
        <v>922</v>
      </c>
      <c r="D2089" t="s">
        <v>33</v>
      </c>
      <c r="E2089">
        <v>348</v>
      </c>
      <c r="F2089" t="s">
        <v>146</v>
      </c>
      <c r="G2089" t="s">
        <v>207</v>
      </c>
      <c r="H2089" t="s">
        <v>464</v>
      </c>
      <c r="I2089" t="s">
        <v>469</v>
      </c>
      <c r="J2089">
        <v>71</v>
      </c>
      <c r="K2089">
        <v>0</v>
      </c>
      <c r="L2089" t="s">
        <v>472</v>
      </c>
      <c r="M2089" t="s">
        <v>464</v>
      </c>
      <c r="N2089" t="s">
        <v>479</v>
      </c>
      <c r="O2089">
        <v>995177</v>
      </c>
      <c r="P2089">
        <v>180938</v>
      </c>
      <c r="Q2089">
        <v>40.663302950000002</v>
      </c>
      <c r="R2089">
        <v>-73.960613980000005</v>
      </c>
      <c r="S2089" t="s">
        <v>1910</v>
      </c>
    </row>
    <row r="2090" spans="1:19" x14ac:dyDescent="0.3">
      <c r="A2090">
        <v>283688237</v>
      </c>
      <c r="B2090" s="1">
        <v>45364</v>
      </c>
      <c r="C2090">
        <v>101</v>
      </c>
      <c r="D2090" t="s">
        <v>27</v>
      </c>
      <c r="E2090">
        <v>344</v>
      </c>
      <c r="F2090" t="s">
        <v>144</v>
      </c>
      <c r="G2090" t="s">
        <v>191</v>
      </c>
      <c r="H2090" t="s">
        <v>464</v>
      </c>
      <c r="I2090" t="s">
        <v>469</v>
      </c>
      <c r="J2090">
        <v>88</v>
      </c>
      <c r="K2090">
        <v>0</v>
      </c>
      <c r="L2090" t="s">
        <v>472</v>
      </c>
      <c r="M2090" t="s">
        <v>463</v>
      </c>
      <c r="N2090" t="s">
        <v>477</v>
      </c>
      <c r="O2090">
        <v>995645</v>
      </c>
      <c r="P2090">
        <v>188254</v>
      </c>
      <c r="Q2090">
        <v>40.683383999999997</v>
      </c>
      <c r="R2090">
        <v>-73.958911999999998</v>
      </c>
      <c r="S2090" t="s">
        <v>1911</v>
      </c>
    </row>
    <row r="2091" spans="1:19" x14ac:dyDescent="0.3">
      <c r="A2091">
        <v>282135453</v>
      </c>
      <c r="B2091" s="1">
        <v>45335</v>
      </c>
      <c r="C2091">
        <v>969</v>
      </c>
      <c r="D2091" t="s">
        <v>53</v>
      </c>
      <c r="E2091">
        <v>881</v>
      </c>
      <c r="F2091" t="s">
        <v>161</v>
      </c>
      <c r="G2091" t="s">
        <v>428</v>
      </c>
      <c r="H2091" t="s">
        <v>464</v>
      </c>
      <c r="I2091" t="s">
        <v>464</v>
      </c>
      <c r="J2091">
        <v>10</v>
      </c>
      <c r="K2091">
        <v>0</v>
      </c>
      <c r="L2091" t="s">
        <v>472</v>
      </c>
      <c r="M2091" t="s">
        <v>463</v>
      </c>
      <c r="N2091" t="s">
        <v>480</v>
      </c>
      <c r="O2091">
        <v>984572</v>
      </c>
      <c r="P2091">
        <v>214755</v>
      </c>
      <c r="Q2091">
        <v>40.756131000000003</v>
      </c>
      <c r="R2091">
        <v>-73.998836999999995</v>
      </c>
      <c r="S2091" t="s">
        <v>1912</v>
      </c>
    </row>
    <row r="2092" spans="1:19" x14ac:dyDescent="0.3">
      <c r="A2092">
        <v>280540248</v>
      </c>
      <c r="B2092" s="1">
        <v>45306</v>
      </c>
      <c r="C2092">
        <v>101</v>
      </c>
      <c r="D2092" t="s">
        <v>27</v>
      </c>
      <c r="E2092">
        <v>344</v>
      </c>
      <c r="F2092" t="s">
        <v>144</v>
      </c>
      <c r="G2092" t="s">
        <v>191</v>
      </c>
      <c r="H2092" t="s">
        <v>464</v>
      </c>
      <c r="I2092" t="s">
        <v>470</v>
      </c>
      <c r="J2092">
        <v>103</v>
      </c>
      <c r="K2092">
        <v>0</v>
      </c>
      <c r="L2092" t="s">
        <v>472</v>
      </c>
      <c r="M2092" t="s">
        <v>463</v>
      </c>
      <c r="N2092" t="s">
        <v>480</v>
      </c>
      <c r="O2092">
        <v>1043518</v>
      </c>
      <c r="P2092">
        <v>198488</v>
      </c>
      <c r="Q2092">
        <v>40.711283000000002</v>
      </c>
      <c r="R2092">
        <v>-73.786214999999999</v>
      </c>
      <c r="S2092" t="s">
        <v>1913</v>
      </c>
    </row>
    <row r="2093" spans="1:19" x14ac:dyDescent="0.3">
      <c r="A2093">
        <v>281182192</v>
      </c>
      <c r="B2093" s="1">
        <v>45317</v>
      </c>
      <c r="C2093">
        <v>105</v>
      </c>
      <c r="D2093" t="s">
        <v>20</v>
      </c>
      <c r="E2093">
        <v>106</v>
      </c>
      <c r="F2093" t="s">
        <v>141</v>
      </c>
      <c r="G2093" t="s">
        <v>183</v>
      </c>
      <c r="H2093" t="s">
        <v>463</v>
      </c>
      <c r="I2093" t="s">
        <v>469</v>
      </c>
      <c r="J2093">
        <v>60</v>
      </c>
      <c r="K2093">
        <v>0</v>
      </c>
      <c r="L2093" t="s">
        <v>472</v>
      </c>
      <c r="M2093" t="s">
        <v>464</v>
      </c>
      <c r="N2093" t="s">
        <v>477</v>
      </c>
      <c r="O2093">
        <v>984386</v>
      </c>
      <c r="P2093">
        <v>149607</v>
      </c>
      <c r="Q2093">
        <v>40.577314999999999</v>
      </c>
      <c r="R2093">
        <v>-73.999506999999994</v>
      </c>
      <c r="S2093" t="s">
        <v>1914</v>
      </c>
    </row>
    <row r="2094" spans="1:19" x14ac:dyDescent="0.3">
      <c r="A2094">
        <v>284395522</v>
      </c>
      <c r="B2094" s="1">
        <v>45378</v>
      </c>
      <c r="C2094">
        <v>101</v>
      </c>
      <c r="D2094" t="s">
        <v>27</v>
      </c>
      <c r="E2094">
        <v>344</v>
      </c>
      <c r="F2094" t="s">
        <v>144</v>
      </c>
      <c r="G2094" t="s">
        <v>191</v>
      </c>
      <c r="H2094" t="s">
        <v>464</v>
      </c>
      <c r="I2094" t="s">
        <v>464</v>
      </c>
      <c r="J2094">
        <v>10</v>
      </c>
      <c r="K2094">
        <v>0</v>
      </c>
      <c r="L2094" t="s">
        <v>472</v>
      </c>
      <c r="M2094" t="s">
        <v>464</v>
      </c>
      <c r="N2094" t="s">
        <v>477</v>
      </c>
      <c r="O2094">
        <v>984685</v>
      </c>
      <c r="P2094">
        <v>209908</v>
      </c>
      <c r="Q2094">
        <v>40.742826999999998</v>
      </c>
      <c r="R2094">
        <v>-73.998428000000004</v>
      </c>
      <c r="S2094" t="s">
        <v>1121</v>
      </c>
    </row>
    <row r="2095" spans="1:19" x14ac:dyDescent="0.3">
      <c r="A2095">
        <v>284548050</v>
      </c>
      <c r="B2095" s="1">
        <v>45381</v>
      </c>
      <c r="C2095">
        <v>339</v>
      </c>
      <c r="D2095" t="s">
        <v>42</v>
      </c>
      <c r="E2095">
        <v>341</v>
      </c>
      <c r="F2095" t="s">
        <v>153</v>
      </c>
      <c r="G2095" t="s">
        <v>216</v>
      </c>
      <c r="H2095" t="s">
        <v>464</v>
      </c>
      <c r="I2095" t="s">
        <v>464</v>
      </c>
      <c r="J2095">
        <v>13</v>
      </c>
      <c r="K2095">
        <v>0</v>
      </c>
      <c r="L2095" t="s">
        <v>474</v>
      </c>
      <c r="M2095" t="s">
        <v>464</v>
      </c>
      <c r="N2095" t="s">
        <v>477</v>
      </c>
      <c r="O2095">
        <v>987033</v>
      </c>
      <c r="P2095">
        <v>207012</v>
      </c>
      <c r="Q2095">
        <v>40.734878000000002</v>
      </c>
      <c r="R2095">
        <v>-73.989954999999995</v>
      </c>
      <c r="S2095" t="s">
        <v>1915</v>
      </c>
    </row>
    <row r="2096" spans="1:19" x14ac:dyDescent="0.3">
      <c r="A2096">
        <v>282699608</v>
      </c>
      <c r="B2096" s="1">
        <v>45345</v>
      </c>
      <c r="C2096">
        <v>511</v>
      </c>
      <c r="D2096" t="s">
        <v>46</v>
      </c>
      <c r="E2096">
        <v>235</v>
      </c>
      <c r="F2096" t="s">
        <v>156</v>
      </c>
      <c r="G2096" t="s">
        <v>220</v>
      </c>
      <c r="H2096" t="s">
        <v>464</v>
      </c>
      <c r="I2096" t="s">
        <v>464</v>
      </c>
      <c r="J2096">
        <v>28</v>
      </c>
      <c r="K2096">
        <v>2</v>
      </c>
      <c r="L2096" t="s">
        <v>474</v>
      </c>
      <c r="M2096" t="s">
        <v>464</v>
      </c>
      <c r="N2096" t="s">
        <v>480</v>
      </c>
      <c r="O2096">
        <v>998296</v>
      </c>
      <c r="P2096">
        <v>234474</v>
      </c>
      <c r="Q2096">
        <v>40.810242000000002</v>
      </c>
      <c r="R2096">
        <v>-73.949258999999998</v>
      </c>
      <c r="S2096" t="s">
        <v>1916</v>
      </c>
    </row>
    <row r="2097" spans="1:19" x14ac:dyDescent="0.3">
      <c r="A2097">
        <v>284107075</v>
      </c>
      <c r="B2097" s="1">
        <v>45372</v>
      </c>
      <c r="C2097">
        <v>198</v>
      </c>
      <c r="D2097" t="s">
        <v>38</v>
      </c>
      <c r="E2097">
        <v>126</v>
      </c>
      <c r="F2097" t="s">
        <v>149</v>
      </c>
      <c r="G2097" t="s">
        <v>379</v>
      </c>
      <c r="H2097" t="s">
        <v>463</v>
      </c>
      <c r="I2097" t="s">
        <v>469</v>
      </c>
      <c r="J2097">
        <v>75</v>
      </c>
      <c r="K2097">
        <v>2</v>
      </c>
      <c r="L2097" t="s">
        <v>472</v>
      </c>
      <c r="M2097" t="s">
        <v>463</v>
      </c>
      <c r="N2097" t="s">
        <v>477</v>
      </c>
      <c r="O2097">
        <v>1012412</v>
      </c>
      <c r="P2097">
        <v>182986</v>
      </c>
      <c r="Q2097">
        <v>40.668888000000003</v>
      </c>
      <c r="R2097">
        <v>-73.898480000000006</v>
      </c>
      <c r="S2097" t="s">
        <v>591</v>
      </c>
    </row>
    <row r="2098" spans="1:19" x14ac:dyDescent="0.3">
      <c r="A2098">
        <v>281233104</v>
      </c>
      <c r="B2098" s="1">
        <v>45318</v>
      </c>
      <c r="C2098">
        <v>106</v>
      </c>
      <c r="D2098" t="s">
        <v>73</v>
      </c>
      <c r="E2098">
        <v>106</v>
      </c>
      <c r="F2098" t="s">
        <v>141</v>
      </c>
      <c r="G2098" t="s">
        <v>254</v>
      </c>
      <c r="H2098" t="s">
        <v>463</v>
      </c>
      <c r="I2098" t="s">
        <v>464</v>
      </c>
      <c r="J2098">
        <v>14</v>
      </c>
      <c r="K2098">
        <v>0</v>
      </c>
      <c r="L2098" t="s">
        <v>473</v>
      </c>
      <c r="M2098" t="s">
        <v>464</v>
      </c>
      <c r="N2098" t="s">
        <v>479</v>
      </c>
      <c r="O2098">
        <v>987472</v>
      </c>
      <c r="P2098">
        <v>214939</v>
      </c>
      <c r="Q2098">
        <v>40.756635000000003</v>
      </c>
      <c r="R2098">
        <v>-73.988370000000003</v>
      </c>
      <c r="S2098" t="s">
        <v>555</v>
      </c>
    </row>
    <row r="2099" spans="1:19" x14ac:dyDescent="0.3">
      <c r="A2099">
        <v>280809240</v>
      </c>
      <c r="B2099" s="1">
        <v>45310</v>
      </c>
      <c r="C2099">
        <v>101</v>
      </c>
      <c r="D2099" t="s">
        <v>27</v>
      </c>
      <c r="E2099">
        <v>344</v>
      </c>
      <c r="F2099" t="s">
        <v>144</v>
      </c>
      <c r="G2099" t="s">
        <v>191</v>
      </c>
      <c r="H2099" t="s">
        <v>464</v>
      </c>
      <c r="I2099" t="s">
        <v>471</v>
      </c>
      <c r="J2099">
        <v>121</v>
      </c>
      <c r="K2099">
        <v>0</v>
      </c>
      <c r="L2099" t="s">
        <v>472</v>
      </c>
      <c r="M2099" t="s">
        <v>463</v>
      </c>
      <c r="N2099" t="s">
        <v>480</v>
      </c>
      <c r="O2099">
        <v>947751</v>
      </c>
      <c r="P2099">
        <v>169332</v>
      </c>
      <c r="Q2099">
        <v>40.631380999999998</v>
      </c>
      <c r="R2099">
        <v>-74.131495999999999</v>
      </c>
      <c r="S2099" t="s">
        <v>1917</v>
      </c>
    </row>
    <row r="2100" spans="1:19" x14ac:dyDescent="0.3">
      <c r="A2100">
        <v>284103635</v>
      </c>
      <c r="B2100" s="1">
        <v>45372</v>
      </c>
      <c r="C2100">
        <v>101</v>
      </c>
      <c r="D2100" t="s">
        <v>27</v>
      </c>
      <c r="E2100">
        <v>344</v>
      </c>
      <c r="F2100" t="s">
        <v>144</v>
      </c>
      <c r="G2100" t="s">
        <v>191</v>
      </c>
      <c r="H2100" t="s">
        <v>464</v>
      </c>
      <c r="I2100" t="s">
        <v>468</v>
      </c>
      <c r="J2100">
        <v>43</v>
      </c>
      <c r="K2100">
        <v>0</v>
      </c>
      <c r="L2100" t="s">
        <v>472</v>
      </c>
      <c r="M2100" t="s">
        <v>464</v>
      </c>
      <c r="N2100" t="s">
        <v>477</v>
      </c>
      <c r="O2100">
        <v>1020183</v>
      </c>
      <c r="P2100">
        <v>239282</v>
      </c>
      <c r="Q2100">
        <v>40.823377999999998</v>
      </c>
      <c r="R2100">
        <v>-73.870168000000007</v>
      </c>
      <c r="S2100" t="s">
        <v>1141</v>
      </c>
    </row>
    <row r="2101" spans="1:19" x14ac:dyDescent="0.3">
      <c r="A2101">
        <v>284533154</v>
      </c>
      <c r="B2101" s="1">
        <v>45380</v>
      </c>
      <c r="C2101">
        <v>779</v>
      </c>
      <c r="D2101" t="s">
        <v>63</v>
      </c>
      <c r="E2101">
        <v>126</v>
      </c>
      <c r="F2101" t="s">
        <v>149</v>
      </c>
      <c r="G2101" t="s">
        <v>242</v>
      </c>
      <c r="H2101" t="s">
        <v>463</v>
      </c>
      <c r="I2101" t="s">
        <v>464</v>
      </c>
      <c r="J2101">
        <v>18</v>
      </c>
      <c r="K2101">
        <v>0</v>
      </c>
      <c r="L2101" t="s">
        <v>472</v>
      </c>
      <c r="M2101" t="s">
        <v>464</v>
      </c>
      <c r="N2101" t="s">
        <v>477</v>
      </c>
      <c r="O2101">
        <v>988210</v>
      </c>
      <c r="P2101">
        <v>218129</v>
      </c>
      <c r="Q2101">
        <v>40.765389999999996</v>
      </c>
      <c r="R2101">
        <v>-73.985702000000003</v>
      </c>
      <c r="S2101" t="s">
        <v>528</v>
      </c>
    </row>
    <row r="2102" spans="1:19" x14ac:dyDescent="0.3">
      <c r="A2102">
        <v>282738172</v>
      </c>
      <c r="B2102" s="1">
        <v>45346</v>
      </c>
      <c r="C2102">
        <v>748</v>
      </c>
      <c r="D2102" t="s">
        <v>51</v>
      </c>
      <c r="E2102">
        <v>359</v>
      </c>
      <c r="F2102" t="s">
        <v>151</v>
      </c>
      <c r="G2102" t="s">
        <v>227</v>
      </c>
      <c r="H2102" t="s">
        <v>464</v>
      </c>
      <c r="I2102" t="s">
        <v>464</v>
      </c>
      <c r="J2102">
        <v>32</v>
      </c>
      <c r="K2102">
        <v>0</v>
      </c>
      <c r="L2102" t="s">
        <v>472</v>
      </c>
      <c r="M2102" t="s">
        <v>464</v>
      </c>
      <c r="N2102" t="s">
        <v>478</v>
      </c>
      <c r="O2102">
        <v>1001741</v>
      </c>
      <c r="P2102">
        <v>237356</v>
      </c>
      <c r="Q2102">
        <v>40.818148000000001</v>
      </c>
      <c r="R2102">
        <v>-73.936805000000007</v>
      </c>
      <c r="S2102" t="s">
        <v>1918</v>
      </c>
    </row>
    <row r="2103" spans="1:19" x14ac:dyDescent="0.3">
      <c r="A2103">
        <v>280974014</v>
      </c>
      <c r="B2103" s="1">
        <v>45314</v>
      </c>
      <c r="C2103">
        <v>922</v>
      </c>
      <c r="D2103" t="s">
        <v>33</v>
      </c>
      <c r="E2103">
        <v>348</v>
      </c>
      <c r="F2103" t="s">
        <v>146</v>
      </c>
      <c r="G2103" t="s">
        <v>205</v>
      </c>
      <c r="H2103" t="s">
        <v>464</v>
      </c>
      <c r="I2103" t="s">
        <v>470</v>
      </c>
      <c r="J2103">
        <v>115</v>
      </c>
      <c r="K2103">
        <v>0</v>
      </c>
      <c r="L2103" t="s">
        <v>474</v>
      </c>
      <c r="M2103" t="s">
        <v>464</v>
      </c>
      <c r="N2103" t="s">
        <v>480</v>
      </c>
      <c r="O2103">
        <v>1020429</v>
      </c>
      <c r="P2103">
        <v>212242</v>
      </c>
      <c r="Q2103">
        <v>40.749157769999997</v>
      </c>
      <c r="R2103">
        <v>-73.869425840000005</v>
      </c>
      <c r="S2103" t="s">
        <v>538</v>
      </c>
    </row>
    <row r="2104" spans="1:19" x14ac:dyDescent="0.3">
      <c r="A2104">
        <v>283819808</v>
      </c>
      <c r="B2104" s="1">
        <v>45366</v>
      </c>
      <c r="C2104">
        <v>101</v>
      </c>
      <c r="D2104" t="s">
        <v>27</v>
      </c>
      <c r="E2104">
        <v>344</v>
      </c>
      <c r="F2104" t="s">
        <v>144</v>
      </c>
      <c r="G2104" t="s">
        <v>191</v>
      </c>
      <c r="H2104" t="s">
        <v>464</v>
      </c>
      <c r="I2104" t="s">
        <v>464</v>
      </c>
      <c r="J2104">
        <v>13</v>
      </c>
      <c r="K2104">
        <v>0</v>
      </c>
      <c r="L2104" t="s">
        <v>474</v>
      </c>
      <c r="M2104" t="s">
        <v>464</v>
      </c>
      <c r="N2104" t="s">
        <v>483</v>
      </c>
      <c r="O2104">
        <v>986930</v>
      </c>
      <c r="P2104">
        <v>207834</v>
      </c>
      <c r="Q2104">
        <v>40.737132520000003</v>
      </c>
      <c r="R2104">
        <v>-73.990329320000001</v>
      </c>
      <c r="S2104" t="s">
        <v>1919</v>
      </c>
    </row>
    <row r="2105" spans="1:19" x14ac:dyDescent="0.3">
      <c r="A2105">
        <v>282398048</v>
      </c>
      <c r="B2105" s="1">
        <v>45340</v>
      </c>
      <c r="C2105">
        <v>105</v>
      </c>
      <c r="D2105" t="s">
        <v>20</v>
      </c>
      <c r="E2105">
        <v>106</v>
      </c>
      <c r="F2105" t="s">
        <v>141</v>
      </c>
      <c r="G2105" t="s">
        <v>183</v>
      </c>
      <c r="H2105" t="s">
        <v>463</v>
      </c>
      <c r="I2105" t="s">
        <v>470</v>
      </c>
      <c r="J2105">
        <v>106</v>
      </c>
      <c r="K2105">
        <v>0</v>
      </c>
      <c r="L2105" t="s">
        <v>475</v>
      </c>
      <c r="M2105" t="s">
        <v>464</v>
      </c>
      <c r="N2105" t="s">
        <v>477</v>
      </c>
      <c r="O2105">
        <v>1022996</v>
      </c>
      <c r="P2105">
        <v>186554</v>
      </c>
      <c r="Q2105">
        <v>40.678640999999999</v>
      </c>
      <c r="R2105">
        <v>-73.860308000000003</v>
      </c>
      <c r="S2105" t="s">
        <v>1920</v>
      </c>
    </row>
    <row r="2106" spans="1:19" x14ac:dyDescent="0.3">
      <c r="A2106">
        <v>283919917</v>
      </c>
      <c r="B2106" s="1">
        <v>45369</v>
      </c>
      <c r="C2106">
        <v>439</v>
      </c>
      <c r="D2106" t="s">
        <v>37</v>
      </c>
      <c r="E2106">
        <v>109</v>
      </c>
      <c r="F2106" t="s">
        <v>148</v>
      </c>
      <c r="G2106" t="s">
        <v>224</v>
      </c>
      <c r="H2106" t="s">
        <v>463</v>
      </c>
      <c r="I2106" t="s">
        <v>464</v>
      </c>
      <c r="J2106">
        <v>5</v>
      </c>
      <c r="K2106">
        <v>0</v>
      </c>
      <c r="L2106" t="s">
        <v>472</v>
      </c>
      <c r="M2106" t="s">
        <v>463</v>
      </c>
      <c r="N2106" t="s">
        <v>478</v>
      </c>
      <c r="O2106">
        <v>984984</v>
      </c>
      <c r="P2106">
        <v>200115</v>
      </c>
      <c r="Q2106">
        <v>40.715949000000002</v>
      </c>
      <c r="R2106">
        <v>-73.997350999999995</v>
      </c>
      <c r="S2106" t="s">
        <v>793</v>
      </c>
    </row>
    <row r="2107" spans="1:19" x14ac:dyDescent="0.3">
      <c r="A2107">
        <v>283008972</v>
      </c>
      <c r="B2107" s="1">
        <v>45351</v>
      </c>
      <c r="C2107">
        <v>922</v>
      </c>
      <c r="D2107" t="s">
        <v>33</v>
      </c>
      <c r="E2107">
        <v>348</v>
      </c>
      <c r="F2107" t="s">
        <v>146</v>
      </c>
      <c r="G2107" t="s">
        <v>205</v>
      </c>
      <c r="H2107" t="s">
        <v>464</v>
      </c>
      <c r="I2107" t="s">
        <v>469</v>
      </c>
      <c r="J2107">
        <v>67</v>
      </c>
      <c r="K2107">
        <v>0</v>
      </c>
      <c r="L2107" t="s">
        <v>473</v>
      </c>
      <c r="M2107" t="s">
        <v>464</v>
      </c>
      <c r="N2107" t="s">
        <v>480</v>
      </c>
      <c r="O2107">
        <v>1002759</v>
      </c>
      <c r="P2107">
        <v>176681</v>
      </c>
      <c r="Q2107">
        <v>40.65160582</v>
      </c>
      <c r="R2107">
        <v>-73.933296589999998</v>
      </c>
      <c r="S2107" t="s">
        <v>799</v>
      </c>
    </row>
    <row r="2108" spans="1:19" x14ac:dyDescent="0.3">
      <c r="A2108">
        <v>284034579</v>
      </c>
      <c r="B2108" s="1">
        <v>45371</v>
      </c>
      <c r="C2108">
        <v>106</v>
      </c>
      <c r="D2108" t="s">
        <v>73</v>
      </c>
      <c r="E2108">
        <v>106</v>
      </c>
      <c r="F2108" t="s">
        <v>141</v>
      </c>
      <c r="G2108" t="s">
        <v>254</v>
      </c>
      <c r="H2108" t="s">
        <v>463</v>
      </c>
      <c r="I2108" t="s">
        <v>470</v>
      </c>
      <c r="J2108">
        <v>111</v>
      </c>
      <c r="K2108">
        <v>0</v>
      </c>
      <c r="L2108" t="s">
        <v>473</v>
      </c>
      <c r="M2108" t="s">
        <v>464</v>
      </c>
      <c r="N2108" t="s">
        <v>478</v>
      </c>
      <c r="O2108">
        <v>1048681</v>
      </c>
      <c r="P2108">
        <v>216304</v>
      </c>
      <c r="Q2108">
        <v>40.760148000000001</v>
      </c>
      <c r="R2108">
        <v>-73.767421999999996</v>
      </c>
      <c r="S2108" t="s">
        <v>1150</v>
      </c>
    </row>
    <row r="2109" spans="1:19" x14ac:dyDescent="0.3">
      <c r="A2109">
        <v>283939880</v>
      </c>
      <c r="B2109" s="1">
        <v>45369</v>
      </c>
      <c r="C2109">
        <v>397</v>
      </c>
      <c r="D2109" t="s">
        <v>50</v>
      </c>
      <c r="E2109">
        <v>105</v>
      </c>
      <c r="F2109" t="s">
        <v>159</v>
      </c>
      <c r="G2109" t="s">
        <v>237</v>
      </c>
      <c r="H2109" t="s">
        <v>463</v>
      </c>
      <c r="I2109" t="s">
        <v>471</v>
      </c>
      <c r="J2109">
        <v>121</v>
      </c>
      <c r="K2109">
        <v>0</v>
      </c>
      <c r="L2109" t="s">
        <v>473</v>
      </c>
      <c r="M2109" t="s">
        <v>463</v>
      </c>
      <c r="N2109" t="s">
        <v>477</v>
      </c>
      <c r="O2109">
        <v>941450</v>
      </c>
      <c r="P2109">
        <v>170218</v>
      </c>
      <c r="Q2109">
        <v>40.633783000000001</v>
      </c>
      <c r="R2109">
        <v>-74.154201999999998</v>
      </c>
      <c r="S2109" t="s">
        <v>1823</v>
      </c>
    </row>
    <row r="2110" spans="1:19" x14ac:dyDescent="0.3">
      <c r="A2110">
        <v>281217441</v>
      </c>
      <c r="B2110" s="1">
        <v>45318</v>
      </c>
      <c r="C2110">
        <v>113</v>
      </c>
      <c r="D2110" t="s">
        <v>59</v>
      </c>
      <c r="E2110">
        <v>344</v>
      </c>
      <c r="F2110" t="s">
        <v>144</v>
      </c>
      <c r="G2110" t="s">
        <v>236</v>
      </c>
      <c r="H2110" t="s">
        <v>464</v>
      </c>
      <c r="I2110" t="s">
        <v>469</v>
      </c>
      <c r="J2110">
        <v>75</v>
      </c>
      <c r="K2110">
        <v>2</v>
      </c>
      <c r="L2110" t="s">
        <v>475</v>
      </c>
      <c r="M2110" t="s">
        <v>464</v>
      </c>
      <c r="N2110" t="s">
        <v>477</v>
      </c>
      <c r="O2110">
        <v>1019670</v>
      </c>
      <c r="P2110">
        <v>182441</v>
      </c>
      <c r="Q2110">
        <v>40.667364999999997</v>
      </c>
      <c r="R2110">
        <v>-73.872321999999997</v>
      </c>
      <c r="S2110" t="s">
        <v>1921</v>
      </c>
    </row>
    <row r="2111" spans="1:19" x14ac:dyDescent="0.3">
      <c r="A2111">
        <v>282598334</v>
      </c>
      <c r="B2111" s="1">
        <v>45343</v>
      </c>
      <c r="C2111">
        <v>101</v>
      </c>
      <c r="D2111" t="s">
        <v>27</v>
      </c>
      <c r="E2111">
        <v>344</v>
      </c>
      <c r="F2111" t="s">
        <v>144</v>
      </c>
      <c r="G2111" t="s">
        <v>191</v>
      </c>
      <c r="H2111" t="s">
        <v>464</v>
      </c>
      <c r="I2111" t="s">
        <v>468</v>
      </c>
      <c r="J2111">
        <v>45</v>
      </c>
      <c r="K2111">
        <v>0</v>
      </c>
      <c r="L2111" t="s">
        <v>473</v>
      </c>
      <c r="M2111" t="s">
        <v>464</v>
      </c>
      <c r="N2111" t="s">
        <v>477</v>
      </c>
      <c r="O2111">
        <v>1031724</v>
      </c>
      <c r="P2111">
        <v>256099</v>
      </c>
      <c r="Q2111">
        <v>40.869481999999998</v>
      </c>
      <c r="R2111">
        <v>-73.828348000000005</v>
      </c>
      <c r="S2111" t="s">
        <v>1707</v>
      </c>
    </row>
    <row r="2112" spans="1:19" x14ac:dyDescent="0.3">
      <c r="A2112">
        <v>284375248</v>
      </c>
      <c r="B2112" s="1">
        <v>45378</v>
      </c>
      <c r="C2112">
        <v>339</v>
      </c>
      <c r="D2112" t="s">
        <v>42</v>
      </c>
      <c r="E2112">
        <v>341</v>
      </c>
      <c r="F2112" t="s">
        <v>153</v>
      </c>
      <c r="G2112" t="s">
        <v>216</v>
      </c>
      <c r="H2112" t="s">
        <v>464</v>
      </c>
      <c r="I2112" t="s">
        <v>464</v>
      </c>
      <c r="J2112">
        <v>14</v>
      </c>
      <c r="K2112">
        <v>17</v>
      </c>
      <c r="L2112" t="s">
        <v>472</v>
      </c>
      <c r="M2112" t="s">
        <v>464</v>
      </c>
      <c r="N2112" t="s">
        <v>477</v>
      </c>
      <c r="O2112">
        <v>990513</v>
      </c>
      <c r="P2112">
        <v>213251</v>
      </c>
      <c r="Q2112">
        <v>40.752001</v>
      </c>
      <c r="R2112">
        <v>-73.977391999999995</v>
      </c>
      <c r="S2112" t="s">
        <v>1336</v>
      </c>
    </row>
    <row r="2113" spans="1:19" x14ac:dyDescent="0.3">
      <c r="A2113">
        <v>280639724</v>
      </c>
      <c r="B2113" s="1">
        <v>45308</v>
      </c>
      <c r="C2113">
        <v>744</v>
      </c>
      <c r="D2113" t="s">
        <v>75</v>
      </c>
      <c r="E2113">
        <v>359</v>
      </c>
      <c r="F2113" t="s">
        <v>151</v>
      </c>
      <c r="G2113" t="s">
        <v>261</v>
      </c>
      <c r="H2113" t="s">
        <v>464</v>
      </c>
      <c r="I2113" t="s">
        <v>469</v>
      </c>
      <c r="J2113">
        <v>72</v>
      </c>
      <c r="K2113">
        <v>0</v>
      </c>
      <c r="L2113" t="s">
        <v>472</v>
      </c>
      <c r="M2113" t="s">
        <v>464</v>
      </c>
      <c r="N2113" t="s">
        <v>479</v>
      </c>
      <c r="O2113">
        <v>978810</v>
      </c>
      <c r="P2113">
        <v>172340</v>
      </c>
      <c r="Q2113">
        <v>40.639708380000002</v>
      </c>
      <c r="R2113">
        <v>-74.019601370000004</v>
      </c>
      <c r="S2113" t="s">
        <v>1922</v>
      </c>
    </row>
    <row r="2114" spans="1:19" x14ac:dyDescent="0.3">
      <c r="A2114">
        <v>281340785</v>
      </c>
      <c r="B2114" s="1">
        <v>45321</v>
      </c>
      <c r="C2114">
        <v>439</v>
      </c>
      <c r="D2114" t="s">
        <v>37</v>
      </c>
      <c r="E2114">
        <v>109</v>
      </c>
      <c r="F2114" t="s">
        <v>148</v>
      </c>
      <c r="G2114" t="s">
        <v>224</v>
      </c>
      <c r="H2114" t="s">
        <v>463</v>
      </c>
      <c r="I2114" t="s">
        <v>464</v>
      </c>
      <c r="J2114">
        <v>13</v>
      </c>
      <c r="K2114">
        <v>0</v>
      </c>
      <c r="L2114" t="s">
        <v>474</v>
      </c>
      <c r="M2114" t="s">
        <v>464</v>
      </c>
      <c r="N2114" t="s">
        <v>478</v>
      </c>
      <c r="O2114">
        <v>988971</v>
      </c>
      <c r="P2114">
        <v>207813</v>
      </c>
      <c r="Q2114">
        <v>40.737074</v>
      </c>
      <c r="R2114">
        <v>-73.982962000000001</v>
      </c>
      <c r="S2114" t="s">
        <v>1039</v>
      </c>
    </row>
    <row r="2115" spans="1:19" x14ac:dyDescent="0.3">
      <c r="A2115">
        <v>282997287</v>
      </c>
      <c r="B2115" s="1">
        <v>45351</v>
      </c>
      <c r="C2115">
        <v>268</v>
      </c>
      <c r="D2115" t="s">
        <v>47</v>
      </c>
      <c r="E2115">
        <v>121</v>
      </c>
      <c r="F2115" t="s">
        <v>152</v>
      </c>
      <c r="G2115" t="s">
        <v>356</v>
      </c>
      <c r="H2115" t="s">
        <v>463</v>
      </c>
      <c r="I2115" t="s">
        <v>470</v>
      </c>
      <c r="J2115">
        <v>115</v>
      </c>
      <c r="K2115">
        <v>0</v>
      </c>
      <c r="L2115" t="s">
        <v>472</v>
      </c>
      <c r="M2115" t="s">
        <v>464</v>
      </c>
      <c r="N2115" t="s">
        <v>480</v>
      </c>
      <c r="O2115">
        <v>1018713</v>
      </c>
      <c r="P2115">
        <v>214945</v>
      </c>
      <c r="Q2115">
        <v>40.756585000000001</v>
      </c>
      <c r="R2115">
        <v>-73.875602999999998</v>
      </c>
      <c r="S2115" t="s">
        <v>506</v>
      </c>
    </row>
    <row r="2116" spans="1:19" x14ac:dyDescent="0.3">
      <c r="A2116">
        <v>284534872</v>
      </c>
      <c r="B2116" s="1">
        <v>45381</v>
      </c>
      <c r="C2116">
        <v>478</v>
      </c>
      <c r="D2116" t="s">
        <v>44</v>
      </c>
      <c r="E2116">
        <v>343</v>
      </c>
      <c r="F2116" t="s">
        <v>155</v>
      </c>
      <c r="G2116" t="s">
        <v>229</v>
      </c>
      <c r="H2116" t="s">
        <v>464</v>
      </c>
      <c r="I2116" t="s">
        <v>470</v>
      </c>
      <c r="J2116">
        <v>110</v>
      </c>
      <c r="K2116">
        <v>0</v>
      </c>
      <c r="L2116" t="s">
        <v>473</v>
      </c>
      <c r="M2116" t="s">
        <v>463</v>
      </c>
      <c r="N2116" t="s">
        <v>482</v>
      </c>
      <c r="O2116">
        <v>1013481</v>
      </c>
      <c r="P2116">
        <v>211274</v>
      </c>
      <c r="Q2116">
        <v>40.746529000000002</v>
      </c>
      <c r="R2116">
        <v>-73.894504999999995</v>
      </c>
      <c r="S2116" t="s">
        <v>1923</v>
      </c>
    </row>
    <row r="2117" spans="1:19" x14ac:dyDescent="0.3">
      <c r="A2117">
        <v>282513351</v>
      </c>
      <c r="B2117" s="1">
        <v>45342</v>
      </c>
      <c r="C2117">
        <v>503</v>
      </c>
      <c r="D2117" t="s">
        <v>57</v>
      </c>
      <c r="E2117">
        <v>117</v>
      </c>
      <c r="F2117" t="s">
        <v>156</v>
      </c>
      <c r="G2117" t="s">
        <v>234</v>
      </c>
      <c r="H2117" t="s">
        <v>463</v>
      </c>
      <c r="I2117" t="s">
        <v>471</v>
      </c>
      <c r="J2117">
        <v>120</v>
      </c>
      <c r="K2117">
        <v>0</v>
      </c>
      <c r="L2117" t="s">
        <v>474</v>
      </c>
      <c r="M2117" t="s">
        <v>464</v>
      </c>
      <c r="N2117" t="s">
        <v>477</v>
      </c>
      <c r="O2117">
        <v>962896</v>
      </c>
      <c r="P2117">
        <v>171647</v>
      </c>
      <c r="Q2117">
        <v>40.637782180000002</v>
      </c>
      <c r="R2117">
        <v>-74.076940379999996</v>
      </c>
      <c r="S2117" t="s">
        <v>1924</v>
      </c>
    </row>
    <row r="2118" spans="1:19" x14ac:dyDescent="0.3">
      <c r="A2118">
        <v>283732817</v>
      </c>
      <c r="B2118" s="1">
        <v>45365</v>
      </c>
      <c r="C2118">
        <v>625</v>
      </c>
      <c r="D2118" t="s">
        <v>80</v>
      </c>
      <c r="E2118">
        <v>572</v>
      </c>
      <c r="F2118" t="s">
        <v>80</v>
      </c>
      <c r="G2118" t="s">
        <v>272</v>
      </c>
      <c r="H2118" t="s">
        <v>466</v>
      </c>
      <c r="I2118" t="s">
        <v>464</v>
      </c>
      <c r="J2118">
        <v>14</v>
      </c>
      <c r="K2118">
        <v>0</v>
      </c>
      <c r="L2118" t="s">
        <v>472</v>
      </c>
      <c r="M2118" t="s">
        <v>463</v>
      </c>
      <c r="N2118" t="s">
        <v>482</v>
      </c>
      <c r="O2118">
        <v>986881</v>
      </c>
      <c r="P2118">
        <v>214802</v>
      </c>
      <c r="Q2118">
        <v>40.756259</v>
      </c>
      <c r="R2118">
        <v>-73.990500999999995</v>
      </c>
      <c r="S2118" t="s">
        <v>668</v>
      </c>
    </row>
    <row r="2119" spans="1:19" x14ac:dyDescent="0.3">
      <c r="A2119">
        <v>283942283</v>
      </c>
      <c r="B2119" s="1">
        <v>45370</v>
      </c>
      <c r="C2119">
        <v>113</v>
      </c>
      <c r="D2119" t="s">
        <v>59</v>
      </c>
      <c r="E2119">
        <v>344</v>
      </c>
      <c r="F2119" t="s">
        <v>144</v>
      </c>
      <c r="G2119" t="s">
        <v>236</v>
      </c>
      <c r="H2119" t="s">
        <v>464</v>
      </c>
      <c r="I2119" t="s">
        <v>468</v>
      </c>
      <c r="J2119">
        <v>47</v>
      </c>
      <c r="K2119">
        <v>0</v>
      </c>
      <c r="L2119" t="s">
        <v>472</v>
      </c>
      <c r="M2119" t="s">
        <v>463</v>
      </c>
      <c r="N2119" t="s">
        <v>477</v>
      </c>
      <c r="O2119">
        <v>1024035</v>
      </c>
      <c r="P2119">
        <v>264981</v>
      </c>
      <c r="Q2119">
        <v>40.893895999999998</v>
      </c>
      <c r="R2119">
        <v>-73.856098000000003</v>
      </c>
      <c r="S2119" t="s">
        <v>1925</v>
      </c>
    </row>
    <row r="2120" spans="1:19" x14ac:dyDescent="0.3">
      <c r="A2120">
        <v>280768283</v>
      </c>
      <c r="B2120" s="1">
        <v>45310</v>
      </c>
      <c r="C2120">
        <v>268</v>
      </c>
      <c r="D2120" t="s">
        <v>47</v>
      </c>
      <c r="E2120">
        <v>121</v>
      </c>
      <c r="F2120" t="s">
        <v>152</v>
      </c>
      <c r="G2120" t="s">
        <v>221</v>
      </c>
      <c r="H2120" t="s">
        <v>463</v>
      </c>
      <c r="I2120" t="s">
        <v>469</v>
      </c>
      <c r="J2120">
        <v>73</v>
      </c>
      <c r="K2120">
        <v>2</v>
      </c>
      <c r="L2120" t="s">
        <v>473</v>
      </c>
      <c r="M2120" t="s">
        <v>464</v>
      </c>
      <c r="N2120" t="s">
        <v>477</v>
      </c>
      <c r="O2120">
        <v>1009968</v>
      </c>
      <c r="P2120">
        <v>182502</v>
      </c>
      <c r="Q2120">
        <v>40.667566000000001</v>
      </c>
      <c r="R2120">
        <v>-73.907292999999996</v>
      </c>
      <c r="S2120" t="s">
        <v>1183</v>
      </c>
    </row>
    <row r="2121" spans="1:19" x14ac:dyDescent="0.3">
      <c r="A2121">
        <v>284262428</v>
      </c>
      <c r="B2121" s="1">
        <v>45375</v>
      </c>
      <c r="C2121">
        <v>259</v>
      </c>
      <c r="D2121" t="s">
        <v>54</v>
      </c>
      <c r="E2121">
        <v>351</v>
      </c>
      <c r="F2121" t="s">
        <v>152</v>
      </c>
      <c r="G2121" t="s">
        <v>231</v>
      </c>
      <c r="H2121" t="s">
        <v>464</v>
      </c>
      <c r="I2121" t="s">
        <v>471</v>
      </c>
      <c r="J2121">
        <v>120</v>
      </c>
      <c r="K2121">
        <v>0</v>
      </c>
      <c r="L2121" t="s">
        <v>472</v>
      </c>
      <c r="M2121" t="s">
        <v>464</v>
      </c>
      <c r="N2121" t="s">
        <v>480</v>
      </c>
      <c r="O2121">
        <v>961513</v>
      </c>
      <c r="P2121">
        <v>167628</v>
      </c>
      <c r="Q2121">
        <v>40.626748999999997</v>
      </c>
      <c r="R2121">
        <v>-74.081908999999996</v>
      </c>
      <c r="S2121" t="s">
        <v>1926</v>
      </c>
    </row>
    <row r="2122" spans="1:19" x14ac:dyDescent="0.3">
      <c r="A2122">
        <v>284456178</v>
      </c>
      <c r="B2122" s="1">
        <v>45379</v>
      </c>
      <c r="C2122">
        <v>244</v>
      </c>
      <c r="D2122" t="s">
        <v>48</v>
      </c>
      <c r="E2122">
        <v>107</v>
      </c>
      <c r="F2122" t="s">
        <v>157</v>
      </c>
      <c r="G2122" t="s">
        <v>222</v>
      </c>
      <c r="H2122" t="s">
        <v>463</v>
      </c>
      <c r="I2122" t="s">
        <v>464</v>
      </c>
      <c r="J2122">
        <v>26</v>
      </c>
      <c r="K2122">
        <v>0</v>
      </c>
      <c r="L2122" t="s">
        <v>472</v>
      </c>
      <c r="M2122" t="s">
        <v>464</v>
      </c>
      <c r="N2122" t="s">
        <v>477</v>
      </c>
      <c r="O2122">
        <v>996342</v>
      </c>
      <c r="P2122">
        <v>236149</v>
      </c>
      <c r="Q2122">
        <v>40.814844999999998</v>
      </c>
      <c r="R2122">
        <v>-73.956311999999997</v>
      </c>
      <c r="S2122" t="s">
        <v>969</v>
      </c>
    </row>
    <row r="2123" spans="1:19" x14ac:dyDescent="0.3">
      <c r="A2123">
        <v>282391224</v>
      </c>
      <c r="B2123" s="1">
        <v>45340</v>
      </c>
      <c r="C2123">
        <v>969</v>
      </c>
      <c r="D2123" t="s">
        <v>53</v>
      </c>
      <c r="E2123">
        <v>881</v>
      </c>
      <c r="F2123" t="s">
        <v>161</v>
      </c>
      <c r="G2123" t="s">
        <v>230</v>
      </c>
      <c r="H2123" t="s">
        <v>464</v>
      </c>
      <c r="I2123" t="s">
        <v>468</v>
      </c>
      <c r="J2123">
        <v>45</v>
      </c>
      <c r="K2123">
        <v>0</v>
      </c>
      <c r="L2123" t="s">
        <v>472</v>
      </c>
      <c r="M2123" t="s">
        <v>464</v>
      </c>
      <c r="N2123" t="s">
        <v>480</v>
      </c>
      <c r="O2123">
        <v>1032944</v>
      </c>
      <c r="P2123">
        <v>236745</v>
      </c>
      <c r="Q2123">
        <v>40.8163518</v>
      </c>
      <c r="R2123">
        <v>-73.824080280000004</v>
      </c>
      <c r="S2123" t="s">
        <v>1927</v>
      </c>
    </row>
    <row r="2124" spans="1:19" x14ac:dyDescent="0.3">
      <c r="A2124">
        <v>283858881</v>
      </c>
      <c r="B2124" s="1">
        <v>45367</v>
      </c>
      <c r="C2124">
        <v>109</v>
      </c>
      <c r="D2124" t="s">
        <v>35</v>
      </c>
      <c r="E2124">
        <v>106</v>
      </c>
      <c r="F2124" t="s">
        <v>141</v>
      </c>
      <c r="G2124" t="s">
        <v>208</v>
      </c>
      <c r="H2124" t="s">
        <v>463</v>
      </c>
      <c r="I2124" t="s">
        <v>468</v>
      </c>
      <c r="J2124">
        <v>41</v>
      </c>
      <c r="K2124">
        <v>0</v>
      </c>
      <c r="L2124" t="s">
        <v>472</v>
      </c>
      <c r="M2124" t="s">
        <v>463</v>
      </c>
      <c r="N2124" t="s">
        <v>477</v>
      </c>
      <c r="O2124">
        <v>1013079</v>
      </c>
      <c r="P2124">
        <v>240804</v>
      </c>
      <c r="Q2124">
        <v>40.827582</v>
      </c>
      <c r="R2124">
        <v>-73.895827999999995</v>
      </c>
      <c r="S2124" t="s">
        <v>1928</v>
      </c>
    </row>
    <row r="2125" spans="1:19" x14ac:dyDescent="0.3">
      <c r="A2125">
        <v>284072622</v>
      </c>
      <c r="B2125" s="1">
        <v>45371</v>
      </c>
      <c r="C2125">
        <v>494</v>
      </c>
      <c r="D2125" t="s">
        <v>88</v>
      </c>
      <c r="E2125">
        <v>111</v>
      </c>
      <c r="F2125" t="s">
        <v>171</v>
      </c>
      <c r="G2125" t="s">
        <v>307</v>
      </c>
      <c r="H2125" t="s">
        <v>463</v>
      </c>
      <c r="I2125" t="s">
        <v>468</v>
      </c>
      <c r="J2125">
        <v>42</v>
      </c>
      <c r="K2125">
        <v>0</v>
      </c>
      <c r="L2125" t="s">
        <v>472</v>
      </c>
      <c r="M2125" t="s">
        <v>464</v>
      </c>
      <c r="N2125" t="s">
        <v>477</v>
      </c>
      <c r="O2125">
        <v>1014628</v>
      </c>
      <c r="P2125">
        <v>242864</v>
      </c>
      <c r="Q2125">
        <v>40.833230999999998</v>
      </c>
      <c r="R2125">
        <v>-73.890221999999994</v>
      </c>
      <c r="S2125" t="s">
        <v>1929</v>
      </c>
    </row>
    <row r="2126" spans="1:19" x14ac:dyDescent="0.3">
      <c r="A2126">
        <v>283819801</v>
      </c>
      <c r="B2126" s="1">
        <v>45366</v>
      </c>
      <c r="C2126">
        <v>109</v>
      </c>
      <c r="D2126" t="s">
        <v>35</v>
      </c>
      <c r="E2126">
        <v>106</v>
      </c>
      <c r="F2126" t="s">
        <v>141</v>
      </c>
      <c r="G2126" t="s">
        <v>411</v>
      </c>
      <c r="H2126" t="s">
        <v>463</v>
      </c>
      <c r="I2126" t="s">
        <v>469</v>
      </c>
      <c r="J2126">
        <v>75</v>
      </c>
      <c r="K2126">
        <v>0</v>
      </c>
      <c r="L2126" t="s">
        <v>472</v>
      </c>
      <c r="M2126" t="s">
        <v>464</v>
      </c>
      <c r="N2126" t="s">
        <v>477</v>
      </c>
      <c r="O2126">
        <v>1019359</v>
      </c>
      <c r="P2126">
        <v>185290</v>
      </c>
      <c r="Q2126">
        <v>40.675185339999999</v>
      </c>
      <c r="R2126">
        <v>-73.873428140000001</v>
      </c>
      <c r="S2126" t="s">
        <v>1930</v>
      </c>
    </row>
    <row r="2127" spans="1:19" x14ac:dyDescent="0.3">
      <c r="A2127">
        <v>281207079</v>
      </c>
      <c r="B2127" s="1">
        <v>45318</v>
      </c>
      <c r="C2127">
        <v>268</v>
      </c>
      <c r="D2127" t="s">
        <v>47</v>
      </c>
      <c r="E2127">
        <v>121</v>
      </c>
      <c r="F2127" t="s">
        <v>152</v>
      </c>
      <c r="G2127" t="s">
        <v>221</v>
      </c>
      <c r="H2127" t="s">
        <v>463</v>
      </c>
      <c r="I2127" t="s">
        <v>464</v>
      </c>
      <c r="J2127">
        <v>1</v>
      </c>
      <c r="K2127">
        <v>0</v>
      </c>
      <c r="L2127" t="s">
        <v>472</v>
      </c>
      <c r="M2127" t="s">
        <v>464</v>
      </c>
      <c r="N2127" t="s">
        <v>478</v>
      </c>
      <c r="O2127">
        <v>980427</v>
      </c>
      <c r="P2127">
        <v>197868</v>
      </c>
      <c r="Q2127">
        <v>40.709780000000002</v>
      </c>
      <c r="R2127">
        <v>-74.013789000000003</v>
      </c>
      <c r="S2127" t="s">
        <v>1931</v>
      </c>
    </row>
    <row r="2128" spans="1:19" x14ac:dyDescent="0.3">
      <c r="A2128">
        <v>284075761</v>
      </c>
      <c r="B2128" s="1">
        <v>45371</v>
      </c>
      <c r="C2128">
        <v>922</v>
      </c>
      <c r="D2128" t="s">
        <v>33</v>
      </c>
      <c r="E2128">
        <v>348</v>
      </c>
      <c r="F2128" t="s">
        <v>146</v>
      </c>
      <c r="G2128" t="s">
        <v>207</v>
      </c>
      <c r="H2128" t="s">
        <v>464</v>
      </c>
      <c r="I2128" t="s">
        <v>468</v>
      </c>
      <c r="J2128">
        <v>49</v>
      </c>
      <c r="K2128">
        <v>0</v>
      </c>
      <c r="L2128" t="s">
        <v>472</v>
      </c>
      <c r="M2128" t="s">
        <v>464</v>
      </c>
      <c r="N2128" t="s">
        <v>479</v>
      </c>
      <c r="O2128">
        <v>1021479</v>
      </c>
      <c r="P2128">
        <v>254620</v>
      </c>
      <c r="Q2128">
        <v>40.865469160000004</v>
      </c>
      <c r="R2128">
        <v>-73.865401270000007</v>
      </c>
      <c r="S2128" t="s">
        <v>1932</v>
      </c>
    </row>
    <row r="2129" spans="1:19" x14ac:dyDescent="0.3">
      <c r="A2129">
        <v>283732803</v>
      </c>
      <c r="B2129" s="1">
        <v>45365</v>
      </c>
      <c r="C2129">
        <v>625</v>
      </c>
      <c r="D2129" t="s">
        <v>80</v>
      </c>
      <c r="E2129">
        <v>572</v>
      </c>
      <c r="F2129" t="s">
        <v>80</v>
      </c>
      <c r="G2129" t="s">
        <v>272</v>
      </c>
      <c r="H2129" t="s">
        <v>466</v>
      </c>
      <c r="I2129" t="s">
        <v>464</v>
      </c>
      <c r="J2129">
        <v>14</v>
      </c>
      <c r="K2129">
        <v>0</v>
      </c>
      <c r="L2129" t="s">
        <v>474</v>
      </c>
      <c r="M2129" t="s">
        <v>464</v>
      </c>
      <c r="N2129" t="s">
        <v>478</v>
      </c>
      <c r="O2129">
        <v>986881</v>
      </c>
      <c r="P2129">
        <v>214802</v>
      </c>
      <c r="Q2129">
        <v>40.756259</v>
      </c>
      <c r="R2129">
        <v>-73.990500999999995</v>
      </c>
      <c r="S2129" t="s">
        <v>668</v>
      </c>
    </row>
    <row r="2130" spans="1:19" x14ac:dyDescent="0.3">
      <c r="A2130">
        <v>280715920</v>
      </c>
      <c r="B2130" s="1">
        <v>45309</v>
      </c>
      <c r="C2130">
        <v>339</v>
      </c>
      <c r="D2130" t="s">
        <v>42</v>
      </c>
      <c r="E2130">
        <v>341</v>
      </c>
      <c r="F2130" t="s">
        <v>153</v>
      </c>
      <c r="G2130" t="s">
        <v>216</v>
      </c>
      <c r="H2130" t="s">
        <v>464</v>
      </c>
      <c r="I2130" t="s">
        <v>469</v>
      </c>
      <c r="J2130">
        <v>78</v>
      </c>
      <c r="K2130">
        <v>0</v>
      </c>
      <c r="L2130" t="s">
        <v>472</v>
      </c>
      <c r="M2130" t="s">
        <v>464</v>
      </c>
      <c r="N2130" t="s">
        <v>480</v>
      </c>
      <c r="O2130">
        <v>985737</v>
      </c>
      <c r="P2130">
        <v>183775</v>
      </c>
      <c r="Q2130">
        <v>40.671097000000003</v>
      </c>
      <c r="R2130">
        <v>-73.994639000000006</v>
      </c>
      <c r="S2130" t="s">
        <v>1933</v>
      </c>
    </row>
    <row r="2131" spans="1:19" x14ac:dyDescent="0.3">
      <c r="A2131">
        <v>284128600</v>
      </c>
      <c r="B2131" s="1">
        <v>45372</v>
      </c>
      <c r="C2131">
        <v>139</v>
      </c>
      <c r="D2131" t="s">
        <v>52</v>
      </c>
      <c r="E2131">
        <v>101</v>
      </c>
      <c r="F2131" t="s">
        <v>160</v>
      </c>
      <c r="G2131" t="s">
        <v>228</v>
      </c>
      <c r="H2131" t="s">
        <v>463</v>
      </c>
      <c r="I2131" t="s">
        <v>469</v>
      </c>
      <c r="J2131">
        <v>81</v>
      </c>
      <c r="K2131">
        <v>0</v>
      </c>
      <c r="L2131" t="s">
        <v>472</v>
      </c>
      <c r="M2131" t="s">
        <v>464</v>
      </c>
      <c r="N2131" t="s">
        <v>478</v>
      </c>
      <c r="O2131">
        <v>1005312</v>
      </c>
      <c r="P2131">
        <v>190540</v>
      </c>
      <c r="Q2131">
        <v>40.689639999999997</v>
      </c>
      <c r="R2131">
        <v>-73.924051000000006</v>
      </c>
      <c r="S2131" t="s">
        <v>762</v>
      </c>
    </row>
    <row r="2132" spans="1:19" x14ac:dyDescent="0.3">
      <c r="A2132">
        <v>280682990</v>
      </c>
      <c r="B2132" s="1">
        <v>45308</v>
      </c>
      <c r="C2132">
        <v>563</v>
      </c>
      <c r="D2132" t="s">
        <v>131</v>
      </c>
      <c r="E2132">
        <v>356</v>
      </c>
      <c r="F2132" t="s">
        <v>163</v>
      </c>
      <c r="G2132" t="s">
        <v>429</v>
      </c>
      <c r="H2132" t="s">
        <v>464</v>
      </c>
      <c r="I2132" t="s">
        <v>464</v>
      </c>
      <c r="J2132">
        <v>5</v>
      </c>
      <c r="K2132">
        <v>0</v>
      </c>
      <c r="L2132" t="s">
        <v>472</v>
      </c>
      <c r="M2132" t="s">
        <v>463</v>
      </c>
      <c r="N2132" t="s">
        <v>482</v>
      </c>
      <c r="O2132">
        <v>986323</v>
      </c>
      <c r="P2132">
        <v>200523</v>
      </c>
      <c r="Q2132">
        <v>40.717067999999998</v>
      </c>
      <c r="R2132">
        <v>-73.992520999999996</v>
      </c>
      <c r="S2132" t="s">
        <v>1934</v>
      </c>
    </row>
    <row r="2133" spans="1:19" x14ac:dyDescent="0.3">
      <c r="A2133">
        <v>280638356</v>
      </c>
      <c r="B2133" s="1">
        <v>45307</v>
      </c>
      <c r="C2133">
        <v>439</v>
      </c>
      <c r="D2133" t="s">
        <v>37</v>
      </c>
      <c r="E2133">
        <v>109</v>
      </c>
      <c r="F2133" t="s">
        <v>148</v>
      </c>
      <c r="G2133" t="s">
        <v>210</v>
      </c>
      <c r="H2133" t="s">
        <v>463</v>
      </c>
      <c r="I2133" t="s">
        <v>469</v>
      </c>
      <c r="J2133">
        <v>69</v>
      </c>
      <c r="K2133">
        <v>0</v>
      </c>
      <c r="L2133" t="s">
        <v>473</v>
      </c>
      <c r="M2133" t="s">
        <v>464</v>
      </c>
      <c r="N2133" t="s">
        <v>477</v>
      </c>
      <c r="O2133">
        <v>1012675</v>
      </c>
      <c r="P2133">
        <v>171441</v>
      </c>
      <c r="Q2133">
        <v>40.637196879999998</v>
      </c>
      <c r="R2133">
        <v>-73.897583060000002</v>
      </c>
      <c r="S2133" t="s">
        <v>1935</v>
      </c>
    </row>
    <row r="2134" spans="1:19" x14ac:dyDescent="0.3">
      <c r="A2134">
        <v>280560996</v>
      </c>
      <c r="B2134" s="1">
        <v>45306</v>
      </c>
      <c r="C2134">
        <v>922</v>
      </c>
      <c r="D2134" t="s">
        <v>33</v>
      </c>
      <c r="E2134">
        <v>348</v>
      </c>
      <c r="F2134" t="s">
        <v>146</v>
      </c>
      <c r="G2134" t="s">
        <v>201</v>
      </c>
      <c r="H2134" t="s">
        <v>463</v>
      </c>
      <c r="I2134" t="s">
        <v>469</v>
      </c>
      <c r="J2134">
        <v>67</v>
      </c>
      <c r="K2134">
        <v>0</v>
      </c>
      <c r="L2134" t="s">
        <v>472</v>
      </c>
      <c r="M2134" t="s">
        <v>464</v>
      </c>
      <c r="N2134" t="s">
        <v>477</v>
      </c>
      <c r="O2134">
        <v>1001960</v>
      </c>
      <c r="P2134">
        <v>176630</v>
      </c>
      <c r="Q2134">
        <v>40.65146747</v>
      </c>
      <c r="R2134">
        <v>-73.936176189999998</v>
      </c>
      <c r="S2134" t="s">
        <v>1936</v>
      </c>
    </row>
    <row r="2135" spans="1:19" x14ac:dyDescent="0.3">
      <c r="A2135">
        <v>280611588</v>
      </c>
      <c r="B2135" s="1">
        <v>45307</v>
      </c>
      <c r="C2135">
        <v>258</v>
      </c>
      <c r="D2135" t="s">
        <v>41</v>
      </c>
      <c r="E2135">
        <v>351</v>
      </c>
      <c r="F2135" t="s">
        <v>152</v>
      </c>
      <c r="G2135" t="s">
        <v>215</v>
      </c>
      <c r="H2135" t="s">
        <v>464</v>
      </c>
      <c r="I2135" t="s">
        <v>470</v>
      </c>
      <c r="J2135">
        <v>115</v>
      </c>
      <c r="K2135">
        <v>1</v>
      </c>
      <c r="L2135" t="s">
        <v>472</v>
      </c>
      <c r="M2135" t="s">
        <v>464</v>
      </c>
      <c r="N2135" t="s">
        <v>482</v>
      </c>
      <c r="O2135">
        <v>1020429</v>
      </c>
      <c r="P2135">
        <v>212242</v>
      </c>
      <c r="Q2135">
        <v>40.749157769999997</v>
      </c>
      <c r="R2135">
        <v>-73.869425840000005</v>
      </c>
      <c r="S2135" t="s">
        <v>538</v>
      </c>
    </row>
    <row r="2136" spans="1:19" x14ac:dyDescent="0.3">
      <c r="A2136">
        <v>284434428</v>
      </c>
      <c r="B2136" s="1">
        <v>45378</v>
      </c>
      <c r="C2136">
        <v>339</v>
      </c>
      <c r="D2136" t="s">
        <v>42</v>
      </c>
      <c r="E2136">
        <v>341</v>
      </c>
      <c r="F2136" t="s">
        <v>153</v>
      </c>
      <c r="G2136" t="s">
        <v>216</v>
      </c>
      <c r="H2136" t="s">
        <v>464</v>
      </c>
      <c r="I2136" t="s">
        <v>469</v>
      </c>
      <c r="J2136">
        <v>75</v>
      </c>
      <c r="K2136">
        <v>0</v>
      </c>
      <c r="L2136" t="s">
        <v>472</v>
      </c>
      <c r="M2136" t="s">
        <v>464</v>
      </c>
      <c r="N2136" t="s">
        <v>477</v>
      </c>
      <c r="O2136">
        <v>1011878</v>
      </c>
      <c r="P2136">
        <v>181135</v>
      </c>
      <c r="Q2136">
        <v>40.663807310000003</v>
      </c>
      <c r="R2136">
        <v>-73.900414990000002</v>
      </c>
      <c r="S2136" t="s">
        <v>1218</v>
      </c>
    </row>
    <row r="2137" spans="1:19" x14ac:dyDescent="0.3">
      <c r="A2137">
        <v>282808140</v>
      </c>
      <c r="B2137" s="1">
        <v>45348</v>
      </c>
      <c r="C2137">
        <v>268</v>
      </c>
      <c r="D2137" t="s">
        <v>47</v>
      </c>
      <c r="E2137">
        <v>121</v>
      </c>
      <c r="F2137" t="s">
        <v>152</v>
      </c>
      <c r="G2137" t="s">
        <v>356</v>
      </c>
      <c r="H2137" t="s">
        <v>463</v>
      </c>
      <c r="I2137" t="s">
        <v>469</v>
      </c>
      <c r="J2137">
        <v>88</v>
      </c>
      <c r="K2137">
        <v>0</v>
      </c>
      <c r="L2137" t="s">
        <v>472</v>
      </c>
      <c r="M2137" t="s">
        <v>463</v>
      </c>
      <c r="N2137" t="s">
        <v>477</v>
      </c>
      <c r="O2137">
        <v>994173</v>
      </c>
      <c r="P2137">
        <v>188085</v>
      </c>
      <c r="Q2137">
        <v>40.682923000000002</v>
      </c>
      <c r="R2137">
        <v>-73.964220999999995</v>
      </c>
      <c r="S2137" t="s">
        <v>1937</v>
      </c>
    </row>
    <row r="2138" spans="1:19" x14ac:dyDescent="0.3">
      <c r="A2138">
        <v>282778407</v>
      </c>
      <c r="B2138" s="1">
        <v>45347</v>
      </c>
      <c r="C2138">
        <v>106</v>
      </c>
      <c r="D2138" t="s">
        <v>73</v>
      </c>
      <c r="E2138">
        <v>106</v>
      </c>
      <c r="F2138" t="s">
        <v>141</v>
      </c>
      <c r="G2138" t="s">
        <v>254</v>
      </c>
      <c r="H2138" t="s">
        <v>463</v>
      </c>
      <c r="I2138" t="s">
        <v>470</v>
      </c>
      <c r="J2138">
        <v>114</v>
      </c>
      <c r="K2138">
        <v>2</v>
      </c>
      <c r="L2138" t="s">
        <v>472</v>
      </c>
      <c r="M2138" t="s">
        <v>464</v>
      </c>
      <c r="N2138" t="s">
        <v>477</v>
      </c>
      <c r="O2138">
        <v>1002692</v>
      </c>
      <c r="P2138">
        <v>220879</v>
      </c>
      <c r="Q2138">
        <v>40.772920999999997</v>
      </c>
      <c r="R2138">
        <v>-73.933413999999999</v>
      </c>
      <c r="S2138" t="s">
        <v>1938</v>
      </c>
    </row>
    <row r="2139" spans="1:19" x14ac:dyDescent="0.3">
      <c r="A2139">
        <v>282285233</v>
      </c>
      <c r="B2139" s="1">
        <v>45337</v>
      </c>
      <c r="C2139">
        <v>339</v>
      </c>
      <c r="D2139" t="s">
        <v>42</v>
      </c>
      <c r="E2139">
        <v>341</v>
      </c>
      <c r="F2139" t="s">
        <v>153</v>
      </c>
      <c r="G2139" t="s">
        <v>216</v>
      </c>
      <c r="H2139" t="s">
        <v>464</v>
      </c>
      <c r="I2139" t="s">
        <v>470</v>
      </c>
      <c r="J2139">
        <v>112</v>
      </c>
      <c r="K2139">
        <v>0</v>
      </c>
      <c r="L2139" t="s">
        <v>472</v>
      </c>
      <c r="M2139" t="s">
        <v>463</v>
      </c>
      <c r="N2139" t="s">
        <v>480</v>
      </c>
      <c r="O2139">
        <v>1024461</v>
      </c>
      <c r="P2139">
        <v>196777</v>
      </c>
      <c r="Q2139">
        <v>40.706693999999999</v>
      </c>
      <c r="R2139">
        <v>-73.854965000000007</v>
      </c>
      <c r="S2139" t="s">
        <v>1939</v>
      </c>
    </row>
    <row r="2140" spans="1:19" x14ac:dyDescent="0.3">
      <c r="A2140">
        <v>282169846</v>
      </c>
      <c r="B2140" s="1">
        <v>45336</v>
      </c>
      <c r="C2140">
        <v>339</v>
      </c>
      <c r="D2140" t="s">
        <v>42</v>
      </c>
      <c r="E2140">
        <v>341</v>
      </c>
      <c r="F2140" t="s">
        <v>153</v>
      </c>
      <c r="G2140" t="s">
        <v>216</v>
      </c>
      <c r="H2140" t="s">
        <v>464</v>
      </c>
      <c r="I2140" t="s">
        <v>464</v>
      </c>
      <c r="J2140">
        <v>25</v>
      </c>
      <c r="K2140">
        <v>0</v>
      </c>
      <c r="L2140" t="s">
        <v>472</v>
      </c>
      <c r="M2140" t="s">
        <v>464</v>
      </c>
      <c r="N2140" t="s">
        <v>478</v>
      </c>
      <c r="O2140">
        <v>1002202</v>
      </c>
      <c r="P2140">
        <v>229412</v>
      </c>
      <c r="Q2140">
        <v>40.796343</v>
      </c>
      <c r="R2140">
        <v>-73.935162000000005</v>
      </c>
      <c r="S2140" t="s">
        <v>1940</v>
      </c>
    </row>
    <row r="2141" spans="1:19" x14ac:dyDescent="0.3">
      <c r="A2141">
        <v>281303569</v>
      </c>
      <c r="B2141" s="1">
        <v>45320</v>
      </c>
      <c r="C2141">
        <v>339</v>
      </c>
      <c r="D2141" t="s">
        <v>42</v>
      </c>
      <c r="E2141">
        <v>341</v>
      </c>
      <c r="F2141" t="s">
        <v>153</v>
      </c>
      <c r="G2141" t="s">
        <v>216</v>
      </c>
      <c r="H2141" t="s">
        <v>464</v>
      </c>
      <c r="I2141" t="s">
        <v>464</v>
      </c>
      <c r="J2141">
        <v>19</v>
      </c>
      <c r="K2141">
        <v>0</v>
      </c>
      <c r="L2141" t="s">
        <v>472</v>
      </c>
      <c r="M2141" t="s">
        <v>464</v>
      </c>
      <c r="N2141" t="s">
        <v>477</v>
      </c>
      <c r="O2141">
        <v>996772</v>
      </c>
      <c r="P2141">
        <v>223148</v>
      </c>
      <c r="Q2141">
        <v>40.779159</v>
      </c>
      <c r="R2141">
        <v>-73.954784000000004</v>
      </c>
      <c r="S2141" t="s">
        <v>1131</v>
      </c>
    </row>
    <row r="2142" spans="1:19" x14ac:dyDescent="0.3">
      <c r="A2142">
        <v>282697352</v>
      </c>
      <c r="B2142" s="1">
        <v>45345</v>
      </c>
      <c r="C2142">
        <v>101</v>
      </c>
      <c r="D2142" t="s">
        <v>27</v>
      </c>
      <c r="E2142">
        <v>344</v>
      </c>
      <c r="F2142" t="s">
        <v>144</v>
      </c>
      <c r="G2142" t="s">
        <v>191</v>
      </c>
      <c r="H2142" t="s">
        <v>464</v>
      </c>
      <c r="I2142" t="s">
        <v>468</v>
      </c>
      <c r="J2142">
        <v>42</v>
      </c>
      <c r="K2142">
        <v>0</v>
      </c>
      <c r="L2142" t="s">
        <v>473</v>
      </c>
      <c r="M2142" t="s">
        <v>464</v>
      </c>
      <c r="N2142" t="s">
        <v>477</v>
      </c>
      <c r="O2142">
        <v>1010069</v>
      </c>
      <c r="P2142">
        <v>244367</v>
      </c>
      <c r="Q2142">
        <v>40.837369000000002</v>
      </c>
      <c r="R2142">
        <v>-73.906690999999995</v>
      </c>
      <c r="S2142" t="s">
        <v>1370</v>
      </c>
    </row>
    <row r="2143" spans="1:19" x14ac:dyDescent="0.3">
      <c r="A2143">
        <v>283800979</v>
      </c>
      <c r="B2143" s="1">
        <v>45366</v>
      </c>
      <c r="C2143">
        <v>101</v>
      </c>
      <c r="D2143" t="s">
        <v>27</v>
      </c>
      <c r="E2143">
        <v>344</v>
      </c>
      <c r="F2143" t="s">
        <v>144</v>
      </c>
      <c r="G2143" t="s">
        <v>191</v>
      </c>
      <c r="H2143" t="s">
        <v>464</v>
      </c>
      <c r="I2143" t="s">
        <v>470</v>
      </c>
      <c r="J2143">
        <v>107</v>
      </c>
      <c r="K2143">
        <v>0</v>
      </c>
      <c r="L2143" t="s">
        <v>476</v>
      </c>
      <c r="M2143" t="s">
        <v>464</v>
      </c>
      <c r="N2143" t="s">
        <v>477</v>
      </c>
      <c r="O2143">
        <v>1034513</v>
      </c>
      <c r="P2143">
        <v>197590</v>
      </c>
      <c r="Q2143">
        <v>40.70887286</v>
      </c>
      <c r="R2143">
        <v>-73.818704640000007</v>
      </c>
      <c r="S2143" t="s">
        <v>1698</v>
      </c>
    </row>
    <row r="2144" spans="1:19" x14ac:dyDescent="0.3">
      <c r="A2144">
        <v>283700093</v>
      </c>
      <c r="B2144" s="1">
        <v>45364</v>
      </c>
      <c r="C2144">
        <v>258</v>
      </c>
      <c r="D2144" t="s">
        <v>41</v>
      </c>
      <c r="E2144">
        <v>351</v>
      </c>
      <c r="F2144" t="s">
        <v>152</v>
      </c>
      <c r="G2144" t="s">
        <v>215</v>
      </c>
      <c r="H2144" t="s">
        <v>464</v>
      </c>
      <c r="I2144" t="s">
        <v>469</v>
      </c>
      <c r="J2144">
        <v>72</v>
      </c>
      <c r="K2144">
        <v>0</v>
      </c>
      <c r="L2144" t="s">
        <v>473</v>
      </c>
      <c r="M2144" t="s">
        <v>463</v>
      </c>
      <c r="N2144" t="s">
        <v>478</v>
      </c>
      <c r="O2144">
        <v>984074</v>
      </c>
      <c r="P2144">
        <v>178984</v>
      </c>
      <c r="Q2144">
        <v>40.657949000000002</v>
      </c>
      <c r="R2144">
        <v>-74.000634000000005</v>
      </c>
      <c r="S2144" t="s">
        <v>649</v>
      </c>
    </row>
    <row r="2145" spans="1:19" x14ac:dyDescent="0.3">
      <c r="A2145">
        <v>280579957</v>
      </c>
      <c r="B2145" s="1">
        <v>45307</v>
      </c>
      <c r="C2145">
        <v>109</v>
      </c>
      <c r="D2145" t="s">
        <v>35</v>
      </c>
      <c r="E2145">
        <v>106</v>
      </c>
      <c r="F2145" t="s">
        <v>141</v>
      </c>
      <c r="G2145" t="s">
        <v>214</v>
      </c>
      <c r="H2145" t="s">
        <v>463</v>
      </c>
      <c r="I2145" t="s">
        <v>464</v>
      </c>
      <c r="J2145">
        <v>33</v>
      </c>
      <c r="K2145">
        <v>0</v>
      </c>
      <c r="L2145" t="s">
        <v>474</v>
      </c>
      <c r="M2145" t="s">
        <v>464</v>
      </c>
      <c r="N2145" t="s">
        <v>480</v>
      </c>
      <c r="O2145">
        <v>1001888</v>
      </c>
      <c r="P2145">
        <v>245600</v>
      </c>
      <c r="Q2145">
        <v>40.840775000000001</v>
      </c>
      <c r="R2145">
        <v>-73.936252999999994</v>
      </c>
      <c r="S2145" t="s">
        <v>786</v>
      </c>
    </row>
    <row r="2146" spans="1:19" x14ac:dyDescent="0.3">
      <c r="A2146">
        <v>280929012</v>
      </c>
      <c r="B2146" s="1">
        <v>45313</v>
      </c>
      <c r="C2146">
        <v>507</v>
      </c>
      <c r="D2146" t="s">
        <v>46</v>
      </c>
      <c r="E2146">
        <v>117</v>
      </c>
      <c r="F2146" t="s">
        <v>156</v>
      </c>
      <c r="G2146" t="s">
        <v>378</v>
      </c>
      <c r="H2146" t="s">
        <v>463</v>
      </c>
      <c r="I2146" t="s">
        <v>469</v>
      </c>
      <c r="J2146">
        <v>81</v>
      </c>
      <c r="K2146">
        <v>0</v>
      </c>
      <c r="L2146" t="s">
        <v>473</v>
      </c>
      <c r="M2146" t="s">
        <v>464</v>
      </c>
      <c r="N2146" t="s">
        <v>477</v>
      </c>
      <c r="O2146">
        <v>1001707</v>
      </c>
      <c r="P2146">
        <v>191769</v>
      </c>
      <c r="Q2146">
        <v>40.693021119999997</v>
      </c>
      <c r="R2146">
        <v>-73.937048750000002</v>
      </c>
      <c r="S2146" t="s">
        <v>1941</v>
      </c>
    </row>
    <row r="2147" spans="1:19" x14ac:dyDescent="0.3">
      <c r="A2147">
        <v>280958711</v>
      </c>
      <c r="B2147" s="1">
        <v>45314</v>
      </c>
      <c r="C2147">
        <v>101</v>
      </c>
      <c r="D2147" t="s">
        <v>27</v>
      </c>
      <c r="E2147">
        <v>344</v>
      </c>
      <c r="F2147" t="s">
        <v>144</v>
      </c>
      <c r="G2147" t="s">
        <v>191</v>
      </c>
      <c r="H2147" t="s">
        <v>464</v>
      </c>
      <c r="I2147" t="s">
        <v>468</v>
      </c>
      <c r="J2147">
        <v>45</v>
      </c>
      <c r="K2147">
        <v>0</v>
      </c>
      <c r="L2147" t="s">
        <v>472</v>
      </c>
      <c r="M2147" t="s">
        <v>464</v>
      </c>
      <c r="N2147" t="s">
        <v>477</v>
      </c>
      <c r="O2147">
        <v>1032140</v>
      </c>
      <c r="P2147">
        <v>242004</v>
      </c>
      <c r="Q2147">
        <v>40.830792000000002</v>
      </c>
      <c r="R2147">
        <v>-73.826946000000007</v>
      </c>
      <c r="S2147" t="s">
        <v>908</v>
      </c>
    </row>
    <row r="2148" spans="1:19" x14ac:dyDescent="0.3">
      <c r="A2148">
        <v>282460102</v>
      </c>
      <c r="B2148" s="1">
        <v>45341</v>
      </c>
      <c r="C2148">
        <v>779</v>
      </c>
      <c r="D2148" t="s">
        <v>63</v>
      </c>
      <c r="E2148">
        <v>126</v>
      </c>
      <c r="F2148" t="s">
        <v>149</v>
      </c>
      <c r="G2148" t="s">
        <v>430</v>
      </c>
      <c r="H2148" t="s">
        <v>463</v>
      </c>
      <c r="I2148" t="s">
        <v>468</v>
      </c>
      <c r="J2148">
        <v>44</v>
      </c>
      <c r="K2148">
        <v>0</v>
      </c>
      <c r="L2148" t="s">
        <v>474</v>
      </c>
      <c r="M2148" t="s">
        <v>464</v>
      </c>
      <c r="N2148" t="s">
        <v>482</v>
      </c>
      <c r="O2148">
        <v>1009486</v>
      </c>
      <c r="P2148">
        <v>243711</v>
      </c>
      <c r="Q2148">
        <v>40.835569999999997</v>
      </c>
      <c r="R2148">
        <v>-73.908799999999999</v>
      </c>
      <c r="S2148" t="s">
        <v>1942</v>
      </c>
    </row>
    <row r="2149" spans="1:19" x14ac:dyDescent="0.3">
      <c r="A2149">
        <v>281303555</v>
      </c>
      <c r="B2149" s="1">
        <v>45320</v>
      </c>
      <c r="C2149">
        <v>503</v>
      </c>
      <c r="D2149" t="s">
        <v>57</v>
      </c>
      <c r="E2149">
        <v>117</v>
      </c>
      <c r="F2149" t="s">
        <v>156</v>
      </c>
      <c r="G2149" t="s">
        <v>234</v>
      </c>
      <c r="H2149" t="s">
        <v>463</v>
      </c>
      <c r="I2149" t="s">
        <v>469</v>
      </c>
      <c r="J2149">
        <v>67</v>
      </c>
      <c r="K2149">
        <v>0</v>
      </c>
      <c r="L2149" t="s">
        <v>472</v>
      </c>
      <c r="M2149" t="s">
        <v>464</v>
      </c>
      <c r="N2149" t="s">
        <v>477</v>
      </c>
      <c r="O2149">
        <v>997272</v>
      </c>
      <c r="P2149">
        <v>171876</v>
      </c>
      <c r="Q2149">
        <v>40.638426899999999</v>
      </c>
      <c r="R2149">
        <v>-73.953080110000002</v>
      </c>
      <c r="S2149" t="s">
        <v>1943</v>
      </c>
    </row>
    <row r="2150" spans="1:19" x14ac:dyDescent="0.3">
      <c r="A2150">
        <v>285432387</v>
      </c>
      <c r="B2150" s="1">
        <v>45398</v>
      </c>
      <c r="C2150">
        <v>109</v>
      </c>
      <c r="D2150" t="s">
        <v>35</v>
      </c>
      <c r="E2150">
        <v>106</v>
      </c>
      <c r="F2150" t="s">
        <v>141</v>
      </c>
      <c r="G2150" t="s">
        <v>407</v>
      </c>
      <c r="H2150" t="s">
        <v>463</v>
      </c>
      <c r="I2150" t="s">
        <v>470</v>
      </c>
      <c r="J2150">
        <v>112</v>
      </c>
      <c r="K2150">
        <v>0</v>
      </c>
      <c r="L2150" t="s">
        <v>472</v>
      </c>
      <c r="M2150" t="s">
        <v>463</v>
      </c>
      <c r="N2150" t="s">
        <v>480</v>
      </c>
      <c r="O2150">
        <v>1029629</v>
      </c>
      <c r="P2150">
        <v>200894</v>
      </c>
      <c r="Q2150">
        <v>40.717970000000001</v>
      </c>
      <c r="R2150">
        <v>-73.836296000000004</v>
      </c>
      <c r="S2150" t="s">
        <v>1944</v>
      </c>
    </row>
    <row r="2151" spans="1:19" x14ac:dyDescent="0.3">
      <c r="A2151">
        <v>281301003</v>
      </c>
      <c r="B2151" s="1">
        <v>45320</v>
      </c>
      <c r="C2151">
        <v>515</v>
      </c>
      <c r="D2151" t="s">
        <v>70</v>
      </c>
      <c r="E2151">
        <v>117</v>
      </c>
      <c r="F2151" t="s">
        <v>156</v>
      </c>
      <c r="G2151" t="s">
        <v>251</v>
      </c>
      <c r="H2151" t="s">
        <v>463</v>
      </c>
      <c r="I2151" t="s">
        <v>469</v>
      </c>
      <c r="J2151">
        <v>75</v>
      </c>
      <c r="K2151">
        <v>0</v>
      </c>
      <c r="L2151" t="s">
        <v>474</v>
      </c>
      <c r="M2151" t="s">
        <v>463</v>
      </c>
      <c r="N2151" t="s">
        <v>477</v>
      </c>
      <c r="O2151">
        <v>1015739</v>
      </c>
      <c r="P2151">
        <v>181481</v>
      </c>
      <c r="Q2151">
        <v>40.664743999999999</v>
      </c>
      <c r="R2151">
        <v>-73.886495999999994</v>
      </c>
      <c r="S2151" t="s">
        <v>1945</v>
      </c>
    </row>
    <row r="2152" spans="1:19" x14ac:dyDescent="0.3">
      <c r="A2152">
        <v>284436908</v>
      </c>
      <c r="B2152" s="1">
        <v>45378</v>
      </c>
      <c r="C2152">
        <v>101</v>
      </c>
      <c r="D2152" t="s">
        <v>27</v>
      </c>
      <c r="E2152">
        <v>344</v>
      </c>
      <c r="F2152" t="s">
        <v>144</v>
      </c>
      <c r="G2152" t="s">
        <v>191</v>
      </c>
      <c r="H2152" t="s">
        <v>464</v>
      </c>
      <c r="I2152" t="s">
        <v>464</v>
      </c>
      <c r="J2152">
        <v>1</v>
      </c>
      <c r="K2152">
        <v>0</v>
      </c>
      <c r="L2152" t="s">
        <v>474</v>
      </c>
      <c r="M2152" t="s">
        <v>464</v>
      </c>
      <c r="N2152" t="s">
        <v>482</v>
      </c>
      <c r="O2152">
        <v>980816</v>
      </c>
      <c r="P2152">
        <v>195774</v>
      </c>
      <c r="Q2152">
        <v>40.704031000000001</v>
      </c>
      <c r="R2152">
        <v>-74.012382000000002</v>
      </c>
      <c r="S2152" t="s">
        <v>1946</v>
      </c>
    </row>
    <row r="2153" spans="1:19" x14ac:dyDescent="0.3">
      <c r="A2153">
        <v>281032939</v>
      </c>
      <c r="B2153" s="1">
        <v>45315</v>
      </c>
      <c r="C2153">
        <v>847</v>
      </c>
      <c r="D2153" t="s">
        <v>64</v>
      </c>
      <c r="E2153">
        <v>125</v>
      </c>
      <c r="F2153" t="s">
        <v>145</v>
      </c>
      <c r="G2153" t="s">
        <v>292</v>
      </c>
      <c r="H2153" t="s">
        <v>463</v>
      </c>
      <c r="I2153" t="s">
        <v>469</v>
      </c>
      <c r="J2153">
        <v>70</v>
      </c>
      <c r="K2153">
        <v>0</v>
      </c>
      <c r="L2153" t="s">
        <v>472</v>
      </c>
      <c r="M2153" t="s">
        <v>464</v>
      </c>
      <c r="N2153" t="s">
        <v>480</v>
      </c>
      <c r="O2153">
        <v>994512</v>
      </c>
      <c r="P2153">
        <v>177707</v>
      </c>
      <c r="Q2153">
        <v>40.654437999999999</v>
      </c>
      <c r="R2153">
        <v>-73.963014000000001</v>
      </c>
      <c r="S2153" t="s">
        <v>1947</v>
      </c>
    </row>
    <row r="2154" spans="1:19" x14ac:dyDescent="0.3">
      <c r="A2154">
        <v>284142780</v>
      </c>
      <c r="B2154" s="1">
        <v>45372</v>
      </c>
      <c r="C2154">
        <v>793</v>
      </c>
      <c r="D2154" t="s">
        <v>82</v>
      </c>
      <c r="E2154">
        <v>118</v>
      </c>
      <c r="F2154" t="s">
        <v>158</v>
      </c>
      <c r="G2154" t="s">
        <v>279</v>
      </c>
      <c r="H2154" t="s">
        <v>463</v>
      </c>
      <c r="I2154" t="s">
        <v>469</v>
      </c>
      <c r="J2154">
        <v>71</v>
      </c>
      <c r="K2154">
        <v>0</v>
      </c>
      <c r="L2154" t="s">
        <v>472</v>
      </c>
      <c r="M2154" t="s">
        <v>464</v>
      </c>
      <c r="N2154" t="s">
        <v>477</v>
      </c>
      <c r="O2154">
        <v>1004127</v>
      </c>
      <c r="P2154">
        <v>182891</v>
      </c>
      <c r="Q2154">
        <v>40.668647929999999</v>
      </c>
      <c r="R2154">
        <v>-73.928348240000005</v>
      </c>
      <c r="S2154" t="s">
        <v>1948</v>
      </c>
    </row>
    <row r="2155" spans="1:19" x14ac:dyDescent="0.3">
      <c r="A2155">
        <v>280743163</v>
      </c>
      <c r="B2155" s="1">
        <v>45309</v>
      </c>
      <c r="C2155">
        <v>339</v>
      </c>
      <c r="D2155" t="s">
        <v>42</v>
      </c>
      <c r="E2155">
        <v>341</v>
      </c>
      <c r="F2155" t="s">
        <v>153</v>
      </c>
      <c r="G2155" t="s">
        <v>216</v>
      </c>
      <c r="H2155" t="s">
        <v>464</v>
      </c>
      <c r="I2155" t="s">
        <v>468</v>
      </c>
      <c r="J2155">
        <v>46</v>
      </c>
      <c r="K2155">
        <v>0</v>
      </c>
      <c r="L2155" t="s">
        <v>472</v>
      </c>
      <c r="M2155" t="s">
        <v>464</v>
      </c>
      <c r="N2155" t="s">
        <v>477</v>
      </c>
      <c r="O2155">
        <v>1011750</v>
      </c>
      <c r="P2155">
        <v>250274</v>
      </c>
      <c r="Q2155">
        <v>40.853577999999999</v>
      </c>
      <c r="R2155">
        <v>-73.900591000000006</v>
      </c>
      <c r="S2155" t="s">
        <v>531</v>
      </c>
    </row>
    <row r="2156" spans="1:19" x14ac:dyDescent="0.3">
      <c r="A2156">
        <v>283760113</v>
      </c>
      <c r="B2156" s="1">
        <v>45365</v>
      </c>
      <c r="C2156">
        <v>503</v>
      </c>
      <c r="D2156" t="s">
        <v>57</v>
      </c>
      <c r="E2156">
        <v>117</v>
      </c>
      <c r="F2156" t="s">
        <v>156</v>
      </c>
      <c r="G2156" t="s">
        <v>234</v>
      </c>
      <c r="H2156" t="s">
        <v>463</v>
      </c>
      <c r="I2156" t="s">
        <v>464</v>
      </c>
      <c r="J2156">
        <v>14</v>
      </c>
      <c r="K2156">
        <v>0</v>
      </c>
      <c r="L2156" t="s">
        <v>472</v>
      </c>
      <c r="M2156" t="s">
        <v>464</v>
      </c>
      <c r="N2156" t="s">
        <v>477</v>
      </c>
      <c r="O2156">
        <v>986300</v>
      </c>
      <c r="P2156">
        <v>214682</v>
      </c>
      <c r="Q2156">
        <v>40.755929000000002</v>
      </c>
      <c r="R2156">
        <v>-73.992598000000001</v>
      </c>
      <c r="S2156" t="s">
        <v>1949</v>
      </c>
    </row>
    <row r="2157" spans="1:19" x14ac:dyDescent="0.3">
      <c r="A2157">
        <v>281060466</v>
      </c>
      <c r="B2157" s="1">
        <v>45315</v>
      </c>
      <c r="C2157">
        <v>922</v>
      </c>
      <c r="D2157" t="s">
        <v>33</v>
      </c>
      <c r="E2157">
        <v>348</v>
      </c>
      <c r="F2157" t="s">
        <v>146</v>
      </c>
      <c r="G2157" t="s">
        <v>207</v>
      </c>
      <c r="H2157" t="s">
        <v>464</v>
      </c>
      <c r="I2157" t="s">
        <v>470</v>
      </c>
      <c r="J2157">
        <v>113</v>
      </c>
      <c r="K2157">
        <v>0</v>
      </c>
      <c r="L2157" t="s">
        <v>473</v>
      </c>
      <c r="M2157" t="s">
        <v>464</v>
      </c>
      <c r="N2157" t="s">
        <v>477</v>
      </c>
      <c r="O2157">
        <v>1052278</v>
      </c>
      <c r="P2157">
        <v>193580</v>
      </c>
      <c r="Q2157">
        <v>40.697747640000003</v>
      </c>
      <c r="R2157">
        <v>-73.754668249999995</v>
      </c>
      <c r="S2157" t="s">
        <v>1950</v>
      </c>
    </row>
    <row r="2158" spans="1:19" x14ac:dyDescent="0.3">
      <c r="A2158">
        <v>284028743</v>
      </c>
      <c r="B2158" s="1">
        <v>45371</v>
      </c>
      <c r="C2158">
        <v>397</v>
      </c>
      <c r="D2158" t="s">
        <v>50</v>
      </c>
      <c r="E2158">
        <v>105</v>
      </c>
      <c r="F2158" t="s">
        <v>159</v>
      </c>
      <c r="G2158" t="s">
        <v>255</v>
      </c>
      <c r="H2158" t="s">
        <v>463</v>
      </c>
      <c r="I2158" t="s">
        <v>471</v>
      </c>
      <c r="J2158">
        <v>120</v>
      </c>
      <c r="K2158">
        <v>0</v>
      </c>
      <c r="L2158" t="s">
        <v>473</v>
      </c>
      <c r="M2158" t="s">
        <v>464</v>
      </c>
      <c r="N2158" t="s">
        <v>477</v>
      </c>
      <c r="O2158">
        <v>962808</v>
      </c>
      <c r="P2158">
        <v>174275</v>
      </c>
      <c r="Q2158">
        <v>40.644995999999999</v>
      </c>
      <c r="R2158">
        <v>-74.077263000000002</v>
      </c>
      <c r="S2158" t="s">
        <v>691</v>
      </c>
    </row>
    <row r="2159" spans="1:19" x14ac:dyDescent="0.3">
      <c r="A2159">
        <v>280912777</v>
      </c>
      <c r="B2159" s="1">
        <v>45313</v>
      </c>
      <c r="C2159">
        <v>339</v>
      </c>
      <c r="D2159" t="s">
        <v>42</v>
      </c>
      <c r="E2159">
        <v>341</v>
      </c>
      <c r="F2159" t="s">
        <v>153</v>
      </c>
      <c r="G2159" t="s">
        <v>216</v>
      </c>
      <c r="H2159" t="s">
        <v>464</v>
      </c>
      <c r="I2159" t="s">
        <v>470</v>
      </c>
      <c r="J2159">
        <v>109</v>
      </c>
      <c r="K2159">
        <v>0</v>
      </c>
      <c r="L2159" t="s">
        <v>474</v>
      </c>
      <c r="M2159" t="s">
        <v>464</v>
      </c>
      <c r="N2159" t="s">
        <v>479</v>
      </c>
      <c r="O2159">
        <v>1030206</v>
      </c>
      <c r="P2159">
        <v>215367</v>
      </c>
      <c r="Q2159">
        <v>40.757691000000001</v>
      </c>
      <c r="R2159">
        <v>-73.834114999999997</v>
      </c>
      <c r="S2159" t="s">
        <v>1951</v>
      </c>
    </row>
    <row r="2160" spans="1:19" x14ac:dyDescent="0.3">
      <c r="A2160">
        <v>284543435</v>
      </c>
      <c r="B2160" s="1">
        <v>45381</v>
      </c>
      <c r="C2160">
        <v>503</v>
      </c>
      <c r="D2160" t="s">
        <v>57</v>
      </c>
      <c r="E2160">
        <v>117</v>
      </c>
      <c r="F2160" t="s">
        <v>156</v>
      </c>
      <c r="G2160" t="s">
        <v>234</v>
      </c>
      <c r="H2160" t="s">
        <v>463</v>
      </c>
      <c r="I2160" t="s">
        <v>470</v>
      </c>
      <c r="J2160">
        <v>110</v>
      </c>
      <c r="K2160">
        <v>0</v>
      </c>
      <c r="L2160" t="s">
        <v>472</v>
      </c>
      <c r="M2160" t="s">
        <v>464</v>
      </c>
      <c r="N2160" t="s">
        <v>480</v>
      </c>
      <c r="O2160">
        <v>1016196</v>
      </c>
      <c r="P2160">
        <v>211345</v>
      </c>
      <c r="Q2160">
        <v>40.746713</v>
      </c>
      <c r="R2160">
        <v>-73.884707000000006</v>
      </c>
      <c r="S2160" t="s">
        <v>1952</v>
      </c>
    </row>
    <row r="2161" spans="1:19" x14ac:dyDescent="0.3">
      <c r="A2161">
        <v>283939836</v>
      </c>
      <c r="B2161" s="1">
        <v>45369</v>
      </c>
      <c r="C2161">
        <v>106</v>
      </c>
      <c r="D2161" t="s">
        <v>73</v>
      </c>
      <c r="E2161">
        <v>106</v>
      </c>
      <c r="F2161" t="s">
        <v>141</v>
      </c>
      <c r="G2161" t="s">
        <v>254</v>
      </c>
      <c r="H2161" t="s">
        <v>463</v>
      </c>
      <c r="I2161" t="s">
        <v>468</v>
      </c>
      <c r="J2161">
        <v>48</v>
      </c>
      <c r="K2161">
        <v>88</v>
      </c>
      <c r="L2161" t="s">
        <v>472</v>
      </c>
      <c r="M2161" t="s">
        <v>464</v>
      </c>
      <c r="N2161" t="s">
        <v>477</v>
      </c>
      <c r="O2161">
        <v>1016015</v>
      </c>
      <c r="P2161">
        <v>246452</v>
      </c>
      <c r="Q2161">
        <v>40.843071999999999</v>
      </c>
      <c r="R2161">
        <v>-73.885192000000004</v>
      </c>
      <c r="S2161" t="s">
        <v>1953</v>
      </c>
    </row>
    <row r="2162" spans="1:19" x14ac:dyDescent="0.3">
      <c r="A2162">
        <v>282767235</v>
      </c>
      <c r="B2162" s="1">
        <v>45347</v>
      </c>
      <c r="C2162">
        <v>106</v>
      </c>
      <c r="D2162" t="s">
        <v>73</v>
      </c>
      <c r="E2162">
        <v>106</v>
      </c>
      <c r="F2162" t="s">
        <v>141</v>
      </c>
      <c r="G2162" t="s">
        <v>254</v>
      </c>
      <c r="H2162" t="s">
        <v>463</v>
      </c>
      <c r="I2162" t="s">
        <v>469</v>
      </c>
      <c r="J2162">
        <v>71</v>
      </c>
      <c r="K2162">
        <v>14</v>
      </c>
      <c r="L2162" t="s">
        <v>473</v>
      </c>
      <c r="M2162" t="s">
        <v>463</v>
      </c>
      <c r="N2162" t="s">
        <v>477</v>
      </c>
      <c r="O2162">
        <v>1000099</v>
      </c>
      <c r="P2162">
        <v>178227</v>
      </c>
      <c r="Q2162">
        <v>40.655856999999997</v>
      </c>
      <c r="R2162">
        <v>-73.942877999999993</v>
      </c>
      <c r="S2162" t="s">
        <v>1954</v>
      </c>
    </row>
    <row r="2163" spans="1:19" x14ac:dyDescent="0.3">
      <c r="A2163">
        <v>282453600</v>
      </c>
      <c r="B2163" s="1">
        <v>45341</v>
      </c>
      <c r="C2163">
        <v>339</v>
      </c>
      <c r="D2163" t="s">
        <v>42</v>
      </c>
      <c r="E2163">
        <v>341</v>
      </c>
      <c r="F2163" t="s">
        <v>153</v>
      </c>
      <c r="G2163" t="s">
        <v>216</v>
      </c>
      <c r="H2163" t="s">
        <v>464</v>
      </c>
      <c r="I2163" t="s">
        <v>468</v>
      </c>
      <c r="J2163">
        <v>44</v>
      </c>
      <c r="K2163">
        <v>0</v>
      </c>
      <c r="L2163" t="s">
        <v>472</v>
      </c>
      <c r="M2163" t="s">
        <v>464</v>
      </c>
      <c r="N2163" t="s">
        <v>477</v>
      </c>
      <c r="O2163">
        <v>1003363</v>
      </c>
      <c r="P2163">
        <v>238988</v>
      </c>
      <c r="Q2163">
        <v>40.822622000000003</v>
      </c>
      <c r="R2163">
        <v>-73.930942000000002</v>
      </c>
      <c r="S2163" t="s">
        <v>575</v>
      </c>
    </row>
    <row r="2164" spans="1:19" x14ac:dyDescent="0.3">
      <c r="A2164">
        <v>282814040</v>
      </c>
      <c r="B2164" s="1">
        <v>45347</v>
      </c>
      <c r="C2164">
        <v>117</v>
      </c>
      <c r="D2164" t="s">
        <v>67</v>
      </c>
      <c r="E2164">
        <v>126</v>
      </c>
      <c r="F2164" t="s">
        <v>149</v>
      </c>
      <c r="G2164" t="s">
        <v>247</v>
      </c>
      <c r="H2164" t="s">
        <v>463</v>
      </c>
      <c r="I2164" t="s">
        <v>468</v>
      </c>
      <c r="J2164">
        <v>40</v>
      </c>
      <c r="K2164">
        <v>0</v>
      </c>
      <c r="L2164" t="s">
        <v>476</v>
      </c>
      <c r="M2164" t="s">
        <v>464</v>
      </c>
      <c r="N2164" t="s">
        <v>479</v>
      </c>
      <c r="O2164">
        <v>1005040</v>
      </c>
      <c r="P2164">
        <v>234533</v>
      </c>
      <c r="Q2164">
        <v>40.810391000000003</v>
      </c>
      <c r="R2164">
        <v>-73.924895000000006</v>
      </c>
      <c r="S2164" t="s">
        <v>502</v>
      </c>
    </row>
    <row r="2165" spans="1:19" x14ac:dyDescent="0.3">
      <c r="A2165">
        <v>283659541</v>
      </c>
      <c r="B2165" s="1">
        <v>45364</v>
      </c>
      <c r="C2165">
        <v>639</v>
      </c>
      <c r="D2165" t="s">
        <v>65</v>
      </c>
      <c r="E2165">
        <v>361</v>
      </c>
      <c r="F2165" t="s">
        <v>164</v>
      </c>
      <c r="G2165" t="s">
        <v>259</v>
      </c>
      <c r="H2165" t="s">
        <v>464</v>
      </c>
      <c r="I2165" t="s">
        <v>468</v>
      </c>
      <c r="J2165">
        <v>43</v>
      </c>
      <c r="K2165">
        <v>2</v>
      </c>
      <c r="L2165" t="s">
        <v>472</v>
      </c>
      <c r="M2165" t="s">
        <v>464</v>
      </c>
      <c r="N2165" t="s">
        <v>477</v>
      </c>
      <c r="O2165">
        <v>1020948</v>
      </c>
      <c r="P2165">
        <v>237937</v>
      </c>
      <c r="Q2165">
        <v>40.819684000000002</v>
      </c>
      <c r="R2165">
        <v>-73.867410000000007</v>
      </c>
      <c r="S2165" t="s">
        <v>1955</v>
      </c>
    </row>
    <row r="2166" spans="1:19" x14ac:dyDescent="0.3">
      <c r="A2166">
        <v>283757572</v>
      </c>
      <c r="B2166" s="1">
        <v>45365</v>
      </c>
      <c r="C2166">
        <v>109</v>
      </c>
      <c r="D2166" t="s">
        <v>35</v>
      </c>
      <c r="E2166">
        <v>106</v>
      </c>
      <c r="F2166" t="s">
        <v>141</v>
      </c>
      <c r="G2166" t="s">
        <v>208</v>
      </c>
      <c r="H2166" t="s">
        <v>463</v>
      </c>
      <c r="I2166" t="s">
        <v>471</v>
      </c>
      <c r="J2166">
        <v>121</v>
      </c>
      <c r="K2166">
        <v>0</v>
      </c>
      <c r="L2166" t="s">
        <v>472</v>
      </c>
      <c r="M2166" t="s">
        <v>464</v>
      </c>
      <c r="N2166" t="s">
        <v>478</v>
      </c>
      <c r="O2166">
        <v>933843</v>
      </c>
      <c r="P2166">
        <v>170779</v>
      </c>
      <c r="Q2166">
        <v>40.635283999999999</v>
      </c>
      <c r="R2166">
        <v>-74.181611000000004</v>
      </c>
      <c r="S2166" t="s">
        <v>1956</v>
      </c>
    </row>
    <row r="2167" spans="1:19" x14ac:dyDescent="0.3">
      <c r="A2167">
        <v>281441822</v>
      </c>
      <c r="B2167" s="1">
        <v>45322</v>
      </c>
      <c r="C2167">
        <v>439</v>
      </c>
      <c r="D2167" t="s">
        <v>37</v>
      </c>
      <c r="E2167">
        <v>109</v>
      </c>
      <c r="F2167" t="s">
        <v>148</v>
      </c>
      <c r="G2167" t="s">
        <v>224</v>
      </c>
      <c r="H2167" t="s">
        <v>463</v>
      </c>
      <c r="I2167" t="s">
        <v>464</v>
      </c>
      <c r="J2167">
        <v>6</v>
      </c>
      <c r="K2167">
        <v>0</v>
      </c>
      <c r="L2167" t="s">
        <v>472</v>
      </c>
      <c r="M2167" t="s">
        <v>464</v>
      </c>
      <c r="N2167" t="s">
        <v>480</v>
      </c>
      <c r="O2167">
        <v>982745</v>
      </c>
      <c r="P2167">
        <v>206647</v>
      </c>
      <c r="Q2167">
        <v>40.733876000000002</v>
      </c>
      <c r="R2167">
        <v>-74.005427999999995</v>
      </c>
      <c r="S2167" t="s">
        <v>1957</v>
      </c>
    </row>
    <row r="2168" spans="1:19" x14ac:dyDescent="0.3">
      <c r="A2168">
        <v>280843863</v>
      </c>
      <c r="B2168" s="1">
        <v>45311</v>
      </c>
      <c r="C2168">
        <v>339</v>
      </c>
      <c r="D2168" t="s">
        <v>42</v>
      </c>
      <c r="E2168">
        <v>341</v>
      </c>
      <c r="F2168" t="s">
        <v>153</v>
      </c>
      <c r="G2168" t="s">
        <v>216</v>
      </c>
      <c r="H2168" t="s">
        <v>464</v>
      </c>
      <c r="I2168" t="s">
        <v>470</v>
      </c>
      <c r="J2168">
        <v>110</v>
      </c>
      <c r="K2168">
        <v>0</v>
      </c>
      <c r="L2168" t="s">
        <v>472</v>
      </c>
      <c r="M2168" t="s">
        <v>464</v>
      </c>
      <c r="N2168" t="s">
        <v>480</v>
      </c>
      <c r="O2168">
        <v>1019946</v>
      </c>
      <c r="P2168">
        <v>206619</v>
      </c>
      <c r="Q2168">
        <v>40.733728999999997</v>
      </c>
      <c r="R2168">
        <v>-73.871196999999995</v>
      </c>
      <c r="S2168" t="s">
        <v>540</v>
      </c>
    </row>
    <row r="2169" spans="1:19" x14ac:dyDescent="0.3">
      <c r="A2169">
        <v>282694155</v>
      </c>
      <c r="B2169" s="1">
        <v>45345</v>
      </c>
      <c r="C2169">
        <v>339</v>
      </c>
      <c r="D2169" t="s">
        <v>42</v>
      </c>
      <c r="E2169">
        <v>341</v>
      </c>
      <c r="F2169" t="s">
        <v>153</v>
      </c>
      <c r="G2169" t="s">
        <v>216</v>
      </c>
      <c r="H2169" t="s">
        <v>464</v>
      </c>
      <c r="I2169" t="s">
        <v>464</v>
      </c>
      <c r="J2169">
        <v>5</v>
      </c>
      <c r="K2169">
        <v>0</v>
      </c>
      <c r="L2169" t="s">
        <v>472</v>
      </c>
      <c r="M2169" t="s">
        <v>464</v>
      </c>
      <c r="N2169" t="s">
        <v>478</v>
      </c>
      <c r="O2169">
        <v>984984</v>
      </c>
      <c r="P2169">
        <v>200115</v>
      </c>
      <c r="Q2169">
        <v>40.715949000000002</v>
      </c>
      <c r="R2169">
        <v>-73.997350999999995</v>
      </c>
      <c r="S2169" t="s">
        <v>793</v>
      </c>
    </row>
    <row r="2170" spans="1:19" x14ac:dyDescent="0.3">
      <c r="A2170">
        <v>284562287</v>
      </c>
      <c r="B2170" s="1">
        <v>45382</v>
      </c>
      <c r="C2170">
        <v>101</v>
      </c>
      <c r="D2170" t="s">
        <v>27</v>
      </c>
      <c r="E2170">
        <v>344</v>
      </c>
      <c r="F2170" t="s">
        <v>144</v>
      </c>
      <c r="G2170" t="s">
        <v>191</v>
      </c>
      <c r="H2170" t="s">
        <v>464</v>
      </c>
      <c r="I2170" t="s">
        <v>470</v>
      </c>
      <c r="J2170">
        <v>110</v>
      </c>
      <c r="K2170">
        <v>0</v>
      </c>
      <c r="L2170" t="s">
        <v>472</v>
      </c>
      <c r="M2170" t="s">
        <v>464</v>
      </c>
      <c r="N2170" t="s">
        <v>480</v>
      </c>
      <c r="O2170">
        <v>1017622</v>
      </c>
      <c r="P2170">
        <v>211850</v>
      </c>
      <c r="Q2170">
        <v>40.748092999999997</v>
      </c>
      <c r="R2170">
        <v>-73.879558000000003</v>
      </c>
      <c r="S2170" t="s">
        <v>1958</v>
      </c>
    </row>
    <row r="2171" spans="1:19" x14ac:dyDescent="0.3">
      <c r="A2171">
        <v>284406703</v>
      </c>
      <c r="B2171" s="1">
        <v>45378</v>
      </c>
      <c r="C2171">
        <v>503</v>
      </c>
      <c r="D2171" t="s">
        <v>57</v>
      </c>
      <c r="E2171">
        <v>117</v>
      </c>
      <c r="F2171" t="s">
        <v>156</v>
      </c>
      <c r="G2171" t="s">
        <v>234</v>
      </c>
      <c r="H2171" t="s">
        <v>463</v>
      </c>
      <c r="I2171" t="s">
        <v>469</v>
      </c>
      <c r="J2171">
        <v>67</v>
      </c>
      <c r="K2171">
        <v>0</v>
      </c>
      <c r="L2171" t="s">
        <v>472</v>
      </c>
      <c r="M2171" t="s">
        <v>464</v>
      </c>
      <c r="N2171" t="s">
        <v>477</v>
      </c>
      <c r="O2171">
        <v>1006548</v>
      </c>
      <c r="P2171">
        <v>180361</v>
      </c>
      <c r="Q2171">
        <v>40.661700000000003</v>
      </c>
      <c r="R2171">
        <v>-73.919628000000003</v>
      </c>
      <c r="S2171" t="s">
        <v>1959</v>
      </c>
    </row>
    <row r="2172" spans="1:19" x14ac:dyDescent="0.3">
      <c r="A2172">
        <v>283942090</v>
      </c>
      <c r="B2172" s="1">
        <v>45369</v>
      </c>
      <c r="C2172">
        <v>922</v>
      </c>
      <c r="D2172" t="s">
        <v>33</v>
      </c>
      <c r="E2172">
        <v>348</v>
      </c>
      <c r="F2172" t="s">
        <v>146</v>
      </c>
      <c r="G2172" t="s">
        <v>207</v>
      </c>
      <c r="H2172" t="s">
        <v>464</v>
      </c>
      <c r="I2172" t="s">
        <v>464</v>
      </c>
      <c r="J2172">
        <v>34</v>
      </c>
      <c r="K2172">
        <v>0</v>
      </c>
      <c r="L2172" t="s">
        <v>472</v>
      </c>
      <c r="M2172" t="s">
        <v>463</v>
      </c>
      <c r="N2172" t="s">
        <v>479</v>
      </c>
      <c r="O2172">
        <v>1004979</v>
      </c>
      <c r="P2172">
        <v>253368</v>
      </c>
      <c r="Q2172">
        <v>40.862087000000002</v>
      </c>
      <c r="R2172">
        <v>-73.925056999999995</v>
      </c>
      <c r="S2172" t="s">
        <v>781</v>
      </c>
    </row>
    <row r="2173" spans="1:19" x14ac:dyDescent="0.3">
      <c r="A2173">
        <v>285612775</v>
      </c>
      <c r="B2173" s="1">
        <v>45401</v>
      </c>
      <c r="C2173">
        <v>478</v>
      </c>
      <c r="D2173" t="s">
        <v>44</v>
      </c>
      <c r="E2173">
        <v>343</v>
      </c>
      <c r="F2173" t="s">
        <v>155</v>
      </c>
      <c r="G2173" t="s">
        <v>218</v>
      </c>
      <c r="H2173" t="s">
        <v>464</v>
      </c>
      <c r="I2173" t="s">
        <v>468</v>
      </c>
      <c r="J2173">
        <v>41</v>
      </c>
      <c r="K2173">
        <v>1</v>
      </c>
      <c r="L2173" t="s">
        <v>472</v>
      </c>
      <c r="M2173" t="s">
        <v>464</v>
      </c>
      <c r="N2173" t="s">
        <v>480</v>
      </c>
      <c r="O2173">
        <v>1014509</v>
      </c>
      <c r="P2173">
        <v>238113</v>
      </c>
      <c r="Q2173">
        <v>40.820188950000002</v>
      </c>
      <c r="R2173">
        <v>-73.890675250000001</v>
      </c>
      <c r="S2173" t="s">
        <v>989</v>
      </c>
    </row>
    <row r="2174" spans="1:19" x14ac:dyDescent="0.3">
      <c r="A2174">
        <v>280616919</v>
      </c>
      <c r="B2174" s="1">
        <v>45307</v>
      </c>
      <c r="C2174">
        <v>109</v>
      </c>
      <c r="D2174" t="s">
        <v>35</v>
      </c>
      <c r="E2174">
        <v>106</v>
      </c>
      <c r="F2174" t="s">
        <v>141</v>
      </c>
      <c r="G2174" t="s">
        <v>208</v>
      </c>
      <c r="H2174" t="s">
        <v>463</v>
      </c>
      <c r="I2174" t="s">
        <v>468</v>
      </c>
      <c r="J2174">
        <v>42</v>
      </c>
      <c r="K2174">
        <v>0</v>
      </c>
      <c r="L2174" t="s">
        <v>473</v>
      </c>
      <c r="M2174" t="s">
        <v>464</v>
      </c>
      <c r="N2174" t="s">
        <v>480</v>
      </c>
      <c r="O2174">
        <v>1008896</v>
      </c>
      <c r="P2174">
        <v>239765</v>
      </c>
      <c r="Q2174">
        <v>40.824741000000003</v>
      </c>
      <c r="R2174">
        <v>-73.910948000000005</v>
      </c>
      <c r="S2174" t="s">
        <v>1960</v>
      </c>
    </row>
    <row r="2175" spans="1:19" x14ac:dyDescent="0.3">
      <c r="A2175">
        <v>282918089</v>
      </c>
      <c r="B2175" s="1">
        <v>45350</v>
      </c>
      <c r="C2175">
        <v>101</v>
      </c>
      <c r="D2175" t="s">
        <v>27</v>
      </c>
      <c r="E2175">
        <v>344</v>
      </c>
      <c r="F2175" t="s">
        <v>144</v>
      </c>
      <c r="G2175" t="s">
        <v>191</v>
      </c>
      <c r="H2175" t="s">
        <v>464</v>
      </c>
      <c r="I2175" t="s">
        <v>469</v>
      </c>
      <c r="J2175">
        <v>71</v>
      </c>
      <c r="K2175">
        <v>0</v>
      </c>
      <c r="L2175" t="s">
        <v>472</v>
      </c>
      <c r="M2175" t="s">
        <v>464</v>
      </c>
      <c r="N2175" t="s">
        <v>480</v>
      </c>
      <c r="O2175">
        <v>997696</v>
      </c>
      <c r="P2175">
        <v>182040</v>
      </c>
      <c r="Q2175">
        <v>40.666327000000003</v>
      </c>
      <c r="R2175">
        <v>-73.951531000000003</v>
      </c>
      <c r="S2175" t="s">
        <v>1961</v>
      </c>
    </row>
    <row r="2176" spans="1:19" x14ac:dyDescent="0.3">
      <c r="A2176">
        <v>282344563</v>
      </c>
      <c r="B2176" s="1">
        <v>45338</v>
      </c>
      <c r="C2176">
        <v>503</v>
      </c>
      <c r="D2176" t="s">
        <v>57</v>
      </c>
      <c r="E2176">
        <v>117</v>
      </c>
      <c r="F2176" t="s">
        <v>156</v>
      </c>
      <c r="G2176" t="s">
        <v>234</v>
      </c>
      <c r="H2176" t="s">
        <v>463</v>
      </c>
      <c r="I2176" t="s">
        <v>468</v>
      </c>
      <c r="J2176">
        <v>42</v>
      </c>
      <c r="K2176">
        <v>0</v>
      </c>
      <c r="L2176" t="s">
        <v>472</v>
      </c>
      <c r="M2176" t="s">
        <v>463</v>
      </c>
      <c r="N2176" t="s">
        <v>477</v>
      </c>
      <c r="O2176">
        <v>1011500</v>
      </c>
      <c r="P2176">
        <v>241482</v>
      </c>
      <c r="Q2176">
        <v>40.82944569</v>
      </c>
      <c r="R2176">
        <v>-73.901532970000005</v>
      </c>
      <c r="S2176" t="s">
        <v>1962</v>
      </c>
    </row>
    <row r="2177" spans="1:19" x14ac:dyDescent="0.3">
      <c r="A2177">
        <v>280992949</v>
      </c>
      <c r="B2177" s="1">
        <v>45315</v>
      </c>
      <c r="C2177">
        <v>114</v>
      </c>
      <c r="D2177" t="s">
        <v>34</v>
      </c>
      <c r="E2177">
        <v>344</v>
      </c>
      <c r="F2177" t="s">
        <v>144</v>
      </c>
      <c r="G2177" t="s">
        <v>206</v>
      </c>
      <c r="H2177" t="s">
        <v>464</v>
      </c>
      <c r="I2177" t="s">
        <v>468</v>
      </c>
      <c r="J2177">
        <v>49</v>
      </c>
      <c r="K2177">
        <v>0</v>
      </c>
      <c r="L2177" t="s">
        <v>472</v>
      </c>
      <c r="M2177" t="s">
        <v>464</v>
      </c>
      <c r="N2177" t="s">
        <v>477</v>
      </c>
      <c r="O2177">
        <v>1022391</v>
      </c>
      <c r="P2177">
        <v>255470</v>
      </c>
      <c r="Q2177">
        <v>40.867798999999998</v>
      </c>
      <c r="R2177">
        <v>-73.862098000000003</v>
      </c>
      <c r="S2177" t="s">
        <v>1963</v>
      </c>
    </row>
    <row r="2178" spans="1:19" x14ac:dyDescent="0.3">
      <c r="A2178">
        <v>280721541</v>
      </c>
      <c r="B2178" s="1">
        <v>45309</v>
      </c>
      <c r="C2178">
        <v>681</v>
      </c>
      <c r="D2178" t="s">
        <v>77</v>
      </c>
      <c r="E2178">
        <v>233</v>
      </c>
      <c r="F2178" t="s">
        <v>140</v>
      </c>
      <c r="G2178" t="s">
        <v>263</v>
      </c>
      <c r="H2178" t="s">
        <v>464</v>
      </c>
      <c r="I2178" t="s">
        <v>464</v>
      </c>
      <c r="J2178">
        <v>9</v>
      </c>
      <c r="K2178">
        <v>0</v>
      </c>
      <c r="L2178" t="s">
        <v>472</v>
      </c>
      <c r="M2178" t="s">
        <v>464</v>
      </c>
      <c r="N2178" t="s">
        <v>482</v>
      </c>
      <c r="O2178">
        <v>987496</v>
      </c>
      <c r="P2178">
        <v>203963</v>
      </c>
      <c r="Q2178">
        <v>40.726515640000002</v>
      </c>
      <c r="R2178">
        <v>-73.988290239999998</v>
      </c>
      <c r="S2178" t="s">
        <v>758</v>
      </c>
    </row>
    <row r="2179" spans="1:19" x14ac:dyDescent="0.3">
      <c r="A2179">
        <v>282241128</v>
      </c>
      <c r="B2179" s="1">
        <v>45336</v>
      </c>
      <c r="C2179">
        <v>397</v>
      </c>
      <c r="D2179" t="s">
        <v>50</v>
      </c>
      <c r="E2179">
        <v>105</v>
      </c>
      <c r="F2179" t="s">
        <v>159</v>
      </c>
      <c r="G2179" t="s">
        <v>360</v>
      </c>
      <c r="H2179" t="s">
        <v>463</v>
      </c>
      <c r="I2179" t="s">
        <v>468</v>
      </c>
      <c r="J2179">
        <v>48</v>
      </c>
      <c r="K2179">
        <v>0</v>
      </c>
      <c r="L2179" t="s">
        <v>472</v>
      </c>
      <c r="M2179" t="s">
        <v>464</v>
      </c>
      <c r="N2179" t="s">
        <v>477</v>
      </c>
      <c r="O2179">
        <v>1013695</v>
      </c>
      <c r="P2179">
        <v>250702</v>
      </c>
      <c r="Q2179">
        <v>40.854745000000001</v>
      </c>
      <c r="R2179">
        <v>-73.893559999999994</v>
      </c>
      <c r="S2179" t="s">
        <v>1964</v>
      </c>
    </row>
    <row r="2180" spans="1:19" x14ac:dyDescent="0.3">
      <c r="A2180">
        <v>284499202</v>
      </c>
      <c r="B2180" s="1">
        <v>45380</v>
      </c>
      <c r="C2180">
        <v>109</v>
      </c>
      <c r="D2180" t="s">
        <v>35</v>
      </c>
      <c r="E2180">
        <v>106</v>
      </c>
      <c r="F2180" t="s">
        <v>141</v>
      </c>
      <c r="G2180" t="s">
        <v>275</v>
      </c>
      <c r="H2180" t="s">
        <v>463</v>
      </c>
      <c r="I2180" t="s">
        <v>469</v>
      </c>
      <c r="J2180">
        <v>70</v>
      </c>
      <c r="K2180">
        <v>0</v>
      </c>
      <c r="L2180" t="s">
        <v>474</v>
      </c>
      <c r="M2180" t="s">
        <v>464</v>
      </c>
      <c r="N2180" t="s">
        <v>477</v>
      </c>
      <c r="O2180">
        <v>999276</v>
      </c>
      <c r="P2180">
        <v>168561</v>
      </c>
      <c r="Q2180">
        <v>40.629327000000004</v>
      </c>
      <c r="R2180">
        <v>-73.945863000000003</v>
      </c>
      <c r="S2180" t="s">
        <v>1965</v>
      </c>
    </row>
    <row r="2181" spans="1:19" x14ac:dyDescent="0.3">
      <c r="A2181">
        <v>283006766</v>
      </c>
      <c r="B2181" s="1">
        <v>45351</v>
      </c>
      <c r="C2181">
        <v>109</v>
      </c>
      <c r="D2181" t="s">
        <v>35</v>
      </c>
      <c r="E2181">
        <v>106</v>
      </c>
      <c r="F2181" t="s">
        <v>141</v>
      </c>
      <c r="G2181" t="s">
        <v>214</v>
      </c>
      <c r="H2181" t="s">
        <v>463</v>
      </c>
      <c r="I2181" t="s">
        <v>469</v>
      </c>
      <c r="J2181">
        <v>66</v>
      </c>
      <c r="K2181">
        <v>0</v>
      </c>
      <c r="L2181" t="s">
        <v>472</v>
      </c>
      <c r="M2181" t="s">
        <v>464</v>
      </c>
      <c r="N2181" t="s">
        <v>480</v>
      </c>
      <c r="O2181">
        <v>986735</v>
      </c>
      <c r="P2181">
        <v>167242</v>
      </c>
      <c r="Q2181">
        <v>40.625717000000002</v>
      </c>
      <c r="R2181">
        <v>-73.991048000000006</v>
      </c>
      <c r="S2181" t="s">
        <v>829</v>
      </c>
    </row>
    <row r="2182" spans="1:19" x14ac:dyDescent="0.3">
      <c r="A2182">
        <v>283890809</v>
      </c>
      <c r="B2182" s="1">
        <v>45368</v>
      </c>
      <c r="C2182">
        <v>339</v>
      </c>
      <c r="D2182" t="s">
        <v>42</v>
      </c>
      <c r="E2182">
        <v>341</v>
      </c>
      <c r="F2182" t="s">
        <v>153</v>
      </c>
      <c r="G2182" t="s">
        <v>216</v>
      </c>
      <c r="H2182" t="s">
        <v>464</v>
      </c>
      <c r="I2182" t="s">
        <v>470</v>
      </c>
      <c r="J2182">
        <v>103</v>
      </c>
      <c r="K2182">
        <v>0</v>
      </c>
      <c r="L2182" t="s">
        <v>473</v>
      </c>
      <c r="M2182" t="s">
        <v>464</v>
      </c>
      <c r="N2182" t="s">
        <v>480</v>
      </c>
      <c r="O2182">
        <v>1037636</v>
      </c>
      <c r="P2182">
        <v>195008</v>
      </c>
      <c r="Q2182">
        <v>40.701768000000001</v>
      </c>
      <c r="R2182">
        <v>-73.807457999999997</v>
      </c>
      <c r="S2182" t="s">
        <v>1966</v>
      </c>
    </row>
    <row r="2183" spans="1:19" x14ac:dyDescent="0.3">
      <c r="A2183">
        <v>281132781</v>
      </c>
      <c r="B2183" s="1">
        <v>45316</v>
      </c>
      <c r="C2183">
        <v>792</v>
      </c>
      <c r="D2183" t="s">
        <v>56</v>
      </c>
      <c r="E2183">
        <v>118</v>
      </c>
      <c r="F2183" t="s">
        <v>158</v>
      </c>
      <c r="G2183" t="s">
        <v>241</v>
      </c>
      <c r="H2183" t="s">
        <v>463</v>
      </c>
      <c r="I2183" t="s">
        <v>464</v>
      </c>
      <c r="J2183">
        <v>25</v>
      </c>
      <c r="K2183">
        <v>0</v>
      </c>
      <c r="L2183" t="s">
        <v>472</v>
      </c>
      <c r="M2183" t="s">
        <v>464</v>
      </c>
      <c r="N2183" t="s">
        <v>477</v>
      </c>
      <c r="O2183">
        <v>1000370</v>
      </c>
      <c r="P2183">
        <v>233327</v>
      </c>
      <c r="Q2183">
        <v>40.807089840000003</v>
      </c>
      <c r="R2183">
        <v>-73.941770450000007</v>
      </c>
      <c r="S2183" t="s">
        <v>1542</v>
      </c>
    </row>
    <row r="2184" spans="1:19" x14ac:dyDescent="0.3">
      <c r="A2184">
        <v>283732805</v>
      </c>
      <c r="B2184" s="1">
        <v>45365</v>
      </c>
      <c r="C2184">
        <v>441</v>
      </c>
      <c r="D2184" t="s">
        <v>72</v>
      </c>
      <c r="E2184">
        <v>110</v>
      </c>
      <c r="F2184" t="s">
        <v>168</v>
      </c>
      <c r="G2184" t="s">
        <v>253</v>
      </c>
      <c r="H2184" t="s">
        <v>463</v>
      </c>
      <c r="I2184" t="s">
        <v>464</v>
      </c>
      <c r="J2184">
        <v>9</v>
      </c>
      <c r="K2184">
        <v>0</v>
      </c>
      <c r="L2184" t="s">
        <v>474</v>
      </c>
      <c r="M2184" t="s">
        <v>464</v>
      </c>
      <c r="N2184" t="s">
        <v>480</v>
      </c>
      <c r="O2184">
        <v>987115</v>
      </c>
      <c r="P2184">
        <v>205184</v>
      </c>
      <c r="Q2184">
        <v>40.72985886</v>
      </c>
      <c r="R2184">
        <v>-73.989662890000005</v>
      </c>
      <c r="S2184" t="s">
        <v>1967</v>
      </c>
    </row>
    <row r="2185" spans="1:19" x14ac:dyDescent="0.3">
      <c r="A2185">
        <v>282556212</v>
      </c>
      <c r="B2185" s="1">
        <v>45343</v>
      </c>
      <c r="C2185">
        <v>478</v>
      </c>
      <c r="D2185" t="s">
        <v>44</v>
      </c>
      <c r="E2185">
        <v>343</v>
      </c>
      <c r="F2185" t="s">
        <v>155</v>
      </c>
      <c r="G2185" t="s">
        <v>218</v>
      </c>
      <c r="H2185" t="s">
        <v>464</v>
      </c>
      <c r="I2185" t="s">
        <v>471</v>
      </c>
      <c r="J2185">
        <v>120</v>
      </c>
      <c r="K2185">
        <v>1</v>
      </c>
      <c r="L2185" t="s">
        <v>472</v>
      </c>
      <c r="M2185" t="s">
        <v>463</v>
      </c>
      <c r="N2185" t="s">
        <v>477</v>
      </c>
      <c r="O2185">
        <v>963713</v>
      </c>
      <c r="P2185">
        <v>173753</v>
      </c>
      <c r="Q2185">
        <v>40.643566</v>
      </c>
      <c r="R2185">
        <v>-74.074000999999996</v>
      </c>
      <c r="S2185" t="s">
        <v>1592</v>
      </c>
    </row>
    <row r="2186" spans="1:19" x14ac:dyDescent="0.3">
      <c r="A2186">
        <v>282736614</v>
      </c>
      <c r="B2186" s="1">
        <v>45346</v>
      </c>
      <c r="C2186">
        <v>101</v>
      </c>
      <c r="D2186" t="s">
        <v>27</v>
      </c>
      <c r="E2186">
        <v>344</v>
      </c>
      <c r="F2186" t="s">
        <v>144</v>
      </c>
      <c r="G2186" t="s">
        <v>191</v>
      </c>
      <c r="H2186" t="s">
        <v>464</v>
      </c>
      <c r="I2186" t="s">
        <v>468</v>
      </c>
      <c r="J2186">
        <v>43</v>
      </c>
      <c r="K2186">
        <v>2</v>
      </c>
      <c r="L2186" t="s">
        <v>472</v>
      </c>
      <c r="M2186" t="s">
        <v>464</v>
      </c>
      <c r="N2186" t="s">
        <v>477</v>
      </c>
      <c r="O2186">
        <v>1026269</v>
      </c>
      <c r="P2186">
        <v>237948</v>
      </c>
      <c r="Q2186">
        <v>40.819688999999997</v>
      </c>
      <c r="R2186">
        <v>-73.848185000000001</v>
      </c>
      <c r="S2186" t="s">
        <v>1968</v>
      </c>
    </row>
    <row r="2187" spans="1:19" x14ac:dyDescent="0.3">
      <c r="A2187">
        <v>282906912</v>
      </c>
      <c r="B2187" s="1">
        <v>45350</v>
      </c>
      <c r="C2187">
        <v>101</v>
      </c>
      <c r="D2187" t="s">
        <v>27</v>
      </c>
      <c r="E2187">
        <v>344</v>
      </c>
      <c r="F2187" t="s">
        <v>144</v>
      </c>
      <c r="G2187" t="s">
        <v>191</v>
      </c>
      <c r="H2187" t="s">
        <v>464</v>
      </c>
      <c r="I2187" t="s">
        <v>470</v>
      </c>
      <c r="J2187">
        <v>114</v>
      </c>
      <c r="K2187">
        <v>0</v>
      </c>
      <c r="L2187" t="s">
        <v>472</v>
      </c>
      <c r="M2187" t="s">
        <v>464</v>
      </c>
      <c r="N2187" t="s">
        <v>478</v>
      </c>
      <c r="O2187">
        <v>1007694</v>
      </c>
      <c r="P2187">
        <v>219656</v>
      </c>
      <c r="Q2187">
        <v>40.769551999999997</v>
      </c>
      <c r="R2187">
        <v>-73.915361000000004</v>
      </c>
      <c r="S2187" t="s">
        <v>564</v>
      </c>
    </row>
    <row r="2188" spans="1:19" x14ac:dyDescent="0.3">
      <c r="A2188">
        <v>280481842</v>
      </c>
      <c r="B2188" s="1">
        <v>45305</v>
      </c>
      <c r="C2188">
        <v>105</v>
      </c>
      <c r="D2188" t="s">
        <v>20</v>
      </c>
      <c r="E2188">
        <v>106</v>
      </c>
      <c r="F2188" t="s">
        <v>141</v>
      </c>
      <c r="G2188" t="s">
        <v>183</v>
      </c>
      <c r="H2188" t="s">
        <v>463</v>
      </c>
      <c r="I2188" t="s">
        <v>468</v>
      </c>
      <c r="J2188">
        <v>44</v>
      </c>
      <c r="K2188">
        <v>0</v>
      </c>
      <c r="L2188" t="s">
        <v>474</v>
      </c>
      <c r="M2188" t="s">
        <v>464</v>
      </c>
      <c r="N2188" t="s">
        <v>480</v>
      </c>
      <c r="O2188">
        <v>1006483</v>
      </c>
      <c r="P2188">
        <v>246303</v>
      </c>
      <c r="Q2188">
        <v>40.842694000000002</v>
      </c>
      <c r="R2188">
        <v>-73.919644000000005</v>
      </c>
      <c r="S2188" t="s">
        <v>1969</v>
      </c>
    </row>
    <row r="2189" spans="1:19" x14ac:dyDescent="0.3">
      <c r="A2189">
        <v>280951557</v>
      </c>
      <c r="B2189" s="1">
        <v>45314</v>
      </c>
      <c r="C2189">
        <v>397</v>
      </c>
      <c r="D2189" t="s">
        <v>50</v>
      </c>
      <c r="E2189">
        <v>105</v>
      </c>
      <c r="F2189" t="s">
        <v>159</v>
      </c>
      <c r="G2189" t="s">
        <v>420</v>
      </c>
      <c r="H2189" t="s">
        <v>463</v>
      </c>
      <c r="I2189" t="s">
        <v>464</v>
      </c>
      <c r="J2189">
        <v>33</v>
      </c>
      <c r="K2189">
        <v>0</v>
      </c>
      <c r="L2189" t="s">
        <v>472</v>
      </c>
      <c r="M2189" t="s">
        <v>464</v>
      </c>
      <c r="N2189" t="s">
        <v>480</v>
      </c>
      <c r="O2189">
        <v>1001888</v>
      </c>
      <c r="P2189">
        <v>245600</v>
      </c>
      <c r="Q2189">
        <v>40.840775000000001</v>
      </c>
      <c r="R2189">
        <v>-73.936252999999994</v>
      </c>
      <c r="S2189" t="s">
        <v>786</v>
      </c>
    </row>
    <row r="2190" spans="1:19" x14ac:dyDescent="0.3">
      <c r="A2190">
        <v>282780180</v>
      </c>
      <c r="B2190" s="1">
        <v>45347</v>
      </c>
      <c r="C2190">
        <v>101</v>
      </c>
      <c r="D2190" t="s">
        <v>27</v>
      </c>
      <c r="E2190">
        <v>344</v>
      </c>
      <c r="F2190" t="s">
        <v>144</v>
      </c>
      <c r="G2190" t="s">
        <v>191</v>
      </c>
      <c r="H2190" t="s">
        <v>464</v>
      </c>
      <c r="I2190" t="s">
        <v>464</v>
      </c>
      <c r="J2190">
        <v>28</v>
      </c>
      <c r="K2190">
        <v>2</v>
      </c>
      <c r="L2190" t="s">
        <v>473</v>
      </c>
      <c r="M2190" t="s">
        <v>463</v>
      </c>
      <c r="N2190" t="s">
        <v>477</v>
      </c>
      <c r="O2190">
        <v>998115</v>
      </c>
      <c r="P2190">
        <v>230303</v>
      </c>
      <c r="Q2190">
        <v>40.798794000000001</v>
      </c>
      <c r="R2190">
        <v>-73.949920000000006</v>
      </c>
      <c r="S2190" t="s">
        <v>1970</v>
      </c>
    </row>
    <row r="2191" spans="1:19" x14ac:dyDescent="0.3">
      <c r="A2191">
        <v>280989255</v>
      </c>
      <c r="B2191" s="1">
        <v>45314</v>
      </c>
      <c r="C2191">
        <v>101</v>
      </c>
      <c r="D2191" t="s">
        <v>27</v>
      </c>
      <c r="E2191">
        <v>344</v>
      </c>
      <c r="F2191" t="s">
        <v>144</v>
      </c>
      <c r="G2191" t="s">
        <v>191</v>
      </c>
      <c r="H2191" t="s">
        <v>464</v>
      </c>
      <c r="I2191" t="s">
        <v>470</v>
      </c>
      <c r="J2191">
        <v>108</v>
      </c>
      <c r="K2191">
        <v>0</v>
      </c>
      <c r="L2191" t="s">
        <v>472</v>
      </c>
      <c r="M2191" t="s">
        <v>464</v>
      </c>
      <c r="N2191" t="s">
        <v>480</v>
      </c>
      <c r="O2191">
        <v>996643</v>
      </c>
      <c r="P2191">
        <v>209958</v>
      </c>
      <c r="Q2191">
        <v>40.742953999999997</v>
      </c>
      <c r="R2191">
        <v>-73.955274000000003</v>
      </c>
      <c r="S2191" t="s">
        <v>848</v>
      </c>
    </row>
    <row r="2192" spans="1:19" x14ac:dyDescent="0.3">
      <c r="A2192">
        <v>284518476</v>
      </c>
      <c r="B2192" s="1">
        <v>45380</v>
      </c>
      <c r="C2192">
        <v>511</v>
      </c>
      <c r="D2192" t="s">
        <v>46</v>
      </c>
      <c r="E2192">
        <v>235</v>
      </c>
      <c r="F2192" t="s">
        <v>156</v>
      </c>
      <c r="G2192" t="s">
        <v>220</v>
      </c>
      <c r="H2192" t="s">
        <v>464</v>
      </c>
      <c r="I2192" t="s">
        <v>464</v>
      </c>
      <c r="J2192">
        <v>14</v>
      </c>
      <c r="K2192">
        <v>1</v>
      </c>
      <c r="L2192" t="s">
        <v>472</v>
      </c>
      <c r="M2192" t="s">
        <v>464</v>
      </c>
      <c r="N2192" t="s">
        <v>477</v>
      </c>
      <c r="O2192">
        <v>987078</v>
      </c>
      <c r="P2192">
        <v>215157</v>
      </c>
      <c r="Q2192">
        <v>40.757232270000003</v>
      </c>
      <c r="R2192">
        <v>-73.989792190000003</v>
      </c>
      <c r="S2192" t="s">
        <v>590</v>
      </c>
    </row>
    <row r="2193" spans="1:19" x14ac:dyDescent="0.3">
      <c r="A2193">
        <v>283831448</v>
      </c>
      <c r="B2193" s="1">
        <v>45367</v>
      </c>
      <c r="C2193">
        <v>922</v>
      </c>
      <c r="D2193" t="s">
        <v>33</v>
      </c>
      <c r="E2193">
        <v>348</v>
      </c>
      <c r="F2193" t="s">
        <v>146</v>
      </c>
      <c r="G2193" t="s">
        <v>207</v>
      </c>
      <c r="H2193" t="s">
        <v>464</v>
      </c>
      <c r="I2193" t="s">
        <v>468</v>
      </c>
      <c r="J2193">
        <v>50</v>
      </c>
      <c r="K2193">
        <v>0</v>
      </c>
      <c r="L2193" t="s">
        <v>472</v>
      </c>
      <c r="M2193" t="s">
        <v>464</v>
      </c>
      <c r="N2193" t="s">
        <v>480</v>
      </c>
      <c r="O2193">
        <v>1010613</v>
      </c>
      <c r="P2193">
        <v>257211</v>
      </c>
      <c r="Q2193">
        <v>40.872619800000002</v>
      </c>
      <c r="R2193">
        <v>-73.904676269999996</v>
      </c>
      <c r="S2193" t="s">
        <v>1971</v>
      </c>
    </row>
    <row r="2194" spans="1:19" x14ac:dyDescent="0.3">
      <c r="A2194">
        <v>284524865</v>
      </c>
      <c r="B2194" s="1">
        <v>45380</v>
      </c>
      <c r="C2194">
        <v>397</v>
      </c>
      <c r="D2194" t="s">
        <v>50</v>
      </c>
      <c r="E2194">
        <v>105</v>
      </c>
      <c r="F2194" t="s">
        <v>159</v>
      </c>
      <c r="G2194" t="s">
        <v>226</v>
      </c>
      <c r="H2194" t="s">
        <v>463</v>
      </c>
      <c r="I2194" t="s">
        <v>469</v>
      </c>
      <c r="J2194">
        <v>60</v>
      </c>
      <c r="K2194">
        <v>0</v>
      </c>
      <c r="L2194" t="s">
        <v>472</v>
      </c>
      <c r="M2194" t="s">
        <v>464</v>
      </c>
      <c r="N2194" t="s">
        <v>477</v>
      </c>
      <c r="O2194">
        <v>990796</v>
      </c>
      <c r="P2194">
        <v>149587</v>
      </c>
      <c r="Q2194">
        <v>40.577258</v>
      </c>
      <c r="R2194">
        <v>-73.976436000000007</v>
      </c>
      <c r="S2194" t="s">
        <v>497</v>
      </c>
    </row>
    <row r="2195" spans="1:19" x14ac:dyDescent="0.3">
      <c r="A2195">
        <v>284469706</v>
      </c>
      <c r="B2195" s="1">
        <v>45379</v>
      </c>
      <c r="C2195">
        <v>511</v>
      </c>
      <c r="D2195" t="s">
        <v>46</v>
      </c>
      <c r="E2195">
        <v>235</v>
      </c>
      <c r="F2195" t="s">
        <v>156</v>
      </c>
      <c r="G2195" t="s">
        <v>220</v>
      </c>
      <c r="H2195" t="s">
        <v>464</v>
      </c>
      <c r="I2195" t="s">
        <v>464</v>
      </c>
      <c r="J2195">
        <v>33</v>
      </c>
      <c r="K2195">
        <v>0</v>
      </c>
      <c r="L2195" t="s">
        <v>476</v>
      </c>
      <c r="M2195" t="s">
        <v>464</v>
      </c>
      <c r="N2195" t="s">
        <v>479</v>
      </c>
      <c r="O2195">
        <v>1000619</v>
      </c>
      <c r="P2195">
        <v>244613</v>
      </c>
      <c r="Q2195">
        <v>40.838068999999997</v>
      </c>
      <c r="R2195">
        <v>-73.940842000000004</v>
      </c>
      <c r="S2195" t="s">
        <v>1972</v>
      </c>
    </row>
    <row r="2196" spans="1:19" x14ac:dyDescent="0.3">
      <c r="A2196">
        <v>280889859</v>
      </c>
      <c r="B2196" s="1">
        <v>45312</v>
      </c>
      <c r="C2196">
        <v>439</v>
      </c>
      <c r="D2196" t="s">
        <v>37</v>
      </c>
      <c r="E2196">
        <v>109</v>
      </c>
      <c r="F2196" t="s">
        <v>148</v>
      </c>
      <c r="G2196" t="s">
        <v>210</v>
      </c>
      <c r="H2196" t="s">
        <v>463</v>
      </c>
      <c r="I2196" t="s">
        <v>468</v>
      </c>
      <c r="J2196">
        <v>52</v>
      </c>
      <c r="K2196">
        <v>0</v>
      </c>
      <c r="L2196" t="s">
        <v>472</v>
      </c>
      <c r="M2196" t="s">
        <v>464</v>
      </c>
      <c r="N2196" t="s">
        <v>479</v>
      </c>
      <c r="O2196">
        <v>1008643</v>
      </c>
      <c r="P2196">
        <v>253242</v>
      </c>
      <c r="Q2196">
        <v>40.861731769999999</v>
      </c>
      <c r="R2196">
        <v>-73.911813859999995</v>
      </c>
      <c r="S2196" t="s">
        <v>1973</v>
      </c>
    </row>
    <row r="2197" spans="1:19" x14ac:dyDescent="0.3">
      <c r="A2197">
        <v>280513333</v>
      </c>
      <c r="B2197" s="1">
        <v>45305</v>
      </c>
      <c r="C2197">
        <v>729</v>
      </c>
      <c r="D2197" t="s">
        <v>66</v>
      </c>
      <c r="E2197">
        <v>113</v>
      </c>
      <c r="F2197" t="s">
        <v>165</v>
      </c>
      <c r="G2197" t="s">
        <v>370</v>
      </c>
      <c r="H2197" t="s">
        <v>463</v>
      </c>
      <c r="I2197" t="s">
        <v>471</v>
      </c>
      <c r="J2197">
        <v>121</v>
      </c>
      <c r="K2197">
        <v>0</v>
      </c>
      <c r="L2197" t="s">
        <v>473</v>
      </c>
      <c r="M2197" t="s">
        <v>464</v>
      </c>
      <c r="N2197" t="s">
        <v>477</v>
      </c>
      <c r="O2197">
        <v>940440</v>
      </c>
      <c r="P2197">
        <v>167464</v>
      </c>
      <c r="Q2197">
        <v>40.626218139999999</v>
      </c>
      <c r="R2197">
        <v>-74.157824079999997</v>
      </c>
      <c r="S2197" t="s">
        <v>1974</v>
      </c>
    </row>
    <row r="2198" spans="1:19" x14ac:dyDescent="0.3">
      <c r="A2198">
        <v>280934607</v>
      </c>
      <c r="B2198" s="1">
        <v>45313</v>
      </c>
      <c r="C2198">
        <v>705</v>
      </c>
      <c r="D2198" t="s">
        <v>78</v>
      </c>
      <c r="E2198">
        <v>358</v>
      </c>
      <c r="F2198" t="s">
        <v>169</v>
      </c>
      <c r="G2198" t="s">
        <v>264</v>
      </c>
      <c r="H2198" t="s">
        <v>464</v>
      </c>
      <c r="I2198" t="s">
        <v>464</v>
      </c>
      <c r="J2198">
        <v>14</v>
      </c>
      <c r="K2198">
        <v>0</v>
      </c>
      <c r="L2198" t="s">
        <v>472</v>
      </c>
      <c r="M2198" t="s">
        <v>464</v>
      </c>
      <c r="N2198" t="s">
        <v>477</v>
      </c>
      <c r="O2198">
        <v>987728</v>
      </c>
      <c r="P2198">
        <v>214480</v>
      </c>
      <c r="Q2198">
        <v>40.755373839999997</v>
      </c>
      <c r="R2198">
        <v>-73.987446329999997</v>
      </c>
      <c r="S2198" t="s">
        <v>1975</v>
      </c>
    </row>
    <row r="2199" spans="1:19" x14ac:dyDescent="0.3">
      <c r="A2199">
        <v>283666001</v>
      </c>
      <c r="B2199" s="1">
        <v>45364</v>
      </c>
      <c r="C2199">
        <v>339</v>
      </c>
      <c r="D2199" t="s">
        <v>42</v>
      </c>
      <c r="E2199">
        <v>341</v>
      </c>
      <c r="F2199" t="s">
        <v>153</v>
      </c>
      <c r="G2199" t="s">
        <v>216</v>
      </c>
      <c r="H2199" t="s">
        <v>464</v>
      </c>
      <c r="I2199" t="s">
        <v>464</v>
      </c>
      <c r="J2199">
        <v>19</v>
      </c>
      <c r="K2199">
        <v>0</v>
      </c>
      <c r="L2199" t="s">
        <v>472</v>
      </c>
      <c r="M2199" t="s">
        <v>463</v>
      </c>
      <c r="N2199" t="s">
        <v>479</v>
      </c>
      <c r="O2199">
        <v>994296</v>
      </c>
      <c r="P2199">
        <v>218679</v>
      </c>
      <c r="Q2199">
        <v>40.766896000000003</v>
      </c>
      <c r="R2199">
        <v>-73.963729999999998</v>
      </c>
      <c r="S2199" t="s">
        <v>684</v>
      </c>
    </row>
    <row r="2200" spans="1:19" x14ac:dyDescent="0.3">
      <c r="A2200">
        <v>284582474</v>
      </c>
      <c r="B2200" s="1">
        <v>45382</v>
      </c>
      <c r="C2200">
        <v>905</v>
      </c>
      <c r="D2200" t="s">
        <v>60</v>
      </c>
      <c r="E2200">
        <v>347</v>
      </c>
      <c r="F2200" t="s">
        <v>162</v>
      </c>
      <c r="G2200" t="s">
        <v>389</v>
      </c>
      <c r="H2200" t="s">
        <v>464</v>
      </c>
      <c r="I2200" t="s">
        <v>469</v>
      </c>
      <c r="J2200">
        <v>84</v>
      </c>
      <c r="K2200">
        <v>0</v>
      </c>
      <c r="L2200" t="s">
        <v>472</v>
      </c>
      <c r="M2200" t="s">
        <v>464</v>
      </c>
      <c r="N2200" t="s">
        <v>478</v>
      </c>
      <c r="O2200">
        <v>988905</v>
      </c>
      <c r="P2200">
        <v>192846</v>
      </c>
      <c r="Q2200">
        <v>40.695993229999999</v>
      </c>
      <c r="R2200">
        <v>-73.983212969999997</v>
      </c>
      <c r="S2200" t="s">
        <v>1976</v>
      </c>
    </row>
    <row r="2201" spans="1:19" x14ac:dyDescent="0.3">
      <c r="A2201">
        <v>282722102</v>
      </c>
      <c r="B2201" s="1">
        <v>45346</v>
      </c>
      <c r="C2201">
        <v>792</v>
      </c>
      <c r="D2201" t="s">
        <v>56</v>
      </c>
      <c r="E2201">
        <v>118</v>
      </c>
      <c r="F2201" t="s">
        <v>158</v>
      </c>
      <c r="G2201" t="s">
        <v>241</v>
      </c>
      <c r="H2201" t="s">
        <v>463</v>
      </c>
      <c r="I2201" t="s">
        <v>468</v>
      </c>
      <c r="J2201">
        <v>52</v>
      </c>
      <c r="K2201">
        <v>0</v>
      </c>
      <c r="L2201" t="s">
        <v>473</v>
      </c>
      <c r="M2201" t="s">
        <v>464</v>
      </c>
      <c r="N2201" t="s">
        <v>480</v>
      </c>
      <c r="O2201">
        <v>1010619</v>
      </c>
      <c r="P2201">
        <v>252255</v>
      </c>
      <c r="Q2201">
        <v>40.859017000000001</v>
      </c>
      <c r="R2201">
        <v>-73.904672000000005</v>
      </c>
      <c r="S2201" t="s">
        <v>1977</v>
      </c>
    </row>
    <row r="2202" spans="1:19" x14ac:dyDescent="0.3">
      <c r="A2202">
        <v>282977598</v>
      </c>
      <c r="B2202" s="1">
        <v>45351</v>
      </c>
      <c r="C2202">
        <v>792</v>
      </c>
      <c r="D2202" t="s">
        <v>56</v>
      </c>
      <c r="E2202">
        <v>118</v>
      </c>
      <c r="F2202" t="s">
        <v>158</v>
      </c>
      <c r="G2202" t="s">
        <v>241</v>
      </c>
      <c r="H2202" t="s">
        <v>463</v>
      </c>
      <c r="I2202" t="s">
        <v>470</v>
      </c>
      <c r="J2202">
        <v>114</v>
      </c>
      <c r="K2202">
        <v>0</v>
      </c>
      <c r="L2202" t="s">
        <v>473</v>
      </c>
      <c r="M2202" t="s">
        <v>464</v>
      </c>
      <c r="N2202" t="s">
        <v>477</v>
      </c>
      <c r="O2202">
        <v>999059</v>
      </c>
      <c r="P2202">
        <v>215127</v>
      </c>
      <c r="Q2202">
        <v>40.757137999999998</v>
      </c>
      <c r="R2202">
        <v>-73.946544000000003</v>
      </c>
      <c r="S2202" t="s">
        <v>1978</v>
      </c>
    </row>
    <row r="2203" spans="1:19" x14ac:dyDescent="0.3">
      <c r="A2203">
        <v>284030906</v>
      </c>
      <c r="B2203" s="1">
        <v>45371</v>
      </c>
      <c r="C2203">
        <v>106</v>
      </c>
      <c r="D2203" t="s">
        <v>73</v>
      </c>
      <c r="E2203">
        <v>106</v>
      </c>
      <c r="F2203" t="s">
        <v>141</v>
      </c>
      <c r="G2203" t="s">
        <v>254</v>
      </c>
      <c r="H2203" t="s">
        <v>463</v>
      </c>
      <c r="I2203" t="s">
        <v>470</v>
      </c>
      <c r="J2203">
        <v>111</v>
      </c>
      <c r="K2203">
        <v>0</v>
      </c>
      <c r="L2203" t="s">
        <v>473</v>
      </c>
      <c r="M2203" t="s">
        <v>464</v>
      </c>
      <c r="N2203" t="s">
        <v>478</v>
      </c>
      <c r="O2203">
        <v>1048681</v>
      </c>
      <c r="P2203">
        <v>216304</v>
      </c>
      <c r="Q2203">
        <v>40.760148000000001</v>
      </c>
      <c r="R2203">
        <v>-73.767421999999996</v>
      </c>
      <c r="S2203" t="s">
        <v>1150</v>
      </c>
    </row>
    <row r="2204" spans="1:19" x14ac:dyDescent="0.3">
      <c r="A2204">
        <v>280989689</v>
      </c>
      <c r="B2204" s="1">
        <v>45314</v>
      </c>
      <c r="C2204">
        <v>511</v>
      </c>
      <c r="D2204" t="s">
        <v>46</v>
      </c>
      <c r="E2204">
        <v>235</v>
      </c>
      <c r="F2204" t="s">
        <v>156</v>
      </c>
      <c r="G2204" t="s">
        <v>220</v>
      </c>
      <c r="H2204" t="s">
        <v>464</v>
      </c>
      <c r="I2204" t="s">
        <v>471</v>
      </c>
      <c r="J2204">
        <v>120</v>
      </c>
      <c r="K2204">
        <v>0</v>
      </c>
      <c r="L2204" t="s">
        <v>474</v>
      </c>
      <c r="M2204" t="s">
        <v>463</v>
      </c>
      <c r="N2204" t="s">
        <v>477</v>
      </c>
      <c r="O2204">
        <v>963024</v>
      </c>
      <c r="P2204">
        <v>171638</v>
      </c>
      <c r="Q2204">
        <v>40.63776</v>
      </c>
      <c r="R2204">
        <v>-74.076476</v>
      </c>
      <c r="S2204" t="s">
        <v>1979</v>
      </c>
    </row>
    <row r="2205" spans="1:19" x14ac:dyDescent="0.3">
      <c r="A2205">
        <v>282132540</v>
      </c>
      <c r="B2205" s="1">
        <v>45335</v>
      </c>
      <c r="C2205">
        <v>105</v>
      </c>
      <c r="D2205" t="s">
        <v>20</v>
      </c>
      <c r="E2205">
        <v>106</v>
      </c>
      <c r="F2205" t="s">
        <v>141</v>
      </c>
      <c r="G2205" t="s">
        <v>183</v>
      </c>
      <c r="H2205" t="s">
        <v>463</v>
      </c>
      <c r="I2205" t="s">
        <v>469</v>
      </c>
      <c r="J2205">
        <v>71</v>
      </c>
      <c r="K2205">
        <v>0</v>
      </c>
      <c r="L2205" t="s">
        <v>473</v>
      </c>
      <c r="M2205" t="s">
        <v>464</v>
      </c>
      <c r="N2205" t="s">
        <v>477</v>
      </c>
      <c r="O2205">
        <v>996838</v>
      </c>
      <c r="P2205">
        <v>177968</v>
      </c>
      <c r="Q2205">
        <v>40.655149000000002</v>
      </c>
      <c r="R2205">
        <v>-73.954629999999995</v>
      </c>
      <c r="S2205" t="s">
        <v>1980</v>
      </c>
    </row>
    <row r="2206" spans="1:19" x14ac:dyDescent="0.3">
      <c r="A2206">
        <v>282429306</v>
      </c>
      <c r="B2206" s="1">
        <v>45340</v>
      </c>
      <c r="C2206">
        <v>113</v>
      </c>
      <c r="D2206" t="s">
        <v>59</v>
      </c>
      <c r="E2206">
        <v>344</v>
      </c>
      <c r="F2206" t="s">
        <v>144</v>
      </c>
      <c r="G2206" t="s">
        <v>236</v>
      </c>
      <c r="H2206" t="s">
        <v>464</v>
      </c>
      <c r="I2206" t="s">
        <v>470</v>
      </c>
      <c r="J2206">
        <v>115</v>
      </c>
      <c r="K2206">
        <v>0</v>
      </c>
      <c r="L2206" t="s">
        <v>472</v>
      </c>
      <c r="M2206" t="s">
        <v>464</v>
      </c>
      <c r="N2206" t="s">
        <v>480</v>
      </c>
      <c r="O2206">
        <v>1016281</v>
      </c>
      <c r="P2206">
        <v>211662</v>
      </c>
      <c r="Q2206">
        <v>40.747582999999999</v>
      </c>
      <c r="R2206">
        <v>-73.884395999999995</v>
      </c>
      <c r="S2206" t="s">
        <v>1981</v>
      </c>
    </row>
    <row r="2207" spans="1:19" x14ac:dyDescent="0.3">
      <c r="A2207">
        <v>284043030</v>
      </c>
      <c r="B2207" s="1">
        <v>45371</v>
      </c>
      <c r="C2207">
        <v>115</v>
      </c>
      <c r="D2207" t="s">
        <v>71</v>
      </c>
      <c r="E2207">
        <v>355</v>
      </c>
      <c r="F2207" t="s">
        <v>167</v>
      </c>
      <c r="G2207" t="s">
        <v>252</v>
      </c>
      <c r="H2207" t="s">
        <v>464</v>
      </c>
      <c r="I2207" t="s">
        <v>470</v>
      </c>
      <c r="J2207">
        <v>107</v>
      </c>
      <c r="K2207">
        <v>0</v>
      </c>
      <c r="L2207" t="s">
        <v>473</v>
      </c>
      <c r="M2207" t="s">
        <v>464</v>
      </c>
      <c r="N2207" t="s">
        <v>482</v>
      </c>
      <c r="O2207">
        <v>1036628</v>
      </c>
      <c r="P2207">
        <v>204948</v>
      </c>
      <c r="Q2207">
        <v>40.729058999999999</v>
      </c>
      <c r="R2207">
        <v>-73.811018000000004</v>
      </c>
      <c r="S2207" t="s">
        <v>586</v>
      </c>
    </row>
    <row r="2208" spans="1:19" x14ac:dyDescent="0.3">
      <c r="A2208">
        <v>282429170</v>
      </c>
      <c r="B2208" s="1">
        <v>45340</v>
      </c>
      <c r="C2208">
        <v>268</v>
      </c>
      <c r="D2208" t="s">
        <v>47</v>
      </c>
      <c r="E2208">
        <v>121</v>
      </c>
      <c r="F2208" t="s">
        <v>152</v>
      </c>
      <c r="G2208" t="s">
        <v>221</v>
      </c>
      <c r="H2208" t="s">
        <v>463</v>
      </c>
      <c r="I2208" t="s">
        <v>468</v>
      </c>
      <c r="J2208">
        <v>40</v>
      </c>
      <c r="K2208">
        <v>2</v>
      </c>
      <c r="L2208" t="s">
        <v>476</v>
      </c>
      <c r="M2208" t="s">
        <v>463</v>
      </c>
      <c r="N2208" t="s">
        <v>480</v>
      </c>
      <c r="O2208">
        <v>1009029</v>
      </c>
      <c r="P2208">
        <v>235679</v>
      </c>
      <c r="Q2208">
        <v>40.813527000000001</v>
      </c>
      <c r="R2208">
        <v>-73.910482999999999</v>
      </c>
      <c r="S2208" t="s">
        <v>1655</v>
      </c>
    </row>
    <row r="2209" spans="1:19" x14ac:dyDescent="0.3">
      <c r="A2209">
        <v>284234956</v>
      </c>
      <c r="B2209" s="1">
        <v>45375</v>
      </c>
      <c r="C2209">
        <v>782</v>
      </c>
      <c r="D2209" t="s">
        <v>49</v>
      </c>
      <c r="E2209">
        <v>236</v>
      </c>
      <c r="F2209" t="s">
        <v>158</v>
      </c>
      <c r="G2209" t="s">
        <v>363</v>
      </c>
      <c r="H2209" t="s">
        <v>464</v>
      </c>
      <c r="I2209" t="s">
        <v>469</v>
      </c>
      <c r="J2209">
        <v>72</v>
      </c>
      <c r="K2209">
        <v>0</v>
      </c>
      <c r="L2209" t="s">
        <v>472</v>
      </c>
      <c r="M2209" t="s">
        <v>464</v>
      </c>
      <c r="N2209" t="s">
        <v>480</v>
      </c>
      <c r="O2209">
        <v>981477</v>
      </c>
      <c r="P2209">
        <v>171908</v>
      </c>
      <c r="Q2209">
        <v>40.63852387</v>
      </c>
      <c r="R2209">
        <v>-74.009991479999996</v>
      </c>
      <c r="S2209" t="s">
        <v>1982</v>
      </c>
    </row>
    <row r="2210" spans="1:19" x14ac:dyDescent="0.3">
      <c r="A2210">
        <v>280554563</v>
      </c>
      <c r="B2210" s="1">
        <v>45306</v>
      </c>
      <c r="C2210">
        <v>101</v>
      </c>
      <c r="D2210" t="s">
        <v>27</v>
      </c>
      <c r="E2210">
        <v>344</v>
      </c>
      <c r="F2210" t="s">
        <v>144</v>
      </c>
      <c r="G2210" t="s">
        <v>191</v>
      </c>
      <c r="H2210" t="s">
        <v>464</v>
      </c>
      <c r="I2210" t="s">
        <v>464</v>
      </c>
      <c r="J2210">
        <v>19</v>
      </c>
      <c r="K2210">
        <v>0</v>
      </c>
      <c r="L2210" t="s">
        <v>472</v>
      </c>
      <c r="M2210" t="s">
        <v>464</v>
      </c>
      <c r="N2210" t="s">
        <v>478</v>
      </c>
      <c r="O2210">
        <v>994835</v>
      </c>
      <c r="P2210">
        <v>216891</v>
      </c>
      <c r="Q2210">
        <v>40.761986</v>
      </c>
      <c r="R2210">
        <v>-73.961787000000001</v>
      </c>
      <c r="S2210" t="s">
        <v>1983</v>
      </c>
    </row>
    <row r="2211" spans="1:19" x14ac:dyDescent="0.3">
      <c r="A2211">
        <v>282745182</v>
      </c>
      <c r="B2211" s="1">
        <v>45347</v>
      </c>
      <c r="C2211">
        <v>707</v>
      </c>
      <c r="D2211" t="s">
        <v>36</v>
      </c>
      <c r="E2211">
        <v>340</v>
      </c>
      <c r="F2211" t="s">
        <v>147</v>
      </c>
      <c r="G2211" t="s">
        <v>209</v>
      </c>
      <c r="H2211" t="s">
        <v>464</v>
      </c>
      <c r="I2211" t="s">
        <v>464</v>
      </c>
      <c r="J2211">
        <v>33</v>
      </c>
      <c r="K2211">
        <v>1</v>
      </c>
      <c r="L2211" t="s">
        <v>472</v>
      </c>
      <c r="M2211" t="s">
        <v>464</v>
      </c>
      <c r="N2211" t="s">
        <v>477</v>
      </c>
      <c r="O2211">
        <v>1000916</v>
      </c>
      <c r="P2211">
        <v>245710</v>
      </c>
      <c r="Q2211">
        <v>40.841076639999997</v>
      </c>
      <c r="R2211">
        <v>-73.939767410000002</v>
      </c>
      <c r="S2211" t="s">
        <v>772</v>
      </c>
    </row>
    <row r="2212" spans="1:19" x14ac:dyDescent="0.3">
      <c r="A2212">
        <v>282633043</v>
      </c>
      <c r="B2212" s="1">
        <v>45344</v>
      </c>
      <c r="C2212">
        <v>339</v>
      </c>
      <c r="D2212" t="s">
        <v>42</v>
      </c>
      <c r="E2212">
        <v>341</v>
      </c>
      <c r="F2212" t="s">
        <v>153</v>
      </c>
      <c r="G2212" t="s">
        <v>216</v>
      </c>
      <c r="H2212" t="s">
        <v>464</v>
      </c>
      <c r="I2212" t="s">
        <v>469</v>
      </c>
      <c r="J2212">
        <v>84</v>
      </c>
      <c r="K2212">
        <v>0</v>
      </c>
      <c r="L2212" t="s">
        <v>472</v>
      </c>
      <c r="M2212" t="s">
        <v>464</v>
      </c>
      <c r="N2212" t="s">
        <v>480</v>
      </c>
      <c r="O2212">
        <v>988174</v>
      </c>
      <c r="P2212">
        <v>190975</v>
      </c>
      <c r="Q2212">
        <v>40.690859000000003</v>
      </c>
      <c r="R2212">
        <v>-73.985848000000004</v>
      </c>
      <c r="S2212" t="s">
        <v>1619</v>
      </c>
    </row>
    <row r="2213" spans="1:19" x14ac:dyDescent="0.3">
      <c r="A2213">
        <v>281182190</v>
      </c>
      <c r="B2213" s="1">
        <v>45317</v>
      </c>
      <c r="C2213">
        <v>419</v>
      </c>
      <c r="D2213" t="s">
        <v>58</v>
      </c>
      <c r="E2213">
        <v>109</v>
      </c>
      <c r="F2213" t="s">
        <v>148</v>
      </c>
      <c r="G2213" t="s">
        <v>235</v>
      </c>
      <c r="H2213" t="s">
        <v>463</v>
      </c>
      <c r="I2213" t="s">
        <v>469</v>
      </c>
      <c r="J2213">
        <v>60</v>
      </c>
      <c r="K2213">
        <v>0</v>
      </c>
      <c r="L2213" t="s">
        <v>472</v>
      </c>
      <c r="M2213" t="s">
        <v>464</v>
      </c>
      <c r="N2213" t="s">
        <v>480</v>
      </c>
      <c r="O2213">
        <v>989547</v>
      </c>
      <c r="P2213">
        <v>148969</v>
      </c>
      <c r="Q2213">
        <v>40.575561</v>
      </c>
      <c r="R2213">
        <v>-73.980930999999998</v>
      </c>
      <c r="S2213" t="s">
        <v>963</v>
      </c>
    </row>
    <row r="2214" spans="1:19" x14ac:dyDescent="0.3">
      <c r="A2214">
        <v>282127065</v>
      </c>
      <c r="B2214" s="1">
        <v>45335</v>
      </c>
      <c r="C2214">
        <v>339</v>
      </c>
      <c r="D2214" t="s">
        <v>42</v>
      </c>
      <c r="E2214">
        <v>341</v>
      </c>
      <c r="F2214" t="s">
        <v>153</v>
      </c>
      <c r="G2214" t="s">
        <v>216</v>
      </c>
      <c r="H2214" t="s">
        <v>464</v>
      </c>
      <c r="I2214" t="s">
        <v>464</v>
      </c>
      <c r="J2214">
        <v>13</v>
      </c>
      <c r="K2214">
        <v>0</v>
      </c>
      <c r="L2214" t="s">
        <v>472</v>
      </c>
      <c r="M2214" t="s">
        <v>464</v>
      </c>
      <c r="N2214" t="s">
        <v>477</v>
      </c>
      <c r="O2214">
        <v>987961</v>
      </c>
      <c r="P2214">
        <v>208825</v>
      </c>
      <c r="Q2214">
        <v>40.739852999999997</v>
      </c>
      <c r="R2214">
        <v>-73.986604999999997</v>
      </c>
      <c r="S2214" t="s">
        <v>900</v>
      </c>
    </row>
    <row r="2215" spans="1:19" x14ac:dyDescent="0.3">
      <c r="A2215">
        <v>283860440</v>
      </c>
      <c r="B2215" s="1">
        <v>45368</v>
      </c>
      <c r="C2215">
        <v>101</v>
      </c>
      <c r="D2215" t="s">
        <v>27</v>
      </c>
      <c r="E2215">
        <v>344</v>
      </c>
      <c r="F2215" t="s">
        <v>144</v>
      </c>
      <c r="G2215" t="s">
        <v>191</v>
      </c>
      <c r="H2215" t="s">
        <v>464</v>
      </c>
      <c r="I2215" t="s">
        <v>468</v>
      </c>
      <c r="J2215">
        <v>42</v>
      </c>
      <c r="K2215">
        <v>0</v>
      </c>
      <c r="L2215" t="s">
        <v>472</v>
      </c>
      <c r="M2215" t="s">
        <v>464</v>
      </c>
      <c r="N2215" t="s">
        <v>479</v>
      </c>
      <c r="O2215">
        <v>1015629</v>
      </c>
      <c r="P2215">
        <v>243138</v>
      </c>
      <c r="Q2215">
        <v>40.833978999999999</v>
      </c>
      <c r="R2215">
        <v>-73.886602999999994</v>
      </c>
      <c r="S2215" t="s">
        <v>1240</v>
      </c>
    </row>
    <row r="2216" spans="1:19" x14ac:dyDescent="0.3">
      <c r="A2216">
        <v>280953824</v>
      </c>
      <c r="B2216" s="1">
        <v>45314</v>
      </c>
      <c r="C2216">
        <v>101</v>
      </c>
      <c r="D2216" t="s">
        <v>27</v>
      </c>
      <c r="E2216">
        <v>344</v>
      </c>
      <c r="F2216" t="s">
        <v>144</v>
      </c>
      <c r="G2216" t="s">
        <v>191</v>
      </c>
      <c r="H2216" t="s">
        <v>464</v>
      </c>
      <c r="I2216" t="s">
        <v>470</v>
      </c>
      <c r="J2216">
        <v>115</v>
      </c>
      <c r="K2216">
        <v>3</v>
      </c>
      <c r="L2216" t="s">
        <v>472</v>
      </c>
      <c r="M2216" t="s">
        <v>464</v>
      </c>
      <c r="N2216" t="s">
        <v>477</v>
      </c>
      <c r="O2216">
        <v>1018623</v>
      </c>
      <c r="P2216">
        <v>214936</v>
      </c>
      <c r="Q2216">
        <v>40.756567580000002</v>
      </c>
      <c r="R2216">
        <v>-73.875931530000003</v>
      </c>
      <c r="S2216" t="s">
        <v>582</v>
      </c>
    </row>
    <row r="2217" spans="1:19" x14ac:dyDescent="0.3">
      <c r="A2217">
        <v>281438372</v>
      </c>
      <c r="B2217" s="1">
        <v>45322</v>
      </c>
      <c r="C2217">
        <v>441</v>
      </c>
      <c r="D2217" t="s">
        <v>72</v>
      </c>
      <c r="E2217">
        <v>110</v>
      </c>
      <c r="F2217" t="s">
        <v>168</v>
      </c>
      <c r="G2217" t="s">
        <v>253</v>
      </c>
      <c r="H2217" t="s">
        <v>463</v>
      </c>
      <c r="I2217" t="s">
        <v>469</v>
      </c>
      <c r="J2217">
        <v>69</v>
      </c>
      <c r="K2217">
        <v>0</v>
      </c>
      <c r="L2217" t="s">
        <v>476</v>
      </c>
      <c r="M2217" t="s">
        <v>464</v>
      </c>
      <c r="N2217" t="s">
        <v>480</v>
      </c>
      <c r="O2217">
        <v>1010396</v>
      </c>
      <c r="P2217">
        <v>170014</v>
      </c>
      <c r="Q2217">
        <v>40.633290000000002</v>
      </c>
      <c r="R2217">
        <v>-73.905799999999999</v>
      </c>
      <c r="S2217" t="s">
        <v>1984</v>
      </c>
    </row>
    <row r="2218" spans="1:19" x14ac:dyDescent="0.3">
      <c r="A2218">
        <v>282677816</v>
      </c>
      <c r="B2218" s="1">
        <v>45345</v>
      </c>
      <c r="C2218">
        <v>114</v>
      </c>
      <c r="D2218" t="s">
        <v>34</v>
      </c>
      <c r="E2218">
        <v>344</v>
      </c>
      <c r="F2218" t="s">
        <v>144</v>
      </c>
      <c r="G2218" t="s">
        <v>206</v>
      </c>
      <c r="H2218" t="s">
        <v>464</v>
      </c>
      <c r="I2218" t="s">
        <v>468</v>
      </c>
      <c r="J2218">
        <v>44</v>
      </c>
      <c r="K2218">
        <v>0</v>
      </c>
      <c r="L2218" t="s">
        <v>472</v>
      </c>
      <c r="M2218" t="s">
        <v>464</v>
      </c>
      <c r="N2218" t="s">
        <v>477</v>
      </c>
      <c r="O2218">
        <v>1005903</v>
      </c>
      <c r="P2218">
        <v>243479</v>
      </c>
      <c r="Q2218">
        <v>40.834943000000003</v>
      </c>
      <c r="R2218">
        <v>-73.921751</v>
      </c>
      <c r="S2218" t="s">
        <v>1985</v>
      </c>
    </row>
    <row r="2219" spans="1:19" x14ac:dyDescent="0.3">
      <c r="A2219">
        <v>282594776</v>
      </c>
      <c r="B2219" s="1">
        <v>45343</v>
      </c>
      <c r="C2219">
        <v>339</v>
      </c>
      <c r="D2219" t="s">
        <v>42</v>
      </c>
      <c r="E2219">
        <v>341</v>
      </c>
      <c r="F2219" t="s">
        <v>153</v>
      </c>
      <c r="G2219" t="s">
        <v>216</v>
      </c>
      <c r="H2219" t="s">
        <v>464</v>
      </c>
      <c r="I2219" t="s">
        <v>469</v>
      </c>
      <c r="J2219">
        <v>84</v>
      </c>
      <c r="K2219">
        <v>0</v>
      </c>
      <c r="L2219" t="s">
        <v>473</v>
      </c>
      <c r="M2219" t="s">
        <v>464</v>
      </c>
      <c r="N2219" t="s">
        <v>477</v>
      </c>
      <c r="O2219">
        <v>988344</v>
      </c>
      <c r="P2219">
        <v>190886</v>
      </c>
      <c r="Q2219">
        <v>40.690613999999997</v>
      </c>
      <c r="R2219">
        <v>-73.985234000000005</v>
      </c>
      <c r="S2219" t="s">
        <v>1986</v>
      </c>
    </row>
    <row r="2220" spans="1:19" x14ac:dyDescent="0.3">
      <c r="A2220">
        <v>282817723</v>
      </c>
      <c r="B2220" s="1">
        <v>45348</v>
      </c>
      <c r="C2220">
        <v>258</v>
      </c>
      <c r="D2220" t="s">
        <v>41</v>
      </c>
      <c r="E2220">
        <v>351</v>
      </c>
      <c r="F2220" t="s">
        <v>152</v>
      </c>
      <c r="G2220" t="s">
        <v>215</v>
      </c>
      <c r="H2220" t="s">
        <v>464</v>
      </c>
      <c r="I2220" t="s">
        <v>464</v>
      </c>
      <c r="J2220">
        <v>1</v>
      </c>
      <c r="K2220">
        <v>0</v>
      </c>
      <c r="L2220" t="s">
        <v>472</v>
      </c>
      <c r="M2220" t="s">
        <v>464</v>
      </c>
      <c r="N2220" t="s">
        <v>478</v>
      </c>
      <c r="O2220">
        <v>983424</v>
      </c>
      <c r="P2220">
        <v>202797</v>
      </c>
      <c r="Q2220">
        <v>40.723307550000001</v>
      </c>
      <c r="R2220">
        <v>-74.002979969999998</v>
      </c>
      <c r="S2220" t="s">
        <v>1987</v>
      </c>
    </row>
    <row r="2221" spans="1:19" x14ac:dyDescent="0.3">
      <c r="A2221">
        <v>284090369</v>
      </c>
      <c r="B2221" s="1">
        <v>45371</v>
      </c>
      <c r="C2221">
        <v>792</v>
      </c>
      <c r="D2221" t="s">
        <v>56</v>
      </c>
      <c r="E2221">
        <v>118</v>
      </c>
      <c r="F2221" t="s">
        <v>158</v>
      </c>
      <c r="G2221" t="s">
        <v>241</v>
      </c>
      <c r="H2221" t="s">
        <v>463</v>
      </c>
      <c r="I2221" t="s">
        <v>469</v>
      </c>
      <c r="J2221">
        <v>72</v>
      </c>
      <c r="K2221">
        <v>0</v>
      </c>
      <c r="L2221" t="s">
        <v>472</v>
      </c>
      <c r="M2221" t="s">
        <v>464</v>
      </c>
      <c r="N2221" t="s">
        <v>479</v>
      </c>
      <c r="O2221">
        <v>981710</v>
      </c>
      <c r="P2221">
        <v>174714</v>
      </c>
      <c r="Q2221">
        <v>40.646225809999997</v>
      </c>
      <c r="R2221">
        <v>-74.009153010000006</v>
      </c>
      <c r="S2221" t="s">
        <v>1988</v>
      </c>
    </row>
    <row r="2222" spans="1:19" x14ac:dyDescent="0.3">
      <c r="A2222">
        <v>283727269</v>
      </c>
      <c r="B2222" s="1">
        <v>45365</v>
      </c>
      <c r="C2222">
        <v>792</v>
      </c>
      <c r="D2222" t="s">
        <v>56</v>
      </c>
      <c r="E2222">
        <v>118</v>
      </c>
      <c r="F2222" t="s">
        <v>158</v>
      </c>
      <c r="G2222" t="s">
        <v>241</v>
      </c>
      <c r="H2222" t="s">
        <v>463</v>
      </c>
      <c r="I2222" t="s">
        <v>469</v>
      </c>
      <c r="J2222">
        <v>62</v>
      </c>
      <c r="K2222">
        <v>0</v>
      </c>
      <c r="L2222" t="s">
        <v>472</v>
      </c>
      <c r="M2222" t="s">
        <v>464</v>
      </c>
      <c r="N2222" t="s">
        <v>478</v>
      </c>
      <c r="O2222">
        <v>986542</v>
      </c>
      <c r="P2222">
        <v>159304</v>
      </c>
      <c r="Q2222">
        <v>40.603929999999998</v>
      </c>
      <c r="R2222">
        <v>-73.991744999999995</v>
      </c>
      <c r="S2222" t="s">
        <v>1989</v>
      </c>
    </row>
    <row r="2223" spans="1:19" x14ac:dyDescent="0.3">
      <c r="A2223">
        <v>282418060</v>
      </c>
      <c r="B2223" s="1">
        <v>45340</v>
      </c>
      <c r="C2223">
        <v>688</v>
      </c>
      <c r="D2223" t="s">
        <v>132</v>
      </c>
      <c r="E2223">
        <v>345</v>
      </c>
      <c r="F2223" t="s">
        <v>181</v>
      </c>
      <c r="G2223" t="s">
        <v>431</v>
      </c>
      <c r="H2223" t="s">
        <v>464</v>
      </c>
      <c r="I2223" t="s">
        <v>470</v>
      </c>
      <c r="J2223">
        <v>110</v>
      </c>
      <c r="K2223">
        <v>0</v>
      </c>
      <c r="L2223" t="s">
        <v>472</v>
      </c>
      <c r="M2223" t="s">
        <v>464</v>
      </c>
      <c r="N2223" t="s">
        <v>480</v>
      </c>
      <c r="O2223">
        <v>1019547</v>
      </c>
      <c r="P2223">
        <v>211108</v>
      </c>
      <c r="Q2223">
        <v>40.746051000000001</v>
      </c>
      <c r="R2223">
        <v>-73.872612000000004</v>
      </c>
      <c r="S2223" t="s">
        <v>1990</v>
      </c>
    </row>
    <row r="2224" spans="1:19" x14ac:dyDescent="0.3">
      <c r="A2224">
        <v>284349955</v>
      </c>
      <c r="B2224" s="1">
        <v>45377</v>
      </c>
      <c r="C2224">
        <v>478</v>
      </c>
      <c r="D2224" t="s">
        <v>44</v>
      </c>
      <c r="E2224">
        <v>343</v>
      </c>
      <c r="F2224" t="s">
        <v>155</v>
      </c>
      <c r="G2224" t="s">
        <v>218</v>
      </c>
      <c r="H2224" t="s">
        <v>464</v>
      </c>
      <c r="I2224" t="s">
        <v>468</v>
      </c>
      <c r="J2224">
        <v>47</v>
      </c>
      <c r="K2224">
        <v>1</v>
      </c>
      <c r="L2224" t="s">
        <v>472</v>
      </c>
      <c r="M2224" t="s">
        <v>464</v>
      </c>
      <c r="N2224" t="s">
        <v>477</v>
      </c>
      <c r="O2224">
        <v>1021171</v>
      </c>
      <c r="P2224">
        <v>258964</v>
      </c>
      <c r="Q2224">
        <v>40.877393390000002</v>
      </c>
      <c r="R2224">
        <v>-73.866490880000001</v>
      </c>
      <c r="S2224" t="s">
        <v>1284</v>
      </c>
    </row>
    <row r="2225" spans="1:19" x14ac:dyDescent="0.3">
      <c r="A2225">
        <v>281157483</v>
      </c>
      <c r="B2225" s="1">
        <v>45317</v>
      </c>
      <c r="C2225">
        <v>478</v>
      </c>
      <c r="D2225" t="s">
        <v>44</v>
      </c>
      <c r="E2225">
        <v>343</v>
      </c>
      <c r="F2225" t="s">
        <v>155</v>
      </c>
      <c r="G2225" t="s">
        <v>218</v>
      </c>
      <c r="H2225" t="s">
        <v>464</v>
      </c>
      <c r="I2225" t="s">
        <v>470</v>
      </c>
      <c r="J2225">
        <v>103</v>
      </c>
      <c r="K2225">
        <v>17</v>
      </c>
      <c r="L2225" t="s">
        <v>472</v>
      </c>
      <c r="M2225" t="s">
        <v>464</v>
      </c>
      <c r="N2225" t="s">
        <v>477</v>
      </c>
      <c r="O2225">
        <v>1037664</v>
      </c>
      <c r="P2225">
        <v>194289</v>
      </c>
      <c r="Q2225">
        <v>40.699795000000002</v>
      </c>
      <c r="R2225">
        <v>-73.807364000000007</v>
      </c>
      <c r="S2225" t="s">
        <v>903</v>
      </c>
    </row>
    <row r="2226" spans="1:19" x14ac:dyDescent="0.3">
      <c r="A2226">
        <v>280739970</v>
      </c>
      <c r="B2226" s="1">
        <v>45309</v>
      </c>
      <c r="C2226">
        <v>729</v>
      </c>
      <c r="D2226" t="s">
        <v>66</v>
      </c>
      <c r="E2226">
        <v>113</v>
      </c>
      <c r="F2226" t="s">
        <v>165</v>
      </c>
      <c r="G2226" t="s">
        <v>281</v>
      </c>
      <c r="H2226" t="s">
        <v>463</v>
      </c>
      <c r="I2226" t="s">
        <v>464</v>
      </c>
      <c r="J2226">
        <v>14</v>
      </c>
      <c r="K2226">
        <v>0</v>
      </c>
      <c r="L2226" t="s">
        <v>472</v>
      </c>
      <c r="M2226" t="s">
        <v>464</v>
      </c>
      <c r="N2226" t="s">
        <v>477</v>
      </c>
      <c r="O2226">
        <v>987796</v>
      </c>
      <c r="P2226">
        <v>213706</v>
      </c>
      <c r="Q2226">
        <v>40.753250000000001</v>
      </c>
      <c r="R2226">
        <v>-73.987199000000004</v>
      </c>
      <c r="S2226" t="s">
        <v>1991</v>
      </c>
    </row>
    <row r="2227" spans="1:19" x14ac:dyDescent="0.3">
      <c r="A2227">
        <v>284137170</v>
      </c>
      <c r="B2227" s="1">
        <v>45372</v>
      </c>
      <c r="C2227">
        <v>705</v>
      </c>
      <c r="D2227" t="s">
        <v>78</v>
      </c>
      <c r="E2227">
        <v>358</v>
      </c>
      <c r="F2227" t="s">
        <v>169</v>
      </c>
      <c r="G2227" t="s">
        <v>264</v>
      </c>
      <c r="H2227" t="s">
        <v>464</v>
      </c>
      <c r="I2227" t="s">
        <v>468</v>
      </c>
      <c r="J2227">
        <v>45</v>
      </c>
      <c r="K2227">
        <v>0</v>
      </c>
      <c r="L2227" t="s">
        <v>472</v>
      </c>
      <c r="M2227" t="s">
        <v>464</v>
      </c>
      <c r="N2227" t="s">
        <v>477</v>
      </c>
      <c r="O2227">
        <v>1029379</v>
      </c>
      <c r="P2227">
        <v>236734</v>
      </c>
      <c r="Q2227">
        <v>40.816340539999999</v>
      </c>
      <c r="R2227">
        <v>-73.836959809999996</v>
      </c>
      <c r="S2227" t="s">
        <v>1404</v>
      </c>
    </row>
    <row r="2228" spans="1:19" x14ac:dyDescent="0.3">
      <c r="A2228">
        <v>282501132</v>
      </c>
      <c r="B2228" s="1">
        <v>45342</v>
      </c>
      <c r="C2228">
        <v>109</v>
      </c>
      <c r="D2228" t="s">
        <v>35</v>
      </c>
      <c r="E2228">
        <v>106</v>
      </c>
      <c r="F2228" t="s">
        <v>141</v>
      </c>
      <c r="G2228" t="s">
        <v>214</v>
      </c>
      <c r="H2228" t="s">
        <v>463</v>
      </c>
      <c r="I2228" t="s">
        <v>468</v>
      </c>
      <c r="J2228">
        <v>52</v>
      </c>
      <c r="K2228">
        <v>0</v>
      </c>
      <c r="L2228" t="s">
        <v>472</v>
      </c>
      <c r="M2228" t="s">
        <v>464</v>
      </c>
      <c r="N2228" t="s">
        <v>479</v>
      </c>
      <c r="O2228">
        <v>1014865</v>
      </c>
      <c r="P2228">
        <v>255166</v>
      </c>
      <c r="Q2228">
        <v>40.866993000000001</v>
      </c>
      <c r="R2228">
        <v>-73.889311000000006</v>
      </c>
      <c r="S2228" t="s">
        <v>1992</v>
      </c>
    </row>
    <row r="2229" spans="1:19" x14ac:dyDescent="0.3">
      <c r="A2229">
        <v>281261612</v>
      </c>
      <c r="B2229" s="1">
        <v>45320</v>
      </c>
      <c r="C2229">
        <v>101</v>
      </c>
      <c r="D2229" t="s">
        <v>27</v>
      </c>
      <c r="E2229">
        <v>344</v>
      </c>
      <c r="F2229" t="s">
        <v>144</v>
      </c>
      <c r="G2229" t="s">
        <v>191</v>
      </c>
      <c r="H2229" t="s">
        <v>464</v>
      </c>
      <c r="I2229" t="s">
        <v>464</v>
      </c>
      <c r="J2229">
        <v>23</v>
      </c>
      <c r="K2229">
        <v>0</v>
      </c>
      <c r="L2229" t="s">
        <v>473</v>
      </c>
      <c r="M2229" t="s">
        <v>464</v>
      </c>
      <c r="N2229" t="s">
        <v>480</v>
      </c>
      <c r="O2229">
        <v>998828</v>
      </c>
      <c r="P2229">
        <v>226859</v>
      </c>
      <c r="Q2229">
        <v>40.789341</v>
      </c>
      <c r="R2229">
        <v>-73.947350999999998</v>
      </c>
      <c r="S2229" t="s">
        <v>722</v>
      </c>
    </row>
    <row r="2230" spans="1:19" x14ac:dyDescent="0.3">
      <c r="A2230">
        <v>280978542</v>
      </c>
      <c r="B2230" s="1">
        <v>45314</v>
      </c>
      <c r="C2230">
        <v>339</v>
      </c>
      <c r="D2230" t="s">
        <v>42</v>
      </c>
      <c r="E2230">
        <v>341</v>
      </c>
      <c r="F2230" t="s">
        <v>153</v>
      </c>
      <c r="G2230" t="s">
        <v>216</v>
      </c>
      <c r="H2230" t="s">
        <v>464</v>
      </c>
      <c r="I2230" t="s">
        <v>468</v>
      </c>
      <c r="J2230">
        <v>41</v>
      </c>
      <c r="K2230">
        <v>0</v>
      </c>
      <c r="L2230" t="s">
        <v>472</v>
      </c>
      <c r="M2230" t="s">
        <v>464</v>
      </c>
      <c r="N2230" t="s">
        <v>477</v>
      </c>
      <c r="O2230">
        <v>1014216</v>
      </c>
      <c r="P2230">
        <v>238783</v>
      </c>
      <c r="Q2230">
        <v>40.822031000000003</v>
      </c>
      <c r="R2230">
        <v>-73.891728999999998</v>
      </c>
      <c r="S2230" t="s">
        <v>980</v>
      </c>
    </row>
    <row r="2231" spans="1:19" x14ac:dyDescent="0.3">
      <c r="A2231">
        <v>281340798</v>
      </c>
      <c r="B2231" s="1">
        <v>45321</v>
      </c>
      <c r="C2231">
        <v>268</v>
      </c>
      <c r="D2231" t="s">
        <v>47</v>
      </c>
      <c r="E2231">
        <v>121</v>
      </c>
      <c r="F2231" t="s">
        <v>152</v>
      </c>
      <c r="G2231" t="s">
        <v>221</v>
      </c>
      <c r="H2231" t="s">
        <v>463</v>
      </c>
      <c r="I2231" t="s">
        <v>471</v>
      </c>
      <c r="J2231">
        <v>120</v>
      </c>
      <c r="K2231">
        <v>0</v>
      </c>
      <c r="L2231" t="s">
        <v>473</v>
      </c>
      <c r="M2231" t="s">
        <v>463</v>
      </c>
      <c r="N2231" t="s">
        <v>480</v>
      </c>
      <c r="O2231">
        <v>961577</v>
      </c>
      <c r="P2231">
        <v>163519</v>
      </c>
      <c r="Q2231">
        <v>40.615478000000003</v>
      </c>
      <c r="R2231">
        <v>-74.081664000000004</v>
      </c>
      <c r="S2231" t="s">
        <v>1993</v>
      </c>
    </row>
    <row r="2232" spans="1:19" x14ac:dyDescent="0.3">
      <c r="A2232">
        <v>284444998</v>
      </c>
      <c r="B2232" s="1">
        <v>45379</v>
      </c>
      <c r="C2232">
        <v>441</v>
      </c>
      <c r="D2232" t="s">
        <v>72</v>
      </c>
      <c r="E2232">
        <v>110</v>
      </c>
      <c r="F2232" t="s">
        <v>168</v>
      </c>
      <c r="G2232" t="s">
        <v>253</v>
      </c>
      <c r="H2232" t="s">
        <v>463</v>
      </c>
      <c r="I2232" t="s">
        <v>470</v>
      </c>
      <c r="J2232">
        <v>103</v>
      </c>
      <c r="K2232">
        <v>0</v>
      </c>
      <c r="L2232" t="s">
        <v>472</v>
      </c>
      <c r="M2232" t="s">
        <v>464</v>
      </c>
      <c r="N2232" t="s">
        <v>477</v>
      </c>
      <c r="O2232">
        <v>1042748</v>
      </c>
      <c r="P2232">
        <v>194495</v>
      </c>
      <c r="Q2232">
        <v>40.700327219999998</v>
      </c>
      <c r="R2232">
        <v>-73.789028529999996</v>
      </c>
      <c r="S2232" t="s">
        <v>1994</v>
      </c>
    </row>
    <row r="2233" spans="1:19" x14ac:dyDescent="0.3">
      <c r="A2233">
        <v>284392712</v>
      </c>
      <c r="B2233" s="1">
        <v>45378</v>
      </c>
      <c r="C2233">
        <v>109</v>
      </c>
      <c r="D2233" t="s">
        <v>35</v>
      </c>
      <c r="E2233">
        <v>106</v>
      </c>
      <c r="F2233" t="s">
        <v>141</v>
      </c>
      <c r="G2233" t="s">
        <v>432</v>
      </c>
      <c r="H2233" t="s">
        <v>463</v>
      </c>
      <c r="I2233" t="s">
        <v>464</v>
      </c>
      <c r="J2233">
        <v>1</v>
      </c>
      <c r="K2233">
        <v>0</v>
      </c>
      <c r="L2233" t="s">
        <v>474</v>
      </c>
      <c r="M2233" t="s">
        <v>464</v>
      </c>
      <c r="N2233" t="s">
        <v>480</v>
      </c>
      <c r="O2233">
        <v>982885</v>
      </c>
      <c r="P2233">
        <v>201953</v>
      </c>
      <c r="Q2233">
        <v>40.720990999999998</v>
      </c>
      <c r="R2233">
        <v>-74.004921999999993</v>
      </c>
      <c r="S2233" t="s">
        <v>1995</v>
      </c>
    </row>
    <row r="2234" spans="1:19" x14ac:dyDescent="0.3">
      <c r="A2234">
        <v>280552182</v>
      </c>
      <c r="B2234" s="1">
        <v>45306</v>
      </c>
      <c r="C2234">
        <v>339</v>
      </c>
      <c r="D2234" t="s">
        <v>42</v>
      </c>
      <c r="E2234">
        <v>341</v>
      </c>
      <c r="F2234" t="s">
        <v>153</v>
      </c>
      <c r="G2234" t="s">
        <v>216</v>
      </c>
      <c r="H2234" t="s">
        <v>464</v>
      </c>
      <c r="I2234" t="s">
        <v>464</v>
      </c>
      <c r="J2234">
        <v>13</v>
      </c>
      <c r="K2234">
        <v>0</v>
      </c>
      <c r="L2234" t="s">
        <v>475</v>
      </c>
      <c r="M2234" t="s">
        <v>464</v>
      </c>
      <c r="N2234" t="s">
        <v>477</v>
      </c>
      <c r="O2234">
        <v>984406</v>
      </c>
      <c r="P2234">
        <v>208476</v>
      </c>
      <c r="Q2234">
        <v>40.738897999999999</v>
      </c>
      <c r="R2234">
        <v>-73.999435000000005</v>
      </c>
      <c r="S2234" t="s">
        <v>1996</v>
      </c>
    </row>
    <row r="2235" spans="1:19" x14ac:dyDescent="0.3">
      <c r="A2235">
        <v>283867589</v>
      </c>
      <c r="B2235" s="1">
        <v>45368</v>
      </c>
      <c r="C2235">
        <v>109</v>
      </c>
      <c r="D2235" t="s">
        <v>35</v>
      </c>
      <c r="E2235">
        <v>106</v>
      </c>
      <c r="F2235" t="s">
        <v>141</v>
      </c>
      <c r="G2235" t="s">
        <v>208</v>
      </c>
      <c r="H2235" t="s">
        <v>463</v>
      </c>
      <c r="I2235" t="s">
        <v>470</v>
      </c>
      <c r="J2235">
        <v>109</v>
      </c>
      <c r="K2235">
        <v>0</v>
      </c>
      <c r="L2235" t="s">
        <v>472</v>
      </c>
      <c r="M2235" t="s">
        <v>464</v>
      </c>
      <c r="N2235" t="s">
        <v>480</v>
      </c>
      <c r="O2235">
        <v>1032084</v>
      </c>
      <c r="P2235">
        <v>216954</v>
      </c>
      <c r="Q2235">
        <v>40.762036999999999</v>
      </c>
      <c r="R2235">
        <v>-73.827327999999994</v>
      </c>
      <c r="S2235" t="s">
        <v>717</v>
      </c>
    </row>
    <row r="2236" spans="1:19" x14ac:dyDescent="0.3">
      <c r="A2236">
        <v>284269801</v>
      </c>
      <c r="B2236" s="1">
        <v>45376</v>
      </c>
      <c r="C2236">
        <v>922</v>
      </c>
      <c r="D2236" t="s">
        <v>33</v>
      </c>
      <c r="E2236">
        <v>348</v>
      </c>
      <c r="F2236" t="s">
        <v>146</v>
      </c>
      <c r="G2236" t="s">
        <v>207</v>
      </c>
      <c r="H2236" t="s">
        <v>464</v>
      </c>
      <c r="I2236" t="s">
        <v>471</v>
      </c>
      <c r="J2236">
        <v>123</v>
      </c>
      <c r="K2236">
        <v>0</v>
      </c>
      <c r="L2236" t="s">
        <v>472</v>
      </c>
      <c r="M2236" t="s">
        <v>464</v>
      </c>
      <c r="N2236" t="s">
        <v>477</v>
      </c>
      <c r="O2236">
        <v>927946</v>
      </c>
      <c r="P2236">
        <v>135052</v>
      </c>
      <c r="Q2236">
        <v>40.537183259999999</v>
      </c>
      <c r="R2236">
        <v>-74.202563159999997</v>
      </c>
      <c r="S2236" t="s">
        <v>1997</v>
      </c>
    </row>
    <row r="2237" spans="1:19" x14ac:dyDescent="0.3">
      <c r="A2237">
        <v>284268342</v>
      </c>
      <c r="B2237" s="1">
        <v>45375</v>
      </c>
      <c r="C2237">
        <v>117</v>
      </c>
      <c r="D2237" t="s">
        <v>67</v>
      </c>
      <c r="E2237">
        <v>126</v>
      </c>
      <c r="F2237" t="s">
        <v>149</v>
      </c>
      <c r="G2237" t="s">
        <v>247</v>
      </c>
      <c r="H2237" t="s">
        <v>463</v>
      </c>
      <c r="I2237" t="s">
        <v>469</v>
      </c>
      <c r="J2237">
        <v>75</v>
      </c>
      <c r="K2237">
        <v>0</v>
      </c>
      <c r="L2237" t="s">
        <v>473</v>
      </c>
      <c r="M2237" t="s">
        <v>464</v>
      </c>
      <c r="N2237" t="s">
        <v>480</v>
      </c>
      <c r="O2237">
        <v>1017119</v>
      </c>
      <c r="P2237">
        <v>183909</v>
      </c>
      <c r="Q2237">
        <v>40.671404000000003</v>
      </c>
      <c r="R2237">
        <v>-73.881508999999994</v>
      </c>
      <c r="S2237" t="s">
        <v>543</v>
      </c>
    </row>
    <row r="2238" spans="1:19" x14ac:dyDescent="0.3">
      <c r="A2238">
        <v>282193387</v>
      </c>
      <c r="B2238" s="1">
        <v>45336</v>
      </c>
      <c r="C2238">
        <v>101</v>
      </c>
      <c r="D2238" t="s">
        <v>27</v>
      </c>
      <c r="E2238">
        <v>344</v>
      </c>
      <c r="F2238" t="s">
        <v>144</v>
      </c>
      <c r="G2238" t="s">
        <v>191</v>
      </c>
      <c r="H2238" t="s">
        <v>464</v>
      </c>
      <c r="I2238" t="s">
        <v>469</v>
      </c>
      <c r="J2238">
        <v>75</v>
      </c>
      <c r="K2238">
        <v>0</v>
      </c>
      <c r="L2238" t="s">
        <v>474</v>
      </c>
      <c r="M2238" t="s">
        <v>464</v>
      </c>
      <c r="N2238" t="s">
        <v>482</v>
      </c>
      <c r="O2238">
        <v>1020250</v>
      </c>
      <c r="P2238">
        <v>184982</v>
      </c>
      <c r="Q2238">
        <v>40.674337000000001</v>
      </c>
      <c r="R2238">
        <v>-73.870215000000002</v>
      </c>
      <c r="S2238" t="s">
        <v>1998</v>
      </c>
    </row>
    <row r="2239" spans="1:19" x14ac:dyDescent="0.3">
      <c r="A2239">
        <v>282591907</v>
      </c>
      <c r="B2239" s="1">
        <v>45343</v>
      </c>
      <c r="C2239">
        <v>779</v>
      </c>
      <c r="D2239" t="s">
        <v>63</v>
      </c>
      <c r="E2239">
        <v>126</v>
      </c>
      <c r="F2239" t="s">
        <v>149</v>
      </c>
      <c r="G2239" t="s">
        <v>242</v>
      </c>
      <c r="H2239" t="s">
        <v>463</v>
      </c>
      <c r="I2239" t="s">
        <v>469</v>
      </c>
      <c r="J2239">
        <v>60</v>
      </c>
      <c r="K2239">
        <v>0</v>
      </c>
      <c r="L2239" t="s">
        <v>472</v>
      </c>
      <c r="M2239" t="s">
        <v>464</v>
      </c>
      <c r="N2239" t="s">
        <v>477</v>
      </c>
      <c r="O2239">
        <v>990796</v>
      </c>
      <c r="P2239">
        <v>149587</v>
      </c>
      <c r="Q2239">
        <v>40.577258</v>
      </c>
      <c r="R2239">
        <v>-73.976436000000007</v>
      </c>
      <c r="S2239" t="s">
        <v>497</v>
      </c>
    </row>
    <row r="2240" spans="1:19" x14ac:dyDescent="0.3">
      <c r="A2240">
        <v>282704767</v>
      </c>
      <c r="B2240" s="1">
        <v>45345</v>
      </c>
      <c r="C2240">
        <v>109</v>
      </c>
      <c r="D2240" t="s">
        <v>35</v>
      </c>
      <c r="E2240">
        <v>106</v>
      </c>
      <c r="F2240" t="s">
        <v>141</v>
      </c>
      <c r="G2240" t="s">
        <v>208</v>
      </c>
      <c r="H2240" t="s">
        <v>463</v>
      </c>
      <c r="I2240" t="s">
        <v>470</v>
      </c>
      <c r="J2240">
        <v>115</v>
      </c>
      <c r="K2240">
        <v>0</v>
      </c>
      <c r="L2240" t="s">
        <v>474</v>
      </c>
      <c r="M2240" t="s">
        <v>464</v>
      </c>
      <c r="N2240" t="s">
        <v>480</v>
      </c>
      <c r="O2240">
        <v>1018290</v>
      </c>
      <c r="P2240">
        <v>214207</v>
      </c>
      <c r="Q2240">
        <v>40.754562</v>
      </c>
      <c r="R2240">
        <v>-73.877133000000001</v>
      </c>
      <c r="S2240" t="s">
        <v>1999</v>
      </c>
    </row>
    <row r="2241" spans="1:19" x14ac:dyDescent="0.3">
      <c r="A2241">
        <v>284002694</v>
      </c>
      <c r="B2241" s="1">
        <v>45370</v>
      </c>
      <c r="C2241">
        <v>792</v>
      </c>
      <c r="D2241" t="s">
        <v>56</v>
      </c>
      <c r="E2241">
        <v>118</v>
      </c>
      <c r="F2241" t="s">
        <v>158</v>
      </c>
      <c r="G2241" t="s">
        <v>241</v>
      </c>
      <c r="H2241" t="s">
        <v>463</v>
      </c>
      <c r="I2241" t="s">
        <v>469</v>
      </c>
      <c r="J2241">
        <v>73</v>
      </c>
      <c r="K2241">
        <v>0</v>
      </c>
      <c r="L2241" t="s">
        <v>476</v>
      </c>
      <c r="M2241" t="s">
        <v>464</v>
      </c>
      <c r="N2241" t="s">
        <v>477</v>
      </c>
      <c r="O2241">
        <v>1009904</v>
      </c>
      <c r="P2241">
        <v>180751</v>
      </c>
      <c r="Q2241">
        <v>40.662768999999997</v>
      </c>
      <c r="R2241">
        <v>-73.907529999999994</v>
      </c>
      <c r="S2241" t="s">
        <v>2000</v>
      </c>
    </row>
    <row r="2242" spans="1:19" x14ac:dyDescent="0.3">
      <c r="A2242">
        <v>284490268</v>
      </c>
      <c r="B2242" s="1">
        <v>45379</v>
      </c>
      <c r="C2242">
        <v>782</v>
      </c>
      <c r="D2242" t="s">
        <v>49</v>
      </c>
      <c r="E2242">
        <v>236</v>
      </c>
      <c r="F2242" t="s">
        <v>158</v>
      </c>
      <c r="G2242" t="s">
        <v>223</v>
      </c>
      <c r="H2242" t="s">
        <v>464</v>
      </c>
      <c r="I2242" t="s">
        <v>464</v>
      </c>
      <c r="J2242">
        <v>7</v>
      </c>
      <c r="K2242">
        <v>0</v>
      </c>
      <c r="L2242" t="s">
        <v>473</v>
      </c>
      <c r="M2242" t="s">
        <v>464</v>
      </c>
      <c r="N2242" t="s">
        <v>477</v>
      </c>
      <c r="O2242">
        <v>987373</v>
      </c>
      <c r="P2242">
        <v>201662</v>
      </c>
      <c r="Q2242">
        <v>40.720191999999997</v>
      </c>
      <c r="R2242">
        <v>-73.988733999999994</v>
      </c>
      <c r="S2242" t="s">
        <v>2001</v>
      </c>
    </row>
    <row r="2243" spans="1:19" x14ac:dyDescent="0.3">
      <c r="A2243">
        <v>283714959</v>
      </c>
      <c r="B2243" s="1">
        <v>45365</v>
      </c>
      <c r="C2243">
        <v>922</v>
      </c>
      <c r="D2243" t="s">
        <v>33</v>
      </c>
      <c r="E2243">
        <v>348</v>
      </c>
      <c r="F2243" t="s">
        <v>146</v>
      </c>
      <c r="G2243" t="s">
        <v>207</v>
      </c>
      <c r="H2243" t="s">
        <v>464</v>
      </c>
      <c r="I2243" t="s">
        <v>469</v>
      </c>
      <c r="J2243">
        <v>68</v>
      </c>
      <c r="K2243">
        <v>0</v>
      </c>
      <c r="L2243" t="s">
        <v>472</v>
      </c>
      <c r="M2243" t="s">
        <v>464</v>
      </c>
      <c r="N2243" t="s">
        <v>480</v>
      </c>
      <c r="O2243">
        <v>976380</v>
      </c>
      <c r="P2243">
        <v>166180</v>
      </c>
      <c r="Q2243">
        <v>40.622798660000001</v>
      </c>
      <c r="R2243">
        <v>-74.028349950000006</v>
      </c>
      <c r="S2243" t="s">
        <v>1637</v>
      </c>
    </row>
    <row r="2244" spans="1:19" x14ac:dyDescent="0.3">
      <c r="A2244">
        <v>282168040</v>
      </c>
      <c r="B2244" s="1">
        <v>45335</v>
      </c>
      <c r="C2244">
        <v>109</v>
      </c>
      <c r="D2244" t="s">
        <v>35</v>
      </c>
      <c r="E2244">
        <v>106</v>
      </c>
      <c r="F2244" t="s">
        <v>141</v>
      </c>
      <c r="G2244" t="s">
        <v>208</v>
      </c>
      <c r="H2244" t="s">
        <v>463</v>
      </c>
      <c r="I2244" t="s">
        <v>468</v>
      </c>
      <c r="J2244">
        <v>44</v>
      </c>
      <c r="K2244">
        <v>0</v>
      </c>
      <c r="L2244" t="s">
        <v>472</v>
      </c>
      <c r="M2244" t="s">
        <v>464</v>
      </c>
      <c r="N2244" t="s">
        <v>479</v>
      </c>
      <c r="O2244">
        <v>1009285</v>
      </c>
      <c r="P2244">
        <v>245078</v>
      </c>
      <c r="Q2244">
        <v>40.839323</v>
      </c>
      <c r="R2244">
        <v>-73.909522999999993</v>
      </c>
      <c r="S2244" t="s">
        <v>2002</v>
      </c>
    </row>
    <row r="2245" spans="1:19" x14ac:dyDescent="0.3">
      <c r="A2245">
        <v>284194715</v>
      </c>
      <c r="B2245" s="1">
        <v>45373</v>
      </c>
      <c r="C2245">
        <v>339</v>
      </c>
      <c r="D2245" t="s">
        <v>42</v>
      </c>
      <c r="E2245">
        <v>341</v>
      </c>
      <c r="F2245" t="s">
        <v>153</v>
      </c>
      <c r="G2245" t="s">
        <v>216</v>
      </c>
      <c r="H2245" t="s">
        <v>464</v>
      </c>
      <c r="I2245" t="s">
        <v>470</v>
      </c>
      <c r="J2245">
        <v>109</v>
      </c>
      <c r="K2245">
        <v>0</v>
      </c>
      <c r="L2245" t="s">
        <v>472</v>
      </c>
      <c r="M2245" t="s">
        <v>463</v>
      </c>
      <c r="N2245" t="s">
        <v>477</v>
      </c>
      <c r="O2245">
        <v>1030720</v>
      </c>
      <c r="P2245">
        <v>224100</v>
      </c>
      <c r="Q2245">
        <v>40.781658999999998</v>
      </c>
      <c r="R2245">
        <v>-73.832200999999998</v>
      </c>
      <c r="S2245" t="s">
        <v>1066</v>
      </c>
    </row>
    <row r="2246" spans="1:19" x14ac:dyDescent="0.3">
      <c r="A2246">
        <v>285318771</v>
      </c>
      <c r="B2246" s="1">
        <v>45396</v>
      </c>
      <c r="C2246">
        <v>490</v>
      </c>
      <c r="D2246" t="s">
        <v>95</v>
      </c>
      <c r="E2246">
        <v>232</v>
      </c>
      <c r="F2246" t="s">
        <v>171</v>
      </c>
      <c r="G2246" t="s">
        <v>304</v>
      </c>
      <c r="H2246" t="s">
        <v>464</v>
      </c>
      <c r="I2246" t="s">
        <v>468</v>
      </c>
      <c r="J2246">
        <v>41</v>
      </c>
      <c r="K2246">
        <v>0</v>
      </c>
      <c r="L2246" t="s">
        <v>472</v>
      </c>
      <c r="M2246" t="s">
        <v>464</v>
      </c>
      <c r="N2246" t="s">
        <v>479</v>
      </c>
      <c r="O2246">
        <v>1014216</v>
      </c>
      <c r="P2246">
        <v>238783</v>
      </c>
      <c r="Q2246">
        <v>40.822031000000003</v>
      </c>
      <c r="R2246">
        <v>-73.891728999999998</v>
      </c>
      <c r="S2246" t="s">
        <v>980</v>
      </c>
    </row>
    <row r="2247" spans="1:19" x14ac:dyDescent="0.3">
      <c r="A2247">
        <v>284528668</v>
      </c>
      <c r="B2247" s="1">
        <v>45380</v>
      </c>
      <c r="C2247">
        <v>707</v>
      </c>
      <c r="D2247" t="s">
        <v>36</v>
      </c>
      <c r="E2247">
        <v>340</v>
      </c>
      <c r="F2247" t="s">
        <v>147</v>
      </c>
      <c r="G2247" t="s">
        <v>209</v>
      </c>
      <c r="H2247" t="s">
        <v>464</v>
      </c>
      <c r="I2247" t="s">
        <v>469</v>
      </c>
      <c r="J2247">
        <v>73</v>
      </c>
      <c r="K2247">
        <v>1</v>
      </c>
      <c r="L2247" t="s">
        <v>474</v>
      </c>
      <c r="M2247" t="s">
        <v>464</v>
      </c>
      <c r="N2247" t="s">
        <v>480</v>
      </c>
      <c r="O2247">
        <v>1010719</v>
      </c>
      <c r="P2247">
        <v>186857</v>
      </c>
      <c r="Q2247">
        <v>40.679516450000001</v>
      </c>
      <c r="R2247">
        <v>-73.904570120000002</v>
      </c>
      <c r="S2247" t="s">
        <v>966</v>
      </c>
    </row>
    <row r="2248" spans="1:19" x14ac:dyDescent="0.3">
      <c r="A2248">
        <v>282427284</v>
      </c>
      <c r="B2248" s="1">
        <v>45340</v>
      </c>
      <c r="C2248">
        <v>339</v>
      </c>
      <c r="D2248" t="s">
        <v>42</v>
      </c>
      <c r="E2248">
        <v>341</v>
      </c>
      <c r="F2248" t="s">
        <v>153</v>
      </c>
      <c r="G2248" t="s">
        <v>216</v>
      </c>
      <c r="H2248" t="s">
        <v>464</v>
      </c>
      <c r="I2248" t="s">
        <v>468</v>
      </c>
      <c r="J2248">
        <v>43</v>
      </c>
      <c r="K2248">
        <v>0</v>
      </c>
      <c r="L2248" t="s">
        <v>472</v>
      </c>
      <c r="M2248" t="s">
        <v>464</v>
      </c>
      <c r="N2248" t="s">
        <v>477</v>
      </c>
      <c r="O2248">
        <v>1021814</v>
      </c>
      <c r="P2248">
        <v>236899</v>
      </c>
      <c r="Q2248">
        <v>40.816828999999998</v>
      </c>
      <c r="R2248">
        <v>-73.864286000000007</v>
      </c>
      <c r="S2248" t="s">
        <v>1463</v>
      </c>
    </row>
    <row r="2249" spans="1:19" x14ac:dyDescent="0.3">
      <c r="A2249">
        <v>280934972</v>
      </c>
      <c r="B2249" s="1">
        <v>45313</v>
      </c>
      <c r="C2249">
        <v>106</v>
      </c>
      <c r="D2249" t="s">
        <v>73</v>
      </c>
      <c r="E2249">
        <v>106</v>
      </c>
      <c r="F2249" t="s">
        <v>141</v>
      </c>
      <c r="G2249" t="s">
        <v>350</v>
      </c>
      <c r="H2249" t="s">
        <v>463</v>
      </c>
      <c r="I2249" t="s">
        <v>468</v>
      </c>
      <c r="J2249">
        <v>41</v>
      </c>
      <c r="K2249">
        <v>72</v>
      </c>
      <c r="L2249" t="s">
        <v>472</v>
      </c>
      <c r="M2249" t="s">
        <v>464</v>
      </c>
      <c r="N2249" t="s">
        <v>477</v>
      </c>
      <c r="O2249">
        <v>1017933</v>
      </c>
      <c r="P2249">
        <v>232222</v>
      </c>
      <c r="Q2249">
        <v>40.804008000000003</v>
      </c>
      <c r="R2249">
        <v>-73.878332999999998</v>
      </c>
      <c r="S2249" t="s">
        <v>901</v>
      </c>
    </row>
    <row r="2250" spans="1:19" x14ac:dyDescent="0.3">
      <c r="A2250">
        <v>284584316</v>
      </c>
      <c r="B2250" s="1">
        <v>45382</v>
      </c>
      <c r="C2250">
        <v>109</v>
      </c>
      <c r="D2250" t="s">
        <v>35</v>
      </c>
      <c r="E2250">
        <v>106</v>
      </c>
      <c r="F2250" t="s">
        <v>141</v>
      </c>
      <c r="G2250" t="s">
        <v>214</v>
      </c>
      <c r="H2250" t="s">
        <v>463</v>
      </c>
      <c r="I2250" t="s">
        <v>470</v>
      </c>
      <c r="J2250">
        <v>104</v>
      </c>
      <c r="K2250">
        <v>0</v>
      </c>
      <c r="L2250" t="s">
        <v>472</v>
      </c>
      <c r="M2250" t="s">
        <v>464</v>
      </c>
      <c r="N2250" t="s">
        <v>480</v>
      </c>
      <c r="O2250">
        <v>1010424</v>
      </c>
      <c r="P2250">
        <v>194389</v>
      </c>
      <c r="Q2250">
        <v>40.700190919999997</v>
      </c>
      <c r="R2250">
        <v>-73.905604440000005</v>
      </c>
      <c r="S2250" t="s">
        <v>2003</v>
      </c>
    </row>
    <row r="2251" spans="1:19" x14ac:dyDescent="0.3">
      <c r="A2251">
        <v>281297209</v>
      </c>
      <c r="B2251" s="1">
        <v>45320</v>
      </c>
      <c r="C2251">
        <v>922</v>
      </c>
      <c r="D2251" t="s">
        <v>33</v>
      </c>
      <c r="E2251">
        <v>348</v>
      </c>
      <c r="F2251" t="s">
        <v>146</v>
      </c>
      <c r="G2251" t="s">
        <v>207</v>
      </c>
      <c r="H2251" t="s">
        <v>464</v>
      </c>
      <c r="I2251" t="s">
        <v>469</v>
      </c>
      <c r="J2251">
        <v>67</v>
      </c>
      <c r="K2251">
        <v>0</v>
      </c>
      <c r="L2251" t="s">
        <v>472</v>
      </c>
      <c r="M2251" t="s">
        <v>464</v>
      </c>
      <c r="N2251" t="s">
        <v>477</v>
      </c>
      <c r="O2251">
        <v>1003617</v>
      </c>
      <c r="P2251">
        <v>176136</v>
      </c>
      <c r="Q2251">
        <v>40.650108080000003</v>
      </c>
      <c r="R2251">
        <v>-73.930206069999997</v>
      </c>
      <c r="S2251" t="s">
        <v>2004</v>
      </c>
    </row>
    <row r="2252" spans="1:19" x14ac:dyDescent="0.3">
      <c r="A2252">
        <v>282359235</v>
      </c>
      <c r="B2252" s="1">
        <v>45339</v>
      </c>
      <c r="C2252">
        <v>101</v>
      </c>
      <c r="D2252" t="s">
        <v>27</v>
      </c>
      <c r="E2252">
        <v>344</v>
      </c>
      <c r="F2252" t="s">
        <v>144</v>
      </c>
      <c r="G2252" t="s">
        <v>191</v>
      </c>
      <c r="H2252" t="s">
        <v>464</v>
      </c>
      <c r="I2252" t="s">
        <v>464</v>
      </c>
      <c r="J2252">
        <v>13</v>
      </c>
      <c r="K2252">
        <v>0</v>
      </c>
      <c r="L2252" t="s">
        <v>474</v>
      </c>
      <c r="M2252" t="s">
        <v>463</v>
      </c>
      <c r="N2252" t="s">
        <v>478</v>
      </c>
      <c r="O2252">
        <v>986109</v>
      </c>
      <c r="P2252">
        <v>210621</v>
      </c>
      <c r="Q2252">
        <v>40.744784000000003</v>
      </c>
      <c r="R2252">
        <v>-73.993290000000002</v>
      </c>
      <c r="S2252" t="s">
        <v>2005</v>
      </c>
    </row>
    <row r="2253" spans="1:19" x14ac:dyDescent="0.3">
      <c r="A2253">
        <v>282321829</v>
      </c>
      <c r="B2253" s="1">
        <v>45338</v>
      </c>
      <c r="C2253">
        <v>101</v>
      </c>
      <c r="D2253" t="s">
        <v>27</v>
      </c>
      <c r="E2253">
        <v>344</v>
      </c>
      <c r="F2253" t="s">
        <v>144</v>
      </c>
      <c r="G2253" t="s">
        <v>191</v>
      </c>
      <c r="H2253" t="s">
        <v>464</v>
      </c>
      <c r="I2253" t="s">
        <v>469</v>
      </c>
      <c r="J2253">
        <v>75</v>
      </c>
      <c r="K2253">
        <v>0</v>
      </c>
      <c r="L2253" t="s">
        <v>472</v>
      </c>
      <c r="M2253" t="s">
        <v>464</v>
      </c>
      <c r="N2253" t="s">
        <v>479</v>
      </c>
      <c r="O2253">
        <v>1018992</v>
      </c>
      <c r="P2253">
        <v>188109</v>
      </c>
      <c r="Q2253">
        <v>40.682926000000002</v>
      </c>
      <c r="R2253">
        <v>-73.874733000000006</v>
      </c>
      <c r="S2253" t="s">
        <v>2006</v>
      </c>
    </row>
    <row r="2254" spans="1:19" x14ac:dyDescent="0.3">
      <c r="A2254">
        <v>280775772</v>
      </c>
      <c r="B2254" s="1">
        <v>45310</v>
      </c>
      <c r="C2254">
        <v>175</v>
      </c>
      <c r="D2254" t="s">
        <v>31</v>
      </c>
      <c r="E2254">
        <v>233</v>
      </c>
      <c r="F2254" t="s">
        <v>140</v>
      </c>
      <c r="G2254" t="s">
        <v>197</v>
      </c>
      <c r="H2254" t="s">
        <v>464</v>
      </c>
      <c r="I2254" t="s">
        <v>468</v>
      </c>
      <c r="J2254">
        <v>47</v>
      </c>
      <c r="K2254">
        <v>0</v>
      </c>
      <c r="L2254" t="s">
        <v>472</v>
      </c>
      <c r="M2254" t="s">
        <v>464</v>
      </c>
      <c r="N2254" t="s">
        <v>481</v>
      </c>
      <c r="O2254">
        <v>1026480</v>
      </c>
      <c r="P2254">
        <v>262584</v>
      </c>
      <c r="Q2254">
        <v>40.887313630000001</v>
      </c>
      <c r="R2254">
        <v>-73.847271759999998</v>
      </c>
      <c r="S2254" t="s">
        <v>522</v>
      </c>
    </row>
    <row r="2255" spans="1:19" x14ac:dyDescent="0.3">
      <c r="A2255">
        <v>281245951</v>
      </c>
      <c r="B2255" s="1">
        <v>45319</v>
      </c>
      <c r="C2255">
        <v>478</v>
      </c>
      <c r="D2255" t="s">
        <v>44</v>
      </c>
      <c r="E2255">
        <v>343</v>
      </c>
      <c r="F2255" t="s">
        <v>155</v>
      </c>
      <c r="G2255" t="s">
        <v>229</v>
      </c>
      <c r="H2255" t="s">
        <v>464</v>
      </c>
      <c r="I2255" t="s">
        <v>464</v>
      </c>
      <c r="J2255">
        <v>14</v>
      </c>
      <c r="K2255">
        <v>0</v>
      </c>
      <c r="L2255" t="s">
        <v>472</v>
      </c>
      <c r="M2255" t="s">
        <v>464</v>
      </c>
      <c r="N2255" t="s">
        <v>478</v>
      </c>
      <c r="O2255">
        <v>986490</v>
      </c>
      <c r="P2255">
        <v>215952</v>
      </c>
      <c r="Q2255">
        <v>40.759416999999999</v>
      </c>
      <c r="R2255">
        <v>-73.991911000000002</v>
      </c>
      <c r="S2255" t="s">
        <v>2007</v>
      </c>
    </row>
    <row r="2256" spans="1:19" x14ac:dyDescent="0.3">
      <c r="A2256">
        <v>284409851</v>
      </c>
      <c r="B2256" s="1">
        <v>45378</v>
      </c>
      <c r="C2256">
        <v>503</v>
      </c>
      <c r="D2256" t="s">
        <v>57</v>
      </c>
      <c r="E2256">
        <v>117</v>
      </c>
      <c r="F2256" t="s">
        <v>156</v>
      </c>
      <c r="G2256" t="s">
        <v>234</v>
      </c>
      <c r="H2256" t="s">
        <v>463</v>
      </c>
      <c r="I2256" t="s">
        <v>469</v>
      </c>
      <c r="J2256">
        <v>79</v>
      </c>
      <c r="K2256">
        <v>0</v>
      </c>
      <c r="L2256" t="s">
        <v>472</v>
      </c>
      <c r="M2256" t="s">
        <v>464</v>
      </c>
      <c r="N2256" t="s">
        <v>477</v>
      </c>
      <c r="O2256">
        <v>999730</v>
      </c>
      <c r="P2256">
        <v>188738</v>
      </c>
      <c r="Q2256">
        <v>40.684705399999999</v>
      </c>
      <c r="R2256">
        <v>-73.944184919999998</v>
      </c>
      <c r="S2256" t="s">
        <v>2008</v>
      </c>
    </row>
    <row r="2257" spans="1:19" x14ac:dyDescent="0.3">
      <c r="A2257">
        <v>282297326</v>
      </c>
      <c r="B2257" s="1">
        <v>45337</v>
      </c>
      <c r="C2257">
        <v>478</v>
      </c>
      <c r="D2257" t="s">
        <v>44</v>
      </c>
      <c r="E2257">
        <v>343</v>
      </c>
      <c r="F2257" t="s">
        <v>155</v>
      </c>
      <c r="G2257" t="s">
        <v>218</v>
      </c>
      <c r="H2257" t="s">
        <v>464</v>
      </c>
      <c r="I2257" t="s">
        <v>470</v>
      </c>
      <c r="J2257">
        <v>107</v>
      </c>
      <c r="K2257">
        <v>1</v>
      </c>
      <c r="L2257" t="s">
        <v>472</v>
      </c>
      <c r="M2257" t="s">
        <v>464</v>
      </c>
      <c r="N2257" t="s">
        <v>480</v>
      </c>
      <c r="O2257">
        <v>1036658</v>
      </c>
      <c r="P2257">
        <v>205330</v>
      </c>
      <c r="Q2257">
        <v>40.730113070000002</v>
      </c>
      <c r="R2257">
        <v>-73.810908909999995</v>
      </c>
      <c r="S2257" t="s">
        <v>2009</v>
      </c>
    </row>
    <row r="2258" spans="1:19" x14ac:dyDescent="0.3">
      <c r="A2258">
        <v>284058704</v>
      </c>
      <c r="B2258" s="1">
        <v>45371</v>
      </c>
      <c r="C2258">
        <v>478</v>
      </c>
      <c r="D2258" t="s">
        <v>44</v>
      </c>
      <c r="E2258">
        <v>343</v>
      </c>
      <c r="F2258" t="s">
        <v>155</v>
      </c>
      <c r="G2258" t="s">
        <v>218</v>
      </c>
      <c r="H2258" t="s">
        <v>464</v>
      </c>
      <c r="I2258" t="s">
        <v>464</v>
      </c>
      <c r="J2258">
        <v>14</v>
      </c>
      <c r="K2258">
        <v>1</v>
      </c>
      <c r="L2258" t="s">
        <v>474</v>
      </c>
      <c r="M2258" t="s">
        <v>464</v>
      </c>
      <c r="N2258" t="s">
        <v>480</v>
      </c>
      <c r="O2258">
        <v>987078</v>
      </c>
      <c r="P2258">
        <v>215157</v>
      </c>
      <c r="Q2258">
        <v>40.757232270000003</v>
      </c>
      <c r="R2258">
        <v>-73.989792190000003</v>
      </c>
      <c r="S2258" t="s">
        <v>590</v>
      </c>
    </row>
    <row r="2259" spans="1:19" x14ac:dyDescent="0.3">
      <c r="A2259">
        <v>280883606</v>
      </c>
      <c r="B2259" s="1">
        <v>45312</v>
      </c>
      <c r="C2259">
        <v>339</v>
      </c>
      <c r="D2259" t="s">
        <v>42</v>
      </c>
      <c r="E2259">
        <v>341</v>
      </c>
      <c r="F2259" t="s">
        <v>153</v>
      </c>
      <c r="G2259" t="s">
        <v>216</v>
      </c>
      <c r="H2259" t="s">
        <v>464</v>
      </c>
      <c r="I2259" t="s">
        <v>468</v>
      </c>
      <c r="J2259">
        <v>52</v>
      </c>
      <c r="K2259">
        <v>0</v>
      </c>
      <c r="L2259" t="s">
        <v>473</v>
      </c>
      <c r="M2259" t="s">
        <v>463</v>
      </c>
      <c r="N2259" t="s">
        <v>477</v>
      </c>
      <c r="O2259">
        <v>1009475</v>
      </c>
      <c r="P2259">
        <v>257692</v>
      </c>
      <c r="Q2259">
        <v>40.873944000000002</v>
      </c>
      <c r="R2259">
        <v>-73.908788000000001</v>
      </c>
      <c r="S2259" t="s">
        <v>2010</v>
      </c>
    </row>
    <row r="2260" spans="1:19" x14ac:dyDescent="0.3">
      <c r="A2260">
        <v>280752515</v>
      </c>
      <c r="B2260" s="1">
        <v>45309</v>
      </c>
      <c r="C2260">
        <v>905</v>
      </c>
      <c r="D2260" t="s">
        <v>60</v>
      </c>
      <c r="E2260">
        <v>347</v>
      </c>
      <c r="F2260" t="s">
        <v>162</v>
      </c>
      <c r="G2260" t="s">
        <v>238</v>
      </c>
      <c r="H2260" t="s">
        <v>464</v>
      </c>
      <c r="I2260" t="s">
        <v>469</v>
      </c>
      <c r="J2260">
        <v>70</v>
      </c>
      <c r="K2260">
        <v>0</v>
      </c>
      <c r="L2260" t="s">
        <v>475</v>
      </c>
      <c r="M2260" t="s">
        <v>464</v>
      </c>
      <c r="N2260" t="s">
        <v>477</v>
      </c>
      <c r="O2260">
        <v>995070</v>
      </c>
      <c r="P2260">
        <v>176121</v>
      </c>
      <c r="Q2260">
        <v>40.650081479999997</v>
      </c>
      <c r="R2260">
        <v>-73.961007379999998</v>
      </c>
      <c r="S2260" t="s">
        <v>2011</v>
      </c>
    </row>
    <row r="2261" spans="1:19" x14ac:dyDescent="0.3">
      <c r="A2261">
        <v>280558836</v>
      </c>
      <c r="B2261" s="1">
        <v>45306</v>
      </c>
      <c r="C2261">
        <v>101</v>
      </c>
      <c r="D2261" t="s">
        <v>27</v>
      </c>
      <c r="E2261">
        <v>344</v>
      </c>
      <c r="F2261" t="s">
        <v>144</v>
      </c>
      <c r="G2261" t="s">
        <v>191</v>
      </c>
      <c r="H2261" t="s">
        <v>464</v>
      </c>
      <c r="I2261" t="s">
        <v>464</v>
      </c>
      <c r="J2261">
        <v>14</v>
      </c>
      <c r="K2261">
        <v>0</v>
      </c>
      <c r="L2261" t="s">
        <v>472</v>
      </c>
      <c r="M2261" t="s">
        <v>464</v>
      </c>
      <c r="N2261" t="s">
        <v>478</v>
      </c>
      <c r="O2261">
        <v>988365</v>
      </c>
      <c r="P2261">
        <v>211137</v>
      </c>
      <c r="Q2261">
        <v>40.746198</v>
      </c>
      <c r="R2261">
        <v>-73.985146999999998</v>
      </c>
      <c r="S2261" t="s">
        <v>2012</v>
      </c>
    </row>
    <row r="2262" spans="1:19" x14ac:dyDescent="0.3">
      <c r="A2262">
        <v>284434210</v>
      </c>
      <c r="B2262" s="1">
        <v>45378</v>
      </c>
      <c r="C2262">
        <v>521</v>
      </c>
      <c r="D2262" t="s">
        <v>133</v>
      </c>
      <c r="E2262">
        <v>117</v>
      </c>
      <c r="F2262" t="s">
        <v>156</v>
      </c>
      <c r="G2262" t="s">
        <v>433</v>
      </c>
      <c r="H2262" t="s">
        <v>463</v>
      </c>
      <c r="I2262" t="s">
        <v>468</v>
      </c>
      <c r="J2262">
        <v>40</v>
      </c>
      <c r="K2262">
        <v>0</v>
      </c>
      <c r="L2262" t="s">
        <v>472</v>
      </c>
      <c r="M2262" t="s">
        <v>464</v>
      </c>
      <c r="N2262" t="s">
        <v>479</v>
      </c>
      <c r="O2262">
        <v>1008152</v>
      </c>
      <c r="P2262">
        <v>237370</v>
      </c>
      <c r="Q2262">
        <v>40.818169109999999</v>
      </c>
      <c r="R2262">
        <v>-73.913645500000001</v>
      </c>
      <c r="S2262" t="s">
        <v>2013</v>
      </c>
    </row>
    <row r="2263" spans="1:19" x14ac:dyDescent="0.3">
      <c r="A2263">
        <v>282294007</v>
      </c>
      <c r="B2263" s="1">
        <v>45337</v>
      </c>
      <c r="C2263">
        <v>969</v>
      </c>
      <c r="D2263" t="s">
        <v>53</v>
      </c>
      <c r="E2263">
        <v>881</v>
      </c>
      <c r="F2263" t="s">
        <v>161</v>
      </c>
      <c r="G2263" t="s">
        <v>230</v>
      </c>
      <c r="H2263" t="s">
        <v>464</v>
      </c>
      <c r="I2263" t="s">
        <v>468</v>
      </c>
      <c r="J2263">
        <v>45</v>
      </c>
      <c r="K2263">
        <v>0</v>
      </c>
      <c r="L2263" t="s">
        <v>472</v>
      </c>
      <c r="M2263" t="s">
        <v>464</v>
      </c>
      <c r="N2263" t="s">
        <v>480</v>
      </c>
      <c r="O2263">
        <v>1031259</v>
      </c>
      <c r="P2263">
        <v>242536</v>
      </c>
      <c r="Q2263">
        <v>40.832255549999999</v>
      </c>
      <c r="R2263">
        <v>-73.830127189999999</v>
      </c>
      <c r="S2263" t="s">
        <v>2014</v>
      </c>
    </row>
    <row r="2264" spans="1:19" x14ac:dyDescent="0.3">
      <c r="A2264">
        <v>280883612</v>
      </c>
      <c r="B2264" s="1">
        <v>45312</v>
      </c>
      <c r="C2264">
        <v>705</v>
      </c>
      <c r="D2264" t="s">
        <v>78</v>
      </c>
      <c r="E2264">
        <v>358</v>
      </c>
      <c r="F2264" t="s">
        <v>169</v>
      </c>
      <c r="G2264" t="s">
        <v>264</v>
      </c>
      <c r="H2264" t="s">
        <v>464</v>
      </c>
      <c r="I2264" t="s">
        <v>468</v>
      </c>
      <c r="J2264">
        <v>43</v>
      </c>
      <c r="K2264">
        <v>0</v>
      </c>
      <c r="L2264" t="s">
        <v>472</v>
      </c>
      <c r="M2264" t="s">
        <v>464</v>
      </c>
      <c r="N2264" t="s">
        <v>479</v>
      </c>
      <c r="O2264">
        <v>1020371</v>
      </c>
      <c r="P2264">
        <v>243438</v>
      </c>
      <c r="Q2264">
        <v>40.834783000000002</v>
      </c>
      <c r="R2264">
        <v>-73.869466000000003</v>
      </c>
      <c r="S2264" t="s">
        <v>2015</v>
      </c>
    </row>
    <row r="2265" spans="1:19" x14ac:dyDescent="0.3">
      <c r="A2265">
        <v>280801208</v>
      </c>
      <c r="B2265" s="1">
        <v>45310</v>
      </c>
      <c r="C2265">
        <v>339</v>
      </c>
      <c r="D2265" t="s">
        <v>42</v>
      </c>
      <c r="E2265">
        <v>341</v>
      </c>
      <c r="F2265" t="s">
        <v>153</v>
      </c>
      <c r="G2265" t="s">
        <v>216</v>
      </c>
      <c r="H2265" t="s">
        <v>464</v>
      </c>
      <c r="I2265" t="s">
        <v>468</v>
      </c>
      <c r="J2265">
        <v>45</v>
      </c>
      <c r="K2265">
        <v>0</v>
      </c>
      <c r="L2265" t="s">
        <v>473</v>
      </c>
      <c r="M2265" t="s">
        <v>464</v>
      </c>
      <c r="N2265" t="s">
        <v>477</v>
      </c>
      <c r="O2265">
        <v>1032680</v>
      </c>
      <c r="P2265">
        <v>241487</v>
      </c>
      <c r="Q2265">
        <v>40.829371000000002</v>
      </c>
      <c r="R2265">
        <v>-73.824999000000005</v>
      </c>
      <c r="S2265" t="s">
        <v>2016</v>
      </c>
    </row>
    <row r="2266" spans="1:19" x14ac:dyDescent="0.3">
      <c r="A2266">
        <v>282471274</v>
      </c>
      <c r="B2266" s="1">
        <v>45341</v>
      </c>
      <c r="C2266">
        <v>101</v>
      </c>
      <c r="D2266" t="s">
        <v>27</v>
      </c>
      <c r="E2266">
        <v>344</v>
      </c>
      <c r="F2266" t="s">
        <v>144</v>
      </c>
      <c r="G2266" t="s">
        <v>191</v>
      </c>
      <c r="H2266" t="s">
        <v>464</v>
      </c>
      <c r="I2266" t="s">
        <v>470</v>
      </c>
      <c r="J2266">
        <v>110</v>
      </c>
      <c r="K2266">
        <v>0</v>
      </c>
      <c r="L2266" t="s">
        <v>472</v>
      </c>
      <c r="M2266" t="s">
        <v>464</v>
      </c>
      <c r="N2266" t="s">
        <v>480</v>
      </c>
      <c r="O2266">
        <v>1024477</v>
      </c>
      <c r="P2266">
        <v>211229</v>
      </c>
      <c r="Q2266">
        <v>40.746363000000002</v>
      </c>
      <c r="R2266">
        <v>-73.854821000000001</v>
      </c>
      <c r="S2266" t="s">
        <v>2017</v>
      </c>
    </row>
    <row r="2267" spans="1:19" x14ac:dyDescent="0.3">
      <c r="A2267">
        <v>281414951</v>
      </c>
      <c r="B2267" s="1">
        <v>45322</v>
      </c>
      <c r="C2267">
        <v>494</v>
      </c>
      <c r="D2267" t="s">
        <v>88</v>
      </c>
      <c r="E2267">
        <v>111</v>
      </c>
      <c r="F2267" t="s">
        <v>171</v>
      </c>
      <c r="G2267" t="s">
        <v>402</v>
      </c>
      <c r="H2267" t="s">
        <v>463</v>
      </c>
      <c r="I2267" t="s">
        <v>464</v>
      </c>
      <c r="J2267">
        <v>5</v>
      </c>
      <c r="K2267">
        <v>0</v>
      </c>
      <c r="L2267" t="s">
        <v>473</v>
      </c>
      <c r="M2267" t="s">
        <v>464</v>
      </c>
      <c r="N2267" t="s">
        <v>477</v>
      </c>
      <c r="O2267">
        <v>983907</v>
      </c>
      <c r="P2267">
        <v>199958</v>
      </c>
      <c r="Q2267">
        <v>40.715518000000003</v>
      </c>
      <c r="R2267">
        <v>-74.001236000000006</v>
      </c>
      <c r="S2267" t="s">
        <v>663</v>
      </c>
    </row>
    <row r="2268" spans="1:19" x14ac:dyDescent="0.3">
      <c r="A2268">
        <v>283688239</v>
      </c>
      <c r="B2268" s="1">
        <v>45364</v>
      </c>
      <c r="C2268">
        <v>113</v>
      </c>
      <c r="D2268" t="s">
        <v>59</v>
      </c>
      <c r="E2268">
        <v>344</v>
      </c>
      <c r="F2268" t="s">
        <v>144</v>
      </c>
      <c r="G2268" t="s">
        <v>236</v>
      </c>
      <c r="H2268" t="s">
        <v>464</v>
      </c>
      <c r="I2268" t="s">
        <v>469</v>
      </c>
      <c r="J2268">
        <v>90</v>
      </c>
      <c r="K2268">
        <v>0</v>
      </c>
      <c r="L2268" t="s">
        <v>472</v>
      </c>
      <c r="M2268" t="s">
        <v>464</v>
      </c>
      <c r="N2268" t="s">
        <v>480</v>
      </c>
      <c r="O2268">
        <v>1000210</v>
      </c>
      <c r="P2268">
        <v>195294</v>
      </c>
      <c r="Q2268">
        <v>40.7027</v>
      </c>
      <c r="R2268">
        <v>-73.942437999999996</v>
      </c>
      <c r="S2268" t="s">
        <v>2018</v>
      </c>
    </row>
    <row r="2269" spans="1:19" x14ac:dyDescent="0.3">
      <c r="A2269">
        <v>280912718</v>
      </c>
      <c r="B2269" s="1">
        <v>45313</v>
      </c>
      <c r="C2269">
        <v>223</v>
      </c>
      <c r="D2269" t="s">
        <v>91</v>
      </c>
      <c r="E2269">
        <v>107</v>
      </c>
      <c r="F2269" t="s">
        <v>157</v>
      </c>
      <c r="G2269" t="s">
        <v>380</v>
      </c>
      <c r="H2269" t="s">
        <v>463</v>
      </c>
      <c r="I2269" t="s">
        <v>464</v>
      </c>
      <c r="J2269">
        <v>32</v>
      </c>
      <c r="K2269">
        <v>0</v>
      </c>
      <c r="L2269" t="s">
        <v>472</v>
      </c>
      <c r="M2269" t="s">
        <v>464</v>
      </c>
      <c r="N2269" t="s">
        <v>477</v>
      </c>
      <c r="O2269">
        <v>999439</v>
      </c>
      <c r="P2269">
        <v>236537</v>
      </c>
      <c r="Q2269">
        <v>40.815904000000003</v>
      </c>
      <c r="R2269">
        <v>-73.945122999999995</v>
      </c>
      <c r="S2269" t="s">
        <v>1065</v>
      </c>
    </row>
    <row r="2270" spans="1:19" x14ac:dyDescent="0.3">
      <c r="A2270">
        <v>281420047</v>
      </c>
      <c r="B2270" s="1">
        <v>45322</v>
      </c>
      <c r="C2270">
        <v>494</v>
      </c>
      <c r="D2270" t="s">
        <v>88</v>
      </c>
      <c r="E2270">
        <v>111</v>
      </c>
      <c r="F2270" t="s">
        <v>171</v>
      </c>
      <c r="G2270" t="s">
        <v>290</v>
      </c>
      <c r="H2270" t="s">
        <v>463</v>
      </c>
      <c r="I2270" t="s">
        <v>468</v>
      </c>
      <c r="J2270">
        <v>41</v>
      </c>
      <c r="K2270">
        <v>0</v>
      </c>
      <c r="L2270" t="s">
        <v>472</v>
      </c>
      <c r="M2270" t="s">
        <v>464</v>
      </c>
      <c r="N2270" t="s">
        <v>479</v>
      </c>
      <c r="O2270">
        <v>1011949</v>
      </c>
      <c r="P2270">
        <v>239414</v>
      </c>
      <c r="Q2270">
        <v>40.823770000000003</v>
      </c>
      <c r="R2270">
        <v>-73.899918999999997</v>
      </c>
      <c r="S2270" t="s">
        <v>2019</v>
      </c>
    </row>
    <row r="2271" spans="1:19" x14ac:dyDescent="0.3">
      <c r="A2271">
        <v>284490259</v>
      </c>
      <c r="B2271" s="1">
        <v>45379</v>
      </c>
      <c r="C2271">
        <v>101</v>
      </c>
      <c r="D2271" t="s">
        <v>27</v>
      </c>
      <c r="E2271">
        <v>344</v>
      </c>
      <c r="F2271" t="s">
        <v>144</v>
      </c>
      <c r="G2271" t="s">
        <v>191</v>
      </c>
      <c r="H2271" t="s">
        <v>464</v>
      </c>
      <c r="I2271" t="s">
        <v>464</v>
      </c>
      <c r="J2271">
        <v>10</v>
      </c>
      <c r="K2271">
        <v>0</v>
      </c>
      <c r="L2271" t="s">
        <v>472</v>
      </c>
      <c r="M2271" t="s">
        <v>464</v>
      </c>
      <c r="N2271" t="s">
        <v>480</v>
      </c>
      <c r="O2271">
        <v>983128</v>
      </c>
      <c r="P2271">
        <v>213597</v>
      </c>
      <c r="Q2271">
        <v>40.752951000000003</v>
      </c>
      <c r="R2271">
        <v>-74.004047999999997</v>
      </c>
      <c r="S2271" t="s">
        <v>2020</v>
      </c>
    </row>
    <row r="2272" spans="1:19" x14ac:dyDescent="0.3">
      <c r="A2272">
        <v>281373538</v>
      </c>
      <c r="B2272" s="1">
        <v>45321</v>
      </c>
      <c r="C2272">
        <v>782</v>
      </c>
      <c r="D2272" t="s">
        <v>49</v>
      </c>
      <c r="E2272">
        <v>236</v>
      </c>
      <c r="F2272" t="s">
        <v>158</v>
      </c>
      <c r="G2272" t="s">
        <v>223</v>
      </c>
      <c r="H2272" t="s">
        <v>464</v>
      </c>
      <c r="I2272" t="s">
        <v>469</v>
      </c>
      <c r="J2272">
        <v>62</v>
      </c>
      <c r="K2272">
        <v>0</v>
      </c>
      <c r="L2272" t="s">
        <v>473</v>
      </c>
      <c r="M2272" t="s">
        <v>463</v>
      </c>
      <c r="N2272" t="s">
        <v>478</v>
      </c>
      <c r="O2272">
        <v>984735</v>
      </c>
      <c r="P2272">
        <v>159552</v>
      </c>
      <c r="Q2272">
        <v>40.60460965</v>
      </c>
      <c r="R2272">
        <v>-73.99825337</v>
      </c>
      <c r="S2272" t="s">
        <v>2021</v>
      </c>
    </row>
    <row r="2273" spans="1:19" x14ac:dyDescent="0.3">
      <c r="A2273">
        <v>280495226</v>
      </c>
      <c r="B2273" s="1">
        <v>45305</v>
      </c>
      <c r="C2273">
        <v>339</v>
      </c>
      <c r="D2273" t="s">
        <v>42</v>
      </c>
      <c r="E2273">
        <v>341</v>
      </c>
      <c r="F2273" t="s">
        <v>153</v>
      </c>
      <c r="G2273" t="s">
        <v>216</v>
      </c>
      <c r="H2273" t="s">
        <v>464</v>
      </c>
      <c r="I2273" t="s">
        <v>468</v>
      </c>
      <c r="J2273">
        <v>52</v>
      </c>
      <c r="K2273">
        <v>0</v>
      </c>
      <c r="L2273" t="s">
        <v>472</v>
      </c>
      <c r="M2273" t="s">
        <v>464</v>
      </c>
      <c r="N2273" t="s">
        <v>479</v>
      </c>
      <c r="O2273">
        <v>1012876</v>
      </c>
      <c r="P2273">
        <v>253478</v>
      </c>
      <c r="Q2273">
        <v>40.862367999999996</v>
      </c>
      <c r="R2273">
        <v>-73.896508999999995</v>
      </c>
      <c r="S2273" t="s">
        <v>714</v>
      </c>
    </row>
    <row r="2274" spans="1:19" x14ac:dyDescent="0.3">
      <c r="A2274">
        <v>282453604</v>
      </c>
      <c r="B2274" s="1">
        <v>45341</v>
      </c>
      <c r="C2274">
        <v>259</v>
      </c>
      <c r="D2274" t="s">
        <v>54</v>
      </c>
      <c r="E2274">
        <v>351</v>
      </c>
      <c r="F2274" t="s">
        <v>152</v>
      </c>
      <c r="G2274" t="s">
        <v>231</v>
      </c>
      <c r="H2274" t="s">
        <v>464</v>
      </c>
      <c r="I2274" t="s">
        <v>469</v>
      </c>
      <c r="J2274">
        <v>77</v>
      </c>
      <c r="K2274">
        <v>0</v>
      </c>
      <c r="L2274" t="s">
        <v>472</v>
      </c>
      <c r="M2274" t="s">
        <v>464</v>
      </c>
      <c r="N2274" t="s">
        <v>477</v>
      </c>
      <c r="O2274">
        <v>1003508</v>
      </c>
      <c r="P2274">
        <v>185056</v>
      </c>
      <c r="Q2274">
        <v>40.674593000000002</v>
      </c>
      <c r="R2274">
        <v>-73.930571999999998</v>
      </c>
      <c r="S2274" t="s">
        <v>567</v>
      </c>
    </row>
    <row r="2275" spans="1:19" x14ac:dyDescent="0.3">
      <c r="A2275">
        <v>281173393</v>
      </c>
      <c r="B2275" s="1">
        <v>45317</v>
      </c>
      <c r="C2275">
        <v>707</v>
      </c>
      <c r="D2275" t="s">
        <v>36</v>
      </c>
      <c r="E2275">
        <v>340</v>
      </c>
      <c r="F2275" t="s">
        <v>147</v>
      </c>
      <c r="G2275" t="s">
        <v>434</v>
      </c>
      <c r="H2275" t="s">
        <v>464</v>
      </c>
      <c r="I2275" t="s">
        <v>470</v>
      </c>
      <c r="J2275">
        <v>108</v>
      </c>
      <c r="K2275">
        <v>0</v>
      </c>
      <c r="L2275" t="s">
        <v>472</v>
      </c>
      <c r="M2275" t="s">
        <v>463</v>
      </c>
      <c r="N2275" t="s">
        <v>478</v>
      </c>
      <c r="O2275">
        <v>996262</v>
      </c>
      <c r="P2275">
        <v>211127</v>
      </c>
      <c r="Q2275">
        <v>40.746163230000001</v>
      </c>
      <c r="R2275">
        <v>-73.956649279999993</v>
      </c>
      <c r="S2275" t="s">
        <v>2022</v>
      </c>
    </row>
    <row r="2276" spans="1:19" x14ac:dyDescent="0.3">
      <c r="A2276">
        <v>281021149</v>
      </c>
      <c r="B2276" s="1">
        <v>45315</v>
      </c>
      <c r="C2276">
        <v>397</v>
      </c>
      <c r="D2276" t="s">
        <v>50</v>
      </c>
      <c r="E2276">
        <v>105</v>
      </c>
      <c r="F2276" t="s">
        <v>159</v>
      </c>
      <c r="G2276" t="s">
        <v>226</v>
      </c>
      <c r="H2276" t="s">
        <v>463</v>
      </c>
      <c r="I2276" t="s">
        <v>464</v>
      </c>
      <c r="J2276">
        <v>28</v>
      </c>
      <c r="K2276">
        <v>0</v>
      </c>
      <c r="L2276" t="s">
        <v>472</v>
      </c>
      <c r="M2276" t="s">
        <v>464</v>
      </c>
      <c r="N2276" t="s">
        <v>477</v>
      </c>
      <c r="O2276">
        <v>997439</v>
      </c>
      <c r="P2276">
        <v>233857</v>
      </c>
      <c r="Q2276">
        <v>40.808549999999997</v>
      </c>
      <c r="R2276">
        <v>-73.952354999999997</v>
      </c>
      <c r="S2276" t="s">
        <v>1112</v>
      </c>
    </row>
    <row r="2277" spans="1:19" x14ac:dyDescent="0.3">
      <c r="A2277">
        <v>282743043</v>
      </c>
      <c r="B2277" s="1">
        <v>45346</v>
      </c>
      <c r="C2277">
        <v>511</v>
      </c>
      <c r="D2277" t="s">
        <v>46</v>
      </c>
      <c r="E2277">
        <v>235</v>
      </c>
      <c r="F2277" t="s">
        <v>156</v>
      </c>
      <c r="G2277" t="s">
        <v>220</v>
      </c>
      <c r="H2277" t="s">
        <v>464</v>
      </c>
      <c r="I2277" t="s">
        <v>464</v>
      </c>
      <c r="J2277">
        <v>7</v>
      </c>
      <c r="K2277">
        <v>2</v>
      </c>
      <c r="L2277" t="s">
        <v>474</v>
      </c>
      <c r="M2277" t="s">
        <v>464</v>
      </c>
      <c r="N2277" t="s">
        <v>480</v>
      </c>
      <c r="O2277">
        <v>987899</v>
      </c>
      <c r="P2277">
        <v>198757</v>
      </c>
      <c r="Q2277">
        <v>40.712220000000002</v>
      </c>
      <c r="R2277">
        <v>-73.986834000000002</v>
      </c>
      <c r="S2277" t="s">
        <v>2023</v>
      </c>
    </row>
    <row r="2278" spans="1:19" x14ac:dyDescent="0.3">
      <c r="A2278">
        <v>281363542</v>
      </c>
      <c r="B2278" s="1">
        <v>45321</v>
      </c>
      <c r="C2278">
        <v>339</v>
      </c>
      <c r="D2278" t="s">
        <v>42</v>
      </c>
      <c r="E2278">
        <v>341</v>
      </c>
      <c r="F2278" t="s">
        <v>153</v>
      </c>
      <c r="G2278" t="s">
        <v>216</v>
      </c>
      <c r="H2278" t="s">
        <v>464</v>
      </c>
      <c r="I2278" t="s">
        <v>464</v>
      </c>
      <c r="J2278">
        <v>20</v>
      </c>
      <c r="K2278">
        <v>0</v>
      </c>
      <c r="L2278" t="s">
        <v>472</v>
      </c>
      <c r="M2278" t="s">
        <v>463</v>
      </c>
      <c r="N2278" t="s">
        <v>477</v>
      </c>
      <c r="O2278">
        <v>989176</v>
      </c>
      <c r="P2278">
        <v>221367</v>
      </c>
      <c r="Q2278">
        <v>40.774278000000002</v>
      </c>
      <c r="R2278">
        <v>-73.982213999999999</v>
      </c>
      <c r="S2278" t="s">
        <v>2024</v>
      </c>
    </row>
    <row r="2279" spans="1:19" x14ac:dyDescent="0.3">
      <c r="A2279">
        <v>283890805</v>
      </c>
      <c r="B2279" s="1">
        <v>45368</v>
      </c>
      <c r="C2279">
        <v>101</v>
      </c>
      <c r="D2279" t="s">
        <v>27</v>
      </c>
      <c r="E2279">
        <v>344</v>
      </c>
      <c r="F2279" t="s">
        <v>144</v>
      </c>
      <c r="G2279" t="s">
        <v>191</v>
      </c>
      <c r="H2279" t="s">
        <v>464</v>
      </c>
      <c r="I2279" t="s">
        <v>464</v>
      </c>
      <c r="J2279">
        <v>28</v>
      </c>
      <c r="K2279">
        <v>0</v>
      </c>
      <c r="L2279" t="s">
        <v>474</v>
      </c>
      <c r="M2279" t="s">
        <v>464</v>
      </c>
      <c r="N2279" t="s">
        <v>477</v>
      </c>
      <c r="O2279">
        <v>998811</v>
      </c>
      <c r="P2279">
        <v>233547</v>
      </c>
      <c r="Q2279">
        <v>40.807698000000002</v>
      </c>
      <c r="R2279">
        <v>-73.947398000000007</v>
      </c>
      <c r="S2279" t="s">
        <v>2025</v>
      </c>
    </row>
    <row r="2280" spans="1:19" x14ac:dyDescent="0.3">
      <c r="A2280">
        <v>282731446</v>
      </c>
      <c r="B2280" s="1">
        <v>45346</v>
      </c>
      <c r="C2280">
        <v>339</v>
      </c>
      <c r="D2280" t="s">
        <v>42</v>
      </c>
      <c r="E2280">
        <v>341</v>
      </c>
      <c r="F2280" t="s">
        <v>153</v>
      </c>
      <c r="G2280" t="s">
        <v>216</v>
      </c>
      <c r="H2280" t="s">
        <v>464</v>
      </c>
      <c r="I2280" t="s">
        <v>464</v>
      </c>
      <c r="J2280">
        <v>13</v>
      </c>
      <c r="K2280">
        <v>0</v>
      </c>
      <c r="L2280" t="s">
        <v>474</v>
      </c>
      <c r="M2280" t="s">
        <v>464</v>
      </c>
      <c r="N2280" t="s">
        <v>479</v>
      </c>
      <c r="O2280">
        <v>985689</v>
      </c>
      <c r="P2280">
        <v>208933</v>
      </c>
      <c r="Q2280">
        <v>40.740150999999997</v>
      </c>
      <c r="R2280">
        <v>-73.994804999999999</v>
      </c>
      <c r="S2280" t="s">
        <v>610</v>
      </c>
    </row>
    <row r="2281" spans="1:19" x14ac:dyDescent="0.3">
      <c r="A2281">
        <v>284229361</v>
      </c>
      <c r="B2281" s="1">
        <v>45374</v>
      </c>
      <c r="C2281">
        <v>779</v>
      </c>
      <c r="D2281" t="s">
        <v>63</v>
      </c>
      <c r="E2281">
        <v>126</v>
      </c>
      <c r="F2281" t="s">
        <v>149</v>
      </c>
      <c r="G2281" t="s">
        <v>242</v>
      </c>
      <c r="H2281" t="s">
        <v>463</v>
      </c>
      <c r="I2281" t="s">
        <v>469</v>
      </c>
      <c r="J2281">
        <v>70</v>
      </c>
      <c r="K2281">
        <v>0</v>
      </c>
      <c r="L2281" t="s">
        <v>472</v>
      </c>
      <c r="M2281" t="s">
        <v>464</v>
      </c>
      <c r="N2281" t="s">
        <v>477</v>
      </c>
      <c r="O2281">
        <v>991626</v>
      </c>
      <c r="P2281">
        <v>169071</v>
      </c>
      <c r="Q2281">
        <v>40.630735999999999</v>
      </c>
      <c r="R2281">
        <v>-73.973422999999997</v>
      </c>
      <c r="S2281" t="s">
        <v>622</v>
      </c>
    </row>
    <row r="2282" spans="1:19" x14ac:dyDescent="0.3">
      <c r="A2282">
        <v>282867921</v>
      </c>
      <c r="B2282" s="1">
        <v>45349</v>
      </c>
      <c r="C2282">
        <v>244</v>
      </c>
      <c r="D2282" t="s">
        <v>48</v>
      </c>
      <c r="E2282">
        <v>107</v>
      </c>
      <c r="F2282" t="s">
        <v>157</v>
      </c>
      <c r="G2282" t="s">
        <v>222</v>
      </c>
      <c r="H2282" t="s">
        <v>463</v>
      </c>
      <c r="I2282" t="s">
        <v>464</v>
      </c>
      <c r="J2282">
        <v>5</v>
      </c>
      <c r="K2282">
        <v>0</v>
      </c>
      <c r="L2282" t="s">
        <v>472</v>
      </c>
      <c r="M2282" t="s">
        <v>464</v>
      </c>
      <c r="N2282" t="s">
        <v>477</v>
      </c>
      <c r="O2282">
        <v>983791</v>
      </c>
      <c r="P2282">
        <v>201470</v>
      </c>
      <c r="Q2282">
        <v>40.719667000000001</v>
      </c>
      <c r="R2282">
        <v>-74.001654000000002</v>
      </c>
      <c r="S2282" t="s">
        <v>2026</v>
      </c>
    </row>
    <row r="2283" spans="1:19" x14ac:dyDescent="0.3">
      <c r="A2283">
        <v>284221278</v>
      </c>
      <c r="B2283" s="1">
        <v>45374</v>
      </c>
      <c r="C2283">
        <v>478</v>
      </c>
      <c r="D2283" t="s">
        <v>44</v>
      </c>
      <c r="E2283">
        <v>343</v>
      </c>
      <c r="F2283" t="s">
        <v>155</v>
      </c>
      <c r="G2283" t="s">
        <v>218</v>
      </c>
      <c r="H2283" t="s">
        <v>464</v>
      </c>
      <c r="I2283" t="s">
        <v>468</v>
      </c>
      <c r="J2283">
        <v>44</v>
      </c>
      <c r="K2283">
        <v>1</v>
      </c>
      <c r="L2283" t="s">
        <v>472</v>
      </c>
      <c r="M2283" t="s">
        <v>464</v>
      </c>
      <c r="N2283" t="s">
        <v>477</v>
      </c>
      <c r="O2283">
        <v>1008789</v>
      </c>
      <c r="P2283">
        <v>247067</v>
      </c>
      <c r="Q2283">
        <v>40.84478283</v>
      </c>
      <c r="R2283">
        <v>-73.911308649999995</v>
      </c>
      <c r="S2283" t="s">
        <v>2027</v>
      </c>
    </row>
    <row r="2284" spans="1:19" x14ac:dyDescent="0.3">
      <c r="A2284">
        <v>281226009</v>
      </c>
      <c r="B2284" s="1">
        <v>45318</v>
      </c>
      <c r="C2284">
        <v>905</v>
      </c>
      <c r="D2284" t="s">
        <v>60</v>
      </c>
      <c r="E2284">
        <v>347</v>
      </c>
      <c r="F2284" t="s">
        <v>162</v>
      </c>
      <c r="G2284" t="s">
        <v>256</v>
      </c>
      <c r="H2284" t="s">
        <v>464</v>
      </c>
      <c r="I2284" t="s">
        <v>470</v>
      </c>
      <c r="J2284">
        <v>115</v>
      </c>
      <c r="K2284">
        <v>0</v>
      </c>
      <c r="L2284" t="s">
        <v>472</v>
      </c>
      <c r="M2284" t="s">
        <v>464</v>
      </c>
      <c r="N2284" t="s">
        <v>480</v>
      </c>
      <c r="O2284">
        <v>1023154</v>
      </c>
      <c r="P2284">
        <v>213399</v>
      </c>
      <c r="Q2284">
        <v>40.752321870000003</v>
      </c>
      <c r="R2284">
        <v>-73.859584330000004</v>
      </c>
      <c r="S2284" t="s">
        <v>2028</v>
      </c>
    </row>
    <row r="2285" spans="1:19" x14ac:dyDescent="0.3">
      <c r="A2285">
        <v>284490046</v>
      </c>
      <c r="B2285" s="1">
        <v>45379</v>
      </c>
      <c r="C2285">
        <v>478</v>
      </c>
      <c r="D2285" t="s">
        <v>44</v>
      </c>
      <c r="E2285">
        <v>343</v>
      </c>
      <c r="F2285" t="s">
        <v>155</v>
      </c>
      <c r="G2285" t="s">
        <v>218</v>
      </c>
      <c r="H2285" t="s">
        <v>464</v>
      </c>
      <c r="I2285" t="s">
        <v>468</v>
      </c>
      <c r="J2285">
        <v>44</v>
      </c>
      <c r="K2285">
        <v>1</v>
      </c>
      <c r="L2285" t="s">
        <v>472</v>
      </c>
      <c r="M2285" t="s">
        <v>464</v>
      </c>
      <c r="N2285" t="s">
        <v>477</v>
      </c>
      <c r="O2285">
        <v>1004749</v>
      </c>
      <c r="P2285">
        <v>240880</v>
      </c>
      <c r="Q2285">
        <v>40.827811619999999</v>
      </c>
      <c r="R2285">
        <v>-73.925929330000002</v>
      </c>
      <c r="S2285" t="s">
        <v>693</v>
      </c>
    </row>
    <row r="2286" spans="1:19" x14ac:dyDescent="0.3">
      <c r="A2286">
        <v>282164718</v>
      </c>
      <c r="B2286" s="1">
        <v>45335</v>
      </c>
      <c r="C2286">
        <v>439</v>
      </c>
      <c r="D2286" t="s">
        <v>37</v>
      </c>
      <c r="E2286">
        <v>109</v>
      </c>
      <c r="F2286" t="s">
        <v>148</v>
      </c>
      <c r="G2286" t="s">
        <v>268</v>
      </c>
      <c r="H2286" t="s">
        <v>463</v>
      </c>
      <c r="I2286" t="s">
        <v>469</v>
      </c>
      <c r="J2286">
        <v>83</v>
      </c>
      <c r="K2286">
        <v>0</v>
      </c>
      <c r="L2286" t="s">
        <v>476</v>
      </c>
      <c r="M2286" t="s">
        <v>464</v>
      </c>
      <c r="N2286" t="s">
        <v>477</v>
      </c>
      <c r="O2286">
        <v>1002549</v>
      </c>
      <c r="P2286">
        <v>193262</v>
      </c>
      <c r="Q2286">
        <v>40.69711736</v>
      </c>
      <c r="R2286">
        <v>-73.934008379999995</v>
      </c>
      <c r="S2286" t="s">
        <v>2029</v>
      </c>
    </row>
    <row r="2287" spans="1:19" x14ac:dyDescent="0.3">
      <c r="A2287">
        <v>285572175</v>
      </c>
      <c r="B2287" s="1">
        <v>45400</v>
      </c>
      <c r="C2287">
        <v>750</v>
      </c>
      <c r="D2287" t="s">
        <v>45</v>
      </c>
      <c r="E2287">
        <v>359</v>
      </c>
      <c r="F2287" t="s">
        <v>151</v>
      </c>
      <c r="G2287" t="s">
        <v>219</v>
      </c>
      <c r="H2287" t="s">
        <v>464</v>
      </c>
      <c r="I2287" t="s">
        <v>469</v>
      </c>
      <c r="J2287">
        <v>73</v>
      </c>
      <c r="K2287">
        <v>2</v>
      </c>
      <c r="L2287" t="s">
        <v>473</v>
      </c>
      <c r="M2287" t="s">
        <v>464</v>
      </c>
      <c r="N2287" t="s">
        <v>477</v>
      </c>
      <c r="O2287">
        <v>1010049</v>
      </c>
      <c r="P2287">
        <v>183477</v>
      </c>
      <c r="Q2287">
        <v>40.670241089999998</v>
      </c>
      <c r="R2287">
        <v>-73.906998639999998</v>
      </c>
      <c r="S2287" t="s">
        <v>627</v>
      </c>
    </row>
    <row r="2288" spans="1:19" x14ac:dyDescent="0.3">
      <c r="A2288">
        <v>284358382</v>
      </c>
      <c r="B2288" s="1">
        <v>45377</v>
      </c>
      <c r="C2288">
        <v>478</v>
      </c>
      <c r="D2288" t="s">
        <v>44</v>
      </c>
      <c r="E2288">
        <v>343</v>
      </c>
      <c r="F2288" t="s">
        <v>155</v>
      </c>
      <c r="G2288" t="s">
        <v>218</v>
      </c>
      <c r="H2288" t="s">
        <v>464</v>
      </c>
      <c r="I2288" t="s">
        <v>468</v>
      </c>
      <c r="J2288">
        <v>41</v>
      </c>
      <c r="K2288">
        <v>1</v>
      </c>
      <c r="L2288" t="s">
        <v>472</v>
      </c>
      <c r="M2288" t="s">
        <v>464</v>
      </c>
      <c r="N2288" t="s">
        <v>477</v>
      </c>
      <c r="O2288">
        <v>1013878</v>
      </c>
      <c r="P2288">
        <v>239551</v>
      </c>
      <c r="Q2288">
        <v>40.824137989999997</v>
      </c>
      <c r="R2288">
        <v>-73.892948680000003</v>
      </c>
      <c r="S2288" t="s">
        <v>2030</v>
      </c>
    </row>
    <row r="2289" spans="1:19" x14ac:dyDescent="0.3">
      <c r="A2289">
        <v>280984418</v>
      </c>
      <c r="B2289" s="1">
        <v>45314</v>
      </c>
      <c r="C2289">
        <v>922</v>
      </c>
      <c r="D2289" t="s">
        <v>33</v>
      </c>
      <c r="E2289">
        <v>348</v>
      </c>
      <c r="F2289" t="s">
        <v>146</v>
      </c>
      <c r="G2289" t="s">
        <v>205</v>
      </c>
      <c r="H2289" t="s">
        <v>464</v>
      </c>
      <c r="I2289" t="s">
        <v>470</v>
      </c>
      <c r="J2289">
        <v>103</v>
      </c>
      <c r="K2289">
        <v>0</v>
      </c>
      <c r="L2289" t="s">
        <v>474</v>
      </c>
      <c r="M2289" t="s">
        <v>464</v>
      </c>
      <c r="N2289" t="s">
        <v>477</v>
      </c>
      <c r="O2289">
        <v>1041117</v>
      </c>
      <c r="P2289">
        <v>196361</v>
      </c>
      <c r="Q2289">
        <v>40.705459570000002</v>
      </c>
      <c r="R2289">
        <v>-73.794894909999996</v>
      </c>
      <c r="S2289" t="s">
        <v>2031</v>
      </c>
    </row>
    <row r="2290" spans="1:19" x14ac:dyDescent="0.3">
      <c r="A2290">
        <v>282530984</v>
      </c>
      <c r="B2290" s="1">
        <v>45342</v>
      </c>
      <c r="C2290">
        <v>113</v>
      </c>
      <c r="D2290" t="s">
        <v>59</v>
      </c>
      <c r="E2290">
        <v>344</v>
      </c>
      <c r="F2290" t="s">
        <v>144</v>
      </c>
      <c r="G2290" t="s">
        <v>236</v>
      </c>
      <c r="H2290" t="s">
        <v>464</v>
      </c>
      <c r="I2290" t="s">
        <v>468</v>
      </c>
      <c r="J2290">
        <v>46</v>
      </c>
      <c r="K2290">
        <v>0</v>
      </c>
      <c r="L2290" t="s">
        <v>474</v>
      </c>
      <c r="M2290" t="s">
        <v>463</v>
      </c>
      <c r="N2290" t="s">
        <v>477</v>
      </c>
      <c r="O2290">
        <v>1006825</v>
      </c>
      <c r="P2290">
        <v>250650</v>
      </c>
      <c r="Q2290">
        <v>40.854624999999999</v>
      </c>
      <c r="R2290">
        <v>-73.918392999999995</v>
      </c>
      <c r="S2290" t="s">
        <v>2032</v>
      </c>
    </row>
    <row r="2291" spans="1:19" x14ac:dyDescent="0.3">
      <c r="A2291">
        <v>280510375</v>
      </c>
      <c r="B2291" s="1">
        <v>45305</v>
      </c>
      <c r="C2291">
        <v>269</v>
      </c>
      <c r="D2291" t="s">
        <v>89</v>
      </c>
      <c r="E2291">
        <v>121</v>
      </c>
      <c r="F2291" t="s">
        <v>152</v>
      </c>
      <c r="G2291" t="s">
        <v>294</v>
      </c>
      <c r="H2291" t="s">
        <v>463</v>
      </c>
      <c r="I2291" t="s">
        <v>469</v>
      </c>
      <c r="J2291">
        <v>76</v>
      </c>
      <c r="K2291">
        <v>0</v>
      </c>
      <c r="L2291" t="s">
        <v>472</v>
      </c>
      <c r="M2291" t="s">
        <v>464</v>
      </c>
      <c r="N2291" t="s">
        <v>480</v>
      </c>
      <c r="O2291">
        <v>980997</v>
      </c>
      <c r="P2291">
        <v>184355</v>
      </c>
      <c r="Q2291">
        <v>40.672688000000001</v>
      </c>
      <c r="R2291">
        <v>-74.011724000000001</v>
      </c>
      <c r="S2291" t="s">
        <v>2033</v>
      </c>
    </row>
    <row r="2292" spans="1:19" x14ac:dyDescent="0.3">
      <c r="A2292">
        <v>281157472</v>
      </c>
      <c r="B2292" s="1">
        <v>45317</v>
      </c>
      <c r="C2292">
        <v>792</v>
      </c>
      <c r="D2292" t="s">
        <v>56</v>
      </c>
      <c r="E2292">
        <v>118</v>
      </c>
      <c r="F2292" t="s">
        <v>158</v>
      </c>
      <c r="G2292" t="s">
        <v>233</v>
      </c>
      <c r="H2292" t="s">
        <v>463</v>
      </c>
      <c r="I2292" t="s">
        <v>469</v>
      </c>
      <c r="J2292">
        <v>67</v>
      </c>
      <c r="K2292">
        <v>0</v>
      </c>
      <c r="L2292" t="s">
        <v>472</v>
      </c>
      <c r="M2292" t="s">
        <v>464</v>
      </c>
      <c r="N2292" t="s">
        <v>477</v>
      </c>
      <c r="O2292">
        <v>997897</v>
      </c>
      <c r="P2292">
        <v>175676</v>
      </c>
      <c r="Q2292">
        <v>40.648859000000002</v>
      </c>
      <c r="R2292">
        <v>-73.950819999999993</v>
      </c>
      <c r="S2292" t="s">
        <v>493</v>
      </c>
    </row>
    <row r="2293" spans="1:19" x14ac:dyDescent="0.3">
      <c r="A2293">
        <v>282385731</v>
      </c>
      <c r="B2293" s="1">
        <v>45339</v>
      </c>
      <c r="C2293">
        <v>922</v>
      </c>
      <c r="D2293" t="s">
        <v>33</v>
      </c>
      <c r="E2293">
        <v>348</v>
      </c>
      <c r="F2293" t="s">
        <v>146</v>
      </c>
      <c r="G2293" t="s">
        <v>207</v>
      </c>
      <c r="H2293" t="s">
        <v>464</v>
      </c>
      <c r="I2293" t="s">
        <v>468</v>
      </c>
      <c r="J2293">
        <v>40</v>
      </c>
      <c r="K2293">
        <v>0</v>
      </c>
      <c r="L2293" t="s">
        <v>472</v>
      </c>
      <c r="M2293" t="s">
        <v>463</v>
      </c>
      <c r="N2293" t="s">
        <v>477</v>
      </c>
      <c r="O2293">
        <v>1010961</v>
      </c>
      <c r="P2293">
        <v>237575</v>
      </c>
      <c r="Q2293">
        <v>40.818723730000002</v>
      </c>
      <c r="R2293">
        <v>-73.903496180000005</v>
      </c>
      <c r="S2293" t="s">
        <v>2034</v>
      </c>
    </row>
    <row r="2294" spans="1:19" x14ac:dyDescent="0.3">
      <c r="A2294">
        <v>282473723</v>
      </c>
      <c r="B2294" s="1">
        <v>45341</v>
      </c>
      <c r="C2294">
        <v>782</v>
      </c>
      <c r="D2294" t="s">
        <v>49</v>
      </c>
      <c r="E2294">
        <v>236</v>
      </c>
      <c r="F2294" t="s">
        <v>158</v>
      </c>
      <c r="G2294" t="s">
        <v>223</v>
      </c>
      <c r="H2294" t="s">
        <v>464</v>
      </c>
      <c r="I2294" t="s">
        <v>471</v>
      </c>
      <c r="J2294">
        <v>120</v>
      </c>
      <c r="K2294">
        <v>0</v>
      </c>
      <c r="L2294" t="s">
        <v>472</v>
      </c>
      <c r="M2294" t="s">
        <v>464</v>
      </c>
      <c r="N2294" t="s">
        <v>477</v>
      </c>
      <c r="O2294">
        <v>961171</v>
      </c>
      <c r="P2294">
        <v>162476</v>
      </c>
      <c r="Q2294">
        <v>40.612606</v>
      </c>
      <c r="R2294">
        <v>-74.083121000000006</v>
      </c>
      <c r="S2294" t="s">
        <v>2035</v>
      </c>
    </row>
    <row r="2295" spans="1:19" x14ac:dyDescent="0.3">
      <c r="A2295">
        <v>280798153</v>
      </c>
      <c r="B2295" s="1">
        <v>45310</v>
      </c>
      <c r="C2295">
        <v>339</v>
      </c>
      <c r="D2295" t="s">
        <v>42</v>
      </c>
      <c r="E2295">
        <v>341</v>
      </c>
      <c r="F2295" t="s">
        <v>153</v>
      </c>
      <c r="G2295" t="s">
        <v>216</v>
      </c>
      <c r="H2295" t="s">
        <v>464</v>
      </c>
      <c r="I2295" t="s">
        <v>469</v>
      </c>
      <c r="J2295">
        <v>66</v>
      </c>
      <c r="K2295">
        <v>0</v>
      </c>
      <c r="L2295" t="s">
        <v>472</v>
      </c>
      <c r="M2295" t="s">
        <v>463</v>
      </c>
      <c r="N2295" t="s">
        <v>482</v>
      </c>
      <c r="O2295">
        <v>984180</v>
      </c>
      <c r="P2295">
        <v>168412</v>
      </c>
      <c r="Q2295">
        <v>40.628931000000001</v>
      </c>
      <c r="R2295">
        <v>-74.000248999999997</v>
      </c>
      <c r="S2295" t="s">
        <v>2036</v>
      </c>
    </row>
    <row r="2296" spans="1:19" x14ac:dyDescent="0.3">
      <c r="A2296">
        <v>282259908</v>
      </c>
      <c r="B2296" s="1">
        <v>45337</v>
      </c>
      <c r="C2296">
        <v>114</v>
      </c>
      <c r="D2296" t="s">
        <v>34</v>
      </c>
      <c r="E2296">
        <v>344</v>
      </c>
      <c r="F2296" t="s">
        <v>144</v>
      </c>
      <c r="G2296" t="s">
        <v>206</v>
      </c>
      <c r="H2296" t="s">
        <v>464</v>
      </c>
      <c r="I2296" t="s">
        <v>470</v>
      </c>
      <c r="J2296">
        <v>107</v>
      </c>
      <c r="K2296">
        <v>0</v>
      </c>
      <c r="L2296" t="s">
        <v>472</v>
      </c>
      <c r="M2296" t="s">
        <v>463</v>
      </c>
      <c r="N2296" t="s">
        <v>477</v>
      </c>
      <c r="O2296">
        <v>1036628</v>
      </c>
      <c r="P2296">
        <v>204948</v>
      </c>
      <c r="Q2296">
        <v>40.729058999999999</v>
      </c>
      <c r="R2296">
        <v>-73.811018000000004</v>
      </c>
      <c r="S2296" t="s">
        <v>586</v>
      </c>
    </row>
    <row r="2297" spans="1:19" x14ac:dyDescent="0.3">
      <c r="A2297">
        <v>283895117</v>
      </c>
      <c r="B2297" s="1">
        <v>45368</v>
      </c>
      <c r="C2297">
        <v>639</v>
      </c>
      <c r="D2297" t="s">
        <v>65</v>
      </c>
      <c r="E2297">
        <v>361</v>
      </c>
      <c r="F2297" t="s">
        <v>164</v>
      </c>
      <c r="G2297" t="s">
        <v>259</v>
      </c>
      <c r="H2297" t="s">
        <v>464</v>
      </c>
      <c r="I2297" t="s">
        <v>469</v>
      </c>
      <c r="J2297">
        <v>75</v>
      </c>
      <c r="K2297">
        <v>0</v>
      </c>
      <c r="L2297" t="s">
        <v>473</v>
      </c>
      <c r="M2297" t="s">
        <v>463</v>
      </c>
      <c r="N2297" t="s">
        <v>477</v>
      </c>
      <c r="O2297">
        <v>1014884</v>
      </c>
      <c r="P2297">
        <v>182018</v>
      </c>
      <c r="Q2297">
        <v>40.666221</v>
      </c>
      <c r="R2297">
        <v>-73.889576000000005</v>
      </c>
      <c r="S2297" t="s">
        <v>2037</v>
      </c>
    </row>
    <row r="2298" spans="1:19" x14ac:dyDescent="0.3">
      <c r="A2298">
        <v>284231000</v>
      </c>
      <c r="B2298" s="1">
        <v>45374</v>
      </c>
      <c r="C2298">
        <v>744</v>
      </c>
      <c r="D2298" t="s">
        <v>75</v>
      </c>
      <c r="E2298">
        <v>359</v>
      </c>
      <c r="F2298" t="s">
        <v>151</v>
      </c>
      <c r="G2298" t="s">
        <v>261</v>
      </c>
      <c r="H2298" t="s">
        <v>464</v>
      </c>
      <c r="I2298" t="s">
        <v>469</v>
      </c>
      <c r="J2298">
        <v>79</v>
      </c>
      <c r="K2298">
        <v>2</v>
      </c>
      <c r="L2298" t="s">
        <v>473</v>
      </c>
      <c r="M2298" t="s">
        <v>464</v>
      </c>
      <c r="N2298" t="s">
        <v>477</v>
      </c>
      <c r="O2298">
        <v>1001139</v>
      </c>
      <c r="P2298">
        <v>192774</v>
      </c>
      <c r="Q2298">
        <v>40.695782999999999</v>
      </c>
      <c r="R2298">
        <v>-73.939093</v>
      </c>
      <c r="S2298" t="s">
        <v>2038</v>
      </c>
    </row>
    <row r="2299" spans="1:19" x14ac:dyDescent="0.3">
      <c r="A2299">
        <v>280881968</v>
      </c>
      <c r="B2299" s="1">
        <v>45312</v>
      </c>
      <c r="C2299">
        <v>101</v>
      </c>
      <c r="D2299" t="s">
        <v>27</v>
      </c>
      <c r="E2299">
        <v>344</v>
      </c>
      <c r="F2299" t="s">
        <v>144</v>
      </c>
      <c r="G2299" t="s">
        <v>191</v>
      </c>
      <c r="H2299" t="s">
        <v>464</v>
      </c>
      <c r="I2299" t="s">
        <v>464</v>
      </c>
      <c r="J2299">
        <v>24</v>
      </c>
      <c r="K2299">
        <v>0</v>
      </c>
      <c r="L2299" t="s">
        <v>474</v>
      </c>
      <c r="M2299" t="s">
        <v>464</v>
      </c>
      <c r="N2299" t="s">
        <v>480</v>
      </c>
      <c r="O2299">
        <v>992712</v>
      </c>
      <c r="P2299">
        <v>228110</v>
      </c>
      <c r="Q2299">
        <v>40.792783</v>
      </c>
      <c r="R2299">
        <v>-73.969436999999999</v>
      </c>
      <c r="S2299" t="s">
        <v>2039</v>
      </c>
    </row>
    <row r="2300" spans="1:19" x14ac:dyDescent="0.3">
      <c r="A2300">
        <v>281182202</v>
      </c>
      <c r="B2300" s="1">
        <v>45317</v>
      </c>
      <c r="C2300">
        <v>106</v>
      </c>
      <c r="D2300" t="s">
        <v>73</v>
      </c>
      <c r="E2300">
        <v>106</v>
      </c>
      <c r="F2300" t="s">
        <v>141</v>
      </c>
      <c r="G2300" t="s">
        <v>254</v>
      </c>
      <c r="H2300" t="s">
        <v>463</v>
      </c>
      <c r="I2300" t="s">
        <v>469</v>
      </c>
      <c r="J2300">
        <v>75</v>
      </c>
      <c r="K2300">
        <v>0</v>
      </c>
      <c r="L2300" t="s">
        <v>473</v>
      </c>
      <c r="M2300" t="s">
        <v>464</v>
      </c>
      <c r="N2300" t="s">
        <v>477</v>
      </c>
      <c r="O2300">
        <v>1016666</v>
      </c>
      <c r="P2300">
        <v>182006</v>
      </c>
      <c r="Q2300">
        <v>40.666181770000001</v>
      </c>
      <c r="R2300">
        <v>-73.883152490000001</v>
      </c>
      <c r="S2300" t="s">
        <v>2040</v>
      </c>
    </row>
    <row r="2301" spans="1:19" x14ac:dyDescent="0.3">
      <c r="A2301">
        <v>281143772</v>
      </c>
      <c r="B2301" s="1">
        <v>45317</v>
      </c>
      <c r="C2301">
        <v>508</v>
      </c>
      <c r="D2301" t="s">
        <v>109</v>
      </c>
      <c r="E2301">
        <v>235</v>
      </c>
      <c r="F2301" t="s">
        <v>156</v>
      </c>
      <c r="G2301" t="s">
        <v>408</v>
      </c>
      <c r="H2301" t="s">
        <v>464</v>
      </c>
      <c r="I2301" t="s">
        <v>469</v>
      </c>
      <c r="J2301">
        <v>61</v>
      </c>
      <c r="K2301">
        <v>0</v>
      </c>
      <c r="L2301" t="s">
        <v>472</v>
      </c>
      <c r="M2301" t="s">
        <v>464</v>
      </c>
      <c r="N2301" t="s">
        <v>478</v>
      </c>
      <c r="O2301">
        <v>1001643</v>
      </c>
      <c r="P2301">
        <v>158635</v>
      </c>
      <c r="Q2301">
        <v>40.602075999999997</v>
      </c>
      <c r="R2301">
        <v>-73.937364000000002</v>
      </c>
      <c r="S2301" t="s">
        <v>2041</v>
      </c>
    </row>
    <row r="2302" spans="1:19" x14ac:dyDescent="0.3">
      <c r="A2302">
        <v>283819296</v>
      </c>
      <c r="B2302" s="1">
        <v>45366</v>
      </c>
      <c r="C2302">
        <v>101</v>
      </c>
      <c r="D2302" t="s">
        <v>27</v>
      </c>
      <c r="E2302">
        <v>344</v>
      </c>
      <c r="F2302" t="s">
        <v>144</v>
      </c>
      <c r="G2302" t="s">
        <v>191</v>
      </c>
      <c r="H2302" t="s">
        <v>464</v>
      </c>
      <c r="I2302" t="s">
        <v>471</v>
      </c>
      <c r="J2302">
        <v>120</v>
      </c>
      <c r="K2302">
        <v>0</v>
      </c>
      <c r="L2302" t="s">
        <v>474</v>
      </c>
      <c r="M2302" t="s">
        <v>464</v>
      </c>
      <c r="N2302" t="s">
        <v>477</v>
      </c>
      <c r="O2302">
        <v>959876</v>
      </c>
      <c r="P2302">
        <v>172911</v>
      </c>
      <c r="Q2302">
        <v>40.641246000000002</v>
      </c>
      <c r="R2302">
        <v>-74.087824999999995</v>
      </c>
      <c r="S2302" t="s">
        <v>2042</v>
      </c>
    </row>
    <row r="2303" spans="1:19" x14ac:dyDescent="0.3">
      <c r="A2303">
        <v>282437424</v>
      </c>
      <c r="B2303" s="1">
        <v>45341</v>
      </c>
      <c r="C2303">
        <v>101</v>
      </c>
      <c r="D2303" t="s">
        <v>27</v>
      </c>
      <c r="E2303">
        <v>344</v>
      </c>
      <c r="F2303" t="s">
        <v>144</v>
      </c>
      <c r="G2303" t="s">
        <v>191</v>
      </c>
      <c r="H2303" t="s">
        <v>464</v>
      </c>
      <c r="I2303" t="s">
        <v>464</v>
      </c>
      <c r="J2303">
        <v>19</v>
      </c>
      <c r="K2303">
        <v>0</v>
      </c>
      <c r="L2303" t="s">
        <v>474</v>
      </c>
      <c r="M2303" t="s">
        <v>463</v>
      </c>
      <c r="N2303" t="s">
        <v>480</v>
      </c>
      <c r="O2303">
        <v>999095</v>
      </c>
      <c r="P2303">
        <v>224574</v>
      </c>
      <c r="Q2303">
        <v>40.783068999999998</v>
      </c>
      <c r="R2303">
        <v>-73.946394999999995</v>
      </c>
      <c r="S2303" t="s">
        <v>2043</v>
      </c>
    </row>
    <row r="2304" spans="1:19" x14ac:dyDescent="0.3">
      <c r="A2304">
        <v>281438379</v>
      </c>
      <c r="B2304" s="1">
        <v>45322</v>
      </c>
      <c r="C2304">
        <v>101</v>
      </c>
      <c r="D2304" t="s">
        <v>27</v>
      </c>
      <c r="E2304">
        <v>344</v>
      </c>
      <c r="F2304" t="s">
        <v>144</v>
      </c>
      <c r="G2304" t="s">
        <v>191</v>
      </c>
      <c r="H2304" t="s">
        <v>464</v>
      </c>
      <c r="I2304" t="s">
        <v>469</v>
      </c>
      <c r="J2304">
        <v>70</v>
      </c>
      <c r="K2304">
        <v>0</v>
      </c>
      <c r="L2304" t="s">
        <v>472</v>
      </c>
      <c r="M2304" t="s">
        <v>464</v>
      </c>
      <c r="N2304" t="s">
        <v>477</v>
      </c>
      <c r="O2304">
        <v>991626</v>
      </c>
      <c r="P2304">
        <v>169071</v>
      </c>
      <c r="Q2304">
        <v>40.630735999999999</v>
      </c>
      <c r="R2304">
        <v>-73.973422999999997</v>
      </c>
      <c r="S2304" t="s">
        <v>622</v>
      </c>
    </row>
    <row r="2305" spans="1:19" x14ac:dyDescent="0.3">
      <c r="A2305">
        <v>282297310</v>
      </c>
      <c r="B2305" s="1">
        <v>45337</v>
      </c>
      <c r="C2305">
        <v>101</v>
      </c>
      <c r="D2305" t="s">
        <v>27</v>
      </c>
      <c r="E2305">
        <v>344</v>
      </c>
      <c r="F2305" t="s">
        <v>144</v>
      </c>
      <c r="G2305" t="s">
        <v>191</v>
      </c>
      <c r="H2305" t="s">
        <v>464</v>
      </c>
      <c r="I2305" t="s">
        <v>469</v>
      </c>
      <c r="J2305">
        <v>67</v>
      </c>
      <c r="K2305">
        <v>0</v>
      </c>
      <c r="L2305" t="s">
        <v>472</v>
      </c>
      <c r="M2305" t="s">
        <v>463</v>
      </c>
      <c r="N2305" t="s">
        <v>477</v>
      </c>
      <c r="O2305">
        <v>1003675</v>
      </c>
      <c r="P2305">
        <v>178837</v>
      </c>
      <c r="Q2305">
        <v>40.657522</v>
      </c>
      <c r="R2305">
        <v>-73.929986999999997</v>
      </c>
      <c r="S2305" t="s">
        <v>2044</v>
      </c>
    </row>
    <row r="2306" spans="1:19" x14ac:dyDescent="0.3">
      <c r="A2306">
        <v>282576706</v>
      </c>
      <c r="B2306" s="1">
        <v>45343</v>
      </c>
      <c r="C2306">
        <v>397</v>
      </c>
      <c r="D2306" t="s">
        <v>50</v>
      </c>
      <c r="E2306">
        <v>105</v>
      </c>
      <c r="F2306" t="s">
        <v>159</v>
      </c>
      <c r="G2306" t="s">
        <v>226</v>
      </c>
      <c r="H2306" t="s">
        <v>463</v>
      </c>
      <c r="I2306" t="s">
        <v>464</v>
      </c>
      <c r="J2306">
        <v>30</v>
      </c>
      <c r="K2306">
        <v>0</v>
      </c>
      <c r="L2306" t="s">
        <v>473</v>
      </c>
      <c r="M2306" t="s">
        <v>464</v>
      </c>
      <c r="N2306" t="s">
        <v>477</v>
      </c>
      <c r="O2306">
        <v>999750</v>
      </c>
      <c r="P2306">
        <v>241187</v>
      </c>
      <c r="Q2306">
        <v>40.828665999999998</v>
      </c>
      <c r="R2306">
        <v>-73.943989000000002</v>
      </c>
      <c r="S2306" t="s">
        <v>1532</v>
      </c>
    </row>
    <row r="2307" spans="1:19" x14ac:dyDescent="0.3">
      <c r="A2307">
        <v>280943099</v>
      </c>
      <c r="B2307" s="1">
        <v>45314</v>
      </c>
      <c r="C2307">
        <v>494</v>
      </c>
      <c r="D2307" t="s">
        <v>88</v>
      </c>
      <c r="E2307">
        <v>111</v>
      </c>
      <c r="F2307" t="s">
        <v>171</v>
      </c>
      <c r="G2307" t="s">
        <v>402</v>
      </c>
      <c r="H2307" t="s">
        <v>463</v>
      </c>
      <c r="I2307" t="s">
        <v>468</v>
      </c>
      <c r="J2307">
        <v>41</v>
      </c>
      <c r="K2307">
        <v>0</v>
      </c>
      <c r="L2307" t="s">
        <v>473</v>
      </c>
      <c r="M2307" t="s">
        <v>464</v>
      </c>
      <c r="N2307" t="s">
        <v>479</v>
      </c>
      <c r="O2307">
        <v>1013879</v>
      </c>
      <c r="P2307">
        <v>240033</v>
      </c>
      <c r="Q2307">
        <v>40.825462999999999</v>
      </c>
      <c r="R2307">
        <v>-73.892939999999996</v>
      </c>
      <c r="S2307" t="s">
        <v>2045</v>
      </c>
    </row>
    <row r="2308" spans="1:19" x14ac:dyDescent="0.3">
      <c r="A2308">
        <v>283995358</v>
      </c>
      <c r="B2308" s="1">
        <v>45370</v>
      </c>
      <c r="C2308">
        <v>478</v>
      </c>
      <c r="D2308" t="s">
        <v>44</v>
      </c>
      <c r="E2308">
        <v>343</v>
      </c>
      <c r="F2308" t="s">
        <v>155</v>
      </c>
      <c r="G2308" t="s">
        <v>218</v>
      </c>
      <c r="H2308" t="s">
        <v>464</v>
      </c>
      <c r="I2308" t="s">
        <v>469</v>
      </c>
      <c r="J2308">
        <v>84</v>
      </c>
      <c r="K2308">
        <v>1</v>
      </c>
      <c r="L2308" t="s">
        <v>474</v>
      </c>
      <c r="M2308" t="s">
        <v>464</v>
      </c>
      <c r="N2308" t="s">
        <v>480</v>
      </c>
      <c r="O2308">
        <v>987952</v>
      </c>
      <c r="P2308">
        <v>195435</v>
      </c>
      <c r="Q2308">
        <v>40.703099880000003</v>
      </c>
      <c r="R2308">
        <v>-73.986648290000005</v>
      </c>
      <c r="S2308" t="s">
        <v>2046</v>
      </c>
    </row>
    <row r="2309" spans="1:19" x14ac:dyDescent="0.3">
      <c r="A2309">
        <v>281312307</v>
      </c>
      <c r="B2309" s="1">
        <v>45320</v>
      </c>
      <c r="C2309">
        <v>339</v>
      </c>
      <c r="D2309" t="s">
        <v>42</v>
      </c>
      <c r="E2309">
        <v>341</v>
      </c>
      <c r="F2309" t="s">
        <v>153</v>
      </c>
      <c r="G2309" t="s">
        <v>216</v>
      </c>
      <c r="H2309" t="s">
        <v>464</v>
      </c>
      <c r="I2309" t="s">
        <v>464</v>
      </c>
      <c r="J2309">
        <v>7</v>
      </c>
      <c r="K2309">
        <v>0</v>
      </c>
      <c r="L2309" t="s">
        <v>474</v>
      </c>
      <c r="M2309" t="s">
        <v>464</v>
      </c>
      <c r="N2309" t="s">
        <v>477</v>
      </c>
      <c r="O2309">
        <v>987818</v>
      </c>
      <c r="P2309">
        <v>200162</v>
      </c>
      <c r="Q2309">
        <v>40.716073999999999</v>
      </c>
      <c r="R2309">
        <v>-73.987127999999998</v>
      </c>
      <c r="S2309" t="s">
        <v>1043</v>
      </c>
    </row>
    <row r="2310" spans="1:19" x14ac:dyDescent="0.3">
      <c r="A2310">
        <v>280611589</v>
      </c>
      <c r="B2310" s="1">
        <v>45307</v>
      </c>
      <c r="C2310">
        <v>339</v>
      </c>
      <c r="D2310" t="s">
        <v>42</v>
      </c>
      <c r="E2310">
        <v>341</v>
      </c>
      <c r="F2310" t="s">
        <v>153</v>
      </c>
      <c r="G2310" t="s">
        <v>216</v>
      </c>
      <c r="H2310" t="s">
        <v>464</v>
      </c>
      <c r="I2310" t="s">
        <v>470</v>
      </c>
      <c r="J2310">
        <v>109</v>
      </c>
      <c r="K2310">
        <v>0</v>
      </c>
      <c r="L2310" t="s">
        <v>472</v>
      </c>
      <c r="M2310" t="s">
        <v>463</v>
      </c>
      <c r="N2310" t="s">
        <v>478</v>
      </c>
      <c r="O2310">
        <v>1030720</v>
      </c>
      <c r="P2310">
        <v>224100</v>
      </c>
      <c r="Q2310">
        <v>40.781658999999998</v>
      </c>
      <c r="R2310">
        <v>-73.832200999999998</v>
      </c>
      <c r="S2310" t="s">
        <v>1066</v>
      </c>
    </row>
    <row r="2311" spans="1:19" x14ac:dyDescent="0.3">
      <c r="A2311">
        <v>284197564</v>
      </c>
      <c r="B2311" s="1">
        <v>45374</v>
      </c>
      <c r="C2311">
        <v>969</v>
      </c>
      <c r="D2311" t="s">
        <v>53</v>
      </c>
      <c r="E2311">
        <v>881</v>
      </c>
      <c r="F2311" t="s">
        <v>161</v>
      </c>
      <c r="G2311" t="s">
        <v>230</v>
      </c>
      <c r="H2311" t="s">
        <v>464</v>
      </c>
      <c r="I2311" t="s">
        <v>464</v>
      </c>
      <c r="J2311">
        <v>6</v>
      </c>
      <c r="K2311">
        <v>0</v>
      </c>
      <c r="L2311" t="s">
        <v>473</v>
      </c>
      <c r="M2311" t="s">
        <v>463</v>
      </c>
      <c r="N2311" t="s">
        <v>483</v>
      </c>
      <c r="O2311">
        <v>985880</v>
      </c>
      <c r="P2311">
        <v>207171</v>
      </c>
      <c r="Q2311">
        <v>40.735312999999998</v>
      </c>
      <c r="R2311">
        <v>-73.994118369999995</v>
      </c>
      <c r="S2311" t="s">
        <v>2047</v>
      </c>
    </row>
    <row r="2312" spans="1:19" x14ac:dyDescent="0.3">
      <c r="A2312">
        <v>280483780</v>
      </c>
      <c r="B2312" s="1">
        <v>45305</v>
      </c>
      <c r="C2312">
        <v>922</v>
      </c>
      <c r="D2312" t="s">
        <v>33</v>
      </c>
      <c r="E2312">
        <v>348</v>
      </c>
      <c r="F2312" t="s">
        <v>146</v>
      </c>
      <c r="G2312" t="s">
        <v>207</v>
      </c>
      <c r="H2312" t="s">
        <v>464</v>
      </c>
      <c r="I2312" t="s">
        <v>468</v>
      </c>
      <c r="J2312">
        <v>44</v>
      </c>
      <c r="K2312">
        <v>0</v>
      </c>
      <c r="L2312" t="s">
        <v>472</v>
      </c>
      <c r="M2312" t="s">
        <v>464</v>
      </c>
      <c r="N2312" t="s">
        <v>477</v>
      </c>
      <c r="O2312">
        <v>1010430</v>
      </c>
      <c r="P2312">
        <v>245242</v>
      </c>
      <c r="Q2312">
        <v>40.839769029999999</v>
      </c>
      <c r="R2312">
        <v>-73.905384699999999</v>
      </c>
      <c r="S2312" t="s">
        <v>826</v>
      </c>
    </row>
    <row r="2313" spans="1:19" x14ac:dyDescent="0.3">
      <c r="A2313">
        <v>280458716</v>
      </c>
      <c r="B2313" s="1">
        <v>45304</v>
      </c>
      <c r="C2313">
        <v>259</v>
      </c>
      <c r="D2313" t="s">
        <v>54</v>
      </c>
      <c r="E2313">
        <v>351</v>
      </c>
      <c r="F2313" t="s">
        <v>152</v>
      </c>
      <c r="G2313" t="s">
        <v>231</v>
      </c>
      <c r="H2313" t="s">
        <v>464</v>
      </c>
      <c r="I2313" t="s">
        <v>464</v>
      </c>
      <c r="J2313">
        <v>14</v>
      </c>
      <c r="K2313">
        <v>0</v>
      </c>
      <c r="L2313" t="s">
        <v>472</v>
      </c>
      <c r="M2313" t="s">
        <v>464</v>
      </c>
      <c r="N2313" t="s">
        <v>477</v>
      </c>
      <c r="O2313">
        <v>988849</v>
      </c>
      <c r="P2313">
        <v>210428</v>
      </c>
      <c r="Q2313">
        <v>40.744252000000003</v>
      </c>
      <c r="R2313">
        <v>-73.983400000000003</v>
      </c>
      <c r="S2313" t="s">
        <v>2048</v>
      </c>
    </row>
    <row r="2314" spans="1:19" x14ac:dyDescent="0.3">
      <c r="A2314">
        <v>281103875</v>
      </c>
      <c r="B2314" s="1">
        <v>45316</v>
      </c>
      <c r="C2314">
        <v>397</v>
      </c>
      <c r="D2314" t="s">
        <v>50</v>
      </c>
      <c r="E2314">
        <v>105</v>
      </c>
      <c r="F2314" t="s">
        <v>159</v>
      </c>
      <c r="G2314" t="s">
        <v>255</v>
      </c>
      <c r="H2314" t="s">
        <v>463</v>
      </c>
      <c r="I2314" t="s">
        <v>468</v>
      </c>
      <c r="J2314">
        <v>45</v>
      </c>
      <c r="K2314">
        <v>0</v>
      </c>
      <c r="L2314" t="s">
        <v>472</v>
      </c>
      <c r="M2314" t="s">
        <v>464</v>
      </c>
      <c r="N2314" t="s">
        <v>477</v>
      </c>
      <c r="O2314">
        <v>1032140</v>
      </c>
      <c r="P2314">
        <v>242004</v>
      </c>
      <c r="Q2314">
        <v>40.830792000000002</v>
      </c>
      <c r="R2314">
        <v>-73.826946000000007</v>
      </c>
      <c r="S2314" t="s">
        <v>908</v>
      </c>
    </row>
    <row r="2315" spans="1:19" x14ac:dyDescent="0.3">
      <c r="A2315">
        <v>284460513</v>
      </c>
      <c r="B2315" s="1">
        <v>45379</v>
      </c>
      <c r="C2315">
        <v>109</v>
      </c>
      <c r="D2315" t="s">
        <v>35</v>
      </c>
      <c r="E2315">
        <v>106</v>
      </c>
      <c r="F2315" t="s">
        <v>141</v>
      </c>
      <c r="G2315" t="s">
        <v>214</v>
      </c>
      <c r="H2315" t="s">
        <v>463</v>
      </c>
      <c r="I2315" t="s">
        <v>469</v>
      </c>
      <c r="J2315">
        <v>81</v>
      </c>
      <c r="K2315">
        <v>0</v>
      </c>
      <c r="L2315" t="s">
        <v>474</v>
      </c>
      <c r="M2315" t="s">
        <v>463</v>
      </c>
      <c r="N2315" t="s">
        <v>477</v>
      </c>
      <c r="O2315">
        <v>1005312</v>
      </c>
      <c r="P2315">
        <v>190540</v>
      </c>
      <c r="Q2315">
        <v>40.689639999999997</v>
      </c>
      <c r="R2315">
        <v>-73.924051000000006</v>
      </c>
      <c r="S2315" t="s">
        <v>762</v>
      </c>
    </row>
    <row r="2316" spans="1:19" x14ac:dyDescent="0.3">
      <c r="A2316">
        <v>280889865</v>
      </c>
      <c r="B2316" s="1">
        <v>45312</v>
      </c>
      <c r="C2316">
        <v>259</v>
      </c>
      <c r="D2316" t="s">
        <v>54</v>
      </c>
      <c r="E2316">
        <v>351</v>
      </c>
      <c r="F2316" t="s">
        <v>152</v>
      </c>
      <c r="G2316" t="s">
        <v>231</v>
      </c>
      <c r="H2316" t="s">
        <v>464</v>
      </c>
      <c r="I2316" t="s">
        <v>469</v>
      </c>
      <c r="J2316">
        <v>70</v>
      </c>
      <c r="K2316">
        <v>0</v>
      </c>
      <c r="L2316" t="s">
        <v>472</v>
      </c>
      <c r="M2316" t="s">
        <v>464</v>
      </c>
      <c r="N2316" t="s">
        <v>479</v>
      </c>
      <c r="O2316">
        <v>996775</v>
      </c>
      <c r="P2316">
        <v>164331</v>
      </c>
      <c r="Q2316">
        <v>40.617719999999998</v>
      </c>
      <c r="R2316">
        <v>-73.954882999999995</v>
      </c>
      <c r="S2316" t="s">
        <v>2049</v>
      </c>
    </row>
    <row r="2317" spans="1:19" x14ac:dyDescent="0.3">
      <c r="A2317">
        <v>284291241</v>
      </c>
      <c r="B2317" s="1">
        <v>45376</v>
      </c>
      <c r="C2317">
        <v>779</v>
      </c>
      <c r="D2317" t="s">
        <v>63</v>
      </c>
      <c r="E2317">
        <v>126</v>
      </c>
      <c r="F2317" t="s">
        <v>149</v>
      </c>
      <c r="G2317" t="s">
        <v>242</v>
      </c>
      <c r="H2317" t="s">
        <v>463</v>
      </c>
      <c r="I2317" t="s">
        <v>468</v>
      </c>
      <c r="J2317">
        <v>52</v>
      </c>
      <c r="K2317">
        <v>0</v>
      </c>
      <c r="L2317" t="s">
        <v>472</v>
      </c>
      <c r="M2317" t="s">
        <v>464</v>
      </c>
      <c r="N2317" t="s">
        <v>477</v>
      </c>
      <c r="O2317">
        <v>1014729</v>
      </c>
      <c r="P2317">
        <v>253814</v>
      </c>
      <c r="Q2317">
        <v>40.863284</v>
      </c>
      <c r="R2317">
        <v>-73.889807000000005</v>
      </c>
      <c r="S2317" t="s">
        <v>2050</v>
      </c>
    </row>
    <row r="2318" spans="1:19" x14ac:dyDescent="0.3">
      <c r="A2318">
        <v>283776296</v>
      </c>
      <c r="B2318" s="1">
        <v>45366</v>
      </c>
      <c r="C2318">
        <v>109</v>
      </c>
      <c r="D2318" t="s">
        <v>35</v>
      </c>
      <c r="E2318">
        <v>106</v>
      </c>
      <c r="F2318" t="s">
        <v>141</v>
      </c>
      <c r="G2318" t="s">
        <v>225</v>
      </c>
      <c r="H2318" t="s">
        <v>463</v>
      </c>
      <c r="I2318" t="s">
        <v>469</v>
      </c>
      <c r="J2318">
        <v>70</v>
      </c>
      <c r="K2318">
        <v>0</v>
      </c>
      <c r="L2318" t="s">
        <v>473</v>
      </c>
      <c r="M2318" t="s">
        <v>464</v>
      </c>
      <c r="N2318" t="s">
        <v>480</v>
      </c>
      <c r="O2318">
        <v>994140</v>
      </c>
      <c r="P2318">
        <v>170951</v>
      </c>
      <c r="Q2318">
        <v>40.635894</v>
      </c>
      <c r="R2318">
        <v>-73.964364000000003</v>
      </c>
      <c r="S2318" t="s">
        <v>2051</v>
      </c>
    </row>
    <row r="2319" spans="1:19" x14ac:dyDescent="0.3">
      <c r="A2319">
        <v>284236139</v>
      </c>
      <c r="B2319" s="1">
        <v>45375</v>
      </c>
      <c r="C2319">
        <v>847</v>
      </c>
      <c r="D2319" t="s">
        <v>64</v>
      </c>
      <c r="E2319">
        <v>125</v>
      </c>
      <c r="F2319" t="s">
        <v>145</v>
      </c>
      <c r="G2319" t="s">
        <v>292</v>
      </c>
      <c r="H2319" t="s">
        <v>463</v>
      </c>
      <c r="I2319" t="s">
        <v>470</v>
      </c>
      <c r="J2319">
        <v>113</v>
      </c>
      <c r="K2319">
        <v>0</v>
      </c>
      <c r="L2319" t="s">
        <v>472</v>
      </c>
      <c r="M2319" t="s">
        <v>464</v>
      </c>
      <c r="N2319" t="s">
        <v>477</v>
      </c>
      <c r="O2319">
        <v>1043033</v>
      </c>
      <c r="P2319">
        <v>184543</v>
      </c>
      <c r="Q2319">
        <v>40.673009450000002</v>
      </c>
      <c r="R2319">
        <v>-73.788087520000005</v>
      </c>
      <c r="S2319" t="s">
        <v>2052</v>
      </c>
    </row>
    <row r="2320" spans="1:19" x14ac:dyDescent="0.3">
      <c r="A2320">
        <v>284268339</v>
      </c>
      <c r="B2320" s="1">
        <v>45375</v>
      </c>
      <c r="C2320">
        <v>759</v>
      </c>
      <c r="D2320" t="s">
        <v>40</v>
      </c>
      <c r="E2320">
        <v>359</v>
      </c>
      <c r="F2320" t="s">
        <v>151</v>
      </c>
      <c r="G2320" t="s">
        <v>213</v>
      </c>
      <c r="H2320" t="s">
        <v>464</v>
      </c>
      <c r="I2320" t="s">
        <v>468</v>
      </c>
      <c r="J2320">
        <v>41</v>
      </c>
      <c r="K2320">
        <v>0</v>
      </c>
      <c r="L2320" t="s">
        <v>472</v>
      </c>
      <c r="M2320" t="s">
        <v>463</v>
      </c>
      <c r="N2320" t="s">
        <v>477</v>
      </c>
      <c r="O2320">
        <v>1011949</v>
      </c>
      <c r="P2320">
        <v>239414</v>
      </c>
      <c r="Q2320">
        <v>40.823770000000003</v>
      </c>
      <c r="R2320">
        <v>-73.899918999999997</v>
      </c>
      <c r="S2320" t="s">
        <v>2019</v>
      </c>
    </row>
    <row r="2321" spans="1:19" x14ac:dyDescent="0.3">
      <c r="A2321">
        <v>282296970</v>
      </c>
      <c r="B2321" s="1">
        <v>45337</v>
      </c>
      <c r="C2321">
        <v>101</v>
      </c>
      <c r="D2321" t="s">
        <v>27</v>
      </c>
      <c r="E2321">
        <v>344</v>
      </c>
      <c r="F2321" t="s">
        <v>144</v>
      </c>
      <c r="G2321" t="s">
        <v>191</v>
      </c>
      <c r="H2321" t="s">
        <v>464</v>
      </c>
      <c r="I2321" t="s">
        <v>469</v>
      </c>
      <c r="J2321">
        <v>60</v>
      </c>
      <c r="K2321">
        <v>0</v>
      </c>
      <c r="L2321" t="s">
        <v>472</v>
      </c>
      <c r="M2321" t="s">
        <v>464</v>
      </c>
      <c r="N2321" t="s">
        <v>477</v>
      </c>
      <c r="O2321">
        <v>990796</v>
      </c>
      <c r="P2321">
        <v>149587</v>
      </c>
      <c r="Q2321">
        <v>40.577258</v>
      </c>
      <c r="R2321">
        <v>-73.976436000000007</v>
      </c>
      <c r="S2321" t="s">
        <v>497</v>
      </c>
    </row>
    <row r="2322" spans="1:19" x14ac:dyDescent="0.3">
      <c r="A2322">
        <v>280855384</v>
      </c>
      <c r="B2322" s="1">
        <v>45312</v>
      </c>
      <c r="C2322">
        <v>792</v>
      </c>
      <c r="D2322" t="s">
        <v>56</v>
      </c>
      <c r="E2322">
        <v>118</v>
      </c>
      <c r="F2322" t="s">
        <v>158</v>
      </c>
      <c r="G2322" t="s">
        <v>241</v>
      </c>
      <c r="H2322" t="s">
        <v>463</v>
      </c>
      <c r="I2322" t="s">
        <v>470</v>
      </c>
      <c r="J2322">
        <v>113</v>
      </c>
      <c r="K2322">
        <v>0</v>
      </c>
      <c r="L2322" t="s">
        <v>472</v>
      </c>
      <c r="M2322" t="s">
        <v>463</v>
      </c>
      <c r="N2322" t="s">
        <v>477</v>
      </c>
      <c r="O2322">
        <v>1046740</v>
      </c>
      <c r="P2322">
        <v>187276</v>
      </c>
      <c r="Q2322">
        <v>40.680485509999997</v>
      </c>
      <c r="R2322">
        <v>-73.774698509999993</v>
      </c>
      <c r="S2322" t="s">
        <v>2053</v>
      </c>
    </row>
    <row r="2323" spans="1:19" x14ac:dyDescent="0.3">
      <c r="A2323">
        <v>280805055</v>
      </c>
      <c r="B2323" s="1">
        <v>45310</v>
      </c>
      <c r="C2323">
        <v>101</v>
      </c>
      <c r="D2323" t="s">
        <v>27</v>
      </c>
      <c r="E2323">
        <v>344</v>
      </c>
      <c r="F2323" t="s">
        <v>144</v>
      </c>
      <c r="G2323" t="s">
        <v>191</v>
      </c>
      <c r="H2323" t="s">
        <v>464</v>
      </c>
      <c r="I2323" t="s">
        <v>468</v>
      </c>
      <c r="J2323">
        <v>44</v>
      </c>
      <c r="K2323">
        <v>0</v>
      </c>
      <c r="L2323" t="s">
        <v>472</v>
      </c>
      <c r="M2323" t="s">
        <v>464</v>
      </c>
      <c r="N2323" t="s">
        <v>477</v>
      </c>
      <c r="O2323">
        <v>1008787</v>
      </c>
      <c r="P2323">
        <v>243961</v>
      </c>
      <c r="Q2323">
        <v>40.836258000000001</v>
      </c>
      <c r="R2323">
        <v>-73.911326000000003</v>
      </c>
      <c r="S2323" t="s">
        <v>2054</v>
      </c>
    </row>
    <row r="2324" spans="1:19" x14ac:dyDescent="0.3">
      <c r="A2324">
        <v>283038749</v>
      </c>
      <c r="B2324" s="1">
        <v>45351</v>
      </c>
      <c r="C2324">
        <v>729</v>
      </c>
      <c r="D2324" t="s">
        <v>66</v>
      </c>
      <c r="E2324">
        <v>113</v>
      </c>
      <c r="F2324" t="s">
        <v>165</v>
      </c>
      <c r="G2324" t="s">
        <v>283</v>
      </c>
      <c r="H2324" t="s">
        <v>463</v>
      </c>
      <c r="I2324" t="s">
        <v>470</v>
      </c>
      <c r="J2324">
        <v>108</v>
      </c>
      <c r="K2324">
        <v>0</v>
      </c>
      <c r="L2324" t="s">
        <v>474</v>
      </c>
      <c r="M2324" t="s">
        <v>464</v>
      </c>
      <c r="N2324" t="s">
        <v>478</v>
      </c>
      <c r="O2324">
        <v>1004351</v>
      </c>
      <c r="P2324">
        <v>207963</v>
      </c>
      <c r="Q2324">
        <v>40.737464000000003</v>
      </c>
      <c r="R2324">
        <v>-73.927464999999998</v>
      </c>
      <c r="S2324" t="s">
        <v>2055</v>
      </c>
    </row>
    <row r="2325" spans="1:19" x14ac:dyDescent="0.3">
      <c r="A2325">
        <v>282534364</v>
      </c>
      <c r="B2325" s="1">
        <v>45343</v>
      </c>
      <c r="C2325">
        <v>705</v>
      </c>
      <c r="D2325" t="s">
        <v>78</v>
      </c>
      <c r="E2325">
        <v>358</v>
      </c>
      <c r="F2325" t="s">
        <v>169</v>
      </c>
      <c r="G2325" t="s">
        <v>270</v>
      </c>
      <c r="H2325" t="s">
        <v>464</v>
      </c>
      <c r="I2325" t="s">
        <v>471</v>
      </c>
      <c r="J2325">
        <v>123</v>
      </c>
      <c r="K2325">
        <v>0</v>
      </c>
      <c r="L2325" t="s">
        <v>472</v>
      </c>
      <c r="M2325" t="s">
        <v>464</v>
      </c>
      <c r="N2325" t="s">
        <v>478</v>
      </c>
      <c r="O2325">
        <v>930949</v>
      </c>
      <c r="P2325">
        <v>133127</v>
      </c>
      <c r="Q2325">
        <v>40.531918060000002</v>
      </c>
      <c r="R2325">
        <v>-74.191744229999998</v>
      </c>
      <c r="S2325" t="s">
        <v>2056</v>
      </c>
    </row>
    <row r="2326" spans="1:19" x14ac:dyDescent="0.3">
      <c r="A2326">
        <v>282358779</v>
      </c>
      <c r="B2326" s="1">
        <v>45339</v>
      </c>
      <c r="C2326">
        <v>101</v>
      </c>
      <c r="D2326" t="s">
        <v>27</v>
      </c>
      <c r="E2326">
        <v>344</v>
      </c>
      <c r="F2326" t="s">
        <v>144</v>
      </c>
      <c r="G2326" t="s">
        <v>191</v>
      </c>
      <c r="H2326" t="s">
        <v>464</v>
      </c>
      <c r="I2326" t="s">
        <v>470</v>
      </c>
      <c r="J2326">
        <v>115</v>
      </c>
      <c r="K2326">
        <v>0</v>
      </c>
      <c r="L2326" t="s">
        <v>472</v>
      </c>
      <c r="M2326" t="s">
        <v>464</v>
      </c>
      <c r="N2326" t="s">
        <v>480</v>
      </c>
      <c r="O2326">
        <v>1021584</v>
      </c>
      <c r="P2326">
        <v>214469</v>
      </c>
      <c r="Q2326">
        <v>40.755265999999999</v>
      </c>
      <c r="R2326">
        <v>-73.865241999999995</v>
      </c>
      <c r="S2326" t="s">
        <v>2057</v>
      </c>
    </row>
    <row r="2327" spans="1:19" x14ac:dyDescent="0.3">
      <c r="A2327">
        <v>282404775</v>
      </c>
      <c r="B2327" s="1">
        <v>45340</v>
      </c>
      <c r="C2327">
        <v>259</v>
      </c>
      <c r="D2327" t="s">
        <v>54</v>
      </c>
      <c r="E2327">
        <v>351</v>
      </c>
      <c r="F2327" t="s">
        <v>152</v>
      </c>
      <c r="G2327" t="s">
        <v>231</v>
      </c>
      <c r="H2327" t="s">
        <v>464</v>
      </c>
      <c r="I2327" t="s">
        <v>468</v>
      </c>
      <c r="J2327">
        <v>43</v>
      </c>
      <c r="K2327">
        <v>97</v>
      </c>
      <c r="L2327" t="s">
        <v>472</v>
      </c>
      <c r="M2327" t="s">
        <v>464</v>
      </c>
      <c r="N2327" t="s">
        <v>477</v>
      </c>
      <c r="O2327">
        <v>1024385</v>
      </c>
      <c r="P2327">
        <v>244440</v>
      </c>
      <c r="Q2327">
        <v>40.837516999999998</v>
      </c>
      <c r="R2327">
        <v>-73.854951999999997</v>
      </c>
      <c r="S2327" t="s">
        <v>2058</v>
      </c>
    </row>
    <row r="2328" spans="1:19" x14ac:dyDescent="0.3">
      <c r="A2328">
        <v>280845169</v>
      </c>
      <c r="B2328" s="1">
        <v>45311</v>
      </c>
      <c r="C2328">
        <v>779</v>
      </c>
      <c r="D2328" t="s">
        <v>63</v>
      </c>
      <c r="E2328">
        <v>126</v>
      </c>
      <c r="F2328" t="s">
        <v>149</v>
      </c>
      <c r="G2328" t="s">
        <v>242</v>
      </c>
      <c r="H2328" t="s">
        <v>463</v>
      </c>
      <c r="I2328" t="s">
        <v>468</v>
      </c>
      <c r="J2328">
        <v>48</v>
      </c>
      <c r="K2328">
        <v>0</v>
      </c>
      <c r="L2328" t="s">
        <v>472</v>
      </c>
      <c r="M2328" t="s">
        <v>464</v>
      </c>
      <c r="N2328" t="s">
        <v>477</v>
      </c>
      <c r="O2328">
        <v>1016031</v>
      </c>
      <c r="P2328">
        <v>249136</v>
      </c>
      <c r="Q2328">
        <v>40.850439999999999</v>
      </c>
      <c r="R2328">
        <v>-73.885122999999993</v>
      </c>
      <c r="S2328" t="s">
        <v>2059</v>
      </c>
    </row>
    <row r="2329" spans="1:19" x14ac:dyDescent="0.3">
      <c r="A2329">
        <v>280885762</v>
      </c>
      <c r="B2329" s="1">
        <v>45312</v>
      </c>
      <c r="C2329">
        <v>779</v>
      </c>
      <c r="D2329" t="s">
        <v>63</v>
      </c>
      <c r="E2329">
        <v>126</v>
      </c>
      <c r="F2329" t="s">
        <v>149</v>
      </c>
      <c r="G2329" t="s">
        <v>242</v>
      </c>
      <c r="H2329" t="s">
        <v>463</v>
      </c>
      <c r="I2329" t="s">
        <v>464</v>
      </c>
      <c r="J2329">
        <v>23</v>
      </c>
      <c r="K2329">
        <v>0</v>
      </c>
      <c r="L2329" t="s">
        <v>472</v>
      </c>
      <c r="M2329" t="s">
        <v>463</v>
      </c>
      <c r="N2329" t="s">
        <v>480</v>
      </c>
      <c r="O2329">
        <v>998828</v>
      </c>
      <c r="P2329">
        <v>226859</v>
      </c>
      <c r="Q2329">
        <v>40.789341</v>
      </c>
      <c r="R2329">
        <v>-73.947350999999998</v>
      </c>
      <c r="S2329" t="s">
        <v>722</v>
      </c>
    </row>
    <row r="2330" spans="1:19" x14ac:dyDescent="0.3">
      <c r="A2330">
        <v>280845165</v>
      </c>
      <c r="B2330" s="1">
        <v>45311</v>
      </c>
      <c r="C2330">
        <v>109</v>
      </c>
      <c r="D2330" t="s">
        <v>35</v>
      </c>
      <c r="E2330">
        <v>106</v>
      </c>
      <c r="F2330" t="s">
        <v>141</v>
      </c>
      <c r="G2330" t="s">
        <v>208</v>
      </c>
      <c r="H2330" t="s">
        <v>463</v>
      </c>
      <c r="I2330" t="s">
        <v>468</v>
      </c>
      <c r="J2330">
        <v>47</v>
      </c>
      <c r="K2330">
        <v>0</v>
      </c>
      <c r="L2330" t="s">
        <v>472</v>
      </c>
      <c r="M2330" t="s">
        <v>463</v>
      </c>
      <c r="N2330" t="s">
        <v>477</v>
      </c>
      <c r="O2330">
        <v>1026172</v>
      </c>
      <c r="P2330">
        <v>258109</v>
      </c>
      <c r="Q2330">
        <v>40.875027000000003</v>
      </c>
      <c r="R2330">
        <v>-73.848410000000001</v>
      </c>
      <c r="S2330" t="s">
        <v>2060</v>
      </c>
    </row>
    <row r="2331" spans="1:19" x14ac:dyDescent="0.3">
      <c r="A2331">
        <v>283944212</v>
      </c>
      <c r="B2331" s="1">
        <v>45370</v>
      </c>
      <c r="C2331">
        <v>494</v>
      </c>
      <c r="D2331" t="s">
        <v>88</v>
      </c>
      <c r="E2331">
        <v>111</v>
      </c>
      <c r="F2331" t="s">
        <v>171</v>
      </c>
      <c r="G2331" t="s">
        <v>290</v>
      </c>
      <c r="H2331" t="s">
        <v>463</v>
      </c>
      <c r="I2331" t="s">
        <v>464</v>
      </c>
      <c r="J2331">
        <v>33</v>
      </c>
      <c r="K2331">
        <v>0</v>
      </c>
      <c r="L2331" t="s">
        <v>473</v>
      </c>
      <c r="M2331" t="s">
        <v>464</v>
      </c>
      <c r="N2331" t="s">
        <v>479</v>
      </c>
      <c r="O2331">
        <v>1000875</v>
      </c>
      <c r="P2331">
        <v>246889</v>
      </c>
      <c r="Q2331">
        <v>40.844313999999997</v>
      </c>
      <c r="R2331">
        <v>-73.939909</v>
      </c>
      <c r="S2331" t="s">
        <v>1862</v>
      </c>
    </row>
    <row r="2332" spans="1:19" x14ac:dyDescent="0.3">
      <c r="A2332">
        <v>280654605</v>
      </c>
      <c r="B2332" s="1">
        <v>45308</v>
      </c>
      <c r="C2332">
        <v>117</v>
      </c>
      <c r="D2332" t="s">
        <v>67</v>
      </c>
      <c r="E2332">
        <v>126</v>
      </c>
      <c r="F2332" t="s">
        <v>149</v>
      </c>
      <c r="G2332" t="s">
        <v>247</v>
      </c>
      <c r="H2332" t="s">
        <v>463</v>
      </c>
      <c r="I2332" t="s">
        <v>468</v>
      </c>
      <c r="J2332">
        <v>45</v>
      </c>
      <c r="K2332">
        <v>2</v>
      </c>
      <c r="L2332" t="s">
        <v>472</v>
      </c>
      <c r="M2332" t="s">
        <v>464</v>
      </c>
      <c r="N2332" t="s">
        <v>477</v>
      </c>
      <c r="O2332">
        <v>1032217</v>
      </c>
      <c r="P2332">
        <v>239443</v>
      </c>
      <c r="Q2332">
        <v>40.823762000000002</v>
      </c>
      <c r="R2332">
        <v>-73.826685999999995</v>
      </c>
      <c r="S2332" t="s">
        <v>2061</v>
      </c>
    </row>
    <row r="2333" spans="1:19" x14ac:dyDescent="0.3">
      <c r="A2333">
        <v>285406597</v>
      </c>
      <c r="B2333" s="1">
        <v>45398</v>
      </c>
      <c r="C2333">
        <v>397</v>
      </c>
      <c r="D2333" t="s">
        <v>50</v>
      </c>
      <c r="E2333">
        <v>105</v>
      </c>
      <c r="F2333" t="s">
        <v>159</v>
      </c>
      <c r="G2333" t="s">
        <v>255</v>
      </c>
      <c r="H2333" t="s">
        <v>463</v>
      </c>
      <c r="I2333" t="s">
        <v>464</v>
      </c>
      <c r="J2333">
        <v>14</v>
      </c>
      <c r="K2333">
        <v>0</v>
      </c>
      <c r="L2333" t="s">
        <v>472</v>
      </c>
      <c r="M2333" t="s">
        <v>464</v>
      </c>
      <c r="N2333" t="s">
        <v>477</v>
      </c>
      <c r="O2333">
        <v>985802</v>
      </c>
      <c r="P2333">
        <v>213780</v>
      </c>
      <c r="Q2333">
        <v>40.753455000000002</v>
      </c>
      <c r="R2333">
        <v>-73.994398000000004</v>
      </c>
      <c r="S2333" t="s">
        <v>879</v>
      </c>
    </row>
    <row r="2334" spans="1:19" x14ac:dyDescent="0.3">
      <c r="A2334">
        <v>284197059</v>
      </c>
      <c r="B2334" s="1">
        <v>45373</v>
      </c>
      <c r="C2334">
        <v>268</v>
      </c>
      <c r="D2334" t="s">
        <v>47</v>
      </c>
      <c r="E2334">
        <v>121</v>
      </c>
      <c r="F2334" t="s">
        <v>152</v>
      </c>
      <c r="G2334" t="s">
        <v>221</v>
      </c>
      <c r="H2334" t="s">
        <v>463</v>
      </c>
      <c r="I2334" t="s">
        <v>469</v>
      </c>
      <c r="J2334">
        <v>90</v>
      </c>
      <c r="K2334">
        <v>0</v>
      </c>
      <c r="L2334" t="s">
        <v>473</v>
      </c>
      <c r="M2334" t="s">
        <v>463</v>
      </c>
      <c r="N2334" t="s">
        <v>477</v>
      </c>
      <c r="O2334">
        <v>1000896</v>
      </c>
      <c r="P2334">
        <v>194740</v>
      </c>
      <c r="Q2334">
        <v>40.701177999999999</v>
      </c>
      <c r="R2334">
        <v>-73.939965000000001</v>
      </c>
      <c r="S2334" t="s">
        <v>2062</v>
      </c>
    </row>
    <row r="2335" spans="1:19" x14ac:dyDescent="0.3">
      <c r="A2335">
        <v>282232070</v>
      </c>
      <c r="B2335" s="1">
        <v>45336</v>
      </c>
      <c r="C2335">
        <v>259</v>
      </c>
      <c r="D2335" t="s">
        <v>54</v>
      </c>
      <c r="E2335">
        <v>351</v>
      </c>
      <c r="F2335" t="s">
        <v>152</v>
      </c>
      <c r="G2335" t="s">
        <v>231</v>
      </c>
      <c r="H2335" t="s">
        <v>464</v>
      </c>
      <c r="I2335" t="s">
        <v>470</v>
      </c>
      <c r="J2335">
        <v>110</v>
      </c>
      <c r="K2335">
        <v>0</v>
      </c>
      <c r="L2335" t="s">
        <v>474</v>
      </c>
      <c r="M2335" t="s">
        <v>464</v>
      </c>
      <c r="N2335" t="s">
        <v>480</v>
      </c>
      <c r="O2335">
        <v>1014383</v>
      </c>
      <c r="P2335">
        <v>211054</v>
      </c>
      <c r="Q2335">
        <v>40.745922</v>
      </c>
      <c r="R2335">
        <v>-73.891250999999997</v>
      </c>
      <c r="S2335" t="s">
        <v>2063</v>
      </c>
    </row>
    <row r="2336" spans="1:19" x14ac:dyDescent="0.3">
      <c r="A2336">
        <v>282941453</v>
      </c>
      <c r="B2336" s="1">
        <v>45350</v>
      </c>
      <c r="C2336">
        <v>750</v>
      </c>
      <c r="D2336" t="s">
        <v>45</v>
      </c>
      <c r="E2336">
        <v>359</v>
      </c>
      <c r="F2336" t="s">
        <v>151</v>
      </c>
      <c r="G2336" t="s">
        <v>219</v>
      </c>
      <c r="H2336" t="s">
        <v>464</v>
      </c>
      <c r="I2336" t="s">
        <v>464</v>
      </c>
      <c r="J2336">
        <v>14</v>
      </c>
      <c r="K2336">
        <v>3</v>
      </c>
      <c r="L2336" t="s">
        <v>472</v>
      </c>
      <c r="M2336" t="s">
        <v>464</v>
      </c>
      <c r="N2336" t="s">
        <v>480</v>
      </c>
      <c r="O2336">
        <v>986881</v>
      </c>
      <c r="P2336">
        <v>214802</v>
      </c>
      <c r="Q2336">
        <v>40.756259</v>
      </c>
      <c r="R2336">
        <v>-73.990500999999995</v>
      </c>
      <c r="S2336" t="s">
        <v>668</v>
      </c>
    </row>
    <row r="2337" spans="1:19" x14ac:dyDescent="0.3">
      <c r="A2337">
        <v>282872394</v>
      </c>
      <c r="B2337" s="1">
        <v>45349</v>
      </c>
      <c r="C2337">
        <v>101</v>
      </c>
      <c r="D2337" t="s">
        <v>27</v>
      </c>
      <c r="E2337">
        <v>344</v>
      </c>
      <c r="F2337" t="s">
        <v>144</v>
      </c>
      <c r="G2337" t="s">
        <v>250</v>
      </c>
      <c r="H2337" t="s">
        <v>464</v>
      </c>
      <c r="I2337" t="s">
        <v>468</v>
      </c>
      <c r="J2337">
        <v>50</v>
      </c>
      <c r="K2337">
        <v>0</v>
      </c>
      <c r="L2337" t="s">
        <v>473</v>
      </c>
      <c r="M2337" t="s">
        <v>463</v>
      </c>
      <c r="N2337" t="s">
        <v>480</v>
      </c>
      <c r="O2337">
        <v>1010983</v>
      </c>
      <c r="P2337">
        <v>261033</v>
      </c>
      <c r="Q2337">
        <v>40.883111</v>
      </c>
      <c r="R2337">
        <v>-73.903319999999994</v>
      </c>
      <c r="S2337" t="s">
        <v>520</v>
      </c>
    </row>
    <row r="2338" spans="1:19" x14ac:dyDescent="0.3">
      <c r="A2338">
        <v>281182199</v>
      </c>
      <c r="B2338" s="1">
        <v>45317</v>
      </c>
      <c r="C2338">
        <v>419</v>
      </c>
      <c r="D2338" t="s">
        <v>58</v>
      </c>
      <c r="E2338">
        <v>109</v>
      </c>
      <c r="F2338" t="s">
        <v>148</v>
      </c>
      <c r="G2338" t="s">
        <v>235</v>
      </c>
      <c r="H2338" t="s">
        <v>463</v>
      </c>
      <c r="I2338" t="s">
        <v>469</v>
      </c>
      <c r="J2338">
        <v>60</v>
      </c>
      <c r="K2338">
        <v>0</v>
      </c>
      <c r="L2338" t="s">
        <v>472</v>
      </c>
      <c r="M2338" t="s">
        <v>464</v>
      </c>
      <c r="N2338" t="s">
        <v>480</v>
      </c>
      <c r="O2338">
        <v>989547</v>
      </c>
      <c r="P2338">
        <v>148969</v>
      </c>
      <c r="Q2338">
        <v>40.575561</v>
      </c>
      <c r="R2338">
        <v>-73.980930999999998</v>
      </c>
      <c r="S2338" t="s">
        <v>963</v>
      </c>
    </row>
    <row r="2339" spans="1:19" x14ac:dyDescent="0.3">
      <c r="A2339">
        <v>282223387</v>
      </c>
      <c r="B2339" s="1">
        <v>45336</v>
      </c>
      <c r="C2339">
        <v>503</v>
      </c>
      <c r="D2339" t="s">
        <v>57</v>
      </c>
      <c r="E2339">
        <v>117</v>
      </c>
      <c r="F2339" t="s">
        <v>156</v>
      </c>
      <c r="G2339" t="s">
        <v>234</v>
      </c>
      <c r="H2339" t="s">
        <v>463</v>
      </c>
      <c r="I2339" t="s">
        <v>469</v>
      </c>
      <c r="J2339">
        <v>70</v>
      </c>
      <c r="K2339">
        <v>0</v>
      </c>
      <c r="L2339" t="s">
        <v>472</v>
      </c>
      <c r="M2339" t="s">
        <v>464</v>
      </c>
      <c r="N2339" t="s">
        <v>477</v>
      </c>
      <c r="O2339">
        <v>995634</v>
      </c>
      <c r="P2339">
        <v>174258</v>
      </c>
      <c r="Q2339">
        <v>40.64496724</v>
      </c>
      <c r="R2339">
        <v>-73.958978009999996</v>
      </c>
      <c r="S2339" t="s">
        <v>2064</v>
      </c>
    </row>
    <row r="2340" spans="1:19" x14ac:dyDescent="0.3">
      <c r="A2340">
        <v>280679976</v>
      </c>
      <c r="B2340" s="1">
        <v>45308</v>
      </c>
      <c r="C2340">
        <v>49</v>
      </c>
      <c r="D2340" t="s">
        <v>69</v>
      </c>
      <c r="E2340">
        <v>995</v>
      </c>
      <c r="F2340" t="s">
        <v>166</v>
      </c>
      <c r="G2340" t="s">
        <v>249</v>
      </c>
      <c r="I2340" t="s">
        <v>464</v>
      </c>
      <c r="J2340">
        <v>5</v>
      </c>
      <c r="K2340">
        <v>0</v>
      </c>
      <c r="L2340" t="s">
        <v>472</v>
      </c>
      <c r="M2340" t="s">
        <v>464</v>
      </c>
      <c r="N2340" t="s">
        <v>477</v>
      </c>
      <c r="O2340">
        <v>983858</v>
      </c>
      <c r="P2340">
        <v>199256</v>
      </c>
      <c r="Q2340">
        <v>40.713590000000003</v>
      </c>
      <c r="R2340">
        <v>-74.001412000000002</v>
      </c>
      <c r="S2340" t="s">
        <v>489</v>
      </c>
    </row>
    <row r="2341" spans="1:19" x14ac:dyDescent="0.3">
      <c r="A2341">
        <v>282899430</v>
      </c>
      <c r="B2341" s="1">
        <v>45350</v>
      </c>
      <c r="C2341">
        <v>109</v>
      </c>
      <c r="D2341" t="s">
        <v>35</v>
      </c>
      <c r="E2341">
        <v>106</v>
      </c>
      <c r="F2341" t="s">
        <v>141</v>
      </c>
      <c r="G2341" t="s">
        <v>208</v>
      </c>
      <c r="H2341" t="s">
        <v>463</v>
      </c>
      <c r="I2341" t="s">
        <v>469</v>
      </c>
      <c r="J2341">
        <v>75</v>
      </c>
      <c r="K2341">
        <v>0</v>
      </c>
      <c r="L2341" t="s">
        <v>472</v>
      </c>
      <c r="M2341" t="s">
        <v>463</v>
      </c>
      <c r="N2341" t="s">
        <v>477</v>
      </c>
      <c r="O2341">
        <v>1021507</v>
      </c>
      <c r="P2341">
        <v>179210</v>
      </c>
      <c r="Q2341">
        <v>40.658490999999998</v>
      </c>
      <c r="R2341">
        <v>-73.865716000000006</v>
      </c>
      <c r="S2341" t="s">
        <v>2065</v>
      </c>
    </row>
    <row r="2342" spans="1:19" x14ac:dyDescent="0.3">
      <c r="A2342">
        <v>284037025</v>
      </c>
      <c r="B2342" s="1">
        <v>45371</v>
      </c>
      <c r="C2342">
        <v>696</v>
      </c>
      <c r="D2342" t="s">
        <v>134</v>
      </c>
      <c r="E2342">
        <v>126</v>
      </c>
      <c r="F2342" t="s">
        <v>149</v>
      </c>
      <c r="G2342" t="s">
        <v>435</v>
      </c>
      <c r="H2342" t="s">
        <v>463</v>
      </c>
      <c r="I2342" t="s">
        <v>470</v>
      </c>
      <c r="J2342">
        <v>105</v>
      </c>
      <c r="K2342">
        <v>0</v>
      </c>
      <c r="L2342" t="s">
        <v>474</v>
      </c>
      <c r="M2342" t="s">
        <v>464</v>
      </c>
      <c r="N2342" t="s">
        <v>477</v>
      </c>
      <c r="O2342">
        <v>1059786</v>
      </c>
      <c r="P2342">
        <v>191512</v>
      </c>
      <c r="Q2342">
        <v>40.692011999999998</v>
      </c>
      <c r="R2342">
        <v>-73.727613000000005</v>
      </c>
      <c r="S2342" t="s">
        <v>2066</v>
      </c>
    </row>
    <row r="2343" spans="1:19" x14ac:dyDescent="0.3">
      <c r="A2343">
        <v>284240360</v>
      </c>
      <c r="B2343" s="1">
        <v>45375</v>
      </c>
      <c r="C2343">
        <v>439</v>
      </c>
      <c r="D2343" t="s">
        <v>37</v>
      </c>
      <c r="E2343">
        <v>109</v>
      </c>
      <c r="F2343" t="s">
        <v>148</v>
      </c>
      <c r="G2343" t="s">
        <v>224</v>
      </c>
      <c r="H2343" t="s">
        <v>463</v>
      </c>
      <c r="I2343" t="s">
        <v>470</v>
      </c>
      <c r="J2343">
        <v>114</v>
      </c>
      <c r="K2343">
        <v>0</v>
      </c>
      <c r="L2343" t="s">
        <v>472</v>
      </c>
      <c r="M2343" t="s">
        <v>464</v>
      </c>
      <c r="N2343" t="s">
        <v>477</v>
      </c>
      <c r="O2343">
        <v>1009638</v>
      </c>
      <c r="P2343">
        <v>219774</v>
      </c>
      <c r="Q2343">
        <v>40.76986874</v>
      </c>
      <c r="R2343">
        <v>-73.90834332</v>
      </c>
      <c r="S2343" t="s">
        <v>2067</v>
      </c>
    </row>
    <row r="2344" spans="1:19" x14ac:dyDescent="0.3">
      <c r="A2344">
        <v>282263496</v>
      </c>
      <c r="B2344" s="1">
        <v>45337</v>
      </c>
      <c r="C2344">
        <v>849</v>
      </c>
      <c r="D2344" t="s">
        <v>30</v>
      </c>
      <c r="E2344">
        <v>677</v>
      </c>
      <c r="F2344" t="s">
        <v>145</v>
      </c>
      <c r="G2344" t="s">
        <v>196</v>
      </c>
      <c r="H2344" t="s">
        <v>465</v>
      </c>
      <c r="I2344" t="s">
        <v>464</v>
      </c>
      <c r="J2344">
        <v>14</v>
      </c>
      <c r="K2344">
        <v>3</v>
      </c>
      <c r="L2344" t="s">
        <v>472</v>
      </c>
      <c r="M2344" t="s">
        <v>464</v>
      </c>
      <c r="N2344" t="s">
        <v>477</v>
      </c>
      <c r="O2344">
        <v>986881</v>
      </c>
      <c r="P2344">
        <v>214802</v>
      </c>
      <c r="Q2344">
        <v>40.756259</v>
      </c>
      <c r="R2344">
        <v>-73.990500999999995</v>
      </c>
      <c r="S2344" t="s">
        <v>668</v>
      </c>
    </row>
    <row r="2345" spans="1:19" x14ac:dyDescent="0.3">
      <c r="A2345">
        <v>282297294</v>
      </c>
      <c r="B2345" s="1">
        <v>45337</v>
      </c>
      <c r="C2345">
        <v>115</v>
      </c>
      <c r="D2345" t="s">
        <v>71</v>
      </c>
      <c r="E2345">
        <v>355</v>
      </c>
      <c r="F2345" t="s">
        <v>167</v>
      </c>
      <c r="G2345" t="s">
        <v>252</v>
      </c>
      <c r="H2345" t="s">
        <v>464</v>
      </c>
      <c r="I2345" t="s">
        <v>468</v>
      </c>
      <c r="J2345">
        <v>52</v>
      </c>
      <c r="K2345">
        <v>0</v>
      </c>
      <c r="L2345" t="s">
        <v>472</v>
      </c>
      <c r="M2345" t="s">
        <v>464</v>
      </c>
      <c r="N2345" t="s">
        <v>479</v>
      </c>
      <c r="O2345">
        <v>1012859</v>
      </c>
      <c r="P2345">
        <v>255736</v>
      </c>
      <c r="Q2345">
        <v>40.868564380000002</v>
      </c>
      <c r="R2345">
        <v>-73.896561449999993</v>
      </c>
      <c r="S2345" t="s">
        <v>2068</v>
      </c>
    </row>
    <row r="2346" spans="1:19" x14ac:dyDescent="0.3">
      <c r="A2346">
        <v>282825726</v>
      </c>
      <c r="B2346" s="1">
        <v>45348</v>
      </c>
      <c r="C2346">
        <v>109</v>
      </c>
      <c r="D2346" t="s">
        <v>35</v>
      </c>
      <c r="E2346">
        <v>106</v>
      </c>
      <c r="F2346" t="s">
        <v>141</v>
      </c>
      <c r="G2346" t="s">
        <v>208</v>
      </c>
      <c r="H2346" t="s">
        <v>463</v>
      </c>
      <c r="I2346" t="s">
        <v>470</v>
      </c>
      <c r="J2346">
        <v>100</v>
      </c>
      <c r="K2346">
        <v>0</v>
      </c>
      <c r="L2346" t="s">
        <v>472</v>
      </c>
      <c r="M2346" t="s">
        <v>464</v>
      </c>
      <c r="N2346" t="s">
        <v>477</v>
      </c>
      <c r="O2346">
        <v>1028394</v>
      </c>
      <c r="P2346">
        <v>150464</v>
      </c>
      <c r="Q2346">
        <v>40.579557000000001</v>
      </c>
      <c r="R2346">
        <v>-73.841081000000003</v>
      </c>
      <c r="S2346" t="s">
        <v>2069</v>
      </c>
    </row>
    <row r="2347" spans="1:19" x14ac:dyDescent="0.3">
      <c r="A2347">
        <v>284197541</v>
      </c>
      <c r="B2347" s="1">
        <v>45373</v>
      </c>
      <c r="C2347">
        <v>705</v>
      </c>
      <c r="D2347" t="s">
        <v>78</v>
      </c>
      <c r="E2347">
        <v>358</v>
      </c>
      <c r="F2347" t="s">
        <v>169</v>
      </c>
      <c r="G2347" t="s">
        <v>264</v>
      </c>
      <c r="H2347" t="s">
        <v>464</v>
      </c>
      <c r="I2347" t="s">
        <v>468</v>
      </c>
      <c r="J2347">
        <v>41</v>
      </c>
      <c r="K2347">
        <v>0</v>
      </c>
      <c r="L2347" t="s">
        <v>473</v>
      </c>
      <c r="M2347" t="s">
        <v>463</v>
      </c>
      <c r="N2347" t="s">
        <v>477</v>
      </c>
      <c r="O2347">
        <v>1015069</v>
      </c>
      <c r="P2347">
        <v>237227</v>
      </c>
      <c r="Q2347">
        <v>40.817755200000001</v>
      </c>
      <c r="R2347">
        <v>-73.888656060000002</v>
      </c>
      <c r="S2347" t="s">
        <v>2070</v>
      </c>
    </row>
    <row r="2348" spans="1:19" x14ac:dyDescent="0.3">
      <c r="A2348">
        <v>283853354</v>
      </c>
      <c r="B2348" s="1">
        <v>45367</v>
      </c>
      <c r="C2348">
        <v>439</v>
      </c>
      <c r="D2348" t="s">
        <v>37</v>
      </c>
      <c r="E2348">
        <v>109</v>
      </c>
      <c r="F2348" t="s">
        <v>148</v>
      </c>
      <c r="G2348" t="s">
        <v>224</v>
      </c>
      <c r="H2348" t="s">
        <v>463</v>
      </c>
      <c r="I2348" t="s">
        <v>470</v>
      </c>
      <c r="J2348">
        <v>108</v>
      </c>
      <c r="K2348">
        <v>0</v>
      </c>
      <c r="L2348" t="s">
        <v>472</v>
      </c>
      <c r="M2348" t="s">
        <v>464</v>
      </c>
      <c r="N2348" t="s">
        <v>480</v>
      </c>
      <c r="O2348">
        <v>1000801</v>
      </c>
      <c r="P2348">
        <v>212880</v>
      </c>
      <c r="Q2348">
        <v>40.750967439999997</v>
      </c>
      <c r="R2348">
        <v>-73.940263939999994</v>
      </c>
      <c r="S2348" t="s">
        <v>2071</v>
      </c>
    </row>
    <row r="2349" spans="1:19" x14ac:dyDescent="0.3">
      <c r="A2349">
        <v>282167214</v>
      </c>
      <c r="B2349" s="1">
        <v>45335</v>
      </c>
      <c r="C2349">
        <v>922</v>
      </c>
      <c r="D2349" t="s">
        <v>33</v>
      </c>
      <c r="E2349">
        <v>348</v>
      </c>
      <c r="F2349" t="s">
        <v>146</v>
      </c>
      <c r="G2349" t="s">
        <v>205</v>
      </c>
      <c r="H2349" t="s">
        <v>464</v>
      </c>
      <c r="I2349" t="s">
        <v>470</v>
      </c>
      <c r="J2349">
        <v>109</v>
      </c>
      <c r="K2349">
        <v>0</v>
      </c>
      <c r="L2349" t="s">
        <v>473</v>
      </c>
      <c r="M2349" t="s">
        <v>463</v>
      </c>
      <c r="N2349" t="s">
        <v>482</v>
      </c>
      <c r="O2349">
        <v>1032458</v>
      </c>
      <c r="P2349">
        <v>229173</v>
      </c>
      <c r="Q2349">
        <v>40.795571449999997</v>
      </c>
      <c r="R2349">
        <v>-73.825890450000003</v>
      </c>
      <c r="S2349" t="s">
        <v>2072</v>
      </c>
    </row>
    <row r="2350" spans="1:19" x14ac:dyDescent="0.3">
      <c r="A2350">
        <v>284197049</v>
      </c>
      <c r="B2350" s="1">
        <v>45373</v>
      </c>
      <c r="C2350">
        <v>922</v>
      </c>
      <c r="D2350" t="s">
        <v>33</v>
      </c>
      <c r="E2350">
        <v>348</v>
      </c>
      <c r="F2350" t="s">
        <v>146</v>
      </c>
      <c r="G2350" t="s">
        <v>207</v>
      </c>
      <c r="H2350" t="s">
        <v>464</v>
      </c>
      <c r="I2350" t="s">
        <v>468</v>
      </c>
      <c r="J2350">
        <v>49</v>
      </c>
      <c r="K2350">
        <v>0</v>
      </c>
      <c r="L2350" t="s">
        <v>472</v>
      </c>
      <c r="M2350" t="s">
        <v>464</v>
      </c>
      <c r="N2350" t="s">
        <v>477</v>
      </c>
      <c r="O2350">
        <v>1022279</v>
      </c>
      <c r="P2350">
        <v>255472</v>
      </c>
      <c r="Q2350">
        <v>40.867804229999997</v>
      </c>
      <c r="R2350">
        <v>-73.862504099999995</v>
      </c>
      <c r="S2350" t="s">
        <v>2073</v>
      </c>
    </row>
    <row r="2351" spans="1:19" x14ac:dyDescent="0.3">
      <c r="A2351">
        <v>281122105</v>
      </c>
      <c r="B2351" s="1">
        <v>45316</v>
      </c>
      <c r="C2351">
        <v>339</v>
      </c>
      <c r="D2351" t="s">
        <v>42</v>
      </c>
      <c r="E2351">
        <v>341</v>
      </c>
      <c r="F2351" t="s">
        <v>153</v>
      </c>
      <c r="G2351" t="s">
        <v>216</v>
      </c>
      <c r="H2351" t="s">
        <v>464</v>
      </c>
      <c r="I2351" t="s">
        <v>464</v>
      </c>
      <c r="J2351">
        <v>14</v>
      </c>
      <c r="K2351">
        <v>0</v>
      </c>
      <c r="L2351" t="s">
        <v>474</v>
      </c>
      <c r="M2351" t="s">
        <v>464</v>
      </c>
      <c r="N2351" t="s">
        <v>480</v>
      </c>
      <c r="O2351">
        <v>987220</v>
      </c>
      <c r="P2351">
        <v>212676</v>
      </c>
      <c r="Q2351">
        <v>40.750422999999998</v>
      </c>
      <c r="R2351">
        <v>-73.989279999999994</v>
      </c>
      <c r="S2351" t="s">
        <v>630</v>
      </c>
    </row>
    <row r="2352" spans="1:19" x14ac:dyDescent="0.3">
      <c r="A2352">
        <v>282953054</v>
      </c>
      <c r="B2352" s="1">
        <v>45350</v>
      </c>
      <c r="C2352">
        <v>101</v>
      </c>
      <c r="D2352" t="s">
        <v>27</v>
      </c>
      <c r="E2352">
        <v>344</v>
      </c>
      <c r="F2352" t="s">
        <v>144</v>
      </c>
      <c r="G2352" t="s">
        <v>191</v>
      </c>
      <c r="H2352" t="s">
        <v>464</v>
      </c>
      <c r="I2352" t="s">
        <v>470</v>
      </c>
      <c r="J2352">
        <v>106</v>
      </c>
      <c r="K2352">
        <v>0</v>
      </c>
      <c r="L2352" t="s">
        <v>476</v>
      </c>
      <c r="M2352" t="s">
        <v>463</v>
      </c>
      <c r="N2352" t="s">
        <v>478</v>
      </c>
      <c r="O2352">
        <v>1027692</v>
      </c>
      <c r="P2352">
        <v>175497</v>
      </c>
      <c r="Q2352">
        <v>40.648271000000001</v>
      </c>
      <c r="R2352">
        <v>-73.843447999999995</v>
      </c>
      <c r="S2352" t="s">
        <v>2074</v>
      </c>
    </row>
    <row r="2353" spans="1:19" x14ac:dyDescent="0.3">
      <c r="A2353">
        <v>282779820</v>
      </c>
      <c r="B2353" s="1">
        <v>45347</v>
      </c>
      <c r="C2353">
        <v>117</v>
      </c>
      <c r="D2353" t="s">
        <v>67</v>
      </c>
      <c r="E2353">
        <v>126</v>
      </c>
      <c r="F2353" t="s">
        <v>149</v>
      </c>
      <c r="G2353" t="s">
        <v>247</v>
      </c>
      <c r="H2353" t="s">
        <v>463</v>
      </c>
      <c r="I2353" t="s">
        <v>469</v>
      </c>
      <c r="J2353">
        <v>67</v>
      </c>
      <c r="K2353">
        <v>0</v>
      </c>
      <c r="L2353" t="s">
        <v>473</v>
      </c>
      <c r="M2353" t="s">
        <v>464</v>
      </c>
      <c r="N2353" t="s">
        <v>477</v>
      </c>
      <c r="O2353">
        <v>1004595</v>
      </c>
      <c r="P2353">
        <v>174135</v>
      </c>
      <c r="Q2353">
        <v>40.644613579999998</v>
      </c>
      <c r="R2353">
        <v>-73.926687630000004</v>
      </c>
      <c r="S2353" t="s">
        <v>2075</v>
      </c>
    </row>
    <row r="2354" spans="1:19" x14ac:dyDescent="0.3">
      <c r="A2354">
        <v>280832252</v>
      </c>
      <c r="B2354" s="1">
        <v>45311</v>
      </c>
      <c r="C2354">
        <v>922</v>
      </c>
      <c r="D2354" t="s">
        <v>33</v>
      </c>
      <c r="E2354">
        <v>348</v>
      </c>
      <c r="F2354" t="s">
        <v>146</v>
      </c>
      <c r="G2354" t="s">
        <v>205</v>
      </c>
      <c r="H2354" t="s">
        <v>464</v>
      </c>
      <c r="I2354" t="s">
        <v>468</v>
      </c>
      <c r="J2354">
        <v>43</v>
      </c>
      <c r="K2354">
        <v>0</v>
      </c>
      <c r="L2354" t="s">
        <v>472</v>
      </c>
      <c r="M2354" t="s">
        <v>464</v>
      </c>
      <c r="N2354" t="s">
        <v>480</v>
      </c>
      <c r="O2354">
        <v>1020219</v>
      </c>
      <c r="P2354">
        <v>239110</v>
      </c>
      <c r="Q2354">
        <v>40.82291231</v>
      </c>
      <c r="R2354">
        <v>-73.870041299999997</v>
      </c>
      <c r="S2354" t="s">
        <v>1205</v>
      </c>
    </row>
    <row r="2355" spans="1:19" x14ac:dyDescent="0.3">
      <c r="A2355">
        <v>284559976</v>
      </c>
      <c r="B2355" s="1">
        <v>45381</v>
      </c>
      <c r="C2355">
        <v>397</v>
      </c>
      <c r="D2355" t="s">
        <v>50</v>
      </c>
      <c r="E2355">
        <v>105</v>
      </c>
      <c r="F2355" t="s">
        <v>159</v>
      </c>
      <c r="G2355" t="s">
        <v>255</v>
      </c>
      <c r="H2355" t="s">
        <v>463</v>
      </c>
      <c r="I2355" t="s">
        <v>464</v>
      </c>
      <c r="J2355">
        <v>33</v>
      </c>
      <c r="K2355">
        <v>0</v>
      </c>
      <c r="L2355" t="s">
        <v>473</v>
      </c>
      <c r="M2355" t="s">
        <v>463</v>
      </c>
      <c r="N2355" t="s">
        <v>480</v>
      </c>
      <c r="O2355">
        <v>1001425</v>
      </c>
      <c r="P2355">
        <v>244170</v>
      </c>
      <c r="Q2355">
        <v>40.836849000000001</v>
      </c>
      <c r="R2355">
        <v>-73.937932000000004</v>
      </c>
      <c r="S2355" t="s">
        <v>2076</v>
      </c>
    </row>
    <row r="2356" spans="1:19" x14ac:dyDescent="0.3">
      <c r="A2356">
        <v>284234734</v>
      </c>
      <c r="B2356" s="1">
        <v>45374</v>
      </c>
      <c r="C2356">
        <v>339</v>
      </c>
      <c r="D2356" t="s">
        <v>42</v>
      </c>
      <c r="E2356">
        <v>341</v>
      </c>
      <c r="F2356" t="s">
        <v>153</v>
      </c>
      <c r="G2356" t="s">
        <v>216</v>
      </c>
      <c r="H2356" t="s">
        <v>464</v>
      </c>
      <c r="I2356" t="s">
        <v>464</v>
      </c>
      <c r="J2356">
        <v>9</v>
      </c>
      <c r="K2356">
        <v>0</v>
      </c>
      <c r="L2356" t="s">
        <v>472</v>
      </c>
      <c r="M2356" t="s">
        <v>464</v>
      </c>
      <c r="N2356" t="s">
        <v>480</v>
      </c>
      <c r="O2356">
        <v>987902</v>
      </c>
      <c r="P2356">
        <v>203590</v>
      </c>
      <c r="Q2356">
        <v>40.725484999999999</v>
      </c>
      <c r="R2356">
        <v>-73.986823999999999</v>
      </c>
      <c r="S2356" t="s">
        <v>2077</v>
      </c>
    </row>
    <row r="2357" spans="1:19" x14ac:dyDescent="0.3">
      <c r="A2357">
        <v>283880876</v>
      </c>
      <c r="B2357" s="1">
        <v>45368</v>
      </c>
      <c r="C2357">
        <v>101</v>
      </c>
      <c r="D2357" t="s">
        <v>27</v>
      </c>
      <c r="E2357">
        <v>344</v>
      </c>
      <c r="F2357" t="s">
        <v>144</v>
      </c>
      <c r="G2357" t="s">
        <v>191</v>
      </c>
      <c r="H2357" t="s">
        <v>464</v>
      </c>
      <c r="I2357" t="s">
        <v>470</v>
      </c>
      <c r="J2357">
        <v>113</v>
      </c>
      <c r="K2357">
        <v>0</v>
      </c>
      <c r="L2357" t="s">
        <v>472</v>
      </c>
      <c r="M2357" t="s">
        <v>464</v>
      </c>
      <c r="N2357" t="s">
        <v>477</v>
      </c>
      <c r="O2357">
        <v>1046399</v>
      </c>
      <c r="P2357">
        <v>187126</v>
      </c>
      <c r="Q2357">
        <v>40.680076999999997</v>
      </c>
      <c r="R2357">
        <v>-73.775929000000005</v>
      </c>
      <c r="S2357" t="s">
        <v>811</v>
      </c>
    </row>
    <row r="2358" spans="1:19" x14ac:dyDescent="0.3">
      <c r="A2358">
        <v>282550704</v>
      </c>
      <c r="B2358" s="1">
        <v>45343</v>
      </c>
      <c r="C2358">
        <v>181</v>
      </c>
      <c r="D2358" t="s">
        <v>135</v>
      </c>
      <c r="E2358">
        <v>355</v>
      </c>
      <c r="F2358" t="s">
        <v>167</v>
      </c>
      <c r="G2358" t="s">
        <v>436</v>
      </c>
      <c r="H2358" t="s">
        <v>464</v>
      </c>
      <c r="I2358" t="s">
        <v>469</v>
      </c>
      <c r="J2358">
        <v>83</v>
      </c>
      <c r="K2358">
        <v>0</v>
      </c>
      <c r="L2358" t="s">
        <v>473</v>
      </c>
      <c r="M2358" t="s">
        <v>464</v>
      </c>
      <c r="N2358" t="s">
        <v>480</v>
      </c>
      <c r="O2358">
        <v>1007127</v>
      </c>
      <c r="P2358">
        <v>193705</v>
      </c>
      <c r="Q2358">
        <v>40.698323000000002</v>
      </c>
      <c r="R2358">
        <v>-73.917495000000002</v>
      </c>
      <c r="S2358" t="s">
        <v>800</v>
      </c>
    </row>
    <row r="2359" spans="1:19" x14ac:dyDescent="0.3">
      <c r="A2359">
        <v>283978291</v>
      </c>
      <c r="B2359" s="1">
        <v>45370</v>
      </c>
      <c r="C2359">
        <v>339</v>
      </c>
      <c r="D2359" t="s">
        <v>42</v>
      </c>
      <c r="E2359">
        <v>341</v>
      </c>
      <c r="F2359" t="s">
        <v>153</v>
      </c>
      <c r="G2359" t="s">
        <v>216</v>
      </c>
      <c r="H2359" t="s">
        <v>464</v>
      </c>
      <c r="I2359" t="s">
        <v>470</v>
      </c>
      <c r="J2359">
        <v>115</v>
      </c>
      <c r="K2359">
        <v>0</v>
      </c>
      <c r="L2359" t="s">
        <v>472</v>
      </c>
      <c r="M2359" t="s">
        <v>464</v>
      </c>
      <c r="N2359" t="s">
        <v>480</v>
      </c>
      <c r="O2359">
        <v>1018713</v>
      </c>
      <c r="P2359">
        <v>214945</v>
      </c>
      <c r="Q2359">
        <v>40.756585000000001</v>
      </c>
      <c r="R2359">
        <v>-73.875602999999998</v>
      </c>
      <c r="S2359" t="s">
        <v>506</v>
      </c>
    </row>
    <row r="2360" spans="1:19" x14ac:dyDescent="0.3">
      <c r="A2360">
        <v>280690852</v>
      </c>
      <c r="B2360" s="1">
        <v>45309</v>
      </c>
      <c r="C2360">
        <v>109</v>
      </c>
      <c r="D2360" t="s">
        <v>35</v>
      </c>
      <c r="E2360">
        <v>106</v>
      </c>
      <c r="F2360" t="s">
        <v>141</v>
      </c>
      <c r="G2360" t="s">
        <v>437</v>
      </c>
      <c r="H2360" t="s">
        <v>463</v>
      </c>
      <c r="I2360" t="s">
        <v>464</v>
      </c>
      <c r="J2360">
        <v>5</v>
      </c>
      <c r="K2360">
        <v>0</v>
      </c>
      <c r="L2360" t="s">
        <v>473</v>
      </c>
      <c r="M2360" t="s">
        <v>464</v>
      </c>
      <c r="N2360" t="s">
        <v>477</v>
      </c>
      <c r="O2360">
        <v>983903</v>
      </c>
      <c r="P2360">
        <v>200257</v>
      </c>
      <c r="Q2360">
        <v>40.716337000000003</v>
      </c>
      <c r="R2360">
        <v>-74.001250999999996</v>
      </c>
      <c r="S2360" t="s">
        <v>1003</v>
      </c>
    </row>
    <row r="2361" spans="1:19" x14ac:dyDescent="0.3">
      <c r="A2361">
        <v>280846630</v>
      </c>
      <c r="B2361" s="1">
        <v>45311</v>
      </c>
      <c r="C2361">
        <v>397</v>
      </c>
      <c r="D2361" t="s">
        <v>50</v>
      </c>
      <c r="E2361">
        <v>105</v>
      </c>
      <c r="F2361" t="s">
        <v>159</v>
      </c>
      <c r="G2361" t="s">
        <v>333</v>
      </c>
      <c r="H2361" t="s">
        <v>463</v>
      </c>
      <c r="I2361" t="s">
        <v>468</v>
      </c>
      <c r="J2361">
        <v>44</v>
      </c>
      <c r="K2361">
        <v>0</v>
      </c>
      <c r="L2361" t="s">
        <v>473</v>
      </c>
      <c r="M2361" t="s">
        <v>464</v>
      </c>
      <c r="N2361" t="s">
        <v>480</v>
      </c>
      <c r="O2361">
        <v>1006537</v>
      </c>
      <c r="P2361">
        <v>244511</v>
      </c>
      <c r="Q2361">
        <v>40.837774000000003</v>
      </c>
      <c r="R2361">
        <v>-73.919454999999999</v>
      </c>
      <c r="S2361" t="s">
        <v>553</v>
      </c>
    </row>
    <row r="2362" spans="1:19" x14ac:dyDescent="0.3">
      <c r="A2362">
        <v>284434215</v>
      </c>
      <c r="B2362" s="1">
        <v>45378</v>
      </c>
      <c r="C2362">
        <v>439</v>
      </c>
      <c r="D2362" t="s">
        <v>37</v>
      </c>
      <c r="E2362">
        <v>109</v>
      </c>
      <c r="F2362" t="s">
        <v>148</v>
      </c>
      <c r="G2362" t="s">
        <v>224</v>
      </c>
      <c r="H2362" t="s">
        <v>463</v>
      </c>
      <c r="I2362" t="s">
        <v>469</v>
      </c>
      <c r="J2362">
        <v>78</v>
      </c>
      <c r="K2362">
        <v>0</v>
      </c>
      <c r="L2362" t="s">
        <v>474</v>
      </c>
      <c r="M2362" t="s">
        <v>464</v>
      </c>
      <c r="N2362" t="s">
        <v>477</v>
      </c>
      <c r="O2362">
        <v>991360</v>
      </c>
      <c r="P2362">
        <v>187427</v>
      </c>
      <c r="Q2362">
        <v>40.681119000000002</v>
      </c>
      <c r="R2362">
        <v>-73.974365000000006</v>
      </c>
      <c r="S2362" t="s">
        <v>742</v>
      </c>
    </row>
    <row r="2363" spans="1:19" x14ac:dyDescent="0.3">
      <c r="A2363">
        <v>282487623</v>
      </c>
      <c r="B2363" s="1">
        <v>45342</v>
      </c>
      <c r="C2363">
        <v>101</v>
      </c>
      <c r="D2363" t="s">
        <v>27</v>
      </c>
      <c r="E2363">
        <v>344</v>
      </c>
      <c r="F2363" t="s">
        <v>144</v>
      </c>
      <c r="G2363" t="s">
        <v>191</v>
      </c>
      <c r="H2363" t="s">
        <v>464</v>
      </c>
      <c r="I2363" t="s">
        <v>468</v>
      </c>
      <c r="J2363">
        <v>47</v>
      </c>
      <c r="K2363">
        <v>51</v>
      </c>
      <c r="L2363" t="s">
        <v>472</v>
      </c>
      <c r="M2363" t="s">
        <v>464</v>
      </c>
      <c r="N2363" t="s">
        <v>477</v>
      </c>
      <c r="O2363">
        <v>1023443</v>
      </c>
      <c r="P2363">
        <v>266908</v>
      </c>
      <c r="Q2363">
        <v>40.899189999999997</v>
      </c>
      <c r="R2363">
        <v>-73.858226999999999</v>
      </c>
      <c r="S2363" t="s">
        <v>2078</v>
      </c>
    </row>
    <row r="2364" spans="1:19" x14ac:dyDescent="0.3">
      <c r="A2364">
        <v>284561594</v>
      </c>
      <c r="B2364" s="1">
        <v>45381</v>
      </c>
      <c r="C2364">
        <v>258</v>
      </c>
      <c r="D2364" t="s">
        <v>41</v>
      </c>
      <c r="E2364">
        <v>351</v>
      </c>
      <c r="F2364" t="s">
        <v>152</v>
      </c>
      <c r="G2364" t="s">
        <v>215</v>
      </c>
      <c r="H2364" t="s">
        <v>464</v>
      </c>
      <c r="I2364" t="s">
        <v>470</v>
      </c>
      <c r="J2364">
        <v>104</v>
      </c>
      <c r="K2364">
        <v>1</v>
      </c>
      <c r="L2364" t="s">
        <v>472</v>
      </c>
      <c r="M2364" t="s">
        <v>464</v>
      </c>
      <c r="N2364" t="s">
        <v>480</v>
      </c>
      <c r="O2364">
        <v>1008918</v>
      </c>
      <c r="P2364">
        <v>194147</v>
      </c>
      <c r="Q2364">
        <v>40.699531010000001</v>
      </c>
      <c r="R2364">
        <v>-73.91103665</v>
      </c>
      <c r="S2364" t="s">
        <v>1316</v>
      </c>
    </row>
    <row r="2365" spans="1:19" x14ac:dyDescent="0.3">
      <c r="A2365">
        <v>280958748</v>
      </c>
      <c r="B2365" s="1">
        <v>45314</v>
      </c>
      <c r="C2365">
        <v>439</v>
      </c>
      <c r="D2365" t="s">
        <v>37</v>
      </c>
      <c r="E2365">
        <v>109</v>
      </c>
      <c r="F2365" t="s">
        <v>148</v>
      </c>
      <c r="G2365" t="s">
        <v>210</v>
      </c>
      <c r="H2365" t="s">
        <v>463</v>
      </c>
      <c r="I2365" t="s">
        <v>471</v>
      </c>
      <c r="J2365">
        <v>120</v>
      </c>
      <c r="K2365">
        <v>0</v>
      </c>
      <c r="L2365" t="s">
        <v>472</v>
      </c>
      <c r="M2365" t="s">
        <v>464</v>
      </c>
      <c r="N2365" t="s">
        <v>479</v>
      </c>
      <c r="O2365">
        <v>960966</v>
      </c>
      <c r="P2365">
        <v>174877</v>
      </c>
      <c r="Q2365">
        <v>40.646644999999999</v>
      </c>
      <c r="R2365">
        <v>-74.083901999999995</v>
      </c>
      <c r="S2365" t="s">
        <v>2079</v>
      </c>
    </row>
    <row r="2366" spans="1:19" x14ac:dyDescent="0.3">
      <c r="A2366">
        <v>284476893</v>
      </c>
      <c r="B2366" s="1">
        <v>45379</v>
      </c>
      <c r="C2366">
        <v>779</v>
      </c>
      <c r="D2366" t="s">
        <v>63</v>
      </c>
      <c r="E2366">
        <v>126</v>
      </c>
      <c r="F2366" t="s">
        <v>149</v>
      </c>
      <c r="G2366" t="s">
        <v>438</v>
      </c>
      <c r="H2366" t="s">
        <v>463</v>
      </c>
      <c r="I2366" t="s">
        <v>471</v>
      </c>
      <c r="J2366">
        <v>123</v>
      </c>
      <c r="K2366">
        <v>0</v>
      </c>
      <c r="L2366" t="s">
        <v>472</v>
      </c>
      <c r="M2366" t="s">
        <v>464</v>
      </c>
      <c r="N2366" t="s">
        <v>478</v>
      </c>
      <c r="O2366">
        <v>936041</v>
      </c>
      <c r="P2366">
        <v>140436</v>
      </c>
      <c r="Q2366">
        <v>40.552008999999998</v>
      </c>
      <c r="R2366">
        <v>-74.173478000000003</v>
      </c>
      <c r="S2366" t="s">
        <v>2080</v>
      </c>
    </row>
    <row r="2367" spans="1:19" x14ac:dyDescent="0.3">
      <c r="A2367">
        <v>281444584</v>
      </c>
      <c r="B2367" s="1">
        <v>45322</v>
      </c>
      <c r="C2367">
        <v>922</v>
      </c>
      <c r="D2367" t="s">
        <v>33</v>
      </c>
      <c r="E2367">
        <v>348</v>
      </c>
      <c r="F2367" t="s">
        <v>146</v>
      </c>
      <c r="G2367" t="s">
        <v>207</v>
      </c>
      <c r="H2367" t="s">
        <v>464</v>
      </c>
      <c r="I2367" t="s">
        <v>470</v>
      </c>
      <c r="J2367">
        <v>111</v>
      </c>
      <c r="K2367">
        <v>0</v>
      </c>
      <c r="L2367" t="s">
        <v>472</v>
      </c>
      <c r="M2367" t="s">
        <v>464</v>
      </c>
      <c r="N2367" t="s">
        <v>478</v>
      </c>
      <c r="O2367">
        <v>1042367</v>
      </c>
      <c r="P2367">
        <v>219678</v>
      </c>
      <c r="Q2367">
        <v>40.769450659999997</v>
      </c>
      <c r="R2367">
        <v>-73.790185050000005</v>
      </c>
      <c r="S2367" t="s">
        <v>2081</v>
      </c>
    </row>
    <row r="2368" spans="1:19" x14ac:dyDescent="0.3">
      <c r="A2368">
        <v>284308045</v>
      </c>
      <c r="B2368" s="1">
        <v>45376</v>
      </c>
      <c r="C2368">
        <v>109</v>
      </c>
      <c r="D2368" t="s">
        <v>35</v>
      </c>
      <c r="E2368">
        <v>106</v>
      </c>
      <c r="F2368" t="s">
        <v>141</v>
      </c>
      <c r="G2368" t="s">
        <v>208</v>
      </c>
      <c r="H2368" t="s">
        <v>463</v>
      </c>
      <c r="I2368" t="s">
        <v>470</v>
      </c>
      <c r="J2368">
        <v>105</v>
      </c>
      <c r="K2368">
        <v>0</v>
      </c>
      <c r="L2368" t="s">
        <v>473</v>
      </c>
      <c r="M2368" t="s">
        <v>464</v>
      </c>
      <c r="N2368" t="s">
        <v>477</v>
      </c>
      <c r="O2368">
        <v>1055882</v>
      </c>
      <c r="P2368">
        <v>197038</v>
      </c>
      <c r="Q2368">
        <v>40.707213000000003</v>
      </c>
      <c r="R2368">
        <v>-73.741630999999998</v>
      </c>
      <c r="S2368" t="s">
        <v>2082</v>
      </c>
    </row>
    <row r="2369" spans="1:19" x14ac:dyDescent="0.3">
      <c r="A2369">
        <v>284021071</v>
      </c>
      <c r="B2369" s="1">
        <v>45370</v>
      </c>
      <c r="C2369">
        <v>441</v>
      </c>
      <c r="D2369" t="s">
        <v>72</v>
      </c>
      <c r="E2369">
        <v>110</v>
      </c>
      <c r="F2369" t="s">
        <v>168</v>
      </c>
      <c r="G2369" t="s">
        <v>253</v>
      </c>
      <c r="H2369" t="s">
        <v>463</v>
      </c>
      <c r="I2369" t="s">
        <v>470</v>
      </c>
      <c r="J2369">
        <v>109</v>
      </c>
      <c r="K2369">
        <v>0</v>
      </c>
      <c r="L2369" t="s">
        <v>473</v>
      </c>
      <c r="M2369" t="s">
        <v>464</v>
      </c>
      <c r="N2369" t="s">
        <v>480</v>
      </c>
      <c r="O2369">
        <v>1033234</v>
      </c>
      <c r="P2369">
        <v>227966</v>
      </c>
      <c r="Q2369">
        <v>40.792254300000003</v>
      </c>
      <c r="R2369">
        <v>-73.823096640000003</v>
      </c>
      <c r="S2369" t="s">
        <v>2083</v>
      </c>
    </row>
    <row r="2370" spans="1:19" x14ac:dyDescent="0.3">
      <c r="A2370">
        <v>282909209</v>
      </c>
      <c r="B2370" s="1">
        <v>45350</v>
      </c>
      <c r="C2370">
        <v>109</v>
      </c>
      <c r="D2370" t="s">
        <v>35</v>
      </c>
      <c r="E2370">
        <v>106</v>
      </c>
      <c r="F2370" t="s">
        <v>141</v>
      </c>
      <c r="G2370" t="s">
        <v>214</v>
      </c>
      <c r="H2370" t="s">
        <v>463</v>
      </c>
      <c r="I2370" t="s">
        <v>470</v>
      </c>
      <c r="J2370">
        <v>106</v>
      </c>
      <c r="K2370">
        <v>0</v>
      </c>
      <c r="L2370" t="s">
        <v>472</v>
      </c>
      <c r="M2370" t="s">
        <v>463</v>
      </c>
      <c r="N2370" t="s">
        <v>480</v>
      </c>
      <c r="O2370">
        <v>1033414</v>
      </c>
      <c r="P2370">
        <v>188275</v>
      </c>
      <c r="Q2370">
        <v>40.683312999999998</v>
      </c>
      <c r="R2370">
        <v>-73.822736000000006</v>
      </c>
      <c r="S2370" t="s">
        <v>2084</v>
      </c>
    </row>
    <row r="2371" spans="1:19" x14ac:dyDescent="0.3">
      <c r="A2371">
        <v>280502328</v>
      </c>
      <c r="B2371" s="1">
        <v>45305</v>
      </c>
      <c r="C2371">
        <v>744</v>
      </c>
      <c r="D2371" t="s">
        <v>75</v>
      </c>
      <c r="E2371">
        <v>359</v>
      </c>
      <c r="F2371" t="s">
        <v>151</v>
      </c>
      <c r="G2371" t="s">
        <v>261</v>
      </c>
      <c r="H2371" t="s">
        <v>464</v>
      </c>
      <c r="I2371" t="s">
        <v>470</v>
      </c>
      <c r="J2371">
        <v>103</v>
      </c>
      <c r="K2371">
        <v>0</v>
      </c>
      <c r="L2371" t="s">
        <v>472</v>
      </c>
      <c r="M2371" t="s">
        <v>464</v>
      </c>
      <c r="N2371" t="s">
        <v>480</v>
      </c>
      <c r="O2371">
        <v>1041879</v>
      </c>
      <c r="P2371">
        <v>197083</v>
      </c>
      <c r="Q2371">
        <v>40.707439000000001</v>
      </c>
      <c r="R2371">
        <v>-73.792139000000006</v>
      </c>
      <c r="S2371" t="s">
        <v>789</v>
      </c>
    </row>
    <row r="2372" spans="1:19" x14ac:dyDescent="0.3">
      <c r="A2372">
        <v>280611578</v>
      </c>
      <c r="B2372" s="1">
        <v>45307</v>
      </c>
      <c r="C2372">
        <v>339</v>
      </c>
      <c r="D2372" t="s">
        <v>42</v>
      </c>
      <c r="E2372">
        <v>341</v>
      </c>
      <c r="F2372" t="s">
        <v>153</v>
      </c>
      <c r="G2372" t="s">
        <v>216</v>
      </c>
      <c r="H2372" t="s">
        <v>464</v>
      </c>
      <c r="I2372" t="s">
        <v>464</v>
      </c>
      <c r="J2372">
        <v>14</v>
      </c>
      <c r="K2372">
        <v>17</v>
      </c>
      <c r="L2372" t="s">
        <v>472</v>
      </c>
      <c r="M2372" t="s">
        <v>464</v>
      </c>
      <c r="N2372" t="s">
        <v>480</v>
      </c>
      <c r="O2372">
        <v>990513</v>
      </c>
      <c r="P2372">
        <v>213251</v>
      </c>
      <c r="Q2372">
        <v>40.752001</v>
      </c>
      <c r="R2372">
        <v>-73.977391999999995</v>
      </c>
      <c r="S2372" t="s">
        <v>1336</v>
      </c>
    </row>
    <row r="2373" spans="1:19" x14ac:dyDescent="0.3">
      <c r="A2373">
        <v>284097537</v>
      </c>
      <c r="B2373" s="1">
        <v>45372</v>
      </c>
      <c r="C2373">
        <v>177</v>
      </c>
      <c r="D2373" t="s">
        <v>19</v>
      </c>
      <c r="E2373">
        <v>116</v>
      </c>
      <c r="F2373" t="s">
        <v>140</v>
      </c>
      <c r="G2373" t="s">
        <v>439</v>
      </c>
      <c r="H2373" t="s">
        <v>463</v>
      </c>
      <c r="I2373" t="s">
        <v>468</v>
      </c>
      <c r="J2373">
        <v>46</v>
      </c>
      <c r="K2373">
        <v>0</v>
      </c>
      <c r="L2373" t="s">
        <v>472</v>
      </c>
      <c r="M2373" t="s">
        <v>464</v>
      </c>
      <c r="N2373" t="s">
        <v>480</v>
      </c>
      <c r="O2373">
        <v>1011755</v>
      </c>
      <c r="P2373">
        <v>250279</v>
      </c>
      <c r="Q2373">
        <v>40.85359837</v>
      </c>
      <c r="R2373">
        <v>-73.900576880000003</v>
      </c>
      <c r="S2373" t="s">
        <v>518</v>
      </c>
    </row>
    <row r="2374" spans="1:19" x14ac:dyDescent="0.3">
      <c r="A2374">
        <v>284490280</v>
      </c>
      <c r="B2374" s="1">
        <v>45379</v>
      </c>
      <c r="C2374">
        <v>397</v>
      </c>
      <c r="D2374" t="s">
        <v>50</v>
      </c>
      <c r="E2374">
        <v>105</v>
      </c>
      <c r="F2374" t="s">
        <v>159</v>
      </c>
      <c r="G2374" t="s">
        <v>360</v>
      </c>
      <c r="H2374" t="s">
        <v>463</v>
      </c>
      <c r="I2374" t="s">
        <v>471</v>
      </c>
      <c r="J2374">
        <v>121</v>
      </c>
      <c r="K2374">
        <v>0</v>
      </c>
      <c r="L2374" t="s">
        <v>472</v>
      </c>
      <c r="M2374" t="s">
        <v>464</v>
      </c>
      <c r="N2374" t="s">
        <v>479</v>
      </c>
      <c r="O2374">
        <v>940380</v>
      </c>
      <c r="P2374">
        <v>169100</v>
      </c>
      <c r="Q2374">
        <v>40.630709000000003</v>
      </c>
      <c r="R2374">
        <v>-74.158050000000003</v>
      </c>
      <c r="S2374" t="s">
        <v>2085</v>
      </c>
    </row>
    <row r="2375" spans="1:19" x14ac:dyDescent="0.3">
      <c r="A2375">
        <v>283965532</v>
      </c>
      <c r="B2375" s="1">
        <v>45370</v>
      </c>
      <c r="C2375">
        <v>439</v>
      </c>
      <c r="D2375" t="s">
        <v>37</v>
      </c>
      <c r="E2375">
        <v>109</v>
      </c>
      <c r="F2375" t="s">
        <v>148</v>
      </c>
      <c r="G2375" t="s">
        <v>224</v>
      </c>
      <c r="H2375" t="s">
        <v>463</v>
      </c>
      <c r="I2375" t="s">
        <v>470</v>
      </c>
      <c r="J2375">
        <v>109</v>
      </c>
      <c r="K2375">
        <v>0</v>
      </c>
      <c r="L2375" t="s">
        <v>472</v>
      </c>
      <c r="M2375" t="s">
        <v>464</v>
      </c>
      <c r="N2375" t="s">
        <v>477</v>
      </c>
      <c r="O2375">
        <v>1032084</v>
      </c>
      <c r="P2375">
        <v>216954</v>
      </c>
      <c r="Q2375">
        <v>40.762036999999999</v>
      </c>
      <c r="R2375">
        <v>-73.827327999999994</v>
      </c>
      <c r="S2375" t="s">
        <v>717</v>
      </c>
    </row>
    <row r="2376" spans="1:19" x14ac:dyDescent="0.3">
      <c r="A2376">
        <v>284116777</v>
      </c>
      <c r="B2376" s="1">
        <v>45372</v>
      </c>
      <c r="C2376">
        <v>339</v>
      </c>
      <c r="D2376" t="s">
        <v>42</v>
      </c>
      <c r="E2376">
        <v>341</v>
      </c>
      <c r="F2376" t="s">
        <v>153</v>
      </c>
      <c r="G2376" t="s">
        <v>216</v>
      </c>
      <c r="H2376" t="s">
        <v>464</v>
      </c>
      <c r="I2376" t="s">
        <v>464</v>
      </c>
      <c r="J2376">
        <v>14</v>
      </c>
      <c r="K2376">
        <v>17</v>
      </c>
      <c r="L2376" t="s">
        <v>474</v>
      </c>
      <c r="M2376" t="s">
        <v>464</v>
      </c>
      <c r="N2376" t="s">
        <v>477</v>
      </c>
      <c r="O2376">
        <v>986526</v>
      </c>
      <c r="P2376">
        <v>212304</v>
      </c>
      <c r="Q2376">
        <v>40.749403999999998</v>
      </c>
      <c r="R2376">
        <v>-73.991783999999996</v>
      </c>
      <c r="S2376" t="s">
        <v>616</v>
      </c>
    </row>
    <row r="2377" spans="1:19" x14ac:dyDescent="0.3">
      <c r="A2377">
        <v>280513305</v>
      </c>
      <c r="B2377" s="1">
        <v>45305</v>
      </c>
      <c r="C2377">
        <v>109</v>
      </c>
      <c r="D2377" t="s">
        <v>35</v>
      </c>
      <c r="E2377">
        <v>106</v>
      </c>
      <c r="F2377" t="s">
        <v>141</v>
      </c>
      <c r="G2377" t="s">
        <v>411</v>
      </c>
      <c r="H2377" t="s">
        <v>463</v>
      </c>
      <c r="I2377" t="s">
        <v>468</v>
      </c>
      <c r="J2377">
        <v>42</v>
      </c>
      <c r="K2377">
        <v>0</v>
      </c>
      <c r="L2377" t="s">
        <v>474</v>
      </c>
      <c r="M2377" t="s">
        <v>464</v>
      </c>
      <c r="N2377" t="s">
        <v>477</v>
      </c>
      <c r="O2377">
        <v>1016042</v>
      </c>
      <c r="P2377">
        <v>244049</v>
      </c>
      <c r="Q2377">
        <v>40.836476179999998</v>
      </c>
      <c r="R2377">
        <v>-73.885108450000004</v>
      </c>
      <c r="S2377" t="s">
        <v>2086</v>
      </c>
    </row>
    <row r="2378" spans="1:19" x14ac:dyDescent="0.3">
      <c r="A2378">
        <v>280916011</v>
      </c>
      <c r="B2378" s="1">
        <v>45313</v>
      </c>
      <c r="C2378">
        <v>113</v>
      </c>
      <c r="D2378" t="s">
        <v>59</v>
      </c>
      <c r="E2378">
        <v>344</v>
      </c>
      <c r="F2378" t="s">
        <v>144</v>
      </c>
      <c r="G2378" t="s">
        <v>236</v>
      </c>
      <c r="H2378" t="s">
        <v>464</v>
      </c>
      <c r="I2378" t="s">
        <v>470</v>
      </c>
      <c r="J2378">
        <v>109</v>
      </c>
      <c r="K2378">
        <v>0</v>
      </c>
      <c r="L2378" t="s">
        <v>472</v>
      </c>
      <c r="M2378" t="s">
        <v>463</v>
      </c>
      <c r="N2378" t="s">
        <v>478</v>
      </c>
      <c r="O2378">
        <v>1028295</v>
      </c>
      <c r="P2378">
        <v>224108</v>
      </c>
      <c r="Q2378">
        <v>40.781692</v>
      </c>
      <c r="R2378">
        <v>-73.840957000000003</v>
      </c>
      <c r="S2378" t="s">
        <v>2087</v>
      </c>
    </row>
    <row r="2379" spans="1:19" x14ac:dyDescent="0.3">
      <c r="A2379">
        <v>280466721</v>
      </c>
      <c r="B2379" s="1">
        <v>45304</v>
      </c>
      <c r="C2379">
        <v>817</v>
      </c>
      <c r="D2379" t="s">
        <v>136</v>
      </c>
      <c r="E2379">
        <v>364</v>
      </c>
      <c r="F2379" t="s">
        <v>174</v>
      </c>
      <c r="G2379" t="s">
        <v>440</v>
      </c>
      <c r="H2379" t="s">
        <v>464</v>
      </c>
      <c r="I2379" t="s">
        <v>464</v>
      </c>
      <c r="J2379">
        <v>34</v>
      </c>
      <c r="K2379">
        <v>0</v>
      </c>
      <c r="L2379" t="s">
        <v>472</v>
      </c>
      <c r="M2379" t="s">
        <v>464</v>
      </c>
      <c r="N2379" t="s">
        <v>479</v>
      </c>
      <c r="O2379">
        <v>1002161</v>
      </c>
      <c r="P2379">
        <v>249364</v>
      </c>
      <c r="Q2379">
        <v>40.851103999999999</v>
      </c>
      <c r="R2379">
        <v>-73.935254</v>
      </c>
      <c r="S2379" t="s">
        <v>946</v>
      </c>
    </row>
    <row r="2380" spans="1:19" x14ac:dyDescent="0.3">
      <c r="A2380">
        <v>282699585</v>
      </c>
      <c r="B2380" s="1">
        <v>45345</v>
      </c>
      <c r="C2380">
        <v>106</v>
      </c>
      <c r="D2380" t="s">
        <v>73</v>
      </c>
      <c r="E2380">
        <v>106</v>
      </c>
      <c r="F2380" t="s">
        <v>141</v>
      </c>
      <c r="G2380" t="s">
        <v>254</v>
      </c>
      <c r="H2380" t="s">
        <v>463</v>
      </c>
      <c r="I2380" t="s">
        <v>468</v>
      </c>
      <c r="J2380">
        <v>40</v>
      </c>
      <c r="K2380">
        <v>0</v>
      </c>
      <c r="L2380" t="s">
        <v>474</v>
      </c>
      <c r="M2380" t="s">
        <v>464</v>
      </c>
      <c r="N2380" t="s">
        <v>480</v>
      </c>
      <c r="O2380">
        <v>1008838</v>
      </c>
      <c r="P2380">
        <v>232885</v>
      </c>
      <c r="Q2380">
        <v>40.805858000000001</v>
      </c>
      <c r="R2380">
        <v>-73.911180000000002</v>
      </c>
      <c r="S2380" t="s">
        <v>2088</v>
      </c>
    </row>
    <row r="2381" spans="1:19" x14ac:dyDescent="0.3">
      <c r="A2381">
        <v>285374007</v>
      </c>
      <c r="B2381" s="1">
        <v>45397</v>
      </c>
      <c r="C2381">
        <v>639</v>
      </c>
      <c r="D2381" t="s">
        <v>65</v>
      </c>
      <c r="E2381">
        <v>361</v>
      </c>
      <c r="F2381" t="s">
        <v>164</v>
      </c>
      <c r="G2381" t="s">
        <v>441</v>
      </c>
      <c r="H2381" t="s">
        <v>463</v>
      </c>
      <c r="I2381" t="s">
        <v>469</v>
      </c>
      <c r="J2381">
        <v>79</v>
      </c>
      <c r="K2381">
        <v>0</v>
      </c>
      <c r="L2381" t="s">
        <v>472</v>
      </c>
      <c r="M2381" t="s">
        <v>464</v>
      </c>
      <c r="N2381" t="s">
        <v>477</v>
      </c>
      <c r="O2381">
        <v>999406</v>
      </c>
      <c r="P2381">
        <v>190873</v>
      </c>
      <c r="Q2381">
        <v>40.690566050000001</v>
      </c>
      <c r="R2381">
        <v>-73.945348339999995</v>
      </c>
      <c r="S2381" t="s">
        <v>2089</v>
      </c>
    </row>
    <row r="2382" spans="1:19" x14ac:dyDescent="0.3">
      <c r="A2382">
        <v>281057135</v>
      </c>
      <c r="B2382" s="1">
        <v>45315</v>
      </c>
      <c r="C2382">
        <v>681</v>
      </c>
      <c r="D2382" t="s">
        <v>77</v>
      </c>
      <c r="E2382">
        <v>233</v>
      </c>
      <c r="F2382" t="s">
        <v>140</v>
      </c>
      <c r="G2382" t="s">
        <v>263</v>
      </c>
      <c r="H2382" t="s">
        <v>464</v>
      </c>
      <c r="I2382" t="s">
        <v>470</v>
      </c>
      <c r="J2382">
        <v>113</v>
      </c>
      <c r="K2382">
        <v>0</v>
      </c>
      <c r="L2382" t="s">
        <v>474</v>
      </c>
      <c r="M2382" t="s">
        <v>464</v>
      </c>
      <c r="N2382" t="s">
        <v>477</v>
      </c>
      <c r="O2382">
        <v>1046315</v>
      </c>
      <c r="P2382">
        <v>187088</v>
      </c>
      <c r="Q2382">
        <v>40.679980739999998</v>
      </c>
      <c r="R2382">
        <v>-73.776233910000002</v>
      </c>
      <c r="S2382" t="s">
        <v>511</v>
      </c>
    </row>
    <row r="2383" spans="1:19" x14ac:dyDescent="0.3">
      <c r="A2383">
        <v>280604415</v>
      </c>
      <c r="B2383" s="1">
        <v>45307</v>
      </c>
      <c r="C2383">
        <v>779</v>
      </c>
      <c r="D2383" t="s">
        <v>63</v>
      </c>
      <c r="E2383">
        <v>126</v>
      </c>
      <c r="F2383" t="s">
        <v>149</v>
      </c>
      <c r="G2383" t="s">
        <v>242</v>
      </c>
      <c r="H2383" t="s">
        <v>463</v>
      </c>
      <c r="I2383" t="s">
        <v>470</v>
      </c>
      <c r="J2383">
        <v>100</v>
      </c>
      <c r="K2383">
        <v>0</v>
      </c>
      <c r="L2383" t="s">
        <v>472</v>
      </c>
      <c r="M2383" t="s">
        <v>464</v>
      </c>
      <c r="N2383" t="s">
        <v>479</v>
      </c>
      <c r="O2383">
        <v>1035353</v>
      </c>
      <c r="P2383">
        <v>152906</v>
      </c>
      <c r="Q2383">
        <v>40.586221999999999</v>
      </c>
      <c r="R2383">
        <v>-73.816011000000003</v>
      </c>
      <c r="S2383" t="s">
        <v>1771</v>
      </c>
    </row>
    <row r="2384" spans="1:19" x14ac:dyDescent="0.3">
      <c r="A2384">
        <v>280751779</v>
      </c>
      <c r="B2384" s="1">
        <v>45309</v>
      </c>
      <c r="C2384">
        <v>397</v>
      </c>
      <c r="D2384" t="s">
        <v>50</v>
      </c>
      <c r="E2384">
        <v>105</v>
      </c>
      <c r="F2384" t="s">
        <v>159</v>
      </c>
      <c r="G2384" t="s">
        <v>237</v>
      </c>
      <c r="H2384" t="s">
        <v>463</v>
      </c>
      <c r="I2384" t="s">
        <v>464</v>
      </c>
      <c r="J2384">
        <v>26</v>
      </c>
      <c r="K2384">
        <v>0</v>
      </c>
      <c r="L2384" t="s">
        <v>472</v>
      </c>
      <c r="M2384" t="s">
        <v>464</v>
      </c>
      <c r="N2384" t="s">
        <v>477</v>
      </c>
      <c r="O2384">
        <v>996342</v>
      </c>
      <c r="P2384">
        <v>236149</v>
      </c>
      <c r="Q2384">
        <v>40.814844999999998</v>
      </c>
      <c r="R2384">
        <v>-73.956311999999997</v>
      </c>
      <c r="S2384" t="s">
        <v>969</v>
      </c>
    </row>
    <row r="2385" spans="1:19" x14ac:dyDescent="0.3">
      <c r="A2385">
        <v>282841049</v>
      </c>
      <c r="B2385" s="1">
        <v>45349</v>
      </c>
      <c r="C2385">
        <v>175</v>
      </c>
      <c r="D2385" t="s">
        <v>31</v>
      </c>
      <c r="E2385">
        <v>233</v>
      </c>
      <c r="F2385" t="s">
        <v>140</v>
      </c>
      <c r="G2385" t="s">
        <v>197</v>
      </c>
      <c r="H2385" t="s">
        <v>464</v>
      </c>
      <c r="I2385" t="s">
        <v>470</v>
      </c>
      <c r="J2385">
        <v>112</v>
      </c>
      <c r="K2385">
        <v>0</v>
      </c>
      <c r="L2385" t="s">
        <v>474</v>
      </c>
      <c r="M2385" t="s">
        <v>464</v>
      </c>
      <c r="N2385" t="s">
        <v>482</v>
      </c>
      <c r="O2385">
        <v>1025401</v>
      </c>
      <c r="P2385">
        <v>202586</v>
      </c>
      <c r="Q2385">
        <v>40.722641000000003</v>
      </c>
      <c r="R2385">
        <v>-73.851541819999994</v>
      </c>
      <c r="S2385" t="s">
        <v>488</v>
      </c>
    </row>
    <row r="2386" spans="1:19" x14ac:dyDescent="0.3">
      <c r="A2386">
        <v>280510366</v>
      </c>
      <c r="B2386" s="1">
        <v>45305</v>
      </c>
      <c r="C2386">
        <v>511</v>
      </c>
      <c r="D2386" t="s">
        <v>46</v>
      </c>
      <c r="E2386">
        <v>235</v>
      </c>
      <c r="F2386" t="s">
        <v>156</v>
      </c>
      <c r="G2386" t="s">
        <v>220</v>
      </c>
      <c r="H2386" t="s">
        <v>464</v>
      </c>
      <c r="I2386" t="s">
        <v>468</v>
      </c>
      <c r="J2386">
        <v>40</v>
      </c>
      <c r="K2386">
        <v>0</v>
      </c>
      <c r="L2386" t="s">
        <v>473</v>
      </c>
      <c r="M2386" t="s">
        <v>464</v>
      </c>
      <c r="N2386" t="s">
        <v>479</v>
      </c>
      <c r="O2386">
        <v>1009673</v>
      </c>
      <c r="P2386">
        <v>235504</v>
      </c>
      <c r="Q2386">
        <v>40.813043219999997</v>
      </c>
      <c r="R2386">
        <v>-73.908157419999995</v>
      </c>
      <c r="S2386" t="s">
        <v>2090</v>
      </c>
    </row>
    <row r="2387" spans="1:19" x14ac:dyDescent="0.3">
      <c r="A2387">
        <v>283851893</v>
      </c>
      <c r="B2387" s="1">
        <v>45367</v>
      </c>
      <c r="C2387">
        <v>729</v>
      </c>
      <c r="D2387" t="s">
        <v>66</v>
      </c>
      <c r="E2387">
        <v>113</v>
      </c>
      <c r="F2387" t="s">
        <v>165</v>
      </c>
      <c r="G2387" t="s">
        <v>442</v>
      </c>
      <c r="H2387" t="s">
        <v>463</v>
      </c>
      <c r="I2387" t="s">
        <v>470</v>
      </c>
      <c r="J2387">
        <v>103</v>
      </c>
      <c r="K2387">
        <v>0</v>
      </c>
      <c r="L2387" t="s">
        <v>472</v>
      </c>
      <c r="M2387" t="s">
        <v>464</v>
      </c>
      <c r="N2387" t="s">
        <v>477</v>
      </c>
      <c r="O2387">
        <v>1037520</v>
      </c>
      <c r="P2387">
        <v>194797</v>
      </c>
      <c r="Q2387">
        <v>40.701189159999998</v>
      </c>
      <c r="R2387">
        <v>-73.80788072</v>
      </c>
      <c r="S2387" t="s">
        <v>2091</v>
      </c>
    </row>
    <row r="2388" spans="1:19" x14ac:dyDescent="0.3">
      <c r="A2388">
        <v>280832265</v>
      </c>
      <c r="B2388" s="1">
        <v>45311</v>
      </c>
      <c r="C2388">
        <v>339</v>
      </c>
      <c r="D2388" t="s">
        <v>42</v>
      </c>
      <c r="E2388">
        <v>341</v>
      </c>
      <c r="F2388" t="s">
        <v>153</v>
      </c>
      <c r="G2388" t="s">
        <v>216</v>
      </c>
      <c r="H2388" t="s">
        <v>464</v>
      </c>
      <c r="I2388" t="s">
        <v>464</v>
      </c>
      <c r="J2388">
        <v>19</v>
      </c>
      <c r="K2388">
        <v>0</v>
      </c>
      <c r="L2388" t="s">
        <v>472</v>
      </c>
      <c r="M2388" t="s">
        <v>464</v>
      </c>
      <c r="N2388" t="s">
        <v>480</v>
      </c>
      <c r="O2388">
        <v>994296</v>
      </c>
      <c r="P2388">
        <v>218679</v>
      </c>
      <c r="Q2388">
        <v>40.766896000000003</v>
      </c>
      <c r="R2388">
        <v>-73.963729999999998</v>
      </c>
      <c r="S2388" t="s">
        <v>684</v>
      </c>
    </row>
    <row r="2389" spans="1:19" x14ac:dyDescent="0.3">
      <c r="A2389">
        <v>282889529</v>
      </c>
      <c r="B2389" s="1">
        <v>45349</v>
      </c>
      <c r="C2389">
        <v>268</v>
      </c>
      <c r="D2389" t="s">
        <v>47</v>
      </c>
      <c r="E2389">
        <v>121</v>
      </c>
      <c r="F2389" t="s">
        <v>152</v>
      </c>
      <c r="G2389" t="s">
        <v>221</v>
      </c>
      <c r="H2389" t="s">
        <v>463</v>
      </c>
      <c r="I2389" t="s">
        <v>469</v>
      </c>
      <c r="J2389">
        <v>66</v>
      </c>
      <c r="K2389">
        <v>0</v>
      </c>
      <c r="L2389" t="s">
        <v>472</v>
      </c>
      <c r="M2389" t="s">
        <v>464</v>
      </c>
      <c r="N2389" t="s">
        <v>479</v>
      </c>
      <c r="O2389">
        <v>986735</v>
      </c>
      <c r="P2389">
        <v>167242</v>
      </c>
      <c r="Q2389">
        <v>40.625717000000002</v>
      </c>
      <c r="R2389">
        <v>-73.991048000000006</v>
      </c>
      <c r="S2389" t="s">
        <v>829</v>
      </c>
    </row>
    <row r="2390" spans="1:19" x14ac:dyDescent="0.3">
      <c r="A2390">
        <v>284315088</v>
      </c>
      <c r="B2390" s="1">
        <v>45376</v>
      </c>
      <c r="C2390">
        <v>779</v>
      </c>
      <c r="D2390" t="s">
        <v>63</v>
      </c>
      <c r="E2390">
        <v>126</v>
      </c>
      <c r="F2390" t="s">
        <v>149</v>
      </c>
      <c r="G2390" t="s">
        <v>242</v>
      </c>
      <c r="H2390" t="s">
        <v>463</v>
      </c>
      <c r="I2390" t="s">
        <v>471</v>
      </c>
      <c r="J2390">
        <v>122</v>
      </c>
      <c r="K2390">
        <v>0</v>
      </c>
      <c r="L2390" t="s">
        <v>475</v>
      </c>
      <c r="M2390" t="s">
        <v>463</v>
      </c>
      <c r="N2390" t="s">
        <v>478</v>
      </c>
      <c r="O2390">
        <v>943915</v>
      </c>
      <c r="P2390">
        <v>135789</v>
      </c>
      <c r="Q2390">
        <v>40.539296</v>
      </c>
      <c r="R2390">
        <v>-74.145112999999995</v>
      </c>
      <c r="S2390" t="s">
        <v>2092</v>
      </c>
    </row>
    <row r="2391" spans="1:19" x14ac:dyDescent="0.3">
      <c r="A2391">
        <v>281089069</v>
      </c>
      <c r="B2391" s="1">
        <v>45316</v>
      </c>
      <c r="C2391">
        <v>779</v>
      </c>
      <c r="D2391" t="s">
        <v>63</v>
      </c>
      <c r="E2391">
        <v>126</v>
      </c>
      <c r="F2391" t="s">
        <v>149</v>
      </c>
      <c r="G2391" t="s">
        <v>242</v>
      </c>
      <c r="H2391" t="s">
        <v>463</v>
      </c>
      <c r="I2391" t="s">
        <v>469</v>
      </c>
      <c r="J2391">
        <v>73</v>
      </c>
      <c r="K2391">
        <v>0</v>
      </c>
      <c r="L2391" t="s">
        <v>473</v>
      </c>
      <c r="M2391" t="s">
        <v>463</v>
      </c>
      <c r="N2391" t="s">
        <v>477</v>
      </c>
      <c r="O2391">
        <v>1009904</v>
      </c>
      <c r="P2391">
        <v>180751</v>
      </c>
      <c r="Q2391">
        <v>40.662761000000003</v>
      </c>
      <c r="R2391">
        <v>-73.907528999999997</v>
      </c>
      <c r="S2391" t="s">
        <v>529</v>
      </c>
    </row>
    <row r="2392" spans="1:19" x14ac:dyDescent="0.3">
      <c r="A2392">
        <v>284533573</v>
      </c>
      <c r="B2392" s="1">
        <v>45380</v>
      </c>
      <c r="C2392">
        <v>779</v>
      </c>
      <c r="D2392" t="s">
        <v>63</v>
      </c>
      <c r="E2392">
        <v>126</v>
      </c>
      <c r="F2392" t="s">
        <v>149</v>
      </c>
      <c r="G2392" t="s">
        <v>242</v>
      </c>
      <c r="H2392" t="s">
        <v>463</v>
      </c>
      <c r="I2392" t="s">
        <v>469</v>
      </c>
      <c r="J2392">
        <v>79</v>
      </c>
      <c r="K2392">
        <v>0</v>
      </c>
      <c r="L2392" t="s">
        <v>472</v>
      </c>
      <c r="M2392" t="s">
        <v>464</v>
      </c>
      <c r="N2392" t="s">
        <v>477</v>
      </c>
      <c r="O2392">
        <v>999507</v>
      </c>
      <c r="P2392">
        <v>190206</v>
      </c>
      <c r="Q2392">
        <v>40.688735999999999</v>
      </c>
      <c r="R2392">
        <v>-73.944984000000005</v>
      </c>
      <c r="S2392" t="s">
        <v>509</v>
      </c>
    </row>
    <row r="2393" spans="1:19" x14ac:dyDescent="0.3">
      <c r="A2393">
        <v>280572265</v>
      </c>
      <c r="B2393" s="1">
        <v>45307</v>
      </c>
      <c r="C2393">
        <v>198</v>
      </c>
      <c r="D2393" t="s">
        <v>38</v>
      </c>
      <c r="E2393">
        <v>126</v>
      </c>
      <c r="F2393" t="s">
        <v>149</v>
      </c>
      <c r="G2393" t="s">
        <v>443</v>
      </c>
      <c r="H2393" t="s">
        <v>463</v>
      </c>
      <c r="I2393" t="s">
        <v>468</v>
      </c>
      <c r="J2393">
        <v>52</v>
      </c>
      <c r="K2393">
        <v>0</v>
      </c>
      <c r="L2393" t="s">
        <v>474</v>
      </c>
      <c r="M2393" t="s">
        <v>464</v>
      </c>
      <c r="N2393" t="s">
        <v>477</v>
      </c>
      <c r="O2393">
        <v>1017273</v>
      </c>
      <c r="P2393">
        <v>255924</v>
      </c>
      <c r="Q2393">
        <v>40.869067000000001</v>
      </c>
      <c r="R2393">
        <v>-73.880600000000001</v>
      </c>
      <c r="S2393" t="s">
        <v>771</v>
      </c>
    </row>
    <row r="2394" spans="1:19" x14ac:dyDescent="0.3">
      <c r="A2394">
        <v>281039021</v>
      </c>
      <c r="B2394" s="1">
        <v>45315</v>
      </c>
      <c r="C2394">
        <v>511</v>
      </c>
      <c r="D2394" t="s">
        <v>46</v>
      </c>
      <c r="E2394">
        <v>235</v>
      </c>
      <c r="F2394" t="s">
        <v>156</v>
      </c>
      <c r="G2394" t="s">
        <v>220</v>
      </c>
      <c r="H2394" t="s">
        <v>464</v>
      </c>
      <c r="I2394" t="s">
        <v>464</v>
      </c>
      <c r="J2394">
        <v>25</v>
      </c>
      <c r="K2394">
        <v>0</v>
      </c>
      <c r="L2394" t="s">
        <v>474</v>
      </c>
      <c r="M2394" t="s">
        <v>464</v>
      </c>
      <c r="N2394" t="s">
        <v>480</v>
      </c>
      <c r="O2394">
        <v>1000772</v>
      </c>
      <c r="P2394">
        <v>230366</v>
      </c>
      <c r="Q2394">
        <v>40.798963000000001</v>
      </c>
      <c r="R2394">
        <v>-73.940324000000004</v>
      </c>
      <c r="S2394" t="s">
        <v>2093</v>
      </c>
    </row>
    <row r="2395" spans="1:19" x14ac:dyDescent="0.3">
      <c r="A2395">
        <v>283865349</v>
      </c>
      <c r="B2395" s="1">
        <v>45367</v>
      </c>
      <c r="C2395">
        <v>905</v>
      </c>
      <c r="D2395" t="s">
        <v>60</v>
      </c>
      <c r="E2395">
        <v>347</v>
      </c>
      <c r="F2395" t="s">
        <v>162</v>
      </c>
      <c r="G2395" t="s">
        <v>256</v>
      </c>
      <c r="H2395" t="s">
        <v>464</v>
      </c>
      <c r="I2395" t="s">
        <v>469</v>
      </c>
      <c r="J2395">
        <v>75</v>
      </c>
      <c r="K2395">
        <v>0</v>
      </c>
      <c r="L2395" t="s">
        <v>472</v>
      </c>
      <c r="M2395" t="s">
        <v>464</v>
      </c>
      <c r="N2395" t="s">
        <v>477</v>
      </c>
      <c r="O2395">
        <v>1014095</v>
      </c>
      <c r="P2395">
        <v>178524</v>
      </c>
      <c r="Q2395">
        <v>40.656635999999999</v>
      </c>
      <c r="R2395">
        <v>-73.892432999999997</v>
      </c>
      <c r="S2395" t="s">
        <v>2094</v>
      </c>
    </row>
    <row r="2396" spans="1:19" x14ac:dyDescent="0.3">
      <c r="A2396">
        <v>282936840</v>
      </c>
      <c r="B2396" s="1">
        <v>45350</v>
      </c>
      <c r="C2396">
        <v>793</v>
      </c>
      <c r="D2396" t="s">
        <v>82</v>
      </c>
      <c r="E2396">
        <v>118</v>
      </c>
      <c r="F2396" t="s">
        <v>158</v>
      </c>
      <c r="G2396" t="s">
        <v>279</v>
      </c>
      <c r="H2396" t="s">
        <v>463</v>
      </c>
      <c r="I2396" t="s">
        <v>469</v>
      </c>
      <c r="J2396">
        <v>61</v>
      </c>
      <c r="K2396">
        <v>0</v>
      </c>
      <c r="L2396" t="s">
        <v>472</v>
      </c>
      <c r="M2396" t="s">
        <v>464</v>
      </c>
      <c r="N2396" t="s">
        <v>478</v>
      </c>
      <c r="O2396">
        <v>990445</v>
      </c>
      <c r="P2396">
        <v>155027</v>
      </c>
      <c r="Q2396">
        <v>40.592187289999998</v>
      </c>
      <c r="R2396">
        <v>-73.977694099999994</v>
      </c>
      <c r="S2396" t="s">
        <v>2095</v>
      </c>
    </row>
    <row r="2397" spans="1:19" x14ac:dyDescent="0.3">
      <c r="A2397">
        <v>281016312</v>
      </c>
      <c r="B2397" s="1">
        <v>45315</v>
      </c>
      <c r="C2397">
        <v>511</v>
      </c>
      <c r="D2397" t="s">
        <v>46</v>
      </c>
      <c r="E2397">
        <v>235</v>
      </c>
      <c r="F2397" t="s">
        <v>156</v>
      </c>
      <c r="G2397" t="s">
        <v>220</v>
      </c>
      <c r="H2397" t="s">
        <v>464</v>
      </c>
      <c r="I2397" t="s">
        <v>470</v>
      </c>
      <c r="J2397">
        <v>110</v>
      </c>
      <c r="K2397">
        <v>0</v>
      </c>
      <c r="L2397" t="s">
        <v>472</v>
      </c>
      <c r="M2397" t="s">
        <v>464</v>
      </c>
      <c r="N2397" t="s">
        <v>480</v>
      </c>
      <c r="O2397">
        <v>1024481</v>
      </c>
      <c r="P2397">
        <v>208068</v>
      </c>
      <c r="Q2397">
        <v>40.737684999999999</v>
      </c>
      <c r="R2397">
        <v>-73.854826000000003</v>
      </c>
      <c r="S2397" t="s">
        <v>2096</v>
      </c>
    </row>
    <row r="2398" spans="1:19" x14ac:dyDescent="0.3">
      <c r="A2398">
        <v>282145111</v>
      </c>
      <c r="B2398" s="1">
        <v>45335</v>
      </c>
      <c r="C2398">
        <v>439</v>
      </c>
      <c r="D2398" t="s">
        <v>37</v>
      </c>
      <c r="E2398">
        <v>109</v>
      </c>
      <c r="F2398" t="s">
        <v>148</v>
      </c>
      <c r="G2398" t="s">
        <v>224</v>
      </c>
      <c r="H2398" t="s">
        <v>463</v>
      </c>
      <c r="I2398" t="s">
        <v>469</v>
      </c>
      <c r="J2398">
        <v>72</v>
      </c>
      <c r="K2398">
        <v>0</v>
      </c>
      <c r="L2398" t="s">
        <v>472</v>
      </c>
      <c r="M2398" t="s">
        <v>464</v>
      </c>
      <c r="N2398" t="s">
        <v>480</v>
      </c>
      <c r="O2398">
        <v>984074</v>
      </c>
      <c r="P2398">
        <v>178984</v>
      </c>
      <c r="Q2398">
        <v>40.657949000000002</v>
      </c>
      <c r="R2398">
        <v>-74.000634000000005</v>
      </c>
      <c r="S2398" t="s">
        <v>649</v>
      </c>
    </row>
    <row r="2399" spans="1:19" x14ac:dyDescent="0.3">
      <c r="A2399">
        <v>284556586</v>
      </c>
      <c r="B2399" s="1">
        <v>45381</v>
      </c>
      <c r="C2399">
        <v>258</v>
      </c>
      <c r="D2399" t="s">
        <v>41</v>
      </c>
      <c r="E2399">
        <v>351</v>
      </c>
      <c r="F2399" t="s">
        <v>152</v>
      </c>
      <c r="G2399" t="s">
        <v>215</v>
      </c>
      <c r="H2399" t="s">
        <v>464</v>
      </c>
      <c r="I2399" t="s">
        <v>471</v>
      </c>
      <c r="J2399">
        <v>120</v>
      </c>
      <c r="K2399">
        <v>0</v>
      </c>
      <c r="L2399" t="s">
        <v>472</v>
      </c>
      <c r="M2399" t="s">
        <v>464</v>
      </c>
      <c r="N2399" t="s">
        <v>478</v>
      </c>
      <c r="O2399">
        <v>968181</v>
      </c>
      <c r="P2399">
        <v>160581</v>
      </c>
      <c r="Q2399">
        <v>40.607419489999998</v>
      </c>
      <c r="R2399">
        <v>-74.057871719999994</v>
      </c>
      <c r="S2399" t="s">
        <v>2097</v>
      </c>
    </row>
    <row r="2400" spans="1:19" x14ac:dyDescent="0.3">
      <c r="A2400">
        <v>281447971</v>
      </c>
      <c r="B2400" s="1">
        <v>45322</v>
      </c>
      <c r="C2400">
        <v>114</v>
      </c>
      <c r="D2400" t="s">
        <v>34</v>
      </c>
      <c r="E2400">
        <v>344</v>
      </c>
      <c r="F2400" t="s">
        <v>144</v>
      </c>
      <c r="G2400" t="s">
        <v>444</v>
      </c>
      <c r="H2400" t="s">
        <v>464</v>
      </c>
      <c r="I2400" t="s">
        <v>468</v>
      </c>
      <c r="J2400">
        <v>46</v>
      </c>
      <c r="K2400">
        <v>0</v>
      </c>
      <c r="L2400" t="s">
        <v>472</v>
      </c>
      <c r="M2400" t="s">
        <v>464</v>
      </c>
      <c r="N2400" t="s">
        <v>479</v>
      </c>
      <c r="O2400">
        <v>1011329</v>
      </c>
      <c r="P2400">
        <v>249447</v>
      </c>
      <c r="Q2400">
        <v>40.851308000000003</v>
      </c>
      <c r="R2400">
        <v>-73.902116000000007</v>
      </c>
      <c r="S2400" t="s">
        <v>2098</v>
      </c>
    </row>
    <row r="2401" spans="1:19" x14ac:dyDescent="0.3">
      <c r="A2401">
        <v>282823872</v>
      </c>
      <c r="B2401" s="1">
        <v>45348</v>
      </c>
      <c r="C2401">
        <v>339</v>
      </c>
      <c r="D2401" t="s">
        <v>42</v>
      </c>
      <c r="E2401">
        <v>341</v>
      </c>
      <c r="F2401" t="s">
        <v>153</v>
      </c>
      <c r="G2401" t="s">
        <v>216</v>
      </c>
      <c r="H2401" t="s">
        <v>464</v>
      </c>
      <c r="I2401" t="s">
        <v>470</v>
      </c>
      <c r="J2401">
        <v>110</v>
      </c>
      <c r="K2401">
        <v>0</v>
      </c>
      <c r="L2401" t="s">
        <v>473</v>
      </c>
      <c r="M2401" t="s">
        <v>463</v>
      </c>
      <c r="N2401" t="s">
        <v>480</v>
      </c>
      <c r="O2401">
        <v>1019946</v>
      </c>
      <c r="P2401">
        <v>206619</v>
      </c>
      <c r="Q2401">
        <v>40.733728999999997</v>
      </c>
      <c r="R2401">
        <v>-73.871196999999995</v>
      </c>
      <c r="S2401" t="s">
        <v>540</v>
      </c>
    </row>
    <row r="2402" spans="1:19" x14ac:dyDescent="0.3">
      <c r="A2402">
        <v>285396838</v>
      </c>
      <c r="B2402" s="1">
        <v>45398</v>
      </c>
      <c r="C2402">
        <v>724</v>
      </c>
      <c r="D2402" t="s">
        <v>104</v>
      </c>
      <c r="E2402">
        <v>126</v>
      </c>
      <c r="F2402" t="s">
        <v>149</v>
      </c>
      <c r="G2402" t="s">
        <v>339</v>
      </c>
      <c r="H2402" t="s">
        <v>463</v>
      </c>
      <c r="I2402" t="s">
        <v>469</v>
      </c>
      <c r="J2402">
        <v>90</v>
      </c>
      <c r="K2402">
        <v>0</v>
      </c>
      <c r="L2402" t="s">
        <v>474</v>
      </c>
      <c r="M2402" t="s">
        <v>464</v>
      </c>
      <c r="N2402" t="s">
        <v>480</v>
      </c>
      <c r="O2402">
        <v>1000697</v>
      </c>
      <c r="P2402">
        <v>197070</v>
      </c>
      <c r="Q2402">
        <v>40.707572999999996</v>
      </c>
      <c r="R2402">
        <v>-73.940676999999994</v>
      </c>
      <c r="S2402" t="s">
        <v>2099</v>
      </c>
    </row>
    <row r="2403" spans="1:19" x14ac:dyDescent="0.3">
      <c r="A2403">
        <v>284037021</v>
      </c>
      <c r="B2403" s="1">
        <v>45371</v>
      </c>
      <c r="C2403">
        <v>922</v>
      </c>
      <c r="D2403" t="s">
        <v>33</v>
      </c>
      <c r="E2403">
        <v>348</v>
      </c>
      <c r="F2403" t="s">
        <v>146</v>
      </c>
      <c r="G2403" t="s">
        <v>207</v>
      </c>
      <c r="H2403" t="s">
        <v>464</v>
      </c>
      <c r="I2403" t="s">
        <v>470</v>
      </c>
      <c r="J2403">
        <v>115</v>
      </c>
      <c r="K2403">
        <v>0</v>
      </c>
      <c r="L2403" t="s">
        <v>475</v>
      </c>
      <c r="M2403" t="s">
        <v>464</v>
      </c>
      <c r="N2403" t="s">
        <v>478</v>
      </c>
      <c r="O2403">
        <v>1024133</v>
      </c>
      <c r="P2403">
        <v>215131</v>
      </c>
      <c r="Q2403">
        <v>40.757071400000001</v>
      </c>
      <c r="R2403">
        <v>-73.856040570000005</v>
      </c>
      <c r="S2403" t="s">
        <v>2100</v>
      </c>
    </row>
    <row r="2404" spans="1:19" x14ac:dyDescent="0.3">
      <c r="A2404">
        <v>281426039</v>
      </c>
      <c r="B2404" s="1">
        <v>45322</v>
      </c>
      <c r="C2404">
        <v>101</v>
      </c>
      <c r="D2404" t="s">
        <v>27</v>
      </c>
      <c r="E2404">
        <v>344</v>
      </c>
      <c r="F2404" t="s">
        <v>144</v>
      </c>
      <c r="G2404" t="s">
        <v>191</v>
      </c>
      <c r="H2404" t="s">
        <v>464</v>
      </c>
      <c r="I2404" t="s">
        <v>470</v>
      </c>
      <c r="J2404">
        <v>109</v>
      </c>
      <c r="K2404">
        <v>0</v>
      </c>
      <c r="L2404" t="s">
        <v>472</v>
      </c>
      <c r="M2404" t="s">
        <v>464</v>
      </c>
      <c r="N2404" t="s">
        <v>482</v>
      </c>
      <c r="O2404">
        <v>1032084</v>
      </c>
      <c r="P2404">
        <v>216954</v>
      </c>
      <c r="Q2404">
        <v>40.762036999999999</v>
      </c>
      <c r="R2404">
        <v>-73.827327999999994</v>
      </c>
      <c r="S2404" t="s">
        <v>717</v>
      </c>
    </row>
    <row r="2405" spans="1:19" x14ac:dyDescent="0.3">
      <c r="A2405">
        <v>280816594</v>
      </c>
      <c r="B2405" s="1">
        <v>45311</v>
      </c>
      <c r="C2405">
        <v>268</v>
      </c>
      <c r="D2405" t="s">
        <v>47</v>
      </c>
      <c r="E2405">
        <v>121</v>
      </c>
      <c r="F2405" t="s">
        <v>152</v>
      </c>
      <c r="G2405" t="s">
        <v>221</v>
      </c>
      <c r="H2405" t="s">
        <v>463</v>
      </c>
      <c r="I2405" t="s">
        <v>464</v>
      </c>
      <c r="J2405">
        <v>7</v>
      </c>
      <c r="K2405">
        <v>0</v>
      </c>
      <c r="L2405" t="s">
        <v>473</v>
      </c>
      <c r="M2405" t="s">
        <v>464</v>
      </c>
      <c r="N2405" t="s">
        <v>482</v>
      </c>
      <c r="O2405">
        <v>987812</v>
      </c>
      <c r="P2405">
        <v>201487</v>
      </c>
      <c r="Q2405">
        <v>40.719712999999999</v>
      </c>
      <c r="R2405">
        <v>-73.987146999999993</v>
      </c>
      <c r="S2405" t="s">
        <v>2101</v>
      </c>
    </row>
    <row r="2406" spans="1:19" x14ac:dyDescent="0.3">
      <c r="A2406">
        <v>280473467</v>
      </c>
      <c r="B2406" s="1">
        <v>45304</v>
      </c>
      <c r="C2406">
        <v>339</v>
      </c>
      <c r="D2406" t="s">
        <v>42</v>
      </c>
      <c r="E2406">
        <v>341</v>
      </c>
      <c r="F2406" t="s">
        <v>153</v>
      </c>
      <c r="G2406" t="s">
        <v>216</v>
      </c>
      <c r="H2406" t="s">
        <v>464</v>
      </c>
      <c r="I2406" t="s">
        <v>470</v>
      </c>
      <c r="J2406">
        <v>106</v>
      </c>
      <c r="K2406">
        <v>0</v>
      </c>
      <c r="L2406" t="s">
        <v>472</v>
      </c>
      <c r="M2406" t="s">
        <v>463</v>
      </c>
      <c r="N2406" t="s">
        <v>480</v>
      </c>
      <c r="O2406">
        <v>1031898</v>
      </c>
      <c r="P2406">
        <v>186189</v>
      </c>
      <c r="Q2406">
        <v>40.677596999999999</v>
      </c>
      <c r="R2406">
        <v>-73.828215999999998</v>
      </c>
      <c r="S2406" t="s">
        <v>2102</v>
      </c>
    </row>
    <row r="2407" spans="1:19" x14ac:dyDescent="0.3">
      <c r="A2407">
        <v>283743202</v>
      </c>
      <c r="B2407" s="1">
        <v>45365</v>
      </c>
      <c r="C2407">
        <v>478</v>
      </c>
      <c r="D2407" t="s">
        <v>44</v>
      </c>
      <c r="E2407">
        <v>343</v>
      </c>
      <c r="F2407" t="s">
        <v>155</v>
      </c>
      <c r="G2407" t="s">
        <v>218</v>
      </c>
      <c r="H2407" t="s">
        <v>464</v>
      </c>
      <c r="I2407" t="s">
        <v>468</v>
      </c>
      <c r="J2407">
        <v>41</v>
      </c>
      <c r="K2407">
        <v>1</v>
      </c>
      <c r="L2407" t="s">
        <v>473</v>
      </c>
      <c r="M2407" t="s">
        <v>464</v>
      </c>
      <c r="N2407" t="s">
        <v>477</v>
      </c>
      <c r="O2407">
        <v>1013878</v>
      </c>
      <c r="P2407">
        <v>239551</v>
      </c>
      <c r="Q2407">
        <v>40.824137989999997</v>
      </c>
      <c r="R2407">
        <v>-73.892948680000003</v>
      </c>
      <c r="S2407" t="s">
        <v>2030</v>
      </c>
    </row>
    <row r="2408" spans="1:19" x14ac:dyDescent="0.3">
      <c r="A2408">
        <v>283011285</v>
      </c>
      <c r="B2408" s="1">
        <v>45351</v>
      </c>
      <c r="C2408">
        <v>503</v>
      </c>
      <c r="D2408" t="s">
        <v>57</v>
      </c>
      <c r="E2408">
        <v>117</v>
      </c>
      <c r="F2408" t="s">
        <v>156</v>
      </c>
      <c r="G2408" t="s">
        <v>234</v>
      </c>
      <c r="H2408" t="s">
        <v>463</v>
      </c>
      <c r="I2408" t="s">
        <v>469</v>
      </c>
      <c r="J2408">
        <v>62</v>
      </c>
      <c r="K2408">
        <v>0</v>
      </c>
      <c r="L2408" t="s">
        <v>472</v>
      </c>
      <c r="M2408" t="s">
        <v>464</v>
      </c>
      <c r="N2408" t="s">
        <v>478</v>
      </c>
      <c r="O2408">
        <v>982411</v>
      </c>
      <c r="P2408">
        <v>160385</v>
      </c>
      <c r="Q2408">
        <v>40.606895889999997</v>
      </c>
      <c r="R2408">
        <v>-74.006623020000006</v>
      </c>
      <c r="S2408" t="s">
        <v>2103</v>
      </c>
    </row>
    <row r="2409" spans="1:19" x14ac:dyDescent="0.3">
      <c r="A2409">
        <v>282918098</v>
      </c>
      <c r="B2409" s="1">
        <v>45350</v>
      </c>
      <c r="C2409">
        <v>397</v>
      </c>
      <c r="D2409" t="s">
        <v>50</v>
      </c>
      <c r="E2409">
        <v>105</v>
      </c>
      <c r="F2409" t="s">
        <v>159</v>
      </c>
      <c r="G2409" t="s">
        <v>255</v>
      </c>
      <c r="H2409" t="s">
        <v>463</v>
      </c>
      <c r="I2409" t="s">
        <v>464</v>
      </c>
      <c r="J2409">
        <v>13</v>
      </c>
      <c r="K2409">
        <v>0</v>
      </c>
      <c r="L2409" t="s">
        <v>474</v>
      </c>
      <c r="M2409" t="s">
        <v>464</v>
      </c>
      <c r="N2409" t="s">
        <v>480</v>
      </c>
      <c r="O2409">
        <v>987048</v>
      </c>
      <c r="P2409">
        <v>206851</v>
      </c>
      <c r="Q2409">
        <v>40.734434389999997</v>
      </c>
      <c r="R2409">
        <v>-73.989903929999997</v>
      </c>
      <c r="S2409" t="s">
        <v>618</v>
      </c>
    </row>
    <row r="2410" spans="1:19" x14ac:dyDescent="0.3">
      <c r="A2410">
        <v>282231790</v>
      </c>
      <c r="B2410" s="1">
        <v>45336</v>
      </c>
      <c r="C2410">
        <v>109</v>
      </c>
      <c r="D2410" t="s">
        <v>35</v>
      </c>
      <c r="E2410">
        <v>106</v>
      </c>
      <c r="F2410" t="s">
        <v>141</v>
      </c>
      <c r="G2410" t="s">
        <v>208</v>
      </c>
      <c r="H2410" t="s">
        <v>463</v>
      </c>
      <c r="I2410" t="s">
        <v>468</v>
      </c>
      <c r="J2410">
        <v>47</v>
      </c>
      <c r="K2410">
        <v>0</v>
      </c>
      <c r="L2410" t="s">
        <v>473</v>
      </c>
      <c r="M2410" t="s">
        <v>463</v>
      </c>
      <c r="N2410" t="s">
        <v>477</v>
      </c>
      <c r="O2410">
        <v>1028102</v>
      </c>
      <c r="P2410">
        <v>263369</v>
      </c>
      <c r="Q2410">
        <v>40.889454000000001</v>
      </c>
      <c r="R2410">
        <v>-73.841397000000001</v>
      </c>
      <c r="S2410" t="s">
        <v>2104</v>
      </c>
    </row>
    <row r="2411" spans="1:19" x14ac:dyDescent="0.3">
      <c r="A2411">
        <v>280842016</v>
      </c>
      <c r="B2411" s="1">
        <v>45311</v>
      </c>
      <c r="C2411">
        <v>339</v>
      </c>
      <c r="D2411" t="s">
        <v>42</v>
      </c>
      <c r="E2411">
        <v>341</v>
      </c>
      <c r="F2411" t="s">
        <v>153</v>
      </c>
      <c r="G2411" t="s">
        <v>216</v>
      </c>
      <c r="H2411" t="s">
        <v>464</v>
      </c>
      <c r="I2411" t="s">
        <v>468</v>
      </c>
      <c r="J2411">
        <v>43</v>
      </c>
      <c r="K2411">
        <v>0</v>
      </c>
      <c r="L2411" t="s">
        <v>472</v>
      </c>
      <c r="M2411" t="s">
        <v>464</v>
      </c>
      <c r="N2411" t="s">
        <v>477</v>
      </c>
      <c r="O2411">
        <v>1023861</v>
      </c>
      <c r="P2411">
        <v>239144</v>
      </c>
      <c r="Q2411">
        <v>40.822983000000001</v>
      </c>
      <c r="R2411">
        <v>-73.856877999999995</v>
      </c>
      <c r="S2411" t="s">
        <v>556</v>
      </c>
    </row>
    <row r="2412" spans="1:19" x14ac:dyDescent="0.3">
      <c r="A2412">
        <v>281029919</v>
      </c>
      <c r="B2412" s="1">
        <v>45315</v>
      </c>
      <c r="C2412">
        <v>847</v>
      </c>
      <c r="D2412" t="s">
        <v>64</v>
      </c>
      <c r="E2412">
        <v>125</v>
      </c>
      <c r="F2412" t="s">
        <v>145</v>
      </c>
      <c r="G2412" t="s">
        <v>292</v>
      </c>
      <c r="H2412" t="s">
        <v>463</v>
      </c>
      <c r="I2412" t="s">
        <v>471</v>
      </c>
      <c r="J2412">
        <v>120</v>
      </c>
      <c r="K2412">
        <v>0</v>
      </c>
      <c r="L2412" t="s">
        <v>472</v>
      </c>
      <c r="M2412" t="s">
        <v>464</v>
      </c>
      <c r="N2412" t="s">
        <v>478</v>
      </c>
      <c r="O2412">
        <v>960324</v>
      </c>
      <c r="P2412">
        <v>163007</v>
      </c>
      <c r="Q2412">
        <v>40.614060629999997</v>
      </c>
      <c r="R2412">
        <v>-74.086176899999998</v>
      </c>
      <c r="S2412" t="s">
        <v>2105</v>
      </c>
    </row>
    <row r="2413" spans="1:19" x14ac:dyDescent="0.3">
      <c r="A2413">
        <v>282453660</v>
      </c>
      <c r="B2413" s="1">
        <v>45341</v>
      </c>
      <c r="C2413">
        <v>101</v>
      </c>
      <c r="D2413" t="s">
        <v>27</v>
      </c>
      <c r="E2413">
        <v>344</v>
      </c>
      <c r="F2413" t="s">
        <v>144</v>
      </c>
      <c r="G2413" t="s">
        <v>191</v>
      </c>
      <c r="H2413" t="s">
        <v>464</v>
      </c>
      <c r="I2413" t="s">
        <v>464</v>
      </c>
      <c r="J2413">
        <v>32</v>
      </c>
      <c r="K2413">
        <v>0</v>
      </c>
      <c r="L2413" t="s">
        <v>474</v>
      </c>
      <c r="M2413" t="s">
        <v>464</v>
      </c>
      <c r="N2413" t="s">
        <v>477</v>
      </c>
      <c r="O2413">
        <v>999439</v>
      </c>
      <c r="P2413">
        <v>236537</v>
      </c>
      <c r="Q2413">
        <v>40.815904000000003</v>
      </c>
      <c r="R2413">
        <v>-73.945122999999995</v>
      </c>
      <c r="S2413" t="s">
        <v>1065</v>
      </c>
    </row>
    <row r="2414" spans="1:19" x14ac:dyDescent="0.3">
      <c r="A2414">
        <v>280473455</v>
      </c>
      <c r="B2414" s="1">
        <v>45304</v>
      </c>
      <c r="C2414">
        <v>109</v>
      </c>
      <c r="D2414" t="s">
        <v>35</v>
      </c>
      <c r="E2414">
        <v>106</v>
      </c>
      <c r="F2414" t="s">
        <v>141</v>
      </c>
      <c r="G2414" t="s">
        <v>208</v>
      </c>
      <c r="H2414" t="s">
        <v>463</v>
      </c>
      <c r="I2414" t="s">
        <v>469</v>
      </c>
      <c r="J2414">
        <v>94</v>
      </c>
      <c r="K2414">
        <v>0</v>
      </c>
      <c r="L2414" t="s">
        <v>474</v>
      </c>
      <c r="M2414" t="s">
        <v>464</v>
      </c>
      <c r="N2414" t="s">
        <v>477</v>
      </c>
      <c r="O2414">
        <v>997580</v>
      </c>
      <c r="P2414">
        <v>207756</v>
      </c>
      <c r="Q2414">
        <v>40.736908999999997</v>
      </c>
      <c r="R2414">
        <v>-73.951898</v>
      </c>
      <c r="S2414" t="s">
        <v>2106</v>
      </c>
    </row>
    <row r="2415" spans="1:19" x14ac:dyDescent="0.3">
      <c r="A2415">
        <v>284259616</v>
      </c>
      <c r="B2415" s="1">
        <v>45375</v>
      </c>
      <c r="C2415">
        <v>922</v>
      </c>
      <c r="D2415" t="s">
        <v>33</v>
      </c>
      <c r="E2415">
        <v>348</v>
      </c>
      <c r="F2415" t="s">
        <v>146</v>
      </c>
      <c r="G2415" t="s">
        <v>207</v>
      </c>
      <c r="H2415" t="s">
        <v>464</v>
      </c>
      <c r="I2415" t="s">
        <v>469</v>
      </c>
      <c r="J2415">
        <v>67</v>
      </c>
      <c r="K2415">
        <v>0</v>
      </c>
      <c r="L2415" t="s">
        <v>472</v>
      </c>
      <c r="M2415" t="s">
        <v>464</v>
      </c>
      <c r="N2415" t="s">
        <v>477</v>
      </c>
      <c r="O2415">
        <v>999067</v>
      </c>
      <c r="P2415">
        <v>172838</v>
      </c>
      <c r="Q2415">
        <v>40.641064559999997</v>
      </c>
      <c r="R2415">
        <v>-73.946610390000004</v>
      </c>
      <c r="S2415" t="s">
        <v>2107</v>
      </c>
    </row>
    <row r="2416" spans="1:19" x14ac:dyDescent="0.3">
      <c r="A2416">
        <v>284145653</v>
      </c>
      <c r="B2416" s="1">
        <v>45372</v>
      </c>
      <c r="C2416">
        <v>922</v>
      </c>
      <c r="D2416" t="s">
        <v>33</v>
      </c>
      <c r="E2416">
        <v>348</v>
      </c>
      <c r="F2416" t="s">
        <v>146</v>
      </c>
      <c r="G2416" t="s">
        <v>207</v>
      </c>
      <c r="H2416" t="s">
        <v>464</v>
      </c>
      <c r="I2416" t="s">
        <v>470</v>
      </c>
      <c r="J2416">
        <v>113</v>
      </c>
      <c r="K2416">
        <v>0</v>
      </c>
      <c r="L2416" t="s">
        <v>472</v>
      </c>
      <c r="M2416" t="s">
        <v>464</v>
      </c>
      <c r="N2416" t="s">
        <v>480</v>
      </c>
      <c r="O2416">
        <v>1042927</v>
      </c>
      <c r="P2416">
        <v>183930</v>
      </c>
      <c r="Q2416">
        <v>40.671327609999999</v>
      </c>
      <c r="R2416">
        <v>-73.788474980000004</v>
      </c>
      <c r="S2416" t="s">
        <v>2108</v>
      </c>
    </row>
    <row r="2417" spans="1:19" x14ac:dyDescent="0.3">
      <c r="A2417">
        <v>281409913</v>
      </c>
      <c r="B2417" s="1">
        <v>45322</v>
      </c>
      <c r="C2417">
        <v>503</v>
      </c>
      <c r="D2417" t="s">
        <v>57</v>
      </c>
      <c r="E2417">
        <v>117</v>
      </c>
      <c r="F2417" t="s">
        <v>156</v>
      </c>
      <c r="G2417" t="s">
        <v>234</v>
      </c>
      <c r="H2417" t="s">
        <v>463</v>
      </c>
      <c r="I2417" t="s">
        <v>464</v>
      </c>
      <c r="J2417">
        <v>5</v>
      </c>
      <c r="K2417">
        <v>0</v>
      </c>
      <c r="L2417" t="s">
        <v>472</v>
      </c>
      <c r="M2417" t="s">
        <v>464</v>
      </c>
      <c r="N2417" t="s">
        <v>480</v>
      </c>
      <c r="O2417">
        <v>983903</v>
      </c>
      <c r="P2417">
        <v>200257</v>
      </c>
      <c r="Q2417">
        <v>40.716337000000003</v>
      </c>
      <c r="R2417">
        <v>-74.001250999999996</v>
      </c>
      <c r="S2417" t="s">
        <v>1003</v>
      </c>
    </row>
    <row r="2418" spans="1:19" x14ac:dyDescent="0.3">
      <c r="A2418">
        <v>282952847</v>
      </c>
      <c r="B2418" s="1">
        <v>45350</v>
      </c>
      <c r="C2418">
        <v>503</v>
      </c>
      <c r="D2418" t="s">
        <v>57</v>
      </c>
      <c r="E2418">
        <v>117</v>
      </c>
      <c r="F2418" t="s">
        <v>156</v>
      </c>
      <c r="G2418" t="s">
        <v>234</v>
      </c>
      <c r="H2418" t="s">
        <v>463</v>
      </c>
      <c r="I2418" t="s">
        <v>464</v>
      </c>
      <c r="J2418">
        <v>14</v>
      </c>
      <c r="K2418">
        <v>0</v>
      </c>
      <c r="L2418" t="s">
        <v>472</v>
      </c>
      <c r="M2418" t="s">
        <v>464</v>
      </c>
      <c r="N2418" t="s">
        <v>477</v>
      </c>
      <c r="O2418">
        <v>986526</v>
      </c>
      <c r="P2418">
        <v>212304</v>
      </c>
      <c r="Q2418">
        <v>40.749403999999998</v>
      </c>
      <c r="R2418">
        <v>-73.991783999999996</v>
      </c>
      <c r="S2418" t="s">
        <v>616</v>
      </c>
    </row>
    <row r="2419" spans="1:19" x14ac:dyDescent="0.3">
      <c r="A2419">
        <v>281240885</v>
      </c>
      <c r="B2419" s="1">
        <v>45319</v>
      </c>
      <c r="C2419">
        <v>109</v>
      </c>
      <c r="D2419" t="s">
        <v>35</v>
      </c>
      <c r="E2419">
        <v>106</v>
      </c>
      <c r="F2419" t="s">
        <v>141</v>
      </c>
      <c r="G2419" t="s">
        <v>208</v>
      </c>
      <c r="H2419" t="s">
        <v>463</v>
      </c>
      <c r="I2419" t="s">
        <v>471</v>
      </c>
      <c r="J2419">
        <v>120</v>
      </c>
      <c r="K2419">
        <v>0</v>
      </c>
      <c r="L2419" t="s">
        <v>473</v>
      </c>
      <c r="M2419" t="s">
        <v>464</v>
      </c>
      <c r="N2419" t="s">
        <v>477</v>
      </c>
      <c r="O2419">
        <v>958711</v>
      </c>
      <c r="P2419">
        <v>171657</v>
      </c>
      <c r="Q2419">
        <v>40.637799000000001</v>
      </c>
      <c r="R2419">
        <v>-74.092016999999998</v>
      </c>
      <c r="S2419" t="s">
        <v>2109</v>
      </c>
    </row>
    <row r="2420" spans="1:19" x14ac:dyDescent="0.3">
      <c r="A2420">
        <v>282473917</v>
      </c>
      <c r="B2420" s="1">
        <v>45342</v>
      </c>
      <c r="C2420">
        <v>101</v>
      </c>
      <c r="D2420" t="s">
        <v>27</v>
      </c>
      <c r="E2420">
        <v>344</v>
      </c>
      <c r="F2420" t="s">
        <v>144</v>
      </c>
      <c r="G2420" t="s">
        <v>191</v>
      </c>
      <c r="H2420" t="s">
        <v>464</v>
      </c>
      <c r="I2420" t="s">
        <v>469</v>
      </c>
      <c r="J2420">
        <v>63</v>
      </c>
      <c r="K2420">
        <v>0</v>
      </c>
      <c r="L2420" t="s">
        <v>472</v>
      </c>
      <c r="M2420" t="s">
        <v>464</v>
      </c>
      <c r="N2420" t="s">
        <v>477</v>
      </c>
      <c r="O2420">
        <v>1000520</v>
      </c>
      <c r="P2420">
        <v>168264</v>
      </c>
      <c r="Q2420">
        <v>40.628507999999997</v>
      </c>
      <c r="R2420">
        <v>-73.941383999999999</v>
      </c>
      <c r="S2420" t="s">
        <v>726</v>
      </c>
    </row>
    <row r="2421" spans="1:19" x14ac:dyDescent="0.3">
      <c r="A2421">
        <v>283941641</v>
      </c>
      <c r="B2421" s="1">
        <v>45369</v>
      </c>
      <c r="C2421">
        <v>494</v>
      </c>
      <c r="D2421" t="s">
        <v>88</v>
      </c>
      <c r="E2421">
        <v>111</v>
      </c>
      <c r="F2421" t="s">
        <v>171</v>
      </c>
      <c r="G2421" t="s">
        <v>402</v>
      </c>
      <c r="H2421" t="s">
        <v>463</v>
      </c>
      <c r="I2421" t="s">
        <v>470</v>
      </c>
      <c r="J2421">
        <v>113</v>
      </c>
      <c r="K2421">
        <v>0</v>
      </c>
      <c r="L2421" t="s">
        <v>473</v>
      </c>
      <c r="M2421" t="s">
        <v>463</v>
      </c>
      <c r="N2421" t="s">
        <v>482</v>
      </c>
      <c r="O2421">
        <v>1044709</v>
      </c>
      <c r="P2421">
        <v>188030</v>
      </c>
      <c r="Q2421">
        <v>40.68256916</v>
      </c>
      <c r="R2421">
        <v>-73.782014290000006</v>
      </c>
      <c r="S2421" t="s">
        <v>2110</v>
      </c>
    </row>
    <row r="2422" spans="1:19" x14ac:dyDescent="0.3">
      <c r="A2422">
        <v>281053971</v>
      </c>
      <c r="B2422" s="1">
        <v>45315</v>
      </c>
      <c r="C2422">
        <v>729</v>
      </c>
      <c r="D2422" t="s">
        <v>66</v>
      </c>
      <c r="E2422">
        <v>113</v>
      </c>
      <c r="F2422" t="s">
        <v>165</v>
      </c>
      <c r="G2422" t="s">
        <v>246</v>
      </c>
      <c r="H2422" t="s">
        <v>463</v>
      </c>
      <c r="I2422" t="s">
        <v>470</v>
      </c>
      <c r="J2422">
        <v>103</v>
      </c>
      <c r="K2422">
        <v>0</v>
      </c>
      <c r="L2422" t="s">
        <v>473</v>
      </c>
      <c r="M2422" t="s">
        <v>464</v>
      </c>
      <c r="N2422" t="s">
        <v>480</v>
      </c>
      <c r="O2422">
        <v>1037600</v>
      </c>
      <c r="P2422">
        <v>195875</v>
      </c>
      <c r="Q2422">
        <v>40.704147519999999</v>
      </c>
      <c r="R2422">
        <v>-73.807583660000006</v>
      </c>
      <c r="S2422" t="s">
        <v>2111</v>
      </c>
    </row>
    <row r="2423" spans="1:19" x14ac:dyDescent="0.3">
      <c r="A2423">
        <v>283743212</v>
      </c>
      <c r="B2423" s="1">
        <v>45365</v>
      </c>
      <c r="C2423">
        <v>339</v>
      </c>
      <c r="D2423" t="s">
        <v>42</v>
      </c>
      <c r="E2423">
        <v>341</v>
      </c>
      <c r="F2423" t="s">
        <v>153</v>
      </c>
      <c r="G2423" t="s">
        <v>216</v>
      </c>
      <c r="H2423" t="s">
        <v>464</v>
      </c>
      <c r="I2423" t="s">
        <v>468</v>
      </c>
      <c r="J2423">
        <v>52</v>
      </c>
      <c r="K2423">
        <v>0</v>
      </c>
      <c r="L2423" t="s">
        <v>474</v>
      </c>
      <c r="M2423" t="s">
        <v>464</v>
      </c>
      <c r="N2423" t="s">
        <v>480</v>
      </c>
      <c r="O2423">
        <v>1012886</v>
      </c>
      <c r="P2423">
        <v>253829</v>
      </c>
      <c r="Q2423">
        <v>40.863329999999998</v>
      </c>
      <c r="R2423">
        <v>-73.896467999999999</v>
      </c>
      <c r="S2423" t="s">
        <v>2112</v>
      </c>
    </row>
    <row r="2424" spans="1:19" x14ac:dyDescent="0.3">
      <c r="A2424">
        <v>282880840</v>
      </c>
      <c r="B2424" s="1">
        <v>45349</v>
      </c>
      <c r="C2424">
        <v>244</v>
      </c>
      <c r="D2424" t="s">
        <v>48</v>
      </c>
      <c r="E2424">
        <v>107</v>
      </c>
      <c r="F2424" t="s">
        <v>157</v>
      </c>
      <c r="G2424" t="s">
        <v>222</v>
      </c>
      <c r="H2424" t="s">
        <v>463</v>
      </c>
      <c r="I2424" t="s">
        <v>464</v>
      </c>
      <c r="J2424">
        <v>9</v>
      </c>
      <c r="K2424">
        <v>1</v>
      </c>
      <c r="L2424" t="s">
        <v>473</v>
      </c>
      <c r="M2424" t="s">
        <v>464</v>
      </c>
      <c r="N2424" t="s">
        <v>479</v>
      </c>
      <c r="O2424">
        <v>987633</v>
      </c>
      <c r="P2424">
        <v>203879</v>
      </c>
      <c r="Q2424">
        <v>40.726278000000001</v>
      </c>
      <c r="R2424">
        <v>-73.987793999999994</v>
      </c>
      <c r="S2424" t="s">
        <v>807</v>
      </c>
    </row>
    <row r="2425" spans="1:19" x14ac:dyDescent="0.3">
      <c r="A2425">
        <v>282471255</v>
      </c>
      <c r="B2425" s="1">
        <v>45341</v>
      </c>
      <c r="C2425">
        <v>681</v>
      </c>
      <c r="D2425" t="s">
        <v>77</v>
      </c>
      <c r="E2425">
        <v>233</v>
      </c>
      <c r="F2425" t="s">
        <v>140</v>
      </c>
      <c r="G2425" t="s">
        <v>263</v>
      </c>
      <c r="H2425" t="s">
        <v>464</v>
      </c>
      <c r="I2425" t="s">
        <v>469</v>
      </c>
      <c r="J2425">
        <v>60</v>
      </c>
      <c r="K2425">
        <v>0</v>
      </c>
      <c r="L2425" t="s">
        <v>472</v>
      </c>
      <c r="M2425" t="s">
        <v>463</v>
      </c>
      <c r="N2425" t="s">
        <v>477</v>
      </c>
      <c r="O2425">
        <v>990784</v>
      </c>
      <c r="P2425">
        <v>149362</v>
      </c>
      <c r="Q2425">
        <v>40.576645980000002</v>
      </c>
      <c r="R2425">
        <v>-73.9764804</v>
      </c>
      <c r="S2425" t="s">
        <v>2113</v>
      </c>
    </row>
    <row r="2426" spans="1:19" x14ac:dyDescent="0.3">
      <c r="A2426">
        <v>281265075</v>
      </c>
      <c r="B2426" s="1">
        <v>45320</v>
      </c>
      <c r="C2426">
        <v>792</v>
      </c>
      <c r="D2426" t="s">
        <v>56</v>
      </c>
      <c r="E2426">
        <v>118</v>
      </c>
      <c r="F2426" t="s">
        <v>158</v>
      </c>
      <c r="G2426" t="s">
        <v>241</v>
      </c>
      <c r="H2426" t="s">
        <v>463</v>
      </c>
      <c r="I2426" t="s">
        <v>468</v>
      </c>
      <c r="J2426">
        <v>46</v>
      </c>
      <c r="K2426">
        <v>0</v>
      </c>
      <c r="L2426" t="s">
        <v>472</v>
      </c>
      <c r="M2426" t="s">
        <v>464</v>
      </c>
      <c r="N2426" t="s">
        <v>480</v>
      </c>
      <c r="O2426">
        <v>1012247</v>
      </c>
      <c r="P2426">
        <v>251807</v>
      </c>
      <c r="Q2426">
        <v>40.857782</v>
      </c>
      <c r="R2426">
        <v>-73.898786999999999</v>
      </c>
      <c r="S2426" t="s">
        <v>2114</v>
      </c>
    </row>
    <row r="2427" spans="1:19" x14ac:dyDescent="0.3">
      <c r="A2427">
        <v>283919886</v>
      </c>
      <c r="B2427" s="1">
        <v>45369</v>
      </c>
      <c r="C2427">
        <v>764</v>
      </c>
      <c r="D2427" t="s">
        <v>74</v>
      </c>
      <c r="E2427">
        <v>126</v>
      </c>
      <c r="F2427" t="s">
        <v>149</v>
      </c>
      <c r="G2427" t="s">
        <v>445</v>
      </c>
      <c r="H2427" t="s">
        <v>463</v>
      </c>
      <c r="I2427" t="s">
        <v>469</v>
      </c>
      <c r="J2427">
        <v>84</v>
      </c>
      <c r="K2427">
        <v>73</v>
      </c>
      <c r="L2427" t="s">
        <v>472</v>
      </c>
      <c r="M2427" t="s">
        <v>464</v>
      </c>
      <c r="N2427" t="s">
        <v>480</v>
      </c>
      <c r="O2427">
        <v>987801</v>
      </c>
      <c r="P2427">
        <v>192258</v>
      </c>
      <c r="Q2427">
        <v>40.694381</v>
      </c>
      <c r="R2427">
        <v>-73.987194000000002</v>
      </c>
      <c r="S2427" t="s">
        <v>1699</v>
      </c>
    </row>
    <row r="2428" spans="1:19" x14ac:dyDescent="0.3">
      <c r="A2428">
        <v>280970728</v>
      </c>
      <c r="B2428" s="1">
        <v>45314</v>
      </c>
      <c r="C2428">
        <v>397</v>
      </c>
      <c r="D2428" t="s">
        <v>50</v>
      </c>
      <c r="E2428">
        <v>105</v>
      </c>
      <c r="F2428" t="s">
        <v>159</v>
      </c>
      <c r="G2428" t="s">
        <v>226</v>
      </c>
      <c r="H2428" t="s">
        <v>463</v>
      </c>
      <c r="I2428" t="s">
        <v>470</v>
      </c>
      <c r="J2428">
        <v>107</v>
      </c>
      <c r="K2428">
        <v>0</v>
      </c>
      <c r="L2428" t="s">
        <v>472</v>
      </c>
      <c r="M2428" t="s">
        <v>463</v>
      </c>
      <c r="N2428" t="s">
        <v>477</v>
      </c>
      <c r="O2428">
        <v>1037606</v>
      </c>
      <c r="P2428">
        <v>199710</v>
      </c>
      <c r="Q2428">
        <v>40.714675</v>
      </c>
      <c r="R2428">
        <v>-73.80753</v>
      </c>
      <c r="S2428" t="s">
        <v>2115</v>
      </c>
    </row>
    <row r="2429" spans="1:19" x14ac:dyDescent="0.3">
      <c r="A2429">
        <v>280690125</v>
      </c>
      <c r="B2429" s="1">
        <v>45308</v>
      </c>
      <c r="C2429">
        <v>792</v>
      </c>
      <c r="D2429" t="s">
        <v>56</v>
      </c>
      <c r="E2429">
        <v>118</v>
      </c>
      <c r="F2429" t="s">
        <v>158</v>
      </c>
      <c r="G2429" t="s">
        <v>241</v>
      </c>
      <c r="H2429" t="s">
        <v>463</v>
      </c>
      <c r="I2429" t="s">
        <v>469</v>
      </c>
      <c r="J2429">
        <v>67</v>
      </c>
      <c r="K2429">
        <v>0</v>
      </c>
      <c r="L2429" t="s">
        <v>472</v>
      </c>
      <c r="M2429" t="s">
        <v>464</v>
      </c>
      <c r="N2429" t="s">
        <v>477</v>
      </c>
      <c r="O2429">
        <v>1003477</v>
      </c>
      <c r="P2429">
        <v>176125</v>
      </c>
      <c r="Q2429">
        <v>40.650078999999998</v>
      </c>
      <c r="R2429">
        <v>-73.930708999999993</v>
      </c>
      <c r="S2429" t="s">
        <v>2116</v>
      </c>
    </row>
    <row r="2430" spans="1:19" x14ac:dyDescent="0.3">
      <c r="A2430">
        <v>284291355</v>
      </c>
      <c r="B2430" s="1">
        <v>45376</v>
      </c>
      <c r="C2430">
        <v>705</v>
      </c>
      <c r="D2430" t="s">
        <v>78</v>
      </c>
      <c r="E2430">
        <v>358</v>
      </c>
      <c r="F2430" t="s">
        <v>169</v>
      </c>
      <c r="G2430" t="s">
        <v>264</v>
      </c>
      <c r="H2430" t="s">
        <v>464</v>
      </c>
      <c r="I2430" t="s">
        <v>470</v>
      </c>
      <c r="J2430">
        <v>108</v>
      </c>
      <c r="K2430">
        <v>0</v>
      </c>
      <c r="L2430" t="s">
        <v>472</v>
      </c>
      <c r="M2430" t="s">
        <v>464</v>
      </c>
      <c r="N2430" t="s">
        <v>480</v>
      </c>
      <c r="O2430">
        <v>997584</v>
      </c>
      <c r="P2430">
        <v>209393</v>
      </c>
      <c r="Q2430">
        <v>40.741401940000003</v>
      </c>
      <c r="R2430">
        <v>-73.95188168</v>
      </c>
      <c r="S2430" t="s">
        <v>682</v>
      </c>
    </row>
    <row r="2431" spans="1:19" x14ac:dyDescent="0.3">
      <c r="A2431">
        <v>282369500</v>
      </c>
      <c r="B2431" s="1">
        <v>45339</v>
      </c>
      <c r="C2431">
        <v>101</v>
      </c>
      <c r="D2431" t="s">
        <v>27</v>
      </c>
      <c r="E2431">
        <v>344</v>
      </c>
      <c r="F2431" t="s">
        <v>144</v>
      </c>
      <c r="G2431" t="s">
        <v>191</v>
      </c>
      <c r="H2431" t="s">
        <v>464</v>
      </c>
      <c r="I2431" t="s">
        <v>470</v>
      </c>
      <c r="J2431">
        <v>113</v>
      </c>
      <c r="K2431">
        <v>0</v>
      </c>
      <c r="L2431" t="s">
        <v>475</v>
      </c>
      <c r="M2431" t="s">
        <v>464</v>
      </c>
      <c r="N2431" t="s">
        <v>477</v>
      </c>
      <c r="O2431">
        <v>1046399</v>
      </c>
      <c r="P2431">
        <v>187126</v>
      </c>
      <c r="Q2431">
        <v>40.680076999999997</v>
      </c>
      <c r="R2431">
        <v>-73.775929000000005</v>
      </c>
      <c r="S2431" t="s">
        <v>811</v>
      </c>
    </row>
    <row r="2432" spans="1:19" x14ac:dyDescent="0.3">
      <c r="A2432">
        <v>281347662</v>
      </c>
      <c r="B2432" s="1">
        <v>45321</v>
      </c>
      <c r="C2432">
        <v>105</v>
      </c>
      <c r="D2432" t="s">
        <v>20</v>
      </c>
      <c r="E2432">
        <v>106</v>
      </c>
      <c r="F2432" t="s">
        <v>141</v>
      </c>
      <c r="G2432" t="s">
        <v>183</v>
      </c>
      <c r="H2432" t="s">
        <v>463</v>
      </c>
      <c r="I2432" t="s">
        <v>464</v>
      </c>
      <c r="J2432">
        <v>14</v>
      </c>
      <c r="K2432">
        <v>0</v>
      </c>
      <c r="L2432" t="s">
        <v>472</v>
      </c>
      <c r="M2432" t="s">
        <v>464</v>
      </c>
      <c r="N2432" t="s">
        <v>480</v>
      </c>
      <c r="O2432">
        <v>988340</v>
      </c>
      <c r="P2432">
        <v>212668</v>
      </c>
      <c r="Q2432">
        <v>40.750402999999999</v>
      </c>
      <c r="R2432">
        <v>-73.985236</v>
      </c>
      <c r="S2432" t="s">
        <v>2117</v>
      </c>
    </row>
    <row r="2433" spans="1:19" x14ac:dyDescent="0.3">
      <c r="A2433">
        <v>282420092</v>
      </c>
      <c r="B2433" s="1">
        <v>45340</v>
      </c>
      <c r="C2433">
        <v>397</v>
      </c>
      <c r="D2433" t="s">
        <v>50</v>
      </c>
      <c r="E2433">
        <v>105</v>
      </c>
      <c r="F2433" t="s">
        <v>159</v>
      </c>
      <c r="G2433" t="s">
        <v>360</v>
      </c>
      <c r="H2433" t="s">
        <v>463</v>
      </c>
      <c r="I2433" t="s">
        <v>468</v>
      </c>
      <c r="J2433">
        <v>42</v>
      </c>
      <c r="K2433">
        <v>0</v>
      </c>
      <c r="L2433" t="s">
        <v>473</v>
      </c>
      <c r="M2433" t="s">
        <v>463</v>
      </c>
      <c r="N2433" t="s">
        <v>481</v>
      </c>
      <c r="O2433">
        <v>1008437</v>
      </c>
      <c r="P2433">
        <v>239678</v>
      </c>
      <c r="Q2433">
        <v>40.824503999999997</v>
      </c>
      <c r="R2433">
        <v>-73.912605999999997</v>
      </c>
      <c r="S2433" t="s">
        <v>2118</v>
      </c>
    </row>
    <row r="2434" spans="1:19" x14ac:dyDescent="0.3">
      <c r="A2434">
        <v>283968730</v>
      </c>
      <c r="B2434" s="1">
        <v>45370</v>
      </c>
      <c r="C2434">
        <v>109</v>
      </c>
      <c r="D2434" t="s">
        <v>35</v>
      </c>
      <c r="E2434">
        <v>106</v>
      </c>
      <c r="F2434" t="s">
        <v>141</v>
      </c>
      <c r="G2434" t="s">
        <v>214</v>
      </c>
      <c r="H2434" t="s">
        <v>463</v>
      </c>
      <c r="I2434" t="s">
        <v>468</v>
      </c>
      <c r="J2434">
        <v>42</v>
      </c>
      <c r="K2434">
        <v>0</v>
      </c>
      <c r="L2434" t="s">
        <v>472</v>
      </c>
      <c r="M2434" t="s">
        <v>464</v>
      </c>
      <c r="N2434" t="s">
        <v>477</v>
      </c>
      <c r="O2434">
        <v>1008754</v>
      </c>
      <c r="P2434">
        <v>238895</v>
      </c>
      <c r="Q2434">
        <v>40.822355000000002</v>
      </c>
      <c r="R2434">
        <v>-73.911462999999998</v>
      </c>
      <c r="S2434" t="s">
        <v>923</v>
      </c>
    </row>
    <row r="2435" spans="1:19" x14ac:dyDescent="0.3">
      <c r="A2435">
        <v>283714969</v>
      </c>
      <c r="B2435" s="1">
        <v>45365</v>
      </c>
      <c r="C2435">
        <v>101</v>
      </c>
      <c r="D2435" t="s">
        <v>27</v>
      </c>
      <c r="E2435">
        <v>344</v>
      </c>
      <c r="F2435" t="s">
        <v>144</v>
      </c>
      <c r="G2435" t="s">
        <v>191</v>
      </c>
      <c r="H2435" t="s">
        <v>464</v>
      </c>
      <c r="I2435" t="s">
        <v>471</v>
      </c>
      <c r="J2435">
        <v>122</v>
      </c>
      <c r="K2435">
        <v>0</v>
      </c>
      <c r="L2435" t="s">
        <v>472</v>
      </c>
      <c r="M2435" t="s">
        <v>464</v>
      </c>
      <c r="N2435" t="s">
        <v>478</v>
      </c>
      <c r="O2435">
        <v>954771</v>
      </c>
      <c r="P2435">
        <v>148450</v>
      </c>
      <c r="Q2435">
        <v>40.574091000000003</v>
      </c>
      <c r="R2435">
        <v>-74.106112999999993</v>
      </c>
      <c r="S2435" t="s">
        <v>521</v>
      </c>
    </row>
    <row r="2436" spans="1:19" x14ac:dyDescent="0.3">
      <c r="A2436">
        <v>282534357</v>
      </c>
      <c r="B2436" s="1">
        <v>45343</v>
      </c>
      <c r="C2436">
        <v>969</v>
      </c>
      <c r="D2436" t="s">
        <v>53</v>
      </c>
      <c r="E2436">
        <v>881</v>
      </c>
      <c r="F2436" t="s">
        <v>161</v>
      </c>
      <c r="G2436" t="s">
        <v>230</v>
      </c>
      <c r="H2436" t="s">
        <v>464</v>
      </c>
      <c r="I2436" t="s">
        <v>464</v>
      </c>
      <c r="J2436">
        <v>1</v>
      </c>
      <c r="K2436">
        <v>0</v>
      </c>
      <c r="L2436" t="s">
        <v>472</v>
      </c>
      <c r="M2436" t="s">
        <v>464</v>
      </c>
      <c r="N2436" t="s">
        <v>477</v>
      </c>
      <c r="O2436">
        <v>982381</v>
      </c>
      <c r="P2436">
        <v>201750</v>
      </c>
      <c r="Q2436">
        <v>40.720441889999996</v>
      </c>
      <c r="R2436">
        <v>-74.006743970000002</v>
      </c>
      <c r="S2436" t="s">
        <v>1320</v>
      </c>
    </row>
    <row r="2437" spans="1:19" x14ac:dyDescent="0.3">
      <c r="A2437">
        <v>283845356</v>
      </c>
      <c r="B2437" s="1">
        <v>45367</v>
      </c>
      <c r="C2437">
        <v>478</v>
      </c>
      <c r="D2437" t="s">
        <v>44</v>
      </c>
      <c r="E2437">
        <v>343</v>
      </c>
      <c r="F2437" t="s">
        <v>155</v>
      </c>
      <c r="G2437" t="s">
        <v>218</v>
      </c>
      <c r="H2437" t="s">
        <v>464</v>
      </c>
      <c r="I2437" t="s">
        <v>464</v>
      </c>
      <c r="J2437">
        <v>14</v>
      </c>
      <c r="K2437">
        <v>1</v>
      </c>
      <c r="L2437" t="s">
        <v>472</v>
      </c>
      <c r="M2437" t="s">
        <v>464</v>
      </c>
      <c r="N2437" t="s">
        <v>477</v>
      </c>
      <c r="O2437">
        <v>987078</v>
      </c>
      <c r="P2437">
        <v>215157</v>
      </c>
      <c r="Q2437">
        <v>40.757232270000003</v>
      </c>
      <c r="R2437">
        <v>-73.989792190000003</v>
      </c>
      <c r="S2437" t="s">
        <v>590</v>
      </c>
    </row>
    <row r="2438" spans="1:19" x14ac:dyDescent="0.3">
      <c r="A2438">
        <v>284306319</v>
      </c>
      <c r="B2438" s="1">
        <v>45376</v>
      </c>
      <c r="C2438">
        <v>397</v>
      </c>
      <c r="D2438" t="s">
        <v>50</v>
      </c>
      <c r="E2438">
        <v>105</v>
      </c>
      <c r="F2438" t="s">
        <v>159</v>
      </c>
      <c r="G2438" t="s">
        <v>237</v>
      </c>
      <c r="H2438" t="s">
        <v>463</v>
      </c>
      <c r="I2438" t="s">
        <v>469</v>
      </c>
      <c r="J2438">
        <v>63</v>
      </c>
      <c r="K2438">
        <v>0</v>
      </c>
      <c r="L2438" t="s">
        <v>472</v>
      </c>
      <c r="M2438" t="s">
        <v>464</v>
      </c>
      <c r="N2438" t="s">
        <v>477</v>
      </c>
      <c r="O2438">
        <v>1000520</v>
      </c>
      <c r="P2438">
        <v>168264</v>
      </c>
      <c r="Q2438">
        <v>40.628507999999997</v>
      </c>
      <c r="R2438">
        <v>-73.941383999999999</v>
      </c>
      <c r="S2438" t="s">
        <v>726</v>
      </c>
    </row>
    <row r="2439" spans="1:19" x14ac:dyDescent="0.3">
      <c r="A2439">
        <v>282191101</v>
      </c>
      <c r="B2439" s="1">
        <v>45336</v>
      </c>
      <c r="C2439">
        <v>244</v>
      </c>
      <c r="D2439" t="s">
        <v>48</v>
      </c>
      <c r="E2439">
        <v>107</v>
      </c>
      <c r="F2439" t="s">
        <v>157</v>
      </c>
      <c r="G2439" t="s">
        <v>278</v>
      </c>
      <c r="H2439" t="s">
        <v>463</v>
      </c>
      <c r="I2439" t="s">
        <v>468</v>
      </c>
      <c r="J2439">
        <v>40</v>
      </c>
      <c r="K2439">
        <v>0</v>
      </c>
      <c r="L2439" t="s">
        <v>474</v>
      </c>
      <c r="M2439" t="s">
        <v>464</v>
      </c>
      <c r="N2439" t="s">
        <v>480</v>
      </c>
      <c r="O2439">
        <v>1005040</v>
      </c>
      <c r="P2439">
        <v>234533</v>
      </c>
      <c r="Q2439">
        <v>40.810391000000003</v>
      </c>
      <c r="R2439">
        <v>-73.924895000000006</v>
      </c>
      <c r="S2439" t="s">
        <v>502</v>
      </c>
    </row>
    <row r="2440" spans="1:19" x14ac:dyDescent="0.3">
      <c r="A2440">
        <v>281288018</v>
      </c>
      <c r="B2440" s="1">
        <v>45320</v>
      </c>
      <c r="C2440">
        <v>109</v>
      </c>
      <c r="D2440" t="s">
        <v>35</v>
      </c>
      <c r="E2440">
        <v>106</v>
      </c>
      <c r="F2440" t="s">
        <v>141</v>
      </c>
      <c r="G2440" t="s">
        <v>214</v>
      </c>
      <c r="H2440" t="s">
        <v>463</v>
      </c>
      <c r="I2440" t="s">
        <v>464</v>
      </c>
      <c r="J2440">
        <v>23</v>
      </c>
      <c r="K2440">
        <v>2</v>
      </c>
      <c r="L2440" t="s">
        <v>472</v>
      </c>
      <c r="M2440" t="s">
        <v>463</v>
      </c>
      <c r="N2440" t="s">
        <v>478</v>
      </c>
      <c r="O2440">
        <v>999614</v>
      </c>
      <c r="P2440">
        <v>227020</v>
      </c>
      <c r="Q2440">
        <v>40.789780999999998</v>
      </c>
      <c r="R2440">
        <v>-73.944514999999996</v>
      </c>
      <c r="S2440" t="s">
        <v>2119</v>
      </c>
    </row>
    <row r="2441" spans="1:19" x14ac:dyDescent="0.3">
      <c r="A2441">
        <v>282589185</v>
      </c>
      <c r="B2441" s="1">
        <v>45343</v>
      </c>
      <c r="C2441">
        <v>515</v>
      </c>
      <c r="D2441" t="s">
        <v>70</v>
      </c>
      <c r="E2441">
        <v>117</v>
      </c>
      <c r="F2441" t="s">
        <v>156</v>
      </c>
      <c r="G2441" t="s">
        <v>251</v>
      </c>
      <c r="H2441" t="s">
        <v>463</v>
      </c>
      <c r="I2441" t="s">
        <v>469</v>
      </c>
      <c r="J2441">
        <v>60</v>
      </c>
      <c r="K2441">
        <v>0</v>
      </c>
      <c r="L2441" t="s">
        <v>472</v>
      </c>
      <c r="M2441" t="s">
        <v>464</v>
      </c>
      <c r="N2441" t="s">
        <v>478</v>
      </c>
      <c r="O2441">
        <v>984533</v>
      </c>
      <c r="P2441">
        <v>149635</v>
      </c>
      <c r="Q2441">
        <v>40.577389480000001</v>
      </c>
      <c r="R2441">
        <v>-73.99898125</v>
      </c>
      <c r="S2441" t="s">
        <v>2120</v>
      </c>
    </row>
    <row r="2442" spans="1:19" x14ac:dyDescent="0.3">
      <c r="A2442">
        <v>281190520</v>
      </c>
      <c r="B2442" s="1">
        <v>45317</v>
      </c>
      <c r="C2442">
        <v>750</v>
      </c>
      <c r="D2442" t="s">
        <v>45</v>
      </c>
      <c r="E2442">
        <v>359</v>
      </c>
      <c r="F2442" t="s">
        <v>151</v>
      </c>
      <c r="G2442" t="s">
        <v>219</v>
      </c>
      <c r="H2442" t="s">
        <v>464</v>
      </c>
      <c r="I2442" t="s">
        <v>469</v>
      </c>
      <c r="J2442">
        <v>75</v>
      </c>
      <c r="K2442">
        <v>0</v>
      </c>
      <c r="L2442" t="s">
        <v>472</v>
      </c>
      <c r="M2442" t="s">
        <v>464</v>
      </c>
      <c r="N2442" t="s">
        <v>477</v>
      </c>
      <c r="O2442">
        <v>1012956</v>
      </c>
      <c r="P2442">
        <v>183568</v>
      </c>
      <c r="Q2442">
        <v>40.67048192</v>
      </c>
      <c r="R2442">
        <v>-73.896518979999996</v>
      </c>
      <c r="S2442" t="s">
        <v>2121</v>
      </c>
    </row>
    <row r="2443" spans="1:19" x14ac:dyDescent="0.3">
      <c r="A2443">
        <v>282400733</v>
      </c>
      <c r="B2443" s="1">
        <v>45340</v>
      </c>
      <c r="C2443">
        <v>115</v>
      </c>
      <c r="D2443" t="s">
        <v>71</v>
      </c>
      <c r="E2443">
        <v>355</v>
      </c>
      <c r="F2443" t="s">
        <v>167</v>
      </c>
      <c r="G2443" t="s">
        <v>252</v>
      </c>
      <c r="H2443" t="s">
        <v>464</v>
      </c>
      <c r="I2443" t="s">
        <v>469</v>
      </c>
      <c r="J2443">
        <v>70</v>
      </c>
      <c r="K2443">
        <v>0</v>
      </c>
      <c r="L2443" t="s">
        <v>473</v>
      </c>
      <c r="M2443" t="s">
        <v>464</v>
      </c>
      <c r="N2443" t="s">
        <v>482</v>
      </c>
      <c r="O2443">
        <v>991626</v>
      </c>
      <c r="P2443">
        <v>169071</v>
      </c>
      <c r="Q2443">
        <v>40.630735999999999</v>
      </c>
      <c r="R2443">
        <v>-73.973422999999997</v>
      </c>
      <c r="S2443" t="s">
        <v>622</v>
      </c>
    </row>
    <row r="2444" spans="1:19" x14ac:dyDescent="0.3">
      <c r="A2444">
        <v>280513960</v>
      </c>
      <c r="B2444" s="1">
        <v>45306</v>
      </c>
      <c r="C2444">
        <v>268</v>
      </c>
      <c r="D2444" t="s">
        <v>47</v>
      </c>
      <c r="E2444">
        <v>121</v>
      </c>
      <c r="F2444" t="s">
        <v>152</v>
      </c>
      <c r="G2444" t="s">
        <v>221</v>
      </c>
      <c r="H2444" t="s">
        <v>463</v>
      </c>
      <c r="I2444" t="s">
        <v>470</v>
      </c>
      <c r="J2444">
        <v>105</v>
      </c>
      <c r="K2444">
        <v>0</v>
      </c>
      <c r="L2444" t="s">
        <v>474</v>
      </c>
      <c r="M2444" t="s">
        <v>463</v>
      </c>
      <c r="N2444" t="s">
        <v>477</v>
      </c>
      <c r="O2444">
        <v>1043923</v>
      </c>
      <c r="P2444">
        <v>181810</v>
      </c>
      <c r="Q2444">
        <v>40.665503000000001</v>
      </c>
      <c r="R2444">
        <v>-73.784899999999993</v>
      </c>
      <c r="S2444" t="s">
        <v>2122</v>
      </c>
    </row>
    <row r="2445" spans="1:19" x14ac:dyDescent="0.3">
      <c r="A2445">
        <v>281417267</v>
      </c>
      <c r="B2445" s="1">
        <v>45322</v>
      </c>
      <c r="C2445">
        <v>705</v>
      </c>
      <c r="D2445" t="s">
        <v>78</v>
      </c>
      <c r="E2445">
        <v>358</v>
      </c>
      <c r="F2445" t="s">
        <v>169</v>
      </c>
      <c r="G2445" t="s">
        <v>364</v>
      </c>
      <c r="H2445" t="s">
        <v>464</v>
      </c>
      <c r="I2445" t="s">
        <v>464</v>
      </c>
      <c r="J2445">
        <v>5</v>
      </c>
      <c r="K2445">
        <v>0</v>
      </c>
      <c r="L2445" t="s">
        <v>472</v>
      </c>
      <c r="M2445" t="s">
        <v>464</v>
      </c>
      <c r="N2445" t="s">
        <v>477</v>
      </c>
      <c r="O2445">
        <v>983999</v>
      </c>
      <c r="P2445">
        <v>201116</v>
      </c>
      <c r="Q2445">
        <v>40.718696000000001</v>
      </c>
      <c r="R2445">
        <v>-74.000901999999996</v>
      </c>
      <c r="S2445" t="s">
        <v>2123</v>
      </c>
    </row>
    <row r="2446" spans="1:19" x14ac:dyDescent="0.3">
      <c r="A2446">
        <v>284054631</v>
      </c>
      <c r="B2446" s="1">
        <v>45371</v>
      </c>
      <c r="C2446">
        <v>511</v>
      </c>
      <c r="D2446" t="s">
        <v>46</v>
      </c>
      <c r="E2446">
        <v>235</v>
      </c>
      <c r="F2446" t="s">
        <v>156</v>
      </c>
      <c r="G2446" t="s">
        <v>220</v>
      </c>
      <c r="H2446" t="s">
        <v>464</v>
      </c>
      <c r="I2446" t="s">
        <v>464</v>
      </c>
      <c r="J2446">
        <v>14</v>
      </c>
      <c r="K2446">
        <v>0</v>
      </c>
      <c r="L2446" t="s">
        <v>472</v>
      </c>
      <c r="M2446" t="s">
        <v>464</v>
      </c>
      <c r="N2446" t="s">
        <v>478</v>
      </c>
      <c r="O2446">
        <v>986631</v>
      </c>
      <c r="P2446">
        <v>214350</v>
      </c>
      <c r="Q2446">
        <v>40.755018</v>
      </c>
      <c r="R2446">
        <v>-73.991405</v>
      </c>
      <c r="S2446" t="s">
        <v>2124</v>
      </c>
    </row>
    <row r="2447" spans="1:19" x14ac:dyDescent="0.3">
      <c r="A2447">
        <v>282528403</v>
      </c>
      <c r="B2447" s="1">
        <v>45342</v>
      </c>
      <c r="C2447">
        <v>439</v>
      </c>
      <c r="D2447" t="s">
        <v>37</v>
      </c>
      <c r="E2447">
        <v>109</v>
      </c>
      <c r="F2447" t="s">
        <v>148</v>
      </c>
      <c r="G2447" t="s">
        <v>210</v>
      </c>
      <c r="H2447" t="s">
        <v>463</v>
      </c>
      <c r="I2447" t="s">
        <v>469</v>
      </c>
      <c r="J2447">
        <v>83</v>
      </c>
      <c r="K2447">
        <v>0</v>
      </c>
      <c r="L2447" t="s">
        <v>473</v>
      </c>
      <c r="M2447" t="s">
        <v>464</v>
      </c>
      <c r="N2447" t="s">
        <v>480</v>
      </c>
      <c r="O2447">
        <v>1007127</v>
      </c>
      <c r="P2447">
        <v>193705</v>
      </c>
      <c r="Q2447">
        <v>40.698323000000002</v>
      </c>
      <c r="R2447">
        <v>-73.917495000000002</v>
      </c>
      <c r="S2447" t="s">
        <v>800</v>
      </c>
    </row>
    <row r="2448" spans="1:19" x14ac:dyDescent="0.3">
      <c r="A2448">
        <v>282653010</v>
      </c>
      <c r="B2448" s="1">
        <v>45344</v>
      </c>
      <c r="C2448">
        <v>478</v>
      </c>
      <c r="D2448" t="s">
        <v>44</v>
      </c>
      <c r="E2448">
        <v>343</v>
      </c>
      <c r="F2448" t="s">
        <v>155</v>
      </c>
      <c r="G2448" t="s">
        <v>218</v>
      </c>
      <c r="H2448" t="s">
        <v>464</v>
      </c>
      <c r="I2448" t="s">
        <v>469</v>
      </c>
      <c r="J2448">
        <v>84</v>
      </c>
      <c r="K2448">
        <v>0</v>
      </c>
      <c r="L2448" t="s">
        <v>472</v>
      </c>
      <c r="M2448" t="s">
        <v>464</v>
      </c>
      <c r="N2448" t="s">
        <v>477</v>
      </c>
      <c r="O2448">
        <v>988381</v>
      </c>
      <c r="P2448">
        <v>190867</v>
      </c>
      <c r="Q2448">
        <v>40.690561590000002</v>
      </c>
      <c r="R2448">
        <v>-73.985103859999995</v>
      </c>
      <c r="S2448" t="s">
        <v>1767</v>
      </c>
    </row>
    <row r="2449" spans="1:19" x14ac:dyDescent="0.3">
      <c r="A2449">
        <v>282955381</v>
      </c>
      <c r="B2449" s="1">
        <v>45350</v>
      </c>
      <c r="C2449">
        <v>729</v>
      </c>
      <c r="D2449" t="s">
        <v>66</v>
      </c>
      <c r="E2449">
        <v>113</v>
      </c>
      <c r="F2449" t="s">
        <v>165</v>
      </c>
      <c r="G2449" t="s">
        <v>281</v>
      </c>
      <c r="H2449" t="s">
        <v>463</v>
      </c>
      <c r="I2449" t="s">
        <v>464</v>
      </c>
      <c r="J2449">
        <v>14</v>
      </c>
      <c r="K2449">
        <v>0</v>
      </c>
      <c r="L2449" t="s">
        <v>472</v>
      </c>
      <c r="M2449" t="s">
        <v>464</v>
      </c>
      <c r="N2449" t="s">
        <v>477</v>
      </c>
      <c r="O2449">
        <v>988190</v>
      </c>
      <c r="P2449">
        <v>215311</v>
      </c>
      <c r="Q2449">
        <v>40.757655999999997</v>
      </c>
      <c r="R2449">
        <v>-73.985776000000001</v>
      </c>
      <c r="S2449" t="s">
        <v>2125</v>
      </c>
    </row>
    <row r="2450" spans="1:19" x14ac:dyDescent="0.3">
      <c r="A2450">
        <v>282492710</v>
      </c>
      <c r="B2450" s="1">
        <v>45342</v>
      </c>
      <c r="C2450">
        <v>639</v>
      </c>
      <c r="D2450" t="s">
        <v>65</v>
      </c>
      <c r="E2450">
        <v>361</v>
      </c>
      <c r="F2450" t="s">
        <v>164</v>
      </c>
      <c r="G2450" t="s">
        <v>244</v>
      </c>
      <c r="H2450" t="s">
        <v>464</v>
      </c>
      <c r="I2450" t="s">
        <v>469</v>
      </c>
      <c r="J2450">
        <v>63</v>
      </c>
      <c r="K2450">
        <v>0</v>
      </c>
      <c r="L2450" t="s">
        <v>472</v>
      </c>
      <c r="M2450" t="s">
        <v>464</v>
      </c>
      <c r="N2450" t="s">
        <v>477</v>
      </c>
      <c r="O2450">
        <v>1000520</v>
      </c>
      <c r="P2450">
        <v>168264</v>
      </c>
      <c r="Q2450">
        <v>40.628507999999997</v>
      </c>
      <c r="R2450">
        <v>-73.941383999999999</v>
      </c>
      <c r="S2450" t="s">
        <v>726</v>
      </c>
    </row>
    <row r="2451" spans="1:19" x14ac:dyDescent="0.3">
      <c r="A2451">
        <v>283865343</v>
      </c>
      <c r="B2451" s="1">
        <v>45368</v>
      </c>
      <c r="C2451">
        <v>759</v>
      </c>
      <c r="D2451" t="s">
        <v>40</v>
      </c>
      <c r="E2451">
        <v>359</v>
      </c>
      <c r="F2451" t="s">
        <v>151</v>
      </c>
      <c r="G2451" t="s">
        <v>376</v>
      </c>
      <c r="H2451" t="s">
        <v>464</v>
      </c>
      <c r="I2451" t="s">
        <v>469</v>
      </c>
      <c r="J2451">
        <v>67</v>
      </c>
      <c r="K2451">
        <v>0</v>
      </c>
      <c r="L2451" t="s">
        <v>472</v>
      </c>
      <c r="M2451" t="s">
        <v>463</v>
      </c>
      <c r="N2451" t="s">
        <v>477</v>
      </c>
      <c r="O2451">
        <v>999390</v>
      </c>
      <c r="P2451">
        <v>172259</v>
      </c>
      <c r="Q2451">
        <v>40.639476000000002</v>
      </c>
      <c r="R2451">
        <v>-73.945447000000001</v>
      </c>
      <c r="S2451" t="s">
        <v>2126</v>
      </c>
    </row>
    <row r="2452" spans="1:19" x14ac:dyDescent="0.3">
      <c r="A2452">
        <v>282739724</v>
      </c>
      <c r="B2452" s="1">
        <v>45346</v>
      </c>
      <c r="C2452">
        <v>729</v>
      </c>
      <c r="D2452" t="s">
        <v>66</v>
      </c>
      <c r="E2452">
        <v>113</v>
      </c>
      <c r="F2452" t="s">
        <v>165</v>
      </c>
      <c r="G2452" t="s">
        <v>260</v>
      </c>
      <c r="H2452" t="s">
        <v>463</v>
      </c>
      <c r="I2452" t="s">
        <v>469</v>
      </c>
      <c r="J2452">
        <v>73</v>
      </c>
      <c r="K2452">
        <v>0</v>
      </c>
      <c r="L2452" t="s">
        <v>474</v>
      </c>
      <c r="M2452" t="s">
        <v>464</v>
      </c>
      <c r="N2452" t="s">
        <v>480</v>
      </c>
      <c r="O2452">
        <v>1009808</v>
      </c>
      <c r="P2452">
        <v>186346</v>
      </c>
      <c r="Q2452">
        <v>40.678116549999999</v>
      </c>
      <c r="R2452">
        <v>-73.907856530000004</v>
      </c>
      <c r="S2452" t="s">
        <v>2127</v>
      </c>
    </row>
    <row r="2453" spans="1:19" x14ac:dyDescent="0.3">
      <c r="A2453">
        <v>282259871</v>
      </c>
      <c r="B2453" s="1">
        <v>45337</v>
      </c>
      <c r="C2453">
        <v>164</v>
      </c>
      <c r="D2453" t="s">
        <v>26</v>
      </c>
      <c r="E2453">
        <v>116</v>
      </c>
      <c r="F2453" t="s">
        <v>140</v>
      </c>
      <c r="G2453" t="s">
        <v>190</v>
      </c>
      <c r="H2453" t="s">
        <v>463</v>
      </c>
      <c r="I2453" t="s">
        <v>469</v>
      </c>
      <c r="J2453">
        <v>78</v>
      </c>
      <c r="K2453">
        <v>0</v>
      </c>
      <c r="L2453" t="s">
        <v>474</v>
      </c>
      <c r="M2453" t="s">
        <v>464</v>
      </c>
      <c r="N2453" t="s">
        <v>477</v>
      </c>
      <c r="O2453">
        <v>991330</v>
      </c>
      <c r="P2453">
        <v>187303</v>
      </c>
      <c r="Q2453">
        <v>40.680785610000001</v>
      </c>
      <c r="R2453">
        <v>-73.974475119999994</v>
      </c>
      <c r="S2453" t="s">
        <v>1030</v>
      </c>
    </row>
    <row r="2454" spans="1:19" x14ac:dyDescent="0.3">
      <c r="A2454">
        <v>283650682</v>
      </c>
      <c r="B2454" s="1">
        <v>45364</v>
      </c>
      <c r="C2454">
        <v>639</v>
      </c>
      <c r="D2454" t="s">
        <v>65</v>
      </c>
      <c r="E2454">
        <v>361</v>
      </c>
      <c r="F2454" t="s">
        <v>164</v>
      </c>
      <c r="G2454" t="s">
        <v>244</v>
      </c>
      <c r="H2454" t="s">
        <v>464</v>
      </c>
      <c r="I2454" t="s">
        <v>470</v>
      </c>
      <c r="J2454">
        <v>105</v>
      </c>
      <c r="K2454">
        <v>0</v>
      </c>
      <c r="L2454" t="s">
        <v>474</v>
      </c>
      <c r="M2454" t="s">
        <v>463</v>
      </c>
      <c r="N2454" t="s">
        <v>477</v>
      </c>
      <c r="O2454">
        <v>1057766</v>
      </c>
      <c r="P2454">
        <v>203992</v>
      </c>
      <c r="Q2454">
        <v>40.726284</v>
      </c>
      <c r="R2454">
        <v>-73.734759999999994</v>
      </c>
      <c r="S2454" t="s">
        <v>676</v>
      </c>
    </row>
    <row r="2455" spans="1:19" x14ac:dyDescent="0.3">
      <c r="A2455">
        <v>282598340</v>
      </c>
      <c r="B2455" s="1">
        <v>45344</v>
      </c>
      <c r="C2455">
        <v>511</v>
      </c>
      <c r="D2455" t="s">
        <v>46</v>
      </c>
      <c r="E2455">
        <v>235</v>
      </c>
      <c r="F2455" t="s">
        <v>156</v>
      </c>
      <c r="G2455" t="s">
        <v>220</v>
      </c>
      <c r="H2455" t="s">
        <v>464</v>
      </c>
      <c r="I2455" t="s">
        <v>469</v>
      </c>
      <c r="J2455">
        <v>60</v>
      </c>
      <c r="K2455">
        <v>2</v>
      </c>
      <c r="L2455" t="s">
        <v>474</v>
      </c>
      <c r="M2455" t="s">
        <v>464</v>
      </c>
      <c r="N2455" t="s">
        <v>477</v>
      </c>
      <c r="O2455">
        <v>986947</v>
      </c>
      <c r="P2455">
        <v>149565</v>
      </c>
      <c r="Q2455">
        <v>40.577199999999998</v>
      </c>
      <c r="R2455">
        <v>-73.990289000000004</v>
      </c>
      <c r="S2455" t="s">
        <v>2128</v>
      </c>
    </row>
    <row r="2456" spans="1:19" x14ac:dyDescent="0.3">
      <c r="A2456">
        <v>280690156</v>
      </c>
      <c r="B2456" s="1">
        <v>45308</v>
      </c>
      <c r="C2456">
        <v>849</v>
      </c>
      <c r="D2456" t="s">
        <v>30</v>
      </c>
      <c r="E2456">
        <v>677</v>
      </c>
      <c r="F2456" t="s">
        <v>145</v>
      </c>
      <c r="G2456" t="s">
        <v>446</v>
      </c>
      <c r="H2456" t="s">
        <v>465</v>
      </c>
      <c r="I2456" t="s">
        <v>464</v>
      </c>
      <c r="J2456">
        <v>25</v>
      </c>
      <c r="K2456">
        <v>1</v>
      </c>
      <c r="L2456" t="s">
        <v>473</v>
      </c>
      <c r="M2456" t="s">
        <v>464</v>
      </c>
      <c r="N2456" t="s">
        <v>479</v>
      </c>
      <c r="O2456">
        <v>1001575</v>
      </c>
      <c r="P2456">
        <v>232339</v>
      </c>
      <c r="Q2456">
        <v>40.80437577</v>
      </c>
      <c r="R2456">
        <v>-73.937420239999994</v>
      </c>
      <c r="S2456" t="s">
        <v>1772</v>
      </c>
    </row>
    <row r="2457" spans="1:19" x14ac:dyDescent="0.3">
      <c r="A2457">
        <v>280492127</v>
      </c>
      <c r="B2457" s="1">
        <v>45305</v>
      </c>
      <c r="C2457">
        <v>779</v>
      </c>
      <c r="D2457" t="s">
        <v>63</v>
      </c>
      <c r="E2457">
        <v>126</v>
      </c>
      <c r="F2457" t="s">
        <v>149</v>
      </c>
      <c r="G2457" t="s">
        <v>257</v>
      </c>
      <c r="H2457" t="s">
        <v>463</v>
      </c>
      <c r="I2457" t="s">
        <v>464</v>
      </c>
      <c r="J2457">
        <v>7</v>
      </c>
      <c r="K2457">
        <v>0</v>
      </c>
      <c r="L2457" t="s">
        <v>474</v>
      </c>
      <c r="M2457" t="s">
        <v>464</v>
      </c>
      <c r="N2457" t="s">
        <v>482</v>
      </c>
      <c r="O2457">
        <v>989259</v>
      </c>
      <c r="P2457">
        <v>201395</v>
      </c>
      <c r="Q2457">
        <v>40.719458019999998</v>
      </c>
      <c r="R2457">
        <v>-73.981930009999999</v>
      </c>
      <c r="S2457" t="s">
        <v>2129</v>
      </c>
    </row>
    <row r="2458" spans="1:19" x14ac:dyDescent="0.3">
      <c r="A2458">
        <v>281207084</v>
      </c>
      <c r="B2458" s="1">
        <v>45318</v>
      </c>
      <c r="C2458">
        <v>705</v>
      </c>
      <c r="D2458" t="s">
        <v>78</v>
      </c>
      <c r="E2458">
        <v>358</v>
      </c>
      <c r="F2458" t="s">
        <v>169</v>
      </c>
      <c r="G2458" t="s">
        <v>264</v>
      </c>
      <c r="H2458" t="s">
        <v>464</v>
      </c>
      <c r="I2458" t="s">
        <v>470</v>
      </c>
      <c r="J2458">
        <v>105</v>
      </c>
      <c r="K2458">
        <v>0</v>
      </c>
      <c r="L2458" t="s">
        <v>472</v>
      </c>
      <c r="M2458" t="s">
        <v>464</v>
      </c>
      <c r="N2458" t="s">
        <v>482</v>
      </c>
      <c r="O2458">
        <v>1053311</v>
      </c>
      <c r="P2458">
        <v>199399</v>
      </c>
      <c r="Q2458">
        <v>40.713711359999998</v>
      </c>
      <c r="R2458">
        <v>-73.750883250000001</v>
      </c>
      <c r="S2458" t="s">
        <v>2130</v>
      </c>
    </row>
    <row r="2459" spans="1:19" x14ac:dyDescent="0.3">
      <c r="A2459">
        <v>281288084</v>
      </c>
      <c r="B2459" s="1">
        <v>45320</v>
      </c>
      <c r="C2459">
        <v>478</v>
      </c>
      <c r="D2459" t="s">
        <v>44</v>
      </c>
      <c r="E2459">
        <v>343</v>
      </c>
      <c r="F2459" t="s">
        <v>155</v>
      </c>
      <c r="G2459" t="s">
        <v>218</v>
      </c>
      <c r="H2459" t="s">
        <v>464</v>
      </c>
      <c r="I2459" t="s">
        <v>471</v>
      </c>
      <c r="J2459">
        <v>120</v>
      </c>
      <c r="K2459">
        <v>0</v>
      </c>
      <c r="L2459" t="s">
        <v>474</v>
      </c>
      <c r="M2459" t="s">
        <v>464</v>
      </c>
      <c r="N2459" t="s">
        <v>477</v>
      </c>
      <c r="O2459">
        <v>963713</v>
      </c>
      <c r="P2459">
        <v>173753</v>
      </c>
      <c r="Q2459">
        <v>40.643566</v>
      </c>
      <c r="R2459">
        <v>-74.074000999999996</v>
      </c>
      <c r="S2459" t="s">
        <v>1592</v>
      </c>
    </row>
    <row r="2460" spans="1:19" x14ac:dyDescent="0.3">
      <c r="A2460">
        <v>283835989</v>
      </c>
      <c r="B2460" s="1">
        <v>45366</v>
      </c>
      <c r="C2460">
        <v>203</v>
      </c>
      <c r="D2460" t="s">
        <v>81</v>
      </c>
      <c r="E2460">
        <v>352</v>
      </c>
      <c r="F2460" t="s">
        <v>154</v>
      </c>
      <c r="G2460" t="s">
        <v>273</v>
      </c>
      <c r="H2460" t="s">
        <v>464</v>
      </c>
      <c r="I2460" t="s">
        <v>469</v>
      </c>
      <c r="J2460">
        <v>62</v>
      </c>
      <c r="K2460">
        <v>0</v>
      </c>
      <c r="L2460" t="s">
        <v>472</v>
      </c>
      <c r="M2460" t="s">
        <v>464</v>
      </c>
      <c r="N2460" t="s">
        <v>478</v>
      </c>
      <c r="O2460">
        <v>988978</v>
      </c>
      <c r="P2460">
        <v>164276</v>
      </c>
      <c r="Q2460">
        <v>40.617576</v>
      </c>
      <c r="R2460">
        <v>-73.982968</v>
      </c>
      <c r="S2460" t="s">
        <v>2131</v>
      </c>
    </row>
    <row r="2461" spans="1:19" x14ac:dyDescent="0.3">
      <c r="A2461">
        <v>280443626</v>
      </c>
      <c r="B2461" s="1">
        <v>45304</v>
      </c>
      <c r="C2461">
        <v>259</v>
      </c>
      <c r="D2461" t="s">
        <v>54</v>
      </c>
      <c r="E2461">
        <v>351</v>
      </c>
      <c r="F2461" t="s">
        <v>152</v>
      </c>
      <c r="G2461" t="s">
        <v>231</v>
      </c>
      <c r="H2461" t="s">
        <v>464</v>
      </c>
      <c r="I2461" t="s">
        <v>468</v>
      </c>
      <c r="J2461">
        <v>44</v>
      </c>
      <c r="K2461">
        <v>0</v>
      </c>
      <c r="L2461" t="s">
        <v>472</v>
      </c>
      <c r="M2461" t="s">
        <v>464</v>
      </c>
      <c r="N2461" t="s">
        <v>477</v>
      </c>
      <c r="O2461">
        <v>1006537</v>
      </c>
      <c r="P2461">
        <v>244511</v>
      </c>
      <c r="Q2461">
        <v>40.837774000000003</v>
      </c>
      <c r="R2461">
        <v>-73.919454999999999</v>
      </c>
      <c r="S2461" t="s">
        <v>553</v>
      </c>
    </row>
    <row r="2462" spans="1:19" x14ac:dyDescent="0.3">
      <c r="A2462">
        <v>281147417</v>
      </c>
      <c r="B2462" s="1">
        <v>45317</v>
      </c>
      <c r="C2462">
        <v>793</v>
      </c>
      <c r="D2462" t="s">
        <v>82</v>
      </c>
      <c r="E2462">
        <v>118</v>
      </c>
      <c r="F2462" t="s">
        <v>158</v>
      </c>
      <c r="G2462" t="s">
        <v>279</v>
      </c>
      <c r="H2462" t="s">
        <v>463</v>
      </c>
      <c r="I2462" t="s">
        <v>468</v>
      </c>
      <c r="J2462">
        <v>49</v>
      </c>
      <c r="K2462">
        <v>0</v>
      </c>
      <c r="L2462" t="s">
        <v>472</v>
      </c>
      <c r="M2462" t="s">
        <v>464</v>
      </c>
      <c r="N2462" t="s">
        <v>480</v>
      </c>
      <c r="O2462">
        <v>1020097</v>
      </c>
      <c r="P2462">
        <v>254197</v>
      </c>
      <c r="Q2462">
        <v>40.864316000000002</v>
      </c>
      <c r="R2462">
        <v>-73.870396999999997</v>
      </c>
      <c r="S2462" t="s">
        <v>2132</v>
      </c>
    </row>
    <row r="2463" spans="1:19" x14ac:dyDescent="0.3">
      <c r="A2463">
        <v>282297714</v>
      </c>
      <c r="B2463" s="1">
        <v>45338</v>
      </c>
      <c r="C2463">
        <v>203</v>
      </c>
      <c r="D2463" t="s">
        <v>81</v>
      </c>
      <c r="E2463">
        <v>352</v>
      </c>
      <c r="F2463" t="s">
        <v>154</v>
      </c>
      <c r="G2463" t="s">
        <v>291</v>
      </c>
      <c r="H2463" t="s">
        <v>464</v>
      </c>
      <c r="I2463" t="s">
        <v>468</v>
      </c>
      <c r="J2463">
        <v>40</v>
      </c>
      <c r="K2463">
        <v>2</v>
      </c>
      <c r="L2463" t="s">
        <v>472</v>
      </c>
      <c r="M2463" t="s">
        <v>463</v>
      </c>
      <c r="N2463" t="s">
        <v>479</v>
      </c>
      <c r="O2463">
        <v>1006566</v>
      </c>
      <c r="P2463">
        <v>239026</v>
      </c>
      <c r="Q2463">
        <v>40.822719999999997</v>
      </c>
      <c r="R2463">
        <v>-73.919368000000006</v>
      </c>
      <c r="S2463" t="s">
        <v>1335</v>
      </c>
    </row>
    <row r="2464" spans="1:19" x14ac:dyDescent="0.3">
      <c r="A2464">
        <v>284232680</v>
      </c>
      <c r="B2464" s="1">
        <v>45374</v>
      </c>
      <c r="C2464">
        <v>511</v>
      </c>
      <c r="D2464" t="s">
        <v>46</v>
      </c>
      <c r="E2464">
        <v>235</v>
      </c>
      <c r="F2464" t="s">
        <v>156</v>
      </c>
      <c r="G2464" t="s">
        <v>220</v>
      </c>
      <c r="H2464" t="s">
        <v>464</v>
      </c>
      <c r="I2464" t="s">
        <v>464</v>
      </c>
      <c r="J2464">
        <v>5</v>
      </c>
      <c r="K2464">
        <v>1</v>
      </c>
      <c r="L2464" t="s">
        <v>472</v>
      </c>
      <c r="M2464" t="s">
        <v>463</v>
      </c>
      <c r="N2464" t="s">
        <v>480</v>
      </c>
      <c r="O2464">
        <v>983903</v>
      </c>
      <c r="P2464">
        <v>200257</v>
      </c>
      <c r="Q2464">
        <v>40.716337000000003</v>
      </c>
      <c r="R2464">
        <v>-74.001250999999996</v>
      </c>
      <c r="S2464" t="s">
        <v>1003</v>
      </c>
    </row>
    <row r="2465" spans="1:19" x14ac:dyDescent="0.3">
      <c r="A2465">
        <v>284028731</v>
      </c>
      <c r="B2465" s="1">
        <v>45371</v>
      </c>
      <c r="C2465">
        <v>419</v>
      </c>
      <c r="D2465" t="s">
        <v>58</v>
      </c>
      <c r="E2465">
        <v>109</v>
      </c>
      <c r="F2465" t="s">
        <v>148</v>
      </c>
      <c r="G2465" t="s">
        <v>235</v>
      </c>
      <c r="H2465" t="s">
        <v>463</v>
      </c>
      <c r="I2465" t="s">
        <v>470</v>
      </c>
      <c r="J2465">
        <v>115</v>
      </c>
      <c r="K2465">
        <v>0</v>
      </c>
      <c r="L2465" t="s">
        <v>473</v>
      </c>
      <c r="M2465" t="s">
        <v>464</v>
      </c>
      <c r="N2465" t="s">
        <v>479</v>
      </c>
      <c r="O2465">
        <v>1015585</v>
      </c>
      <c r="P2465">
        <v>211958</v>
      </c>
      <c r="Q2465">
        <v>40.748398000000002</v>
      </c>
      <c r="R2465">
        <v>-73.886906999999994</v>
      </c>
      <c r="S2465" t="s">
        <v>2133</v>
      </c>
    </row>
    <row r="2466" spans="1:19" x14ac:dyDescent="0.3">
      <c r="A2466">
        <v>284245134</v>
      </c>
      <c r="B2466" s="1">
        <v>45375</v>
      </c>
      <c r="C2466">
        <v>339</v>
      </c>
      <c r="D2466" t="s">
        <v>42</v>
      </c>
      <c r="E2466">
        <v>341</v>
      </c>
      <c r="F2466" t="s">
        <v>153</v>
      </c>
      <c r="G2466" t="s">
        <v>216</v>
      </c>
      <c r="H2466" t="s">
        <v>464</v>
      </c>
      <c r="I2466" t="s">
        <v>470</v>
      </c>
      <c r="J2466">
        <v>114</v>
      </c>
      <c r="K2466">
        <v>0</v>
      </c>
      <c r="L2466" t="s">
        <v>472</v>
      </c>
      <c r="M2466" t="s">
        <v>464</v>
      </c>
      <c r="N2466" t="s">
        <v>478</v>
      </c>
      <c r="O2466">
        <v>1007694</v>
      </c>
      <c r="P2466">
        <v>219656</v>
      </c>
      <c r="Q2466">
        <v>40.769551999999997</v>
      </c>
      <c r="R2466">
        <v>-73.915361000000004</v>
      </c>
      <c r="S2466" t="s">
        <v>564</v>
      </c>
    </row>
    <row r="2467" spans="1:19" x14ac:dyDescent="0.3">
      <c r="A2467">
        <v>282308049</v>
      </c>
      <c r="B2467" s="1">
        <v>45338</v>
      </c>
      <c r="C2467">
        <v>49</v>
      </c>
      <c r="D2467" t="s">
        <v>69</v>
      </c>
      <c r="E2467">
        <v>995</v>
      </c>
      <c r="F2467" t="s">
        <v>166</v>
      </c>
      <c r="G2467" t="s">
        <v>249</v>
      </c>
      <c r="I2467" t="s">
        <v>470</v>
      </c>
      <c r="J2467">
        <v>111</v>
      </c>
      <c r="K2467">
        <v>0</v>
      </c>
      <c r="L2467" t="s">
        <v>472</v>
      </c>
      <c r="M2467" t="s">
        <v>464</v>
      </c>
      <c r="N2467" t="s">
        <v>482</v>
      </c>
      <c r="O2467">
        <v>1044562</v>
      </c>
      <c r="P2467">
        <v>214662</v>
      </c>
      <c r="Q2467">
        <v>40.755668</v>
      </c>
      <c r="R2467">
        <v>-73.782302999999999</v>
      </c>
      <c r="S2467" t="s">
        <v>746</v>
      </c>
    </row>
    <row r="2468" spans="1:19" x14ac:dyDescent="0.3">
      <c r="A2468">
        <v>284304528</v>
      </c>
      <c r="B2468" s="1">
        <v>45376</v>
      </c>
      <c r="C2468">
        <v>109</v>
      </c>
      <c r="D2468" t="s">
        <v>35</v>
      </c>
      <c r="E2468">
        <v>106</v>
      </c>
      <c r="F2468" t="s">
        <v>141</v>
      </c>
      <c r="G2468" t="s">
        <v>208</v>
      </c>
      <c r="H2468" t="s">
        <v>463</v>
      </c>
      <c r="I2468" t="s">
        <v>470</v>
      </c>
      <c r="J2468">
        <v>113</v>
      </c>
      <c r="K2468">
        <v>0</v>
      </c>
      <c r="L2468" t="s">
        <v>472</v>
      </c>
      <c r="M2468" t="s">
        <v>464</v>
      </c>
      <c r="N2468" t="s">
        <v>477</v>
      </c>
      <c r="O2468">
        <v>1046399</v>
      </c>
      <c r="P2468">
        <v>187126</v>
      </c>
      <c r="Q2468">
        <v>40.680076999999997</v>
      </c>
      <c r="R2468">
        <v>-73.775929000000005</v>
      </c>
      <c r="S2468" t="s">
        <v>811</v>
      </c>
    </row>
    <row r="2469" spans="1:19" x14ac:dyDescent="0.3">
      <c r="A2469">
        <v>284171523</v>
      </c>
      <c r="B2469" s="1">
        <v>45373</v>
      </c>
      <c r="C2469">
        <v>339</v>
      </c>
      <c r="D2469" t="s">
        <v>42</v>
      </c>
      <c r="E2469">
        <v>341</v>
      </c>
      <c r="F2469" t="s">
        <v>153</v>
      </c>
      <c r="G2469" t="s">
        <v>216</v>
      </c>
      <c r="H2469" t="s">
        <v>464</v>
      </c>
      <c r="I2469" t="s">
        <v>470</v>
      </c>
      <c r="J2469">
        <v>110</v>
      </c>
      <c r="K2469">
        <v>0</v>
      </c>
      <c r="L2469" t="s">
        <v>472</v>
      </c>
      <c r="M2469" t="s">
        <v>463</v>
      </c>
      <c r="N2469" t="s">
        <v>482</v>
      </c>
      <c r="O2469">
        <v>1018896</v>
      </c>
      <c r="P2469">
        <v>207065</v>
      </c>
      <c r="Q2469">
        <v>40.734954999999999</v>
      </c>
      <c r="R2469">
        <v>-73.874983</v>
      </c>
      <c r="S2469" t="s">
        <v>992</v>
      </c>
    </row>
    <row r="2470" spans="1:19" x14ac:dyDescent="0.3">
      <c r="A2470">
        <v>282145115</v>
      </c>
      <c r="B2470" s="1">
        <v>45335</v>
      </c>
      <c r="C2470">
        <v>109</v>
      </c>
      <c r="D2470" t="s">
        <v>35</v>
      </c>
      <c r="E2470">
        <v>106</v>
      </c>
      <c r="F2470" t="s">
        <v>141</v>
      </c>
      <c r="G2470" t="s">
        <v>411</v>
      </c>
      <c r="H2470" t="s">
        <v>463</v>
      </c>
      <c r="I2470" t="s">
        <v>469</v>
      </c>
      <c r="J2470">
        <v>67</v>
      </c>
      <c r="K2470">
        <v>2</v>
      </c>
      <c r="L2470" t="s">
        <v>472</v>
      </c>
      <c r="M2470" t="s">
        <v>464</v>
      </c>
      <c r="N2470" t="s">
        <v>477</v>
      </c>
      <c r="O2470">
        <v>996920</v>
      </c>
      <c r="P2470">
        <v>176967</v>
      </c>
      <c r="Q2470">
        <v>40.652402000000002</v>
      </c>
      <c r="R2470">
        <v>-73.954336999999995</v>
      </c>
      <c r="S2470" t="s">
        <v>988</v>
      </c>
    </row>
    <row r="2471" spans="1:19" x14ac:dyDescent="0.3">
      <c r="A2471">
        <v>280752225</v>
      </c>
      <c r="B2471" s="1">
        <v>45309</v>
      </c>
      <c r="C2471">
        <v>503</v>
      </c>
      <c r="D2471" t="s">
        <v>57</v>
      </c>
      <c r="E2471">
        <v>117</v>
      </c>
      <c r="F2471" t="s">
        <v>156</v>
      </c>
      <c r="G2471" t="s">
        <v>234</v>
      </c>
      <c r="H2471" t="s">
        <v>463</v>
      </c>
      <c r="I2471" t="s">
        <v>469</v>
      </c>
      <c r="J2471">
        <v>75</v>
      </c>
      <c r="K2471">
        <v>0</v>
      </c>
      <c r="L2471" t="s">
        <v>474</v>
      </c>
      <c r="M2471" t="s">
        <v>464</v>
      </c>
      <c r="N2471" t="s">
        <v>477</v>
      </c>
      <c r="O2471">
        <v>1019908</v>
      </c>
      <c r="P2471">
        <v>184675</v>
      </c>
      <c r="Q2471">
        <v>40.673496</v>
      </c>
      <c r="R2471">
        <v>-73.871450999999993</v>
      </c>
      <c r="S2471" t="s">
        <v>2134</v>
      </c>
    </row>
    <row r="2472" spans="1:19" x14ac:dyDescent="0.3">
      <c r="A2472">
        <v>281288082</v>
      </c>
      <c r="B2472" s="1">
        <v>45320</v>
      </c>
      <c r="C2472">
        <v>101</v>
      </c>
      <c r="D2472" t="s">
        <v>27</v>
      </c>
      <c r="E2472">
        <v>344</v>
      </c>
      <c r="F2472" t="s">
        <v>144</v>
      </c>
      <c r="G2472" t="s">
        <v>191</v>
      </c>
      <c r="H2472" t="s">
        <v>464</v>
      </c>
      <c r="I2472" t="s">
        <v>471</v>
      </c>
      <c r="J2472">
        <v>122</v>
      </c>
      <c r="K2472">
        <v>0</v>
      </c>
      <c r="L2472" t="s">
        <v>472</v>
      </c>
      <c r="M2472" t="s">
        <v>463</v>
      </c>
      <c r="N2472" t="s">
        <v>478</v>
      </c>
      <c r="O2472">
        <v>956215</v>
      </c>
      <c r="P2472">
        <v>153014</v>
      </c>
      <c r="Q2472">
        <v>40.586620000000003</v>
      </c>
      <c r="R2472">
        <v>-74.100935000000007</v>
      </c>
      <c r="S2472" t="s">
        <v>2135</v>
      </c>
    </row>
    <row r="2473" spans="1:19" x14ac:dyDescent="0.3">
      <c r="A2473">
        <v>281288052</v>
      </c>
      <c r="B2473" s="1">
        <v>45320</v>
      </c>
      <c r="C2473">
        <v>109</v>
      </c>
      <c r="D2473" t="s">
        <v>35</v>
      </c>
      <c r="E2473">
        <v>106</v>
      </c>
      <c r="F2473" t="s">
        <v>141</v>
      </c>
      <c r="G2473" t="s">
        <v>208</v>
      </c>
      <c r="H2473" t="s">
        <v>463</v>
      </c>
      <c r="I2473" t="s">
        <v>470</v>
      </c>
      <c r="J2473">
        <v>110</v>
      </c>
      <c r="K2473">
        <v>0</v>
      </c>
      <c r="L2473" t="s">
        <v>472</v>
      </c>
      <c r="M2473" t="s">
        <v>464</v>
      </c>
      <c r="N2473" t="s">
        <v>480</v>
      </c>
      <c r="O2473">
        <v>1020232</v>
      </c>
      <c r="P2473">
        <v>210719</v>
      </c>
      <c r="Q2473">
        <v>40.744981000000003</v>
      </c>
      <c r="R2473">
        <v>-73.870143999999996</v>
      </c>
      <c r="S2473" t="s">
        <v>651</v>
      </c>
    </row>
    <row r="2474" spans="1:19" x14ac:dyDescent="0.3">
      <c r="A2474">
        <v>282404795</v>
      </c>
      <c r="B2474" s="1">
        <v>45340</v>
      </c>
      <c r="C2474">
        <v>779</v>
      </c>
      <c r="D2474" t="s">
        <v>63</v>
      </c>
      <c r="E2474">
        <v>126</v>
      </c>
      <c r="F2474" t="s">
        <v>149</v>
      </c>
      <c r="G2474" t="s">
        <v>242</v>
      </c>
      <c r="H2474" t="s">
        <v>463</v>
      </c>
      <c r="I2474" t="s">
        <v>470</v>
      </c>
      <c r="J2474">
        <v>106</v>
      </c>
      <c r="K2474">
        <v>0</v>
      </c>
      <c r="L2474" t="s">
        <v>473</v>
      </c>
      <c r="M2474" t="s">
        <v>464</v>
      </c>
      <c r="N2474" t="s">
        <v>482</v>
      </c>
      <c r="O2474">
        <v>1028604</v>
      </c>
      <c r="P2474">
        <v>187929</v>
      </c>
      <c r="Q2474">
        <v>40.682389000000001</v>
      </c>
      <c r="R2474">
        <v>-73.840079000000003</v>
      </c>
      <c r="S2474" t="s">
        <v>957</v>
      </c>
    </row>
    <row r="2475" spans="1:19" x14ac:dyDescent="0.3">
      <c r="A2475">
        <v>284585336</v>
      </c>
      <c r="B2475" s="1">
        <v>45382</v>
      </c>
      <c r="C2475">
        <v>441</v>
      </c>
      <c r="D2475" t="s">
        <v>72</v>
      </c>
      <c r="E2475">
        <v>110</v>
      </c>
      <c r="F2475" t="s">
        <v>168</v>
      </c>
      <c r="G2475" t="s">
        <v>253</v>
      </c>
      <c r="H2475" t="s">
        <v>463</v>
      </c>
      <c r="I2475" t="s">
        <v>469</v>
      </c>
      <c r="J2475">
        <v>72</v>
      </c>
      <c r="K2475">
        <v>0</v>
      </c>
      <c r="L2475" t="s">
        <v>473</v>
      </c>
      <c r="M2475" t="s">
        <v>464</v>
      </c>
      <c r="N2475" t="s">
        <v>480</v>
      </c>
      <c r="O2475">
        <v>980255</v>
      </c>
      <c r="P2475">
        <v>172878</v>
      </c>
      <c r="Q2475">
        <v>40.641185849999999</v>
      </c>
      <c r="R2475">
        <v>-74.01439508</v>
      </c>
      <c r="S2475" t="s">
        <v>2136</v>
      </c>
    </row>
    <row r="2476" spans="1:19" x14ac:dyDescent="0.3">
      <c r="A2476">
        <v>284291363</v>
      </c>
      <c r="B2476" s="1">
        <v>45376</v>
      </c>
      <c r="C2476">
        <v>101</v>
      </c>
      <c r="D2476" t="s">
        <v>27</v>
      </c>
      <c r="E2476">
        <v>344</v>
      </c>
      <c r="F2476" t="s">
        <v>144</v>
      </c>
      <c r="G2476" t="s">
        <v>191</v>
      </c>
      <c r="H2476" t="s">
        <v>464</v>
      </c>
      <c r="I2476" t="s">
        <v>470</v>
      </c>
      <c r="J2476">
        <v>101</v>
      </c>
      <c r="K2476">
        <v>0</v>
      </c>
      <c r="L2476" t="s">
        <v>474</v>
      </c>
      <c r="M2476" t="s">
        <v>464</v>
      </c>
      <c r="N2476" t="s">
        <v>477</v>
      </c>
      <c r="O2476">
        <v>1043642</v>
      </c>
      <c r="P2476">
        <v>155649</v>
      </c>
      <c r="Q2476">
        <v>40.593699999999998</v>
      </c>
      <c r="R2476">
        <v>-73.786143999999993</v>
      </c>
      <c r="S2476" t="s">
        <v>2137</v>
      </c>
    </row>
    <row r="2477" spans="1:19" x14ac:dyDescent="0.3">
      <c r="A2477">
        <v>285277147</v>
      </c>
      <c r="B2477" s="1">
        <v>45395</v>
      </c>
      <c r="C2477">
        <v>109</v>
      </c>
      <c r="D2477" t="s">
        <v>35</v>
      </c>
      <c r="E2477">
        <v>106</v>
      </c>
      <c r="F2477" t="s">
        <v>141</v>
      </c>
      <c r="G2477" t="s">
        <v>208</v>
      </c>
      <c r="H2477" t="s">
        <v>463</v>
      </c>
      <c r="I2477" t="s">
        <v>468</v>
      </c>
      <c r="J2477">
        <v>40</v>
      </c>
      <c r="K2477">
        <v>0</v>
      </c>
      <c r="L2477" t="s">
        <v>474</v>
      </c>
      <c r="M2477" t="s">
        <v>464</v>
      </c>
      <c r="N2477" t="s">
        <v>477</v>
      </c>
      <c r="O2477">
        <v>1007005</v>
      </c>
      <c r="P2477">
        <v>236615</v>
      </c>
      <c r="Q2477">
        <v>40.816099880000003</v>
      </c>
      <c r="R2477">
        <v>-73.917792009999999</v>
      </c>
      <c r="S2477" t="s">
        <v>2138</v>
      </c>
    </row>
    <row r="2478" spans="1:19" x14ac:dyDescent="0.3">
      <c r="A2478">
        <v>281287928</v>
      </c>
      <c r="B2478" s="1">
        <v>45320</v>
      </c>
      <c r="C2478">
        <v>268</v>
      </c>
      <c r="D2478" t="s">
        <v>47</v>
      </c>
      <c r="E2478">
        <v>121</v>
      </c>
      <c r="F2478" t="s">
        <v>152</v>
      </c>
      <c r="G2478" t="s">
        <v>221</v>
      </c>
      <c r="H2478" t="s">
        <v>463</v>
      </c>
      <c r="I2478" t="s">
        <v>468</v>
      </c>
      <c r="J2478">
        <v>52</v>
      </c>
      <c r="K2478">
        <v>0</v>
      </c>
      <c r="L2478" t="s">
        <v>475</v>
      </c>
      <c r="M2478" t="s">
        <v>464</v>
      </c>
      <c r="N2478" t="s">
        <v>477</v>
      </c>
      <c r="O2478">
        <v>1017273</v>
      </c>
      <c r="P2478">
        <v>255924</v>
      </c>
      <c r="Q2478">
        <v>40.869067000000001</v>
      </c>
      <c r="R2478">
        <v>-73.880600000000001</v>
      </c>
      <c r="S2478" t="s">
        <v>771</v>
      </c>
    </row>
    <row r="2479" spans="1:19" x14ac:dyDescent="0.3">
      <c r="A2479">
        <v>282350426</v>
      </c>
      <c r="B2479" s="1">
        <v>45338</v>
      </c>
      <c r="C2479">
        <v>105</v>
      </c>
      <c r="D2479" t="s">
        <v>20</v>
      </c>
      <c r="E2479">
        <v>106</v>
      </c>
      <c r="F2479" t="s">
        <v>141</v>
      </c>
      <c r="G2479" t="s">
        <v>183</v>
      </c>
      <c r="H2479" t="s">
        <v>463</v>
      </c>
      <c r="I2479" t="s">
        <v>468</v>
      </c>
      <c r="J2479">
        <v>43</v>
      </c>
      <c r="K2479">
        <v>0</v>
      </c>
      <c r="L2479" t="s">
        <v>472</v>
      </c>
      <c r="M2479" t="s">
        <v>464</v>
      </c>
      <c r="N2479" t="s">
        <v>477</v>
      </c>
      <c r="O2479">
        <v>1020183</v>
      </c>
      <c r="P2479">
        <v>239282</v>
      </c>
      <c r="Q2479">
        <v>40.823377999999998</v>
      </c>
      <c r="R2479">
        <v>-73.870168000000007</v>
      </c>
      <c r="S2479" t="s">
        <v>1141</v>
      </c>
    </row>
    <row r="2480" spans="1:19" x14ac:dyDescent="0.3">
      <c r="A2480">
        <v>282729360</v>
      </c>
      <c r="B2480" s="1">
        <v>45346</v>
      </c>
      <c r="C2480">
        <v>705</v>
      </c>
      <c r="D2480" t="s">
        <v>78</v>
      </c>
      <c r="E2480">
        <v>358</v>
      </c>
      <c r="F2480" t="s">
        <v>169</v>
      </c>
      <c r="G2480" t="s">
        <v>270</v>
      </c>
      <c r="H2480" t="s">
        <v>464</v>
      </c>
      <c r="I2480" t="s">
        <v>469</v>
      </c>
      <c r="J2480">
        <v>71</v>
      </c>
      <c r="K2480">
        <v>0</v>
      </c>
      <c r="L2480" t="s">
        <v>472</v>
      </c>
      <c r="M2480" t="s">
        <v>464</v>
      </c>
      <c r="N2480" t="s">
        <v>477</v>
      </c>
      <c r="O2480">
        <v>996122</v>
      </c>
      <c r="P2480">
        <v>181017</v>
      </c>
      <c r="Q2480">
        <v>40.663518570000001</v>
      </c>
      <c r="R2480">
        <v>-73.957207620000005</v>
      </c>
      <c r="S2480" t="s">
        <v>2139</v>
      </c>
    </row>
    <row r="2481" spans="1:19" x14ac:dyDescent="0.3">
      <c r="A2481">
        <v>282534352</v>
      </c>
      <c r="B2481" s="1">
        <v>45342</v>
      </c>
      <c r="C2481">
        <v>106</v>
      </c>
      <c r="D2481" t="s">
        <v>73</v>
      </c>
      <c r="E2481">
        <v>106</v>
      </c>
      <c r="F2481" t="s">
        <v>141</v>
      </c>
      <c r="G2481" t="s">
        <v>350</v>
      </c>
      <c r="H2481" t="s">
        <v>463</v>
      </c>
      <c r="I2481" t="s">
        <v>469</v>
      </c>
      <c r="J2481">
        <v>90</v>
      </c>
      <c r="K2481">
        <v>0</v>
      </c>
      <c r="L2481" t="s">
        <v>472</v>
      </c>
      <c r="M2481" t="s">
        <v>463</v>
      </c>
      <c r="N2481" t="s">
        <v>480</v>
      </c>
      <c r="O2481">
        <v>993712</v>
      </c>
      <c r="P2481">
        <v>197421</v>
      </c>
      <c r="Q2481">
        <v>40.708548999999998</v>
      </c>
      <c r="R2481">
        <v>-73.965868999999998</v>
      </c>
      <c r="S2481" t="s">
        <v>2140</v>
      </c>
    </row>
    <row r="2482" spans="1:19" x14ac:dyDescent="0.3">
      <c r="A2482">
        <v>282703112</v>
      </c>
      <c r="B2482" s="1">
        <v>45345</v>
      </c>
      <c r="C2482">
        <v>503</v>
      </c>
      <c r="D2482" t="s">
        <v>57</v>
      </c>
      <c r="E2482">
        <v>117</v>
      </c>
      <c r="F2482" t="s">
        <v>156</v>
      </c>
      <c r="G2482" t="s">
        <v>234</v>
      </c>
      <c r="H2482" t="s">
        <v>463</v>
      </c>
      <c r="I2482" t="s">
        <v>469</v>
      </c>
      <c r="J2482">
        <v>73</v>
      </c>
      <c r="K2482">
        <v>1</v>
      </c>
      <c r="L2482" t="s">
        <v>473</v>
      </c>
      <c r="M2482" t="s">
        <v>464</v>
      </c>
      <c r="N2482" t="s">
        <v>477</v>
      </c>
      <c r="O2482">
        <v>1010287</v>
      </c>
      <c r="P2482">
        <v>186518</v>
      </c>
      <c r="Q2482">
        <v>40.67858725</v>
      </c>
      <c r="R2482">
        <v>-73.906128940000002</v>
      </c>
      <c r="S2482" t="s">
        <v>884</v>
      </c>
    </row>
    <row r="2483" spans="1:19" x14ac:dyDescent="0.3">
      <c r="A2483">
        <v>280481868</v>
      </c>
      <c r="B2483" s="1">
        <v>45304</v>
      </c>
      <c r="C2483">
        <v>505</v>
      </c>
      <c r="D2483" t="s">
        <v>46</v>
      </c>
      <c r="E2483">
        <v>117</v>
      </c>
      <c r="F2483" t="s">
        <v>156</v>
      </c>
      <c r="G2483" t="s">
        <v>390</v>
      </c>
      <c r="H2483" t="s">
        <v>463</v>
      </c>
      <c r="I2483" t="s">
        <v>470</v>
      </c>
      <c r="J2483">
        <v>113</v>
      </c>
      <c r="K2483">
        <v>3</v>
      </c>
      <c r="L2483" t="s">
        <v>474</v>
      </c>
      <c r="M2483" t="s">
        <v>464</v>
      </c>
      <c r="N2483" t="s">
        <v>480</v>
      </c>
      <c r="O2483">
        <v>1046315</v>
      </c>
      <c r="P2483">
        <v>187088</v>
      </c>
      <c r="Q2483">
        <v>40.679980739999998</v>
      </c>
      <c r="R2483">
        <v>-73.776233910000002</v>
      </c>
      <c r="S2483" t="s">
        <v>511</v>
      </c>
    </row>
    <row r="2484" spans="1:19" x14ac:dyDescent="0.3">
      <c r="A2484">
        <v>281024530</v>
      </c>
      <c r="B2484" s="1">
        <v>45315</v>
      </c>
      <c r="C2484">
        <v>113</v>
      </c>
      <c r="D2484" t="s">
        <v>59</v>
      </c>
      <c r="E2484">
        <v>344</v>
      </c>
      <c r="F2484" t="s">
        <v>144</v>
      </c>
      <c r="G2484" t="s">
        <v>236</v>
      </c>
      <c r="H2484" t="s">
        <v>464</v>
      </c>
      <c r="I2484" t="s">
        <v>469</v>
      </c>
      <c r="J2484">
        <v>75</v>
      </c>
      <c r="K2484">
        <v>0</v>
      </c>
      <c r="L2484" t="s">
        <v>472</v>
      </c>
      <c r="M2484" t="s">
        <v>464</v>
      </c>
      <c r="N2484" t="s">
        <v>480</v>
      </c>
      <c r="O2484">
        <v>1017227</v>
      </c>
      <c r="P2484">
        <v>183349</v>
      </c>
      <c r="Q2484">
        <v>40.669867000000004</v>
      </c>
      <c r="R2484">
        <v>-73.881119999999996</v>
      </c>
      <c r="S2484" t="s">
        <v>2141</v>
      </c>
    </row>
    <row r="2485" spans="1:19" x14ac:dyDescent="0.3">
      <c r="A2485">
        <v>281325620</v>
      </c>
      <c r="B2485" s="1">
        <v>45321</v>
      </c>
      <c r="C2485">
        <v>462</v>
      </c>
      <c r="D2485" t="s">
        <v>39</v>
      </c>
      <c r="E2485">
        <v>353</v>
      </c>
      <c r="F2485" t="s">
        <v>150</v>
      </c>
      <c r="G2485" t="s">
        <v>212</v>
      </c>
      <c r="H2485" t="s">
        <v>464</v>
      </c>
      <c r="I2485" t="s">
        <v>468</v>
      </c>
      <c r="J2485">
        <v>50</v>
      </c>
      <c r="K2485">
        <v>0</v>
      </c>
      <c r="L2485" t="s">
        <v>472</v>
      </c>
      <c r="M2485" t="s">
        <v>464</v>
      </c>
      <c r="N2485" t="s">
        <v>477</v>
      </c>
      <c r="O2485">
        <v>1009955</v>
      </c>
      <c r="P2485">
        <v>262307</v>
      </c>
      <c r="Q2485">
        <v>40.886608670000001</v>
      </c>
      <c r="R2485">
        <v>-73.907035919999998</v>
      </c>
      <c r="S2485" t="s">
        <v>2142</v>
      </c>
    </row>
    <row r="2486" spans="1:19" x14ac:dyDescent="0.3">
      <c r="A2486">
        <v>284188771</v>
      </c>
      <c r="B2486" s="1">
        <v>45373</v>
      </c>
      <c r="C2486">
        <v>109</v>
      </c>
      <c r="D2486" t="s">
        <v>35</v>
      </c>
      <c r="E2486">
        <v>106</v>
      </c>
      <c r="F2486" t="s">
        <v>141</v>
      </c>
      <c r="G2486" t="s">
        <v>214</v>
      </c>
      <c r="H2486" t="s">
        <v>463</v>
      </c>
      <c r="I2486" t="s">
        <v>470</v>
      </c>
      <c r="J2486">
        <v>104</v>
      </c>
      <c r="K2486">
        <v>0</v>
      </c>
      <c r="L2486" t="s">
        <v>472</v>
      </c>
      <c r="M2486" t="s">
        <v>463</v>
      </c>
      <c r="N2486" t="s">
        <v>480</v>
      </c>
      <c r="O2486">
        <v>1013786</v>
      </c>
      <c r="P2486">
        <v>195966</v>
      </c>
      <c r="Q2486">
        <v>40.704510999999997</v>
      </c>
      <c r="R2486">
        <v>-73.893469999999994</v>
      </c>
      <c r="S2486" t="s">
        <v>561</v>
      </c>
    </row>
    <row r="2487" spans="1:19" x14ac:dyDescent="0.3">
      <c r="A2487">
        <v>282565073</v>
      </c>
      <c r="B2487" s="1">
        <v>45343</v>
      </c>
      <c r="C2487">
        <v>101</v>
      </c>
      <c r="D2487" t="s">
        <v>27</v>
      </c>
      <c r="E2487">
        <v>344</v>
      </c>
      <c r="F2487" t="s">
        <v>144</v>
      </c>
      <c r="G2487" t="s">
        <v>191</v>
      </c>
      <c r="H2487" t="s">
        <v>464</v>
      </c>
      <c r="I2487" t="s">
        <v>470</v>
      </c>
      <c r="J2487">
        <v>115</v>
      </c>
      <c r="K2487">
        <v>0</v>
      </c>
      <c r="L2487" t="s">
        <v>473</v>
      </c>
      <c r="M2487" t="s">
        <v>464</v>
      </c>
      <c r="N2487" t="s">
        <v>480</v>
      </c>
      <c r="O2487">
        <v>1014011</v>
      </c>
      <c r="P2487">
        <v>212888</v>
      </c>
      <c r="Q2487">
        <v>40.750956000000002</v>
      </c>
      <c r="R2487">
        <v>-73.892583999999999</v>
      </c>
      <c r="S2487" t="s">
        <v>2143</v>
      </c>
    </row>
    <row r="2488" spans="1:19" x14ac:dyDescent="0.3">
      <c r="A2488">
        <v>280801224</v>
      </c>
      <c r="B2488" s="1">
        <v>45310</v>
      </c>
      <c r="C2488">
        <v>744</v>
      </c>
      <c r="D2488" t="s">
        <v>75</v>
      </c>
      <c r="E2488">
        <v>359</v>
      </c>
      <c r="F2488" t="s">
        <v>151</v>
      </c>
      <c r="G2488" t="s">
        <v>261</v>
      </c>
      <c r="H2488" t="s">
        <v>464</v>
      </c>
      <c r="I2488" t="s">
        <v>469</v>
      </c>
      <c r="J2488">
        <v>71</v>
      </c>
      <c r="K2488">
        <v>0</v>
      </c>
      <c r="L2488" t="s">
        <v>472</v>
      </c>
      <c r="M2488" t="s">
        <v>464</v>
      </c>
      <c r="N2488" t="s">
        <v>477</v>
      </c>
      <c r="O2488">
        <v>997098</v>
      </c>
      <c r="P2488">
        <v>181757</v>
      </c>
      <c r="Q2488">
        <v>40.665548350000002</v>
      </c>
      <c r="R2488">
        <v>-73.953688229999997</v>
      </c>
      <c r="S2488" t="s">
        <v>2144</v>
      </c>
    </row>
    <row r="2489" spans="1:19" x14ac:dyDescent="0.3">
      <c r="A2489">
        <v>280809121</v>
      </c>
      <c r="B2489" s="1">
        <v>45310</v>
      </c>
      <c r="C2489">
        <v>268</v>
      </c>
      <c r="D2489" t="s">
        <v>47</v>
      </c>
      <c r="E2489">
        <v>121</v>
      </c>
      <c r="F2489" t="s">
        <v>152</v>
      </c>
      <c r="G2489" t="s">
        <v>221</v>
      </c>
      <c r="H2489" t="s">
        <v>463</v>
      </c>
      <c r="I2489" t="s">
        <v>470</v>
      </c>
      <c r="J2489">
        <v>109</v>
      </c>
      <c r="K2489">
        <v>0</v>
      </c>
      <c r="L2489" t="s">
        <v>472</v>
      </c>
      <c r="M2489" t="s">
        <v>464</v>
      </c>
      <c r="N2489" t="s">
        <v>480</v>
      </c>
      <c r="O2489">
        <v>1031280</v>
      </c>
      <c r="P2489">
        <v>208858</v>
      </c>
      <c r="Q2489">
        <v>40.739820000000002</v>
      </c>
      <c r="R2489">
        <v>-73.830285000000003</v>
      </c>
      <c r="S2489" t="s">
        <v>2145</v>
      </c>
    </row>
    <row r="2490" spans="1:19" x14ac:dyDescent="0.3">
      <c r="A2490">
        <v>282640293</v>
      </c>
      <c r="B2490" s="1">
        <v>45344</v>
      </c>
      <c r="C2490">
        <v>268</v>
      </c>
      <c r="D2490" t="s">
        <v>47</v>
      </c>
      <c r="E2490">
        <v>121</v>
      </c>
      <c r="F2490" t="s">
        <v>152</v>
      </c>
      <c r="G2490" t="s">
        <v>221</v>
      </c>
      <c r="H2490" t="s">
        <v>463</v>
      </c>
      <c r="I2490" t="s">
        <v>470</v>
      </c>
      <c r="J2490">
        <v>110</v>
      </c>
      <c r="K2490">
        <v>0</v>
      </c>
      <c r="L2490" t="s">
        <v>472</v>
      </c>
      <c r="M2490" t="s">
        <v>464</v>
      </c>
      <c r="N2490" t="s">
        <v>480</v>
      </c>
      <c r="O2490">
        <v>1023875</v>
      </c>
      <c r="P2490">
        <v>208325</v>
      </c>
      <c r="Q2490">
        <v>40.738391999999997</v>
      </c>
      <c r="R2490">
        <v>-73.857010000000002</v>
      </c>
      <c r="S2490" t="s">
        <v>2146</v>
      </c>
    </row>
    <row r="2491" spans="1:19" x14ac:dyDescent="0.3">
      <c r="A2491">
        <v>282843356</v>
      </c>
      <c r="B2491" s="1">
        <v>45349</v>
      </c>
      <c r="C2491">
        <v>269</v>
      </c>
      <c r="D2491" t="s">
        <v>89</v>
      </c>
      <c r="E2491">
        <v>121</v>
      </c>
      <c r="F2491" t="s">
        <v>152</v>
      </c>
      <c r="G2491" t="s">
        <v>447</v>
      </c>
      <c r="H2491" t="s">
        <v>463</v>
      </c>
      <c r="I2491" t="s">
        <v>469</v>
      </c>
      <c r="J2491">
        <v>63</v>
      </c>
      <c r="K2491">
        <v>0</v>
      </c>
      <c r="L2491" t="s">
        <v>476</v>
      </c>
      <c r="M2491" t="s">
        <v>464</v>
      </c>
      <c r="N2491" t="s">
        <v>478</v>
      </c>
      <c r="O2491">
        <v>1005375</v>
      </c>
      <c r="P2491">
        <v>160624</v>
      </c>
      <c r="Q2491">
        <v>40.607528000000002</v>
      </c>
      <c r="R2491">
        <v>-73.923916000000006</v>
      </c>
      <c r="S2491" t="s">
        <v>2147</v>
      </c>
    </row>
    <row r="2492" spans="1:19" x14ac:dyDescent="0.3">
      <c r="A2492">
        <v>280679988</v>
      </c>
      <c r="B2492" s="1">
        <v>45308</v>
      </c>
      <c r="C2492">
        <v>419</v>
      </c>
      <c r="D2492" t="s">
        <v>58</v>
      </c>
      <c r="E2492">
        <v>109</v>
      </c>
      <c r="F2492" t="s">
        <v>148</v>
      </c>
      <c r="G2492" t="s">
        <v>235</v>
      </c>
      <c r="H2492" t="s">
        <v>463</v>
      </c>
      <c r="I2492" t="s">
        <v>464</v>
      </c>
      <c r="J2492">
        <v>14</v>
      </c>
      <c r="K2492">
        <v>7</v>
      </c>
      <c r="L2492" t="s">
        <v>473</v>
      </c>
      <c r="M2492" t="s">
        <v>464</v>
      </c>
      <c r="N2492" t="s">
        <v>480</v>
      </c>
      <c r="O2492">
        <v>986526</v>
      </c>
      <c r="P2492">
        <v>212304</v>
      </c>
      <c r="Q2492">
        <v>40.749403999999998</v>
      </c>
      <c r="R2492">
        <v>-73.991783999999996</v>
      </c>
      <c r="S2492" t="s">
        <v>616</v>
      </c>
    </row>
    <row r="2493" spans="1:19" x14ac:dyDescent="0.3">
      <c r="A2493">
        <v>284155155</v>
      </c>
      <c r="B2493" s="1">
        <v>45372</v>
      </c>
      <c r="C2493">
        <v>117</v>
      </c>
      <c r="D2493" t="s">
        <v>67</v>
      </c>
      <c r="E2493">
        <v>126</v>
      </c>
      <c r="F2493" t="s">
        <v>149</v>
      </c>
      <c r="G2493" t="s">
        <v>247</v>
      </c>
      <c r="H2493" t="s">
        <v>463</v>
      </c>
      <c r="I2493" t="s">
        <v>470</v>
      </c>
      <c r="J2493">
        <v>105</v>
      </c>
      <c r="K2493">
        <v>0</v>
      </c>
      <c r="L2493" t="s">
        <v>472</v>
      </c>
      <c r="M2493" t="s">
        <v>464</v>
      </c>
      <c r="N2493" t="s">
        <v>480</v>
      </c>
      <c r="O2493">
        <v>1059585</v>
      </c>
      <c r="P2493">
        <v>198510</v>
      </c>
      <c r="Q2493">
        <v>40.711220079999997</v>
      </c>
      <c r="R2493">
        <v>-73.728261770000003</v>
      </c>
      <c r="S2493" t="s">
        <v>2148</v>
      </c>
    </row>
    <row r="2494" spans="1:19" x14ac:dyDescent="0.3">
      <c r="A2494">
        <v>280692313</v>
      </c>
      <c r="B2494" s="1">
        <v>45308</v>
      </c>
      <c r="C2494">
        <v>478</v>
      </c>
      <c r="D2494" t="s">
        <v>44</v>
      </c>
      <c r="E2494">
        <v>343</v>
      </c>
      <c r="F2494" t="s">
        <v>155</v>
      </c>
      <c r="G2494" t="s">
        <v>218</v>
      </c>
      <c r="H2494" t="s">
        <v>464</v>
      </c>
      <c r="I2494" t="s">
        <v>464</v>
      </c>
      <c r="J2494">
        <v>14</v>
      </c>
      <c r="K2494">
        <v>1</v>
      </c>
      <c r="L2494" t="s">
        <v>472</v>
      </c>
      <c r="M2494" t="s">
        <v>464</v>
      </c>
      <c r="N2494" t="s">
        <v>477</v>
      </c>
      <c r="O2494">
        <v>987078</v>
      </c>
      <c r="P2494">
        <v>215157</v>
      </c>
      <c r="Q2494">
        <v>40.757232270000003</v>
      </c>
      <c r="R2494">
        <v>-73.989792190000003</v>
      </c>
      <c r="S2494" t="s">
        <v>590</v>
      </c>
    </row>
    <row r="2495" spans="1:19" x14ac:dyDescent="0.3">
      <c r="A2495">
        <v>282805057</v>
      </c>
      <c r="B2495" s="1">
        <v>45348</v>
      </c>
      <c r="C2495">
        <v>759</v>
      </c>
      <c r="D2495" t="s">
        <v>40</v>
      </c>
      <c r="E2495">
        <v>359</v>
      </c>
      <c r="F2495" t="s">
        <v>151</v>
      </c>
      <c r="G2495" t="s">
        <v>213</v>
      </c>
      <c r="H2495" t="s">
        <v>464</v>
      </c>
      <c r="I2495" t="s">
        <v>464</v>
      </c>
      <c r="J2495">
        <v>6</v>
      </c>
      <c r="K2495">
        <v>0</v>
      </c>
      <c r="L2495" t="s">
        <v>472</v>
      </c>
      <c r="M2495" t="s">
        <v>464</v>
      </c>
      <c r="N2495" t="s">
        <v>479</v>
      </c>
      <c r="O2495">
        <v>981292</v>
      </c>
      <c r="P2495">
        <v>204912</v>
      </c>
      <c r="Q2495">
        <v>40.729112260000001</v>
      </c>
      <c r="R2495">
        <v>-74.010672549999995</v>
      </c>
      <c r="S2495" t="s">
        <v>2149</v>
      </c>
    </row>
    <row r="2496" spans="1:19" x14ac:dyDescent="0.3">
      <c r="A2496">
        <v>280669233</v>
      </c>
      <c r="B2496" s="1">
        <v>45308</v>
      </c>
      <c r="C2496">
        <v>586</v>
      </c>
      <c r="D2496" t="s">
        <v>62</v>
      </c>
      <c r="E2496">
        <v>115</v>
      </c>
      <c r="F2496" t="s">
        <v>163</v>
      </c>
      <c r="G2496" t="s">
        <v>448</v>
      </c>
      <c r="H2496" t="s">
        <v>463</v>
      </c>
      <c r="I2496" t="s">
        <v>469</v>
      </c>
      <c r="J2496">
        <v>69</v>
      </c>
      <c r="K2496">
        <v>0</v>
      </c>
      <c r="L2496" t="s">
        <v>472</v>
      </c>
      <c r="M2496" t="s">
        <v>464</v>
      </c>
      <c r="N2496" t="s">
        <v>477</v>
      </c>
      <c r="O2496">
        <v>1010576</v>
      </c>
      <c r="P2496">
        <v>175628</v>
      </c>
      <c r="Q2496">
        <v>40.648698000000003</v>
      </c>
      <c r="R2496">
        <v>-73.905128000000005</v>
      </c>
      <c r="S2496" t="s">
        <v>486</v>
      </c>
    </row>
    <row r="2497" spans="1:19" x14ac:dyDescent="0.3">
      <c r="A2497">
        <v>282390512</v>
      </c>
      <c r="B2497" s="1">
        <v>45339</v>
      </c>
      <c r="C2497">
        <v>793</v>
      </c>
      <c r="D2497" t="s">
        <v>82</v>
      </c>
      <c r="E2497">
        <v>118</v>
      </c>
      <c r="F2497" t="s">
        <v>158</v>
      </c>
      <c r="G2497" t="s">
        <v>279</v>
      </c>
      <c r="H2497" t="s">
        <v>463</v>
      </c>
      <c r="I2497" t="s">
        <v>469</v>
      </c>
      <c r="J2497">
        <v>67</v>
      </c>
      <c r="K2497">
        <v>0</v>
      </c>
      <c r="L2497" t="s">
        <v>474</v>
      </c>
      <c r="M2497" t="s">
        <v>464</v>
      </c>
      <c r="N2497" t="s">
        <v>477</v>
      </c>
      <c r="O2497">
        <v>1007912</v>
      </c>
      <c r="P2497">
        <v>175409</v>
      </c>
      <c r="Q2497">
        <v>40.648102190000003</v>
      </c>
      <c r="R2497">
        <v>-73.914730500000005</v>
      </c>
      <c r="S2497" t="s">
        <v>2150</v>
      </c>
    </row>
    <row r="2498" spans="1:19" x14ac:dyDescent="0.3">
      <c r="A2498">
        <v>281049932</v>
      </c>
      <c r="B2498" s="1">
        <v>45315</v>
      </c>
      <c r="C2498">
        <v>511</v>
      </c>
      <c r="D2498" t="s">
        <v>46</v>
      </c>
      <c r="E2498">
        <v>235</v>
      </c>
      <c r="F2498" t="s">
        <v>156</v>
      </c>
      <c r="G2498" t="s">
        <v>220</v>
      </c>
      <c r="H2498" t="s">
        <v>464</v>
      </c>
      <c r="I2498" t="s">
        <v>470</v>
      </c>
      <c r="J2498">
        <v>103</v>
      </c>
      <c r="K2498">
        <v>0</v>
      </c>
      <c r="L2498" t="s">
        <v>472</v>
      </c>
      <c r="M2498" t="s">
        <v>463</v>
      </c>
      <c r="N2498" t="s">
        <v>478</v>
      </c>
      <c r="O2498">
        <v>1039125</v>
      </c>
      <c r="P2498">
        <v>192380</v>
      </c>
      <c r="Q2498">
        <v>40.694545259999998</v>
      </c>
      <c r="R2498">
        <v>-73.802111969999999</v>
      </c>
      <c r="S2498" t="s">
        <v>1764</v>
      </c>
    </row>
    <row r="2499" spans="1:19" x14ac:dyDescent="0.3">
      <c r="A2499">
        <v>282657662</v>
      </c>
      <c r="B2499" s="1">
        <v>45344</v>
      </c>
      <c r="C2499">
        <v>441</v>
      </c>
      <c r="D2499" t="s">
        <v>72</v>
      </c>
      <c r="E2499">
        <v>110</v>
      </c>
      <c r="F2499" t="s">
        <v>168</v>
      </c>
      <c r="G2499" t="s">
        <v>253</v>
      </c>
      <c r="H2499" t="s">
        <v>463</v>
      </c>
      <c r="I2499" t="s">
        <v>468</v>
      </c>
      <c r="J2499">
        <v>49</v>
      </c>
      <c r="K2499">
        <v>0</v>
      </c>
      <c r="L2499" t="s">
        <v>472</v>
      </c>
      <c r="M2499" t="s">
        <v>464</v>
      </c>
      <c r="N2499" t="s">
        <v>479</v>
      </c>
      <c r="O2499">
        <v>1020937</v>
      </c>
      <c r="P2499">
        <v>254605</v>
      </c>
      <c r="Q2499">
        <v>40.865430259999997</v>
      </c>
      <c r="R2499">
        <v>-73.867360910000002</v>
      </c>
      <c r="S2499" t="s">
        <v>2151</v>
      </c>
    </row>
    <row r="2500" spans="1:19" x14ac:dyDescent="0.3">
      <c r="A2500">
        <v>281045062</v>
      </c>
      <c r="B2500" s="1">
        <v>45315</v>
      </c>
      <c r="C2500">
        <v>793</v>
      </c>
      <c r="D2500" t="s">
        <v>82</v>
      </c>
      <c r="E2500">
        <v>118</v>
      </c>
      <c r="F2500" t="s">
        <v>158</v>
      </c>
      <c r="G2500" t="s">
        <v>279</v>
      </c>
      <c r="H2500" t="s">
        <v>463</v>
      </c>
      <c r="I2500" t="s">
        <v>469</v>
      </c>
      <c r="J2500">
        <v>73</v>
      </c>
      <c r="K2500">
        <v>1</v>
      </c>
      <c r="L2500" t="s">
        <v>472</v>
      </c>
      <c r="M2500" t="s">
        <v>464</v>
      </c>
      <c r="N2500" t="s">
        <v>477</v>
      </c>
      <c r="O2500">
        <v>1010719</v>
      </c>
      <c r="P2500">
        <v>186857</v>
      </c>
      <c r="Q2500">
        <v>40.679516450000001</v>
      </c>
      <c r="R2500">
        <v>-73.904570120000002</v>
      </c>
      <c r="S2500" t="s">
        <v>966</v>
      </c>
    </row>
    <row r="2501" spans="1:19" x14ac:dyDescent="0.3">
      <c r="A2501">
        <v>282531012</v>
      </c>
      <c r="B2501" s="1">
        <v>45342</v>
      </c>
      <c r="C2501">
        <v>922</v>
      </c>
      <c r="D2501" t="s">
        <v>33</v>
      </c>
      <c r="E2501">
        <v>348</v>
      </c>
      <c r="F2501" t="s">
        <v>146</v>
      </c>
      <c r="G2501" t="s">
        <v>207</v>
      </c>
      <c r="H2501" t="s">
        <v>464</v>
      </c>
      <c r="I2501" t="s">
        <v>470</v>
      </c>
      <c r="J2501">
        <v>106</v>
      </c>
      <c r="K2501">
        <v>0</v>
      </c>
      <c r="L2501" t="s">
        <v>472</v>
      </c>
      <c r="M2501" t="s">
        <v>464</v>
      </c>
      <c r="N2501" t="s">
        <v>477</v>
      </c>
      <c r="O2501">
        <v>1033243</v>
      </c>
      <c r="P2501">
        <v>185908</v>
      </c>
      <c r="Q2501">
        <v>40.676815660000003</v>
      </c>
      <c r="R2501">
        <v>-73.823370400000002</v>
      </c>
      <c r="S2501" t="s">
        <v>2152</v>
      </c>
    </row>
    <row r="2502" spans="1:19" x14ac:dyDescent="0.3">
      <c r="A2502">
        <v>284463146</v>
      </c>
      <c r="B2502" s="1">
        <v>45379</v>
      </c>
      <c r="C2502">
        <v>478</v>
      </c>
      <c r="D2502" t="s">
        <v>44</v>
      </c>
      <c r="E2502">
        <v>343</v>
      </c>
      <c r="F2502" t="s">
        <v>155</v>
      </c>
      <c r="G2502" t="s">
        <v>218</v>
      </c>
      <c r="H2502" t="s">
        <v>464</v>
      </c>
      <c r="I2502" t="s">
        <v>469</v>
      </c>
      <c r="J2502">
        <v>79</v>
      </c>
      <c r="K2502">
        <v>1</v>
      </c>
      <c r="L2502" t="s">
        <v>472</v>
      </c>
      <c r="M2502" t="s">
        <v>464</v>
      </c>
      <c r="N2502" t="s">
        <v>477</v>
      </c>
      <c r="O2502">
        <v>998241</v>
      </c>
      <c r="P2502">
        <v>187165</v>
      </c>
      <c r="Q2502">
        <v>40.680390359999997</v>
      </c>
      <c r="R2502">
        <v>-73.949556959999995</v>
      </c>
      <c r="S2502" t="s">
        <v>2153</v>
      </c>
    </row>
    <row r="2503" spans="1:19" x14ac:dyDescent="0.3">
      <c r="A2503">
        <v>283951051</v>
      </c>
      <c r="B2503" s="1">
        <v>45370</v>
      </c>
      <c r="C2503">
        <v>101</v>
      </c>
      <c r="D2503" t="s">
        <v>27</v>
      </c>
      <c r="E2503">
        <v>344</v>
      </c>
      <c r="F2503" t="s">
        <v>144</v>
      </c>
      <c r="G2503" t="s">
        <v>191</v>
      </c>
      <c r="H2503" t="s">
        <v>464</v>
      </c>
      <c r="I2503" t="s">
        <v>470</v>
      </c>
      <c r="J2503">
        <v>113</v>
      </c>
      <c r="K2503">
        <v>0</v>
      </c>
      <c r="L2503" t="s">
        <v>472</v>
      </c>
      <c r="M2503" t="s">
        <v>463</v>
      </c>
      <c r="N2503" t="s">
        <v>477</v>
      </c>
      <c r="O2503">
        <v>1040280</v>
      </c>
      <c r="P2503">
        <v>182500</v>
      </c>
      <c r="Q2503">
        <v>40.667420999999997</v>
      </c>
      <c r="R2503">
        <v>-73.798027000000005</v>
      </c>
      <c r="S2503" t="s">
        <v>2154</v>
      </c>
    </row>
    <row r="2504" spans="1:19" x14ac:dyDescent="0.3">
      <c r="A2504">
        <v>284116779</v>
      </c>
      <c r="B2504" s="1">
        <v>45372</v>
      </c>
      <c r="C2504">
        <v>779</v>
      </c>
      <c r="D2504" t="s">
        <v>63</v>
      </c>
      <c r="E2504">
        <v>126</v>
      </c>
      <c r="F2504" t="s">
        <v>149</v>
      </c>
      <c r="G2504" t="s">
        <v>242</v>
      </c>
      <c r="H2504" t="s">
        <v>463</v>
      </c>
      <c r="I2504" t="s">
        <v>470</v>
      </c>
      <c r="J2504">
        <v>106</v>
      </c>
      <c r="K2504">
        <v>0</v>
      </c>
      <c r="L2504" t="s">
        <v>472</v>
      </c>
      <c r="M2504" t="s">
        <v>464</v>
      </c>
      <c r="N2504" t="s">
        <v>482</v>
      </c>
      <c r="O2504">
        <v>1028604</v>
      </c>
      <c r="P2504">
        <v>187929</v>
      </c>
      <c r="Q2504">
        <v>40.682389000000001</v>
      </c>
      <c r="R2504">
        <v>-73.840079000000003</v>
      </c>
      <c r="S2504" t="s">
        <v>957</v>
      </c>
    </row>
    <row r="2505" spans="1:19" x14ac:dyDescent="0.3">
      <c r="A2505">
        <v>283747580</v>
      </c>
      <c r="B2505" s="1">
        <v>45365</v>
      </c>
      <c r="C2505">
        <v>244</v>
      </c>
      <c r="D2505" t="s">
        <v>48</v>
      </c>
      <c r="E2505">
        <v>107</v>
      </c>
      <c r="F2505" t="s">
        <v>157</v>
      </c>
      <c r="G2505" t="s">
        <v>278</v>
      </c>
      <c r="H2505" t="s">
        <v>463</v>
      </c>
      <c r="I2505" t="s">
        <v>470</v>
      </c>
      <c r="J2505">
        <v>113</v>
      </c>
      <c r="K2505">
        <v>0</v>
      </c>
      <c r="L2505" t="s">
        <v>473</v>
      </c>
      <c r="M2505" t="s">
        <v>463</v>
      </c>
      <c r="N2505" t="s">
        <v>479</v>
      </c>
      <c r="O2505">
        <v>1046399</v>
      </c>
      <c r="P2505">
        <v>187126</v>
      </c>
      <c r="Q2505">
        <v>40.680076999999997</v>
      </c>
      <c r="R2505">
        <v>-73.775929000000005</v>
      </c>
      <c r="S2505" t="s">
        <v>811</v>
      </c>
    </row>
    <row r="2506" spans="1:19" x14ac:dyDescent="0.3">
      <c r="A2506">
        <v>280508706</v>
      </c>
      <c r="B2506" s="1">
        <v>45305</v>
      </c>
      <c r="C2506">
        <v>793</v>
      </c>
      <c r="D2506" t="s">
        <v>82</v>
      </c>
      <c r="E2506">
        <v>118</v>
      </c>
      <c r="F2506" t="s">
        <v>158</v>
      </c>
      <c r="G2506" t="s">
        <v>279</v>
      </c>
      <c r="H2506" t="s">
        <v>463</v>
      </c>
      <c r="I2506" t="s">
        <v>469</v>
      </c>
      <c r="J2506">
        <v>75</v>
      </c>
      <c r="K2506">
        <v>0</v>
      </c>
      <c r="L2506" t="s">
        <v>472</v>
      </c>
      <c r="M2506" t="s">
        <v>464</v>
      </c>
      <c r="N2506" t="s">
        <v>477</v>
      </c>
      <c r="O2506">
        <v>1014938</v>
      </c>
      <c r="P2506">
        <v>181738</v>
      </c>
      <c r="Q2506">
        <v>40.665452330000001</v>
      </c>
      <c r="R2506">
        <v>-73.889382490000003</v>
      </c>
      <c r="S2506" t="s">
        <v>875</v>
      </c>
    </row>
    <row r="2507" spans="1:19" x14ac:dyDescent="0.3">
      <c r="A2507">
        <v>281097211</v>
      </c>
      <c r="B2507" s="1">
        <v>45316</v>
      </c>
      <c r="C2507">
        <v>397</v>
      </c>
      <c r="D2507" t="s">
        <v>50</v>
      </c>
      <c r="E2507">
        <v>105</v>
      </c>
      <c r="F2507" t="s">
        <v>159</v>
      </c>
      <c r="G2507" t="s">
        <v>255</v>
      </c>
      <c r="H2507" t="s">
        <v>463</v>
      </c>
      <c r="I2507" t="s">
        <v>468</v>
      </c>
      <c r="J2507">
        <v>40</v>
      </c>
      <c r="K2507">
        <v>0</v>
      </c>
      <c r="L2507" t="s">
        <v>473</v>
      </c>
      <c r="M2507" t="s">
        <v>464</v>
      </c>
      <c r="N2507" t="s">
        <v>480</v>
      </c>
      <c r="O2507">
        <v>1005040</v>
      </c>
      <c r="P2507">
        <v>234533</v>
      </c>
      <c r="Q2507">
        <v>40.810391000000003</v>
      </c>
      <c r="R2507">
        <v>-73.924895000000006</v>
      </c>
      <c r="S2507" t="s">
        <v>502</v>
      </c>
    </row>
    <row r="2508" spans="1:19" x14ac:dyDescent="0.3">
      <c r="A2508">
        <v>281343243</v>
      </c>
      <c r="B2508" s="1">
        <v>45321</v>
      </c>
      <c r="C2508">
        <v>205</v>
      </c>
      <c r="D2508" t="s">
        <v>43</v>
      </c>
      <c r="E2508">
        <v>352</v>
      </c>
      <c r="F2508" t="s">
        <v>154</v>
      </c>
      <c r="G2508" t="s">
        <v>397</v>
      </c>
      <c r="H2508" t="s">
        <v>464</v>
      </c>
      <c r="I2508" t="s">
        <v>470</v>
      </c>
      <c r="J2508">
        <v>104</v>
      </c>
      <c r="K2508">
        <v>0</v>
      </c>
      <c r="L2508" t="s">
        <v>472</v>
      </c>
      <c r="M2508" t="s">
        <v>464</v>
      </c>
      <c r="N2508" t="s">
        <v>478</v>
      </c>
      <c r="O2508">
        <v>1009895</v>
      </c>
      <c r="P2508">
        <v>195833</v>
      </c>
      <c r="Q2508">
        <v>40.704155909999997</v>
      </c>
      <c r="R2508">
        <v>-73.907506760000004</v>
      </c>
      <c r="S2508" t="s">
        <v>2155</v>
      </c>
    </row>
    <row r="2509" spans="1:19" x14ac:dyDescent="0.3">
      <c r="A2509">
        <v>282826196</v>
      </c>
      <c r="B2509" s="1">
        <v>45348</v>
      </c>
      <c r="C2509">
        <v>724</v>
      </c>
      <c r="D2509" t="s">
        <v>104</v>
      </c>
      <c r="E2509">
        <v>126</v>
      </c>
      <c r="F2509" t="s">
        <v>149</v>
      </c>
      <c r="G2509" t="s">
        <v>339</v>
      </c>
      <c r="H2509" t="s">
        <v>463</v>
      </c>
      <c r="I2509" t="s">
        <v>468</v>
      </c>
      <c r="J2509">
        <v>40</v>
      </c>
      <c r="K2509">
        <v>0</v>
      </c>
      <c r="L2509" t="s">
        <v>473</v>
      </c>
      <c r="M2509" t="s">
        <v>464</v>
      </c>
      <c r="N2509" t="s">
        <v>477</v>
      </c>
      <c r="O2509">
        <v>1007577</v>
      </c>
      <c r="P2509">
        <v>236728</v>
      </c>
      <c r="Q2509">
        <v>40.816408539999998</v>
      </c>
      <c r="R2509">
        <v>-73.915725129999998</v>
      </c>
      <c r="S2509" t="s">
        <v>2156</v>
      </c>
    </row>
    <row r="2510" spans="1:19" x14ac:dyDescent="0.3">
      <c r="A2510">
        <v>283919843</v>
      </c>
      <c r="B2510" s="1">
        <v>45369</v>
      </c>
      <c r="C2510">
        <v>439</v>
      </c>
      <c r="D2510" t="s">
        <v>37</v>
      </c>
      <c r="E2510">
        <v>109</v>
      </c>
      <c r="F2510" t="s">
        <v>148</v>
      </c>
      <c r="G2510" t="s">
        <v>224</v>
      </c>
      <c r="H2510" t="s">
        <v>463</v>
      </c>
      <c r="I2510" t="s">
        <v>468</v>
      </c>
      <c r="J2510">
        <v>47</v>
      </c>
      <c r="K2510">
        <v>0</v>
      </c>
      <c r="L2510" t="s">
        <v>472</v>
      </c>
      <c r="M2510" t="s">
        <v>464</v>
      </c>
      <c r="N2510" t="s">
        <v>479</v>
      </c>
      <c r="O2510">
        <v>1026486</v>
      </c>
      <c r="P2510">
        <v>262591</v>
      </c>
      <c r="Q2510">
        <v>40.887324999999997</v>
      </c>
      <c r="R2510">
        <v>-73.847246999999996</v>
      </c>
      <c r="S2510" t="s">
        <v>725</v>
      </c>
    </row>
    <row r="2511" spans="1:19" x14ac:dyDescent="0.3">
      <c r="A2511">
        <v>282522761</v>
      </c>
      <c r="B2511" s="1">
        <v>45342</v>
      </c>
      <c r="C2511">
        <v>922</v>
      </c>
      <c r="D2511" t="s">
        <v>33</v>
      </c>
      <c r="E2511">
        <v>348</v>
      </c>
      <c r="F2511" t="s">
        <v>146</v>
      </c>
      <c r="G2511" t="s">
        <v>449</v>
      </c>
      <c r="H2511" t="s">
        <v>464</v>
      </c>
      <c r="I2511" t="s">
        <v>468</v>
      </c>
      <c r="J2511">
        <v>43</v>
      </c>
      <c r="K2511">
        <v>0</v>
      </c>
      <c r="L2511" t="s">
        <v>474</v>
      </c>
      <c r="M2511" t="s">
        <v>464</v>
      </c>
      <c r="N2511" t="s">
        <v>477</v>
      </c>
      <c r="O2511">
        <v>1017343</v>
      </c>
      <c r="P2511">
        <v>240154</v>
      </c>
      <c r="Q2511">
        <v>40.82578075</v>
      </c>
      <c r="R2511">
        <v>-73.880426049999997</v>
      </c>
      <c r="S2511" t="s">
        <v>2157</v>
      </c>
    </row>
    <row r="2512" spans="1:19" x14ac:dyDescent="0.3">
      <c r="A2512">
        <v>280745832</v>
      </c>
      <c r="B2512" s="1">
        <v>45309</v>
      </c>
      <c r="C2512">
        <v>101</v>
      </c>
      <c r="D2512" t="s">
        <v>27</v>
      </c>
      <c r="E2512">
        <v>344</v>
      </c>
      <c r="F2512" t="s">
        <v>144</v>
      </c>
      <c r="G2512" t="s">
        <v>191</v>
      </c>
      <c r="H2512" t="s">
        <v>464</v>
      </c>
      <c r="I2512" t="s">
        <v>468</v>
      </c>
      <c r="J2512">
        <v>50</v>
      </c>
      <c r="K2512">
        <v>0</v>
      </c>
      <c r="L2512" t="s">
        <v>474</v>
      </c>
      <c r="M2512" t="s">
        <v>464</v>
      </c>
      <c r="N2512" t="s">
        <v>480</v>
      </c>
      <c r="O2512">
        <v>1008669</v>
      </c>
      <c r="P2512">
        <v>258620</v>
      </c>
      <c r="Q2512">
        <v>40.876494000000001</v>
      </c>
      <c r="R2512">
        <v>-73.911698000000001</v>
      </c>
      <c r="S2512" t="s">
        <v>2158</v>
      </c>
    </row>
    <row r="2513" spans="1:19" x14ac:dyDescent="0.3">
      <c r="A2513">
        <v>284476852</v>
      </c>
      <c r="B2513" s="1">
        <v>45379</v>
      </c>
      <c r="C2513">
        <v>478</v>
      </c>
      <c r="D2513" t="s">
        <v>44</v>
      </c>
      <c r="E2513">
        <v>343</v>
      </c>
      <c r="F2513" t="s">
        <v>155</v>
      </c>
      <c r="G2513" t="s">
        <v>218</v>
      </c>
      <c r="H2513" t="s">
        <v>464</v>
      </c>
      <c r="I2513" t="s">
        <v>468</v>
      </c>
      <c r="J2513">
        <v>40</v>
      </c>
      <c r="K2513">
        <v>1</v>
      </c>
      <c r="L2513" t="s">
        <v>474</v>
      </c>
      <c r="M2513" t="s">
        <v>464</v>
      </c>
      <c r="N2513" t="s">
        <v>479</v>
      </c>
      <c r="O2513">
        <v>1006614</v>
      </c>
      <c r="P2513">
        <v>233501</v>
      </c>
      <c r="Q2513">
        <v>40.807553820000003</v>
      </c>
      <c r="R2513">
        <v>-73.919214969999999</v>
      </c>
      <c r="S2513" t="s">
        <v>1196</v>
      </c>
    </row>
    <row r="2514" spans="1:19" x14ac:dyDescent="0.3">
      <c r="A2514">
        <v>283763728</v>
      </c>
      <c r="B2514" s="1">
        <v>45365</v>
      </c>
      <c r="C2514">
        <v>339</v>
      </c>
      <c r="D2514" t="s">
        <v>42</v>
      </c>
      <c r="E2514">
        <v>341</v>
      </c>
      <c r="F2514" t="s">
        <v>153</v>
      </c>
      <c r="G2514" t="s">
        <v>216</v>
      </c>
      <c r="H2514" t="s">
        <v>464</v>
      </c>
      <c r="I2514" t="s">
        <v>464</v>
      </c>
      <c r="J2514">
        <v>32</v>
      </c>
      <c r="K2514">
        <v>0</v>
      </c>
      <c r="L2514" t="s">
        <v>474</v>
      </c>
      <c r="M2514" t="s">
        <v>464</v>
      </c>
      <c r="N2514" t="s">
        <v>477</v>
      </c>
      <c r="O2514">
        <v>1000867</v>
      </c>
      <c r="P2514">
        <v>237257</v>
      </c>
      <c r="Q2514">
        <v>40.817875999999998</v>
      </c>
      <c r="R2514">
        <v>-73.939965000000001</v>
      </c>
      <c r="S2514" t="s">
        <v>2159</v>
      </c>
    </row>
    <row r="2515" spans="1:19" x14ac:dyDescent="0.3">
      <c r="A2515">
        <v>281303570</v>
      </c>
      <c r="B2515" s="1">
        <v>45320</v>
      </c>
      <c r="C2515">
        <v>705</v>
      </c>
      <c r="D2515" t="s">
        <v>78</v>
      </c>
      <c r="E2515">
        <v>358</v>
      </c>
      <c r="F2515" t="s">
        <v>169</v>
      </c>
      <c r="G2515" t="s">
        <v>264</v>
      </c>
      <c r="H2515" t="s">
        <v>464</v>
      </c>
      <c r="I2515" t="s">
        <v>464</v>
      </c>
      <c r="J2515">
        <v>24</v>
      </c>
      <c r="K2515">
        <v>0</v>
      </c>
      <c r="L2515" t="s">
        <v>472</v>
      </c>
      <c r="M2515" t="s">
        <v>464</v>
      </c>
      <c r="N2515" t="s">
        <v>480</v>
      </c>
      <c r="O2515">
        <v>991925</v>
      </c>
      <c r="P2515">
        <v>228547</v>
      </c>
      <c r="Q2515">
        <v>40.793981420000001</v>
      </c>
      <c r="R2515">
        <v>-73.972281409999994</v>
      </c>
      <c r="S2515" t="s">
        <v>2160</v>
      </c>
    </row>
    <row r="2516" spans="1:19" x14ac:dyDescent="0.3">
      <c r="A2516">
        <v>282337839</v>
      </c>
      <c r="B2516" s="1">
        <v>45338</v>
      </c>
      <c r="C2516">
        <v>511</v>
      </c>
      <c r="D2516" t="s">
        <v>46</v>
      </c>
      <c r="E2516">
        <v>235</v>
      </c>
      <c r="F2516" t="s">
        <v>156</v>
      </c>
      <c r="G2516" t="s">
        <v>220</v>
      </c>
      <c r="H2516" t="s">
        <v>464</v>
      </c>
      <c r="I2516" t="s">
        <v>470</v>
      </c>
      <c r="J2516">
        <v>103</v>
      </c>
      <c r="K2516">
        <v>0</v>
      </c>
      <c r="L2516" t="s">
        <v>474</v>
      </c>
      <c r="M2516" t="s">
        <v>464</v>
      </c>
      <c r="N2516" t="s">
        <v>477</v>
      </c>
      <c r="O2516">
        <v>1041570</v>
      </c>
      <c r="P2516">
        <v>192807</v>
      </c>
      <c r="Q2516">
        <v>40.69570178</v>
      </c>
      <c r="R2516">
        <v>-73.793291310000001</v>
      </c>
      <c r="S2516" t="s">
        <v>2161</v>
      </c>
    </row>
    <row r="2517" spans="1:19" x14ac:dyDescent="0.3">
      <c r="A2517">
        <v>282667417</v>
      </c>
      <c r="B2517" s="1">
        <v>45345</v>
      </c>
      <c r="C2517">
        <v>113</v>
      </c>
      <c r="D2517" t="s">
        <v>59</v>
      </c>
      <c r="E2517">
        <v>344</v>
      </c>
      <c r="F2517" t="s">
        <v>144</v>
      </c>
      <c r="G2517" t="s">
        <v>312</v>
      </c>
      <c r="H2517" t="s">
        <v>464</v>
      </c>
      <c r="I2517" t="s">
        <v>469</v>
      </c>
      <c r="J2517">
        <v>81</v>
      </c>
      <c r="K2517">
        <v>0</v>
      </c>
      <c r="L2517" t="s">
        <v>472</v>
      </c>
      <c r="M2517" t="s">
        <v>463</v>
      </c>
      <c r="N2517" t="s">
        <v>478</v>
      </c>
      <c r="O2517">
        <v>1004565</v>
      </c>
      <c r="P2517">
        <v>189335</v>
      </c>
      <c r="Q2517">
        <v>40.686337000000002</v>
      </c>
      <c r="R2517">
        <v>-73.926748000000003</v>
      </c>
      <c r="S2517" t="s">
        <v>2162</v>
      </c>
    </row>
    <row r="2518" spans="1:19" x14ac:dyDescent="0.3">
      <c r="A2518">
        <v>284588664</v>
      </c>
      <c r="B2518" s="1">
        <v>45382</v>
      </c>
      <c r="C2518">
        <v>750</v>
      </c>
      <c r="D2518" t="s">
        <v>45</v>
      </c>
      <c r="E2518">
        <v>359</v>
      </c>
      <c r="F2518" t="s">
        <v>151</v>
      </c>
      <c r="G2518" t="s">
        <v>219</v>
      </c>
      <c r="H2518" t="s">
        <v>464</v>
      </c>
      <c r="I2518" t="s">
        <v>468</v>
      </c>
      <c r="J2518">
        <v>44</v>
      </c>
      <c r="K2518">
        <v>0</v>
      </c>
      <c r="L2518" t="s">
        <v>473</v>
      </c>
      <c r="M2518" t="s">
        <v>464</v>
      </c>
      <c r="N2518" t="s">
        <v>477</v>
      </c>
      <c r="O2518">
        <v>1007972</v>
      </c>
      <c r="P2518">
        <v>244066</v>
      </c>
      <c r="Q2518">
        <v>40.836550000000003</v>
      </c>
      <c r="R2518">
        <v>-73.914271999999997</v>
      </c>
      <c r="S2518" t="s">
        <v>2163</v>
      </c>
    </row>
    <row r="2519" spans="1:19" x14ac:dyDescent="0.3">
      <c r="A2519">
        <v>282390818</v>
      </c>
      <c r="B2519" s="1">
        <v>45339</v>
      </c>
      <c r="C2519">
        <v>259</v>
      </c>
      <c r="D2519" t="s">
        <v>54</v>
      </c>
      <c r="E2519">
        <v>351</v>
      </c>
      <c r="F2519" t="s">
        <v>152</v>
      </c>
      <c r="G2519" t="s">
        <v>231</v>
      </c>
      <c r="H2519" t="s">
        <v>464</v>
      </c>
      <c r="I2519" t="s">
        <v>464</v>
      </c>
      <c r="J2519">
        <v>13</v>
      </c>
      <c r="K2519">
        <v>0</v>
      </c>
      <c r="L2519" t="s">
        <v>472</v>
      </c>
      <c r="M2519" t="s">
        <v>464</v>
      </c>
      <c r="N2519" t="s">
        <v>477</v>
      </c>
      <c r="O2519">
        <v>987174</v>
      </c>
      <c r="P2519">
        <v>209509</v>
      </c>
      <c r="Q2519">
        <v>40.741731000000001</v>
      </c>
      <c r="R2519">
        <v>-73.989446999999998</v>
      </c>
      <c r="S2519" t="s">
        <v>2164</v>
      </c>
    </row>
    <row r="2520" spans="1:19" x14ac:dyDescent="0.3">
      <c r="A2520">
        <v>283981690</v>
      </c>
      <c r="B2520" s="1">
        <v>45370</v>
      </c>
      <c r="C2520">
        <v>339</v>
      </c>
      <c r="D2520" t="s">
        <v>42</v>
      </c>
      <c r="E2520">
        <v>341</v>
      </c>
      <c r="F2520" t="s">
        <v>153</v>
      </c>
      <c r="G2520" t="s">
        <v>216</v>
      </c>
      <c r="H2520" t="s">
        <v>464</v>
      </c>
      <c r="I2520" t="s">
        <v>470</v>
      </c>
      <c r="J2520">
        <v>104</v>
      </c>
      <c r="K2520">
        <v>0</v>
      </c>
      <c r="L2520" t="s">
        <v>474</v>
      </c>
      <c r="M2520" t="s">
        <v>463</v>
      </c>
      <c r="N2520" t="s">
        <v>477</v>
      </c>
      <c r="O2520">
        <v>1013786</v>
      </c>
      <c r="P2520">
        <v>195966</v>
      </c>
      <c r="Q2520">
        <v>40.704510999999997</v>
      </c>
      <c r="R2520">
        <v>-73.893469999999994</v>
      </c>
      <c r="S2520" t="s">
        <v>561</v>
      </c>
    </row>
    <row r="2521" spans="1:19" x14ac:dyDescent="0.3">
      <c r="A2521">
        <v>282408143</v>
      </c>
      <c r="B2521" s="1">
        <v>45340</v>
      </c>
      <c r="C2521">
        <v>113</v>
      </c>
      <c r="D2521" t="s">
        <v>59</v>
      </c>
      <c r="E2521">
        <v>344</v>
      </c>
      <c r="F2521" t="s">
        <v>144</v>
      </c>
      <c r="G2521" t="s">
        <v>236</v>
      </c>
      <c r="H2521" t="s">
        <v>464</v>
      </c>
      <c r="I2521" t="s">
        <v>469</v>
      </c>
      <c r="J2521">
        <v>73</v>
      </c>
      <c r="K2521">
        <v>2</v>
      </c>
      <c r="L2521" t="s">
        <v>474</v>
      </c>
      <c r="M2521" t="s">
        <v>463</v>
      </c>
      <c r="N2521" t="s">
        <v>477</v>
      </c>
      <c r="O2521">
        <v>1010534</v>
      </c>
      <c r="P2521">
        <v>183092</v>
      </c>
      <c r="Q2521">
        <v>40.669184999999999</v>
      </c>
      <c r="R2521">
        <v>-73.905248999999998</v>
      </c>
      <c r="S2521" t="s">
        <v>728</v>
      </c>
    </row>
    <row r="2522" spans="1:19" x14ac:dyDescent="0.3">
      <c r="A2522">
        <v>282226021</v>
      </c>
      <c r="B2522" s="1">
        <v>45336</v>
      </c>
      <c r="C2522">
        <v>759</v>
      </c>
      <c r="D2522" t="s">
        <v>40</v>
      </c>
      <c r="E2522">
        <v>359</v>
      </c>
      <c r="F2522" t="s">
        <v>151</v>
      </c>
      <c r="G2522" t="s">
        <v>450</v>
      </c>
      <c r="H2522" t="s">
        <v>464</v>
      </c>
      <c r="I2522" t="s">
        <v>468</v>
      </c>
      <c r="J2522">
        <v>41</v>
      </c>
      <c r="K2522">
        <v>72</v>
      </c>
      <c r="L2522" t="s">
        <v>473</v>
      </c>
      <c r="M2522" t="s">
        <v>464</v>
      </c>
      <c r="N2522" t="s">
        <v>477</v>
      </c>
      <c r="O2522">
        <v>1017933</v>
      </c>
      <c r="P2522">
        <v>232222</v>
      </c>
      <c r="Q2522">
        <v>40.804008000000003</v>
      </c>
      <c r="R2522">
        <v>-73.878332999999998</v>
      </c>
      <c r="S2522" t="s">
        <v>901</v>
      </c>
    </row>
    <row r="2523" spans="1:19" x14ac:dyDescent="0.3">
      <c r="A2523">
        <v>282933175</v>
      </c>
      <c r="B2523" s="1">
        <v>45350</v>
      </c>
      <c r="C2523">
        <v>639</v>
      </c>
      <c r="D2523" t="s">
        <v>65</v>
      </c>
      <c r="E2523">
        <v>361</v>
      </c>
      <c r="F2523" t="s">
        <v>164</v>
      </c>
      <c r="G2523" t="s">
        <v>259</v>
      </c>
      <c r="H2523" t="s">
        <v>464</v>
      </c>
      <c r="I2523" t="s">
        <v>469</v>
      </c>
      <c r="J2523">
        <v>69</v>
      </c>
      <c r="K2523">
        <v>0</v>
      </c>
      <c r="L2523" t="s">
        <v>472</v>
      </c>
      <c r="M2523" t="s">
        <v>463</v>
      </c>
      <c r="N2523" t="s">
        <v>477</v>
      </c>
      <c r="O2523">
        <v>1010576</v>
      </c>
      <c r="P2523">
        <v>175628</v>
      </c>
      <c r="Q2523">
        <v>40.648698000000003</v>
      </c>
      <c r="R2523">
        <v>-73.905128000000005</v>
      </c>
      <c r="S2523" t="s">
        <v>486</v>
      </c>
    </row>
    <row r="2524" spans="1:19" x14ac:dyDescent="0.3">
      <c r="A2524">
        <v>281103892</v>
      </c>
      <c r="B2524" s="1">
        <v>45316</v>
      </c>
      <c r="C2524">
        <v>339</v>
      </c>
      <c r="D2524" t="s">
        <v>42</v>
      </c>
      <c r="E2524">
        <v>341</v>
      </c>
      <c r="F2524" t="s">
        <v>153</v>
      </c>
      <c r="G2524" t="s">
        <v>216</v>
      </c>
      <c r="H2524" t="s">
        <v>464</v>
      </c>
      <c r="I2524" t="s">
        <v>464</v>
      </c>
      <c r="J2524">
        <v>18</v>
      </c>
      <c r="K2524">
        <v>0</v>
      </c>
      <c r="L2524" t="s">
        <v>472</v>
      </c>
      <c r="M2524" t="s">
        <v>464</v>
      </c>
      <c r="N2524" t="s">
        <v>477</v>
      </c>
      <c r="O2524">
        <v>988210</v>
      </c>
      <c r="P2524">
        <v>218129</v>
      </c>
      <c r="Q2524">
        <v>40.765389999999996</v>
      </c>
      <c r="R2524">
        <v>-73.985702000000003</v>
      </c>
      <c r="S2524" t="s">
        <v>528</v>
      </c>
    </row>
    <row r="2525" spans="1:19" x14ac:dyDescent="0.3">
      <c r="A2525">
        <v>284492416</v>
      </c>
      <c r="B2525" s="1">
        <v>45379</v>
      </c>
      <c r="C2525">
        <v>905</v>
      </c>
      <c r="D2525" t="s">
        <v>60</v>
      </c>
      <c r="E2525">
        <v>347</v>
      </c>
      <c r="F2525" t="s">
        <v>162</v>
      </c>
      <c r="G2525" t="s">
        <v>256</v>
      </c>
      <c r="H2525" t="s">
        <v>464</v>
      </c>
      <c r="I2525" t="s">
        <v>470</v>
      </c>
      <c r="J2525">
        <v>113</v>
      </c>
      <c r="K2525">
        <v>0</v>
      </c>
      <c r="L2525" t="s">
        <v>474</v>
      </c>
      <c r="M2525" t="s">
        <v>464</v>
      </c>
      <c r="N2525" t="s">
        <v>482</v>
      </c>
      <c r="O2525">
        <v>1046399</v>
      </c>
      <c r="P2525">
        <v>187126</v>
      </c>
      <c r="Q2525">
        <v>40.680076999999997</v>
      </c>
      <c r="R2525">
        <v>-73.775929000000005</v>
      </c>
      <c r="S2525" t="s">
        <v>811</v>
      </c>
    </row>
    <row r="2526" spans="1:19" x14ac:dyDescent="0.3">
      <c r="A2526">
        <v>282263491</v>
      </c>
      <c r="B2526" s="1">
        <v>45337</v>
      </c>
      <c r="C2526">
        <v>101</v>
      </c>
      <c r="D2526" t="s">
        <v>27</v>
      </c>
      <c r="E2526">
        <v>344</v>
      </c>
      <c r="F2526" t="s">
        <v>144</v>
      </c>
      <c r="G2526" t="s">
        <v>191</v>
      </c>
      <c r="H2526" t="s">
        <v>464</v>
      </c>
      <c r="I2526" t="s">
        <v>464</v>
      </c>
      <c r="J2526">
        <v>28</v>
      </c>
      <c r="K2526">
        <v>0</v>
      </c>
      <c r="L2526" t="s">
        <v>474</v>
      </c>
      <c r="M2526" t="s">
        <v>464</v>
      </c>
      <c r="N2526" t="s">
        <v>477</v>
      </c>
      <c r="O2526">
        <v>997788</v>
      </c>
      <c r="P2526">
        <v>229893</v>
      </c>
      <c r="Q2526">
        <v>40.797671000000001</v>
      </c>
      <c r="R2526">
        <v>-73.951103000000003</v>
      </c>
      <c r="S2526" t="s">
        <v>1338</v>
      </c>
    </row>
    <row r="2527" spans="1:19" x14ac:dyDescent="0.3">
      <c r="A2527">
        <v>284330107</v>
      </c>
      <c r="B2527" s="1">
        <v>45377</v>
      </c>
      <c r="C2527">
        <v>101</v>
      </c>
      <c r="D2527" t="s">
        <v>27</v>
      </c>
      <c r="E2527">
        <v>344</v>
      </c>
      <c r="F2527" t="s">
        <v>144</v>
      </c>
      <c r="G2527" t="s">
        <v>250</v>
      </c>
      <c r="H2527" t="s">
        <v>464</v>
      </c>
      <c r="I2527" t="s">
        <v>470</v>
      </c>
      <c r="J2527">
        <v>114</v>
      </c>
      <c r="K2527">
        <v>0</v>
      </c>
      <c r="L2527" t="s">
        <v>472</v>
      </c>
      <c r="M2527" t="s">
        <v>464</v>
      </c>
      <c r="N2527" t="s">
        <v>479</v>
      </c>
      <c r="O2527">
        <v>1007694</v>
      </c>
      <c r="P2527">
        <v>219656</v>
      </c>
      <c r="Q2527">
        <v>40.769551999999997</v>
      </c>
      <c r="R2527">
        <v>-73.915361000000004</v>
      </c>
      <c r="S2527" t="s">
        <v>564</v>
      </c>
    </row>
    <row r="2528" spans="1:19" x14ac:dyDescent="0.3">
      <c r="A2528">
        <v>282859863</v>
      </c>
      <c r="B2528" s="1">
        <v>45349</v>
      </c>
      <c r="C2528">
        <v>129</v>
      </c>
      <c r="D2528" t="s">
        <v>137</v>
      </c>
      <c r="E2528">
        <v>101</v>
      </c>
      <c r="F2528" t="s">
        <v>160</v>
      </c>
      <c r="G2528" t="s">
        <v>451</v>
      </c>
      <c r="H2528" t="s">
        <v>463</v>
      </c>
      <c r="I2528" t="s">
        <v>469</v>
      </c>
      <c r="J2528">
        <v>73</v>
      </c>
      <c r="K2528">
        <v>0</v>
      </c>
      <c r="L2528" t="s">
        <v>472</v>
      </c>
      <c r="M2528" t="s">
        <v>464</v>
      </c>
      <c r="N2528" t="s">
        <v>480</v>
      </c>
      <c r="O2528">
        <v>1008227</v>
      </c>
      <c r="P2528">
        <v>183789</v>
      </c>
      <c r="Q2528">
        <v>40.671104</v>
      </c>
      <c r="R2528">
        <v>-73.913561999999999</v>
      </c>
      <c r="S2528" t="s">
        <v>733</v>
      </c>
    </row>
    <row r="2529" spans="1:19" x14ac:dyDescent="0.3">
      <c r="A2529">
        <v>282376936</v>
      </c>
      <c r="B2529" s="1">
        <v>45339</v>
      </c>
      <c r="C2529">
        <v>109</v>
      </c>
      <c r="D2529" t="s">
        <v>35</v>
      </c>
      <c r="E2529">
        <v>106</v>
      </c>
      <c r="F2529" t="s">
        <v>141</v>
      </c>
      <c r="G2529" t="s">
        <v>214</v>
      </c>
      <c r="H2529" t="s">
        <v>463</v>
      </c>
      <c r="I2529" t="s">
        <v>469</v>
      </c>
      <c r="J2529">
        <v>73</v>
      </c>
      <c r="K2529">
        <v>2</v>
      </c>
      <c r="L2529" t="s">
        <v>472</v>
      </c>
      <c r="M2529" t="s">
        <v>464</v>
      </c>
      <c r="N2529" t="s">
        <v>477</v>
      </c>
      <c r="O2529">
        <v>1006641</v>
      </c>
      <c r="P2529">
        <v>185717</v>
      </c>
      <c r="Q2529">
        <v>40.676400999999998</v>
      </c>
      <c r="R2529">
        <v>-73.919275999999996</v>
      </c>
      <c r="S2529" t="s">
        <v>2165</v>
      </c>
    </row>
    <row r="2530" spans="1:19" x14ac:dyDescent="0.3">
      <c r="A2530">
        <v>283968759</v>
      </c>
      <c r="B2530" s="1">
        <v>45370</v>
      </c>
      <c r="C2530">
        <v>259</v>
      </c>
      <c r="D2530" t="s">
        <v>54</v>
      </c>
      <c r="E2530">
        <v>351</v>
      </c>
      <c r="F2530" t="s">
        <v>152</v>
      </c>
      <c r="G2530" t="s">
        <v>231</v>
      </c>
      <c r="H2530" t="s">
        <v>464</v>
      </c>
      <c r="I2530" t="s">
        <v>470</v>
      </c>
      <c r="J2530">
        <v>109</v>
      </c>
      <c r="K2530">
        <v>0</v>
      </c>
      <c r="L2530" t="s">
        <v>472</v>
      </c>
      <c r="M2530" t="s">
        <v>463</v>
      </c>
      <c r="N2530" t="s">
        <v>478</v>
      </c>
      <c r="O2530">
        <v>1032084</v>
      </c>
      <c r="P2530">
        <v>216954</v>
      </c>
      <c r="Q2530">
        <v>40.762036999999999</v>
      </c>
      <c r="R2530">
        <v>-73.827327999999994</v>
      </c>
      <c r="S2530" t="s">
        <v>717</v>
      </c>
    </row>
    <row r="2531" spans="1:19" x14ac:dyDescent="0.3">
      <c r="A2531">
        <v>283828524</v>
      </c>
      <c r="B2531" s="1">
        <v>45367</v>
      </c>
      <c r="C2531">
        <v>779</v>
      </c>
      <c r="D2531" t="s">
        <v>63</v>
      </c>
      <c r="E2531">
        <v>126</v>
      </c>
      <c r="F2531" t="s">
        <v>149</v>
      </c>
      <c r="G2531" t="s">
        <v>242</v>
      </c>
      <c r="H2531" t="s">
        <v>463</v>
      </c>
      <c r="I2531" t="s">
        <v>468</v>
      </c>
      <c r="J2531">
        <v>42</v>
      </c>
      <c r="K2531">
        <v>2</v>
      </c>
      <c r="L2531" t="s">
        <v>473</v>
      </c>
      <c r="M2531" t="s">
        <v>464</v>
      </c>
      <c r="N2531" t="s">
        <v>477</v>
      </c>
      <c r="O2531">
        <v>1010462</v>
      </c>
      <c r="P2531">
        <v>243211</v>
      </c>
      <c r="Q2531">
        <v>40.834195999999999</v>
      </c>
      <c r="R2531">
        <v>-73.905274000000006</v>
      </c>
      <c r="S2531" t="s">
        <v>661</v>
      </c>
    </row>
    <row r="2532" spans="1:19" x14ac:dyDescent="0.3">
      <c r="A2532">
        <v>281194278</v>
      </c>
      <c r="B2532" s="1">
        <v>45317</v>
      </c>
      <c r="C2532">
        <v>101</v>
      </c>
      <c r="D2532" t="s">
        <v>27</v>
      </c>
      <c r="E2532">
        <v>344</v>
      </c>
      <c r="F2532" t="s">
        <v>144</v>
      </c>
      <c r="G2532" t="s">
        <v>191</v>
      </c>
      <c r="H2532" t="s">
        <v>464</v>
      </c>
      <c r="I2532" t="s">
        <v>470</v>
      </c>
      <c r="J2532">
        <v>102</v>
      </c>
      <c r="K2532">
        <v>0</v>
      </c>
      <c r="L2532" t="s">
        <v>472</v>
      </c>
      <c r="M2532" t="s">
        <v>464</v>
      </c>
      <c r="N2532" t="s">
        <v>480</v>
      </c>
      <c r="O2532">
        <v>1020849</v>
      </c>
      <c r="P2532">
        <v>192164</v>
      </c>
      <c r="Q2532">
        <v>40.694046999999998</v>
      </c>
      <c r="R2532">
        <v>-73.868018000000006</v>
      </c>
      <c r="S2532" t="s">
        <v>2166</v>
      </c>
    </row>
    <row r="2533" spans="1:19" x14ac:dyDescent="0.3">
      <c r="A2533">
        <v>282814064</v>
      </c>
      <c r="B2533" s="1">
        <v>45348</v>
      </c>
      <c r="C2533">
        <v>101</v>
      </c>
      <c r="D2533" t="s">
        <v>27</v>
      </c>
      <c r="E2533">
        <v>344</v>
      </c>
      <c r="F2533" t="s">
        <v>144</v>
      </c>
      <c r="G2533" t="s">
        <v>191</v>
      </c>
      <c r="H2533" t="s">
        <v>464</v>
      </c>
      <c r="I2533" t="s">
        <v>470</v>
      </c>
      <c r="J2533">
        <v>113</v>
      </c>
      <c r="K2533">
        <v>0</v>
      </c>
      <c r="L2533" t="s">
        <v>474</v>
      </c>
      <c r="M2533" t="s">
        <v>464</v>
      </c>
      <c r="N2533" t="s">
        <v>477</v>
      </c>
      <c r="O2533">
        <v>1046399</v>
      </c>
      <c r="P2533">
        <v>187126</v>
      </c>
      <c r="Q2533">
        <v>40.680076999999997</v>
      </c>
      <c r="R2533">
        <v>-73.775929000000005</v>
      </c>
      <c r="S2533" t="s">
        <v>811</v>
      </c>
    </row>
    <row r="2534" spans="1:19" x14ac:dyDescent="0.3">
      <c r="A2534">
        <v>284142797</v>
      </c>
      <c r="B2534" s="1">
        <v>45372</v>
      </c>
      <c r="C2534">
        <v>339</v>
      </c>
      <c r="D2534" t="s">
        <v>42</v>
      </c>
      <c r="E2534">
        <v>341</v>
      </c>
      <c r="F2534" t="s">
        <v>153</v>
      </c>
      <c r="G2534" t="s">
        <v>216</v>
      </c>
      <c r="H2534" t="s">
        <v>464</v>
      </c>
      <c r="I2534" t="s">
        <v>470</v>
      </c>
      <c r="J2534">
        <v>106</v>
      </c>
      <c r="K2534">
        <v>0</v>
      </c>
      <c r="L2534" t="s">
        <v>475</v>
      </c>
      <c r="M2534" t="s">
        <v>464</v>
      </c>
      <c r="N2534" t="s">
        <v>477</v>
      </c>
      <c r="O2534">
        <v>1031898</v>
      </c>
      <c r="P2534">
        <v>186189</v>
      </c>
      <c r="Q2534">
        <v>40.677596999999999</v>
      </c>
      <c r="R2534">
        <v>-73.828215999999998</v>
      </c>
      <c r="S2534" t="s">
        <v>2102</v>
      </c>
    </row>
    <row r="2535" spans="1:19" x14ac:dyDescent="0.3">
      <c r="A2535">
        <v>282315137</v>
      </c>
      <c r="B2535" s="1">
        <v>45338</v>
      </c>
      <c r="C2535">
        <v>101</v>
      </c>
      <c r="D2535" t="s">
        <v>27</v>
      </c>
      <c r="E2535">
        <v>344</v>
      </c>
      <c r="F2535" t="s">
        <v>144</v>
      </c>
      <c r="G2535" t="s">
        <v>191</v>
      </c>
      <c r="H2535" t="s">
        <v>464</v>
      </c>
      <c r="I2535" t="s">
        <v>469</v>
      </c>
      <c r="J2535">
        <v>61</v>
      </c>
      <c r="K2535">
        <v>0</v>
      </c>
      <c r="L2535" t="s">
        <v>472</v>
      </c>
      <c r="M2535" t="s">
        <v>464</v>
      </c>
      <c r="N2535" t="s">
        <v>477</v>
      </c>
      <c r="O2535">
        <v>995118</v>
      </c>
      <c r="P2535">
        <v>155708</v>
      </c>
      <c r="Q2535">
        <v>40.594054</v>
      </c>
      <c r="R2535">
        <v>-73.960865999999996</v>
      </c>
      <c r="S2535" t="s">
        <v>904</v>
      </c>
    </row>
    <row r="2536" spans="1:19" x14ac:dyDescent="0.3">
      <c r="A2536">
        <v>282409645</v>
      </c>
      <c r="B2536" s="1">
        <v>45340</v>
      </c>
      <c r="C2536">
        <v>339</v>
      </c>
      <c r="D2536" t="s">
        <v>42</v>
      </c>
      <c r="E2536">
        <v>341</v>
      </c>
      <c r="F2536" t="s">
        <v>153</v>
      </c>
      <c r="G2536" t="s">
        <v>216</v>
      </c>
      <c r="H2536" t="s">
        <v>464</v>
      </c>
      <c r="I2536" t="s">
        <v>469</v>
      </c>
      <c r="J2536">
        <v>84</v>
      </c>
      <c r="K2536">
        <v>0</v>
      </c>
      <c r="L2536" t="s">
        <v>472</v>
      </c>
      <c r="M2536" t="s">
        <v>464</v>
      </c>
      <c r="N2536" t="s">
        <v>477</v>
      </c>
      <c r="O2536">
        <v>988174</v>
      </c>
      <c r="P2536">
        <v>190975</v>
      </c>
      <c r="Q2536">
        <v>40.690859000000003</v>
      </c>
      <c r="R2536">
        <v>-73.985848000000004</v>
      </c>
      <c r="S2536" t="s">
        <v>1619</v>
      </c>
    </row>
    <row r="2537" spans="1:19" x14ac:dyDescent="0.3">
      <c r="A2537">
        <v>282880817</v>
      </c>
      <c r="B2537" s="1">
        <v>45349</v>
      </c>
      <c r="C2537">
        <v>113</v>
      </c>
      <c r="D2537" t="s">
        <v>59</v>
      </c>
      <c r="E2537">
        <v>344</v>
      </c>
      <c r="F2537" t="s">
        <v>144</v>
      </c>
      <c r="G2537" t="s">
        <v>236</v>
      </c>
      <c r="H2537" t="s">
        <v>464</v>
      </c>
      <c r="I2537" t="s">
        <v>468</v>
      </c>
      <c r="J2537">
        <v>52</v>
      </c>
      <c r="K2537">
        <v>0</v>
      </c>
      <c r="L2537" t="s">
        <v>472</v>
      </c>
      <c r="M2537" t="s">
        <v>464</v>
      </c>
      <c r="N2537" t="s">
        <v>477</v>
      </c>
      <c r="O2537">
        <v>1009868</v>
      </c>
      <c r="P2537">
        <v>253125</v>
      </c>
      <c r="Q2537">
        <v>40.861409999999999</v>
      </c>
      <c r="R2537">
        <v>-73.907383999999993</v>
      </c>
      <c r="S2537" t="s">
        <v>2167</v>
      </c>
    </row>
    <row r="2538" spans="1:19" x14ac:dyDescent="0.3">
      <c r="A2538">
        <v>284453326</v>
      </c>
      <c r="B2538" s="1">
        <v>45379</v>
      </c>
      <c r="C2538">
        <v>273</v>
      </c>
      <c r="D2538" t="s">
        <v>119</v>
      </c>
      <c r="E2538">
        <v>121</v>
      </c>
      <c r="F2538" t="s">
        <v>152</v>
      </c>
      <c r="G2538" t="s">
        <v>396</v>
      </c>
      <c r="H2538" t="s">
        <v>463</v>
      </c>
      <c r="I2538" t="s">
        <v>469</v>
      </c>
      <c r="J2538">
        <v>71</v>
      </c>
      <c r="K2538">
        <v>0</v>
      </c>
      <c r="L2538" t="s">
        <v>474</v>
      </c>
      <c r="M2538" t="s">
        <v>464</v>
      </c>
      <c r="N2538" t="s">
        <v>477</v>
      </c>
      <c r="O2538">
        <v>999005</v>
      </c>
      <c r="P2538">
        <v>181250</v>
      </c>
      <c r="Q2538">
        <v>40.664154000000003</v>
      </c>
      <c r="R2538">
        <v>-73.946814000000003</v>
      </c>
      <c r="S2538" t="s">
        <v>1138</v>
      </c>
    </row>
    <row r="2539" spans="1:19" x14ac:dyDescent="0.3">
      <c r="A2539">
        <v>284425638</v>
      </c>
      <c r="B2539" s="1">
        <v>45378</v>
      </c>
      <c r="C2539">
        <v>339</v>
      </c>
      <c r="D2539" t="s">
        <v>42</v>
      </c>
      <c r="E2539">
        <v>341</v>
      </c>
      <c r="F2539" t="s">
        <v>153</v>
      </c>
      <c r="G2539" t="s">
        <v>216</v>
      </c>
      <c r="H2539" t="s">
        <v>464</v>
      </c>
      <c r="I2539" t="s">
        <v>464</v>
      </c>
      <c r="J2539">
        <v>7</v>
      </c>
      <c r="K2539">
        <v>0</v>
      </c>
      <c r="L2539" t="s">
        <v>472</v>
      </c>
      <c r="M2539" t="s">
        <v>464</v>
      </c>
      <c r="N2539" t="s">
        <v>477</v>
      </c>
      <c r="O2539">
        <v>987818</v>
      </c>
      <c r="P2539">
        <v>200162</v>
      </c>
      <c r="Q2539">
        <v>40.716073999999999</v>
      </c>
      <c r="R2539">
        <v>-73.987127999999998</v>
      </c>
      <c r="S2539" t="s">
        <v>1043</v>
      </c>
    </row>
    <row r="2540" spans="1:19" x14ac:dyDescent="0.3">
      <c r="A2540">
        <v>280466710</v>
      </c>
      <c r="B2540" s="1">
        <v>45304</v>
      </c>
      <c r="C2540">
        <v>268</v>
      </c>
      <c r="D2540" t="s">
        <v>47</v>
      </c>
      <c r="E2540">
        <v>121</v>
      </c>
      <c r="F2540" t="s">
        <v>152</v>
      </c>
      <c r="G2540" t="s">
        <v>221</v>
      </c>
      <c r="H2540" t="s">
        <v>463</v>
      </c>
      <c r="I2540" t="s">
        <v>468</v>
      </c>
      <c r="J2540">
        <v>44</v>
      </c>
      <c r="K2540">
        <v>0</v>
      </c>
      <c r="L2540" t="s">
        <v>472</v>
      </c>
      <c r="M2540" t="s">
        <v>464</v>
      </c>
      <c r="N2540" t="s">
        <v>480</v>
      </c>
      <c r="O2540">
        <v>1008893</v>
      </c>
      <c r="P2540">
        <v>242329</v>
      </c>
      <c r="Q2540">
        <v>40.831780999999999</v>
      </c>
      <c r="R2540">
        <v>-73.910949000000002</v>
      </c>
      <c r="S2540" t="s">
        <v>2168</v>
      </c>
    </row>
    <row r="2541" spans="1:19" x14ac:dyDescent="0.3">
      <c r="A2541">
        <v>282969499</v>
      </c>
      <c r="B2541" s="1">
        <v>45351</v>
      </c>
      <c r="C2541">
        <v>639</v>
      </c>
      <c r="D2541" t="s">
        <v>65</v>
      </c>
      <c r="E2541">
        <v>361</v>
      </c>
      <c r="F2541" t="s">
        <v>164</v>
      </c>
      <c r="G2541" t="s">
        <v>259</v>
      </c>
      <c r="H2541" t="s">
        <v>464</v>
      </c>
      <c r="I2541" t="s">
        <v>470</v>
      </c>
      <c r="J2541">
        <v>103</v>
      </c>
      <c r="K2541">
        <v>0</v>
      </c>
      <c r="L2541" t="s">
        <v>472</v>
      </c>
      <c r="M2541" t="s">
        <v>464</v>
      </c>
      <c r="N2541" t="s">
        <v>478</v>
      </c>
      <c r="O2541">
        <v>1041879</v>
      </c>
      <c r="P2541">
        <v>197083</v>
      </c>
      <c r="Q2541">
        <v>40.707439000000001</v>
      </c>
      <c r="R2541">
        <v>-73.792139000000006</v>
      </c>
      <c r="S2541" t="s">
        <v>789</v>
      </c>
    </row>
    <row r="2542" spans="1:19" x14ac:dyDescent="0.3">
      <c r="A2542">
        <v>281240868</v>
      </c>
      <c r="B2542" s="1">
        <v>45319</v>
      </c>
      <c r="C2542">
        <v>639</v>
      </c>
      <c r="D2542" t="s">
        <v>65</v>
      </c>
      <c r="E2542">
        <v>361</v>
      </c>
      <c r="F2542" t="s">
        <v>164</v>
      </c>
      <c r="G2542" t="s">
        <v>244</v>
      </c>
      <c r="H2542" t="s">
        <v>464</v>
      </c>
      <c r="I2542" t="s">
        <v>468</v>
      </c>
      <c r="J2542">
        <v>45</v>
      </c>
      <c r="K2542">
        <v>2</v>
      </c>
      <c r="L2542" t="s">
        <v>472</v>
      </c>
      <c r="M2542" t="s">
        <v>464</v>
      </c>
      <c r="N2542" t="s">
        <v>477</v>
      </c>
      <c r="O2542">
        <v>1032217</v>
      </c>
      <c r="P2542">
        <v>239443</v>
      </c>
      <c r="Q2542">
        <v>40.823762000000002</v>
      </c>
      <c r="R2542">
        <v>-73.826685999999995</v>
      </c>
      <c r="S2542" t="s">
        <v>2061</v>
      </c>
    </row>
    <row r="2543" spans="1:19" x14ac:dyDescent="0.3">
      <c r="A2543">
        <v>283011669</v>
      </c>
      <c r="B2543" s="1">
        <v>45351</v>
      </c>
      <c r="C2543">
        <v>113</v>
      </c>
      <c r="D2543" t="s">
        <v>59</v>
      </c>
      <c r="E2543">
        <v>344</v>
      </c>
      <c r="F2543" t="s">
        <v>144</v>
      </c>
      <c r="G2543" t="s">
        <v>236</v>
      </c>
      <c r="H2543" t="s">
        <v>464</v>
      </c>
      <c r="I2543" t="s">
        <v>470</v>
      </c>
      <c r="J2543">
        <v>114</v>
      </c>
      <c r="K2543">
        <v>0</v>
      </c>
      <c r="L2543" t="s">
        <v>473</v>
      </c>
      <c r="M2543" t="s">
        <v>464</v>
      </c>
      <c r="N2543" t="s">
        <v>480</v>
      </c>
      <c r="O2543">
        <v>999925</v>
      </c>
      <c r="P2543">
        <v>214506</v>
      </c>
      <c r="Q2543">
        <v>40.755434000000001</v>
      </c>
      <c r="R2543">
        <v>-73.943421000000001</v>
      </c>
      <c r="S2543" t="s">
        <v>2169</v>
      </c>
    </row>
    <row r="2544" spans="1:19" x14ac:dyDescent="0.3">
      <c r="A2544">
        <v>281450703</v>
      </c>
      <c r="B2544" s="1">
        <v>45322</v>
      </c>
      <c r="C2544">
        <v>705</v>
      </c>
      <c r="D2544" t="s">
        <v>78</v>
      </c>
      <c r="E2544">
        <v>358</v>
      </c>
      <c r="F2544" t="s">
        <v>169</v>
      </c>
      <c r="G2544" t="s">
        <v>264</v>
      </c>
      <c r="H2544" t="s">
        <v>464</v>
      </c>
      <c r="I2544" t="s">
        <v>469</v>
      </c>
      <c r="J2544">
        <v>61</v>
      </c>
      <c r="K2544">
        <v>0</v>
      </c>
      <c r="L2544" t="s">
        <v>473</v>
      </c>
      <c r="M2544" t="s">
        <v>464</v>
      </c>
      <c r="N2544" t="s">
        <v>477</v>
      </c>
      <c r="O2544">
        <v>1002854</v>
      </c>
      <c r="P2544">
        <v>155926</v>
      </c>
      <c r="Q2544">
        <v>40.594637499999997</v>
      </c>
      <c r="R2544">
        <v>-73.933011429999993</v>
      </c>
      <c r="S2544" t="s">
        <v>2170</v>
      </c>
    </row>
    <row r="2545" spans="1:19" x14ac:dyDescent="0.3">
      <c r="A2545">
        <v>281261385</v>
      </c>
      <c r="B2545" s="1">
        <v>45319</v>
      </c>
      <c r="C2545">
        <v>101</v>
      </c>
      <c r="D2545" t="s">
        <v>27</v>
      </c>
      <c r="E2545">
        <v>344</v>
      </c>
      <c r="F2545" t="s">
        <v>144</v>
      </c>
      <c r="G2545" t="s">
        <v>191</v>
      </c>
      <c r="H2545" t="s">
        <v>464</v>
      </c>
      <c r="I2545" t="s">
        <v>469</v>
      </c>
      <c r="J2545">
        <v>66</v>
      </c>
      <c r="K2545">
        <v>0</v>
      </c>
      <c r="L2545" t="s">
        <v>474</v>
      </c>
      <c r="M2545" t="s">
        <v>464</v>
      </c>
      <c r="N2545" t="s">
        <v>478</v>
      </c>
      <c r="O2545">
        <v>991628</v>
      </c>
      <c r="P2545">
        <v>172344</v>
      </c>
      <c r="Q2545">
        <v>40.639718999999999</v>
      </c>
      <c r="R2545">
        <v>-73.973412999999994</v>
      </c>
      <c r="S2545" t="s">
        <v>2171</v>
      </c>
    </row>
    <row r="2546" spans="1:19" x14ac:dyDescent="0.3">
      <c r="A2546">
        <v>280745829</v>
      </c>
      <c r="B2546" s="1">
        <v>45309</v>
      </c>
      <c r="C2546">
        <v>705</v>
      </c>
      <c r="D2546" t="s">
        <v>78</v>
      </c>
      <c r="E2546">
        <v>358</v>
      </c>
      <c r="F2546" t="s">
        <v>169</v>
      </c>
      <c r="G2546" t="s">
        <v>264</v>
      </c>
      <c r="H2546" t="s">
        <v>464</v>
      </c>
      <c r="I2546" t="s">
        <v>468</v>
      </c>
      <c r="J2546">
        <v>43</v>
      </c>
      <c r="K2546">
        <v>0</v>
      </c>
      <c r="L2546" t="s">
        <v>472</v>
      </c>
      <c r="M2546" t="s">
        <v>464</v>
      </c>
      <c r="N2546" t="s">
        <v>480</v>
      </c>
      <c r="O2546">
        <v>1020860</v>
      </c>
      <c r="P2546">
        <v>242239</v>
      </c>
      <c r="Q2546">
        <v>40.831491999999997</v>
      </c>
      <c r="R2546">
        <v>-73.867704000000003</v>
      </c>
      <c r="S2546" t="s">
        <v>2172</v>
      </c>
    </row>
    <row r="2547" spans="1:19" x14ac:dyDescent="0.3">
      <c r="A2547">
        <v>280834528</v>
      </c>
      <c r="B2547" s="1">
        <v>45311</v>
      </c>
      <c r="C2547">
        <v>106</v>
      </c>
      <c r="D2547" t="s">
        <v>73</v>
      </c>
      <c r="E2547">
        <v>106</v>
      </c>
      <c r="F2547" t="s">
        <v>141</v>
      </c>
      <c r="G2547" t="s">
        <v>254</v>
      </c>
      <c r="H2547" t="s">
        <v>463</v>
      </c>
      <c r="I2547" t="s">
        <v>468</v>
      </c>
      <c r="J2547">
        <v>47</v>
      </c>
      <c r="K2547">
        <v>0</v>
      </c>
      <c r="L2547" t="s">
        <v>472</v>
      </c>
      <c r="M2547" t="s">
        <v>464</v>
      </c>
      <c r="N2547" t="s">
        <v>480</v>
      </c>
      <c r="O2547">
        <v>1025621</v>
      </c>
      <c r="P2547">
        <v>268476</v>
      </c>
      <c r="Q2547">
        <v>40.903481050000003</v>
      </c>
      <c r="R2547">
        <v>-73.850340610000003</v>
      </c>
      <c r="S2547" t="s">
        <v>2173</v>
      </c>
    </row>
    <row r="2548" spans="1:19" x14ac:dyDescent="0.3">
      <c r="A2548">
        <v>284113125</v>
      </c>
      <c r="B2548" s="1">
        <v>45372</v>
      </c>
      <c r="C2548">
        <v>511</v>
      </c>
      <c r="D2548" t="s">
        <v>46</v>
      </c>
      <c r="E2548">
        <v>235</v>
      </c>
      <c r="F2548" t="s">
        <v>156</v>
      </c>
      <c r="G2548" t="s">
        <v>220</v>
      </c>
      <c r="H2548" t="s">
        <v>464</v>
      </c>
      <c r="I2548" t="s">
        <v>468</v>
      </c>
      <c r="J2548">
        <v>40</v>
      </c>
      <c r="K2548">
        <v>0</v>
      </c>
      <c r="L2548" t="s">
        <v>472</v>
      </c>
      <c r="M2548" t="s">
        <v>464</v>
      </c>
      <c r="N2548" t="s">
        <v>480</v>
      </c>
      <c r="O2548">
        <v>1007539</v>
      </c>
      <c r="P2548">
        <v>236330</v>
      </c>
      <c r="Q2548">
        <v>40.815317999999998</v>
      </c>
      <c r="R2548">
        <v>-73.915863000000002</v>
      </c>
      <c r="S2548" t="s">
        <v>2174</v>
      </c>
    </row>
    <row r="2549" spans="1:19" x14ac:dyDescent="0.3">
      <c r="A2549">
        <v>281287914</v>
      </c>
      <c r="B2549" s="1">
        <v>45320</v>
      </c>
      <c r="C2549">
        <v>101</v>
      </c>
      <c r="D2549" t="s">
        <v>27</v>
      </c>
      <c r="E2549">
        <v>344</v>
      </c>
      <c r="F2549" t="s">
        <v>144</v>
      </c>
      <c r="G2549" t="s">
        <v>191</v>
      </c>
      <c r="H2549" t="s">
        <v>464</v>
      </c>
      <c r="I2549" t="s">
        <v>468</v>
      </c>
      <c r="J2549">
        <v>44</v>
      </c>
      <c r="K2549">
        <v>0</v>
      </c>
      <c r="L2549" t="s">
        <v>472</v>
      </c>
      <c r="M2549" t="s">
        <v>463</v>
      </c>
      <c r="N2549" t="s">
        <v>477</v>
      </c>
      <c r="O2549">
        <v>1004057</v>
      </c>
      <c r="P2549">
        <v>245519</v>
      </c>
      <c r="Q2549">
        <v>40.840547999999998</v>
      </c>
      <c r="R2549">
        <v>-73.928415999999999</v>
      </c>
      <c r="S2549" t="s">
        <v>2175</v>
      </c>
    </row>
    <row r="2550" spans="1:19" x14ac:dyDescent="0.3">
      <c r="A2550">
        <v>284499790</v>
      </c>
      <c r="B2550" s="1">
        <v>45380</v>
      </c>
      <c r="C2550">
        <v>510</v>
      </c>
      <c r="D2550" t="s">
        <v>97</v>
      </c>
      <c r="E2550">
        <v>117</v>
      </c>
      <c r="F2550" t="s">
        <v>156</v>
      </c>
      <c r="G2550" t="s">
        <v>306</v>
      </c>
      <c r="H2550" t="s">
        <v>463</v>
      </c>
      <c r="I2550" t="s">
        <v>464</v>
      </c>
      <c r="J2550">
        <v>25</v>
      </c>
      <c r="K2550">
        <v>0</v>
      </c>
      <c r="L2550" t="s">
        <v>472</v>
      </c>
      <c r="M2550" t="s">
        <v>464</v>
      </c>
      <c r="N2550" t="s">
        <v>477</v>
      </c>
      <c r="O2550">
        <v>1000344</v>
      </c>
      <c r="P2550">
        <v>230118</v>
      </c>
      <c r="Q2550">
        <v>40.798284000000002</v>
      </c>
      <c r="R2550">
        <v>-73.941869999999994</v>
      </c>
      <c r="S2550" t="s">
        <v>2176</v>
      </c>
    </row>
    <row r="2551" spans="1:19" x14ac:dyDescent="0.3">
      <c r="A2551">
        <v>283894830</v>
      </c>
      <c r="B2551" s="1">
        <v>45368</v>
      </c>
      <c r="C2551">
        <v>439</v>
      </c>
      <c r="D2551" t="s">
        <v>37</v>
      </c>
      <c r="E2551">
        <v>109</v>
      </c>
      <c r="F2551" t="s">
        <v>148</v>
      </c>
      <c r="G2551" t="s">
        <v>224</v>
      </c>
      <c r="H2551" t="s">
        <v>463</v>
      </c>
      <c r="I2551" t="s">
        <v>470</v>
      </c>
      <c r="J2551">
        <v>112</v>
      </c>
      <c r="K2551">
        <v>0</v>
      </c>
      <c r="L2551" t="s">
        <v>474</v>
      </c>
      <c r="M2551" t="s">
        <v>464</v>
      </c>
      <c r="N2551" t="s">
        <v>477</v>
      </c>
      <c r="O2551">
        <v>1023175</v>
      </c>
      <c r="P2551">
        <v>198029</v>
      </c>
      <c r="Q2551">
        <v>40.710135999999999</v>
      </c>
      <c r="R2551">
        <v>-73.859596999999994</v>
      </c>
      <c r="S2551" t="s">
        <v>2177</v>
      </c>
    </row>
    <row r="2552" spans="1:19" x14ac:dyDescent="0.3">
      <c r="A2552">
        <v>284418828</v>
      </c>
      <c r="B2552" s="1">
        <v>45378</v>
      </c>
      <c r="C2552">
        <v>681</v>
      </c>
      <c r="D2552" t="s">
        <v>77</v>
      </c>
      <c r="E2552">
        <v>233</v>
      </c>
      <c r="F2552" t="s">
        <v>140</v>
      </c>
      <c r="G2552" t="s">
        <v>263</v>
      </c>
      <c r="H2552" t="s">
        <v>464</v>
      </c>
      <c r="I2552" t="s">
        <v>471</v>
      </c>
      <c r="J2552">
        <v>120</v>
      </c>
      <c r="K2552">
        <v>0</v>
      </c>
      <c r="L2552" t="s">
        <v>474</v>
      </c>
      <c r="M2552" t="s">
        <v>463</v>
      </c>
      <c r="N2552" t="s">
        <v>482</v>
      </c>
      <c r="O2552">
        <v>962873</v>
      </c>
      <c r="P2552">
        <v>174172</v>
      </c>
      <c r="Q2552">
        <v>40.644720939999999</v>
      </c>
      <c r="R2552">
        <v>-74.077032720000005</v>
      </c>
      <c r="S2552" t="s">
        <v>504</v>
      </c>
    </row>
    <row r="2553" spans="1:19" x14ac:dyDescent="0.3">
      <c r="A2553">
        <v>283038754</v>
      </c>
      <c r="B2553" s="1">
        <v>45351</v>
      </c>
      <c r="C2553">
        <v>439</v>
      </c>
      <c r="D2553" t="s">
        <v>37</v>
      </c>
      <c r="E2553">
        <v>109</v>
      </c>
      <c r="F2553" t="s">
        <v>148</v>
      </c>
      <c r="G2553" t="s">
        <v>268</v>
      </c>
      <c r="H2553" t="s">
        <v>463</v>
      </c>
      <c r="I2553" t="s">
        <v>470</v>
      </c>
      <c r="J2553">
        <v>112</v>
      </c>
      <c r="K2553">
        <v>0</v>
      </c>
      <c r="L2553" t="s">
        <v>472</v>
      </c>
      <c r="M2553" t="s">
        <v>464</v>
      </c>
      <c r="N2553" t="s">
        <v>478</v>
      </c>
      <c r="O2553">
        <v>1023410</v>
      </c>
      <c r="P2553">
        <v>200293</v>
      </c>
      <c r="Q2553">
        <v>40.716349999999998</v>
      </c>
      <c r="R2553">
        <v>-73.858733000000001</v>
      </c>
      <c r="S2553" t="s">
        <v>1322</v>
      </c>
    </row>
    <row r="2554" spans="1:19" x14ac:dyDescent="0.3">
      <c r="A2554">
        <v>283701498</v>
      </c>
      <c r="B2554" s="1">
        <v>45365</v>
      </c>
      <c r="C2554">
        <v>511</v>
      </c>
      <c r="D2554" t="s">
        <v>46</v>
      </c>
      <c r="E2554">
        <v>235</v>
      </c>
      <c r="F2554" t="s">
        <v>156</v>
      </c>
      <c r="G2554" t="s">
        <v>220</v>
      </c>
      <c r="H2554" t="s">
        <v>464</v>
      </c>
      <c r="I2554" t="s">
        <v>464</v>
      </c>
      <c r="J2554">
        <v>34</v>
      </c>
      <c r="K2554">
        <v>0</v>
      </c>
      <c r="L2554" t="s">
        <v>472</v>
      </c>
      <c r="M2554" t="s">
        <v>464</v>
      </c>
      <c r="N2554" t="s">
        <v>479</v>
      </c>
      <c r="O2554">
        <v>1003690</v>
      </c>
      <c r="P2554">
        <v>251652</v>
      </c>
      <c r="Q2554">
        <v>40.857379989999998</v>
      </c>
      <c r="R2554">
        <v>-73.929724669999999</v>
      </c>
      <c r="S2554" t="s">
        <v>2178</v>
      </c>
    </row>
    <row r="2555" spans="1:19" x14ac:dyDescent="0.3">
      <c r="A2555">
        <v>281322630</v>
      </c>
      <c r="B2555" s="1">
        <v>45321</v>
      </c>
      <c r="C2555">
        <v>503</v>
      </c>
      <c r="D2555" t="s">
        <v>57</v>
      </c>
      <c r="E2555">
        <v>117</v>
      </c>
      <c r="F2555" t="s">
        <v>156</v>
      </c>
      <c r="G2555" t="s">
        <v>234</v>
      </c>
      <c r="H2555" t="s">
        <v>463</v>
      </c>
      <c r="I2555" t="s">
        <v>464</v>
      </c>
      <c r="J2555">
        <v>9</v>
      </c>
      <c r="K2555">
        <v>0</v>
      </c>
      <c r="L2555" t="s">
        <v>474</v>
      </c>
      <c r="M2555" t="s">
        <v>464</v>
      </c>
      <c r="N2555" t="s">
        <v>477</v>
      </c>
      <c r="O2555">
        <v>990293</v>
      </c>
      <c r="P2555">
        <v>203411</v>
      </c>
      <c r="Q2555">
        <v>40.724992999999998</v>
      </c>
      <c r="R2555">
        <v>-73.978194999999999</v>
      </c>
      <c r="S2555" t="s">
        <v>2179</v>
      </c>
    </row>
    <row r="2556" spans="1:19" x14ac:dyDescent="0.3">
      <c r="A2556">
        <v>282466304</v>
      </c>
      <c r="B2556" s="1">
        <v>45341</v>
      </c>
      <c r="C2556">
        <v>511</v>
      </c>
      <c r="D2556" t="s">
        <v>46</v>
      </c>
      <c r="E2556">
        <v>235</v>
      </c>
      <c r="F2556" t="s">
        <v>156</v>
      </c>
      <c r="G2556" t="s">
        <v>220</v>
      </c>
      <c r="H2556" t="s">
        <v>464</v>
      </c>
      <c r="I2556" t="s">
        <v>469</v>
      </c>
      <c r="J2556">
        <v>84</v>
      </c>
      <c r="K2556">
        <v>0</v>
      </c>
      <c r="L2556" t="s">
        <v>474</v>
      </c>
      <c r="M2556" t="s">
        <v>464</v>
      </c>
      <c r="N2556" t="s">
        <v>477</v>
      </c>
      <c r="O2556">
        <v>988041</v>
      </c>
      <c r="P2556">
        <v>191045</v>
      </c>
      <c r="Q2556">
        <v>40.691050310000001</v>
      </c>
      <c r="R2556">
        <v>-73.986329780000005</v>
      </c>
      <c r="S2556" t="s">
        <v>2180</v>
      </c>
    </row>
    <row r="2557" spans="1:19" x14ac:dyDescent="0.3">
      <c r="A2557">
        <v>282513324</v>
      </c>
      <c r="B2557" s="1">
        <v>45342</v>
      </c>
      <c r="C2557">
        <v>779</v>
      </c>
      <c r="D2557" t="s">
        <v>63</v>
      </c>
      <c r="E2557">
        <v>126</v>
      </c>
      <c r="F2557" t="s">
        <v>149</v>
      </c>
      <c r="G2557" t="s">
        <v>242</v>
      </c>
      <c r="H2557" t="s">
        <v>463</v>
      </c>
      <c r="I2557" t="s">
        <v>469</v>
      </c>
      <c r="J2557">
        <v>63</v>
      </c>
      <c r="K2557">
        <v>0</v>
      </c>
      <c r="L2557" t="s">
        <v>472</v>
      </c>
      <c r="M2557" t="s">
        <v>464</v>
      </c>
      <c r="N2557" t="s">
        <v>477</v>
      </c>
      <c r="O2557">
        <v>1000520</v>
      </c>
      <c r="P2557">
        <v>168264</v>
      </c>
      <c r="Q2557">
        <v>40.628507999999997</v>
      </c>
      <c r="R2557">
        <v>-73.941383999999999</v>
      </c>
      <c r="S2557" t="s">
        <v>726</v>
      </c>
    </row>
    <row r="2558" spans="1:19" x14ac:dyDescent="0.3">
      <c r="A2558">
        <v>284456171</v>
      </c>
      <c r="B2558" s="1">
        <v>45379</v>
      </c>
      <c r="C2558">
        <v>101</v>
      </c>
      <c r="D2558" t="s">
        <v>27</v>
      </c>
      <c r="E2558">
        <v>344</v>
      </c>
      <c r="F2558" t="s">
        <v>144</v>
      </c>
      <c r="G2558" t="s">
        <v>191</v>
      </c>
      <c r="H2558" t="s">
        <v>464</v>
      </c>
      <c r="I2558" t="s">
        <v>469</v>
      </c>
      <c r="J2558">
        <v>75</v>
      </c>
      <c r="K2558">
        <v>0</v>
      </c>
      <c r="L2558" t="s">
        <v>474</v>
      </c>
      <c r="M2558" t="s">
        <v>464</v>
      </c>
      <c r="N2558" t="s">
        <v>480</v>
      </c>
      <c r="O2558">
        <v>1017119</v>
      </c>
      <c r="P2558">
        <v>183909</v>
      </c>
      <c r="Q2558">
        <v>40.671404000000003</v>
      </c>
      <c r="R2558">
        <v>-73.881508999999994</v>
      </c>
      <c r="S2558" t="s">
        <v>543</v>
      </c>
    </row>
    <row r="2559" spans="1:19" x14ac:dyDescent="0.3">
      <c r="A2559">
        <v>280552181</v>
      </c>
      <c r="B2559" s="1">
        <v>45306</v>
      </c>
      <c r="C2559">
        <v>511</v>
      </c>
      <c r="D2559" t="s">
        <v>46</v>
      </c>
      <c r="E2559">
        <v>235</v>
      </c>
      <c r="F2559" t="s">
        <v>156</v>
      </c>
      <c r="G2559" t="s">
        <v>220</v>
      </c>
      <c r="H2559" t="s">
        <v>464</v>
      </c>
      <c r="I2559" t="s">
        <v>464</v>
      </c>
      <c r="J2559">
        <v>25</v>
      </c>
      <c r="K2559">
        <v>1</v>
      </c>
      <c r="L2559" t="s">
        <v>472</v>
      </c>
      <c r="M2559" t="s">
        <v>463</v>
      </c>
      <c r="N2559" t="s">
        <v>477</v>
      </c>
      <c r="O2559">
        <v>1000414</v>
      </c>
      <c r="P2559">
        <v>230242</v>
      </c>
      <c r="Q2559">
        <v>40.798622279999996</v>
      </c>
      <c r="R2559">
        <v>-73.941618939999998</v>
      </c>
      <c r="S2559" t="s">
        <v>926</v>
      </c>
    </row>
    <row r="2560" spans="1:19" x14ac:dyDescent="0.3">
      <c r="A2560">
        <v>283877162</v>
      </c>
      <c r="B2560" s="1">
        <v>45368</v>
      </c>
      <c r="C2560">
        <v>109</v>
      </c>
      <c r="D2560" t="s">
        <v>35</v>
      </c>
      <c r="E2560">
        <v>106</v>
      </c>
      <c r="F2560" t="s">
        <v>141</v>
      </c>
      <c r="G2560" t="s">
        <v>208</v>
      </c>
      <c r="H2560" t="s">
        <v>463</v>
      </c>
      <c r="I2560" t="s">
        <v>464</v>
      </c>
      <c r="J2560">
        <v>10</v>
      </c>
      <c r="K2560">
        <v>0</v>
      </c>
      <c r="L2560" t="s">
        <v>472</v>
      </c>
      <c r="M2560" t="s">
        <v>464</v>
      </c>
      <c r="N2560" t="s">
        <v>477</v>
      </c>
      <c r="O2560">
        <v>984683</v>
      </c>
      <c r="P2560">
        <v>214547</v>
      </c>
      <c r="Q2560">
        <v>40.755561</v>
      </c>
      <c r="R2560">
        <v>-73.998436999999996</v>
      </c>
      <c r="S2560" t="s">
        <v>2181</v>
      </c>
    </row>
    <row r="2561" spans="1:19" x14ac:dyDescent="0.3">
      <c r="A2561">
        <v>281190842</v>
      </c>
      <c r="B2561" s="1">
        <v>45318</v>
      </c>
      <c r="C2561">
        <v>729</v>
      </c>
      <c r="D2561" t="s">
        <v>66</v>
      </c>
      <c r="E2561">
        <v>113</v>
      </c>
      <c r="F2561" t="s">
        <v>165</v>
      </c>
      <c r="G2561" t="s">
        <v>246</v>
      </c>
      <c r="H2561" t="s">
        <v>463</v>
      </c>
      <c r="I2561" t="s">
        <v>464</v>
      </c>
      <c r="J2561">
        <v>6</v>
      </c>
      <c r="K2561">
        <v>0</v>
      </c>
      <c r="L2561" t="s">
        <v>472</v>
      </c>
      <c r="M2561" t="s">
        <v>464</v>
      </c>
      <c r="N2561" t="s">
        <v>482</v>
      </c>
      <c r="O2561">
        <v>985411</v>
      </c>
      <c r="P2561">
        <v>204937</v>
      </c>
      <c r="Q2561">
        <v>40.72918129</v>
      </c>
      <c r="R2561">
        <v>-73.995811079999996</v>
      </c>
      <c r="S2561" t="s">
        <v>2182</v>
      </c>
    </row>
    <row r="2562" spans="1:19" x14ac:dyDescent="0.3">
      <c r="A2562">
        <v>282483568</v>
      </c>
      <c r="B2562" s="1">
        <v>45342</v>
      </c>
      <c r="C2562">
        <v>101</v>
      </c>
      <c r="D2562" t="s">
        <v>27</v>
      </c>
      <c r="E2562">
        <v>344</v>
      </c>
      <c r="F2562" t="s">
        <v>144</v>
      </c>
      <c r="G2562" t="s">
        <v>191</v>
      </c>
      <c r="H2562" t="s">
        <v>464</v>
      </c>
      <c r="I2562" t="s">
        <v>464</v>
      </c>
      <c r="J2562">
        <v>34</v>
      </c>
      <c r="K2562">
        <v>0</v>
      </c>
      <c r="L2562" t="s">
        <v>472</v>
      </c>
      <c r="M2562" t="s">
        <v>464</v>
      </c>
      <c r="N2562" t="s">
        <v>479</v>
      </c>
      <c r="O2562">
        <v>1005425</v>
      </c>
      <c r="P2562">
        <v>254690</v>
      </c>
      <c r="Q2562">
        <v>40.865713999999997</v>
      </c>
      <c r="R2562">
        <v>-73.923440999999997</v>
      </c>
      <c r="S2562" t="s">
        <v>664</v>
      </c>
    </row>
    <row r="2563" spans="1:19" x14ac:dyDescent="0.3">
      <c r="A2563">
        <v>284529952</v>
      </c>
      <c r="B2563" s="1">
        <v>45380</v>
      </c>
      <c r="C2563">
        <v>922</v>
      </c>
      <c r="D2563" t="s">
        <v>33</v>
      </c>
      <c r="E2563">
        <v>348</v>
      </c>
      <c r="F2563" t="s">
        <v>146</v>
      </c>
      <c r="G2563" t="s">
        <v>207</v>
      </c>
      <c r="H2563" t="s">
        <v>464</v>
      </c>
      <c r="I2563" t="s">
        <v>468</v>
      </c>
      <c r="J2563">
        <v>40</v>
      </c>
      <c r="K2563">
        <v>0</v>
      </c>
      <c r="L2563" t="s">
        <v>472</v>
      </c>
      <c r="M2563" t="s">
        <v>464</v>
      </c>
      <c r="N2563" t="s">
        <v>477</v>
      </c>
      <c r="O2563">
        <v>1003469</v>
      </c>
      <c r="P2563">
        <v>235619</v>
      </c>
      <c r="Q2563">
        <v>40.813374539999998</v>
      </c>
      <c r="R2563">
        <v>-73.930569520000006</v>
      </c>
      <c r="S2563" t="s">
        <v>2183</v>
      </c>
    </row>
    <row r="2564" spans="1:19" x14ac:dyDescent="0.3">
      <c r="A2564">
        <v>280961372</v>
      </c>
      <c r="B2564" s="1">
        <v>45314</v>
      </c>
      <c r="C2564">
        <v>503</v>
      </c>
      <c r="D2564" t="s">
        <v>57</v>
      </c>
      <c r="E2564">
        <v>117</v>
      </c>
      <c r="F2564" t="s">
        <v>156</v>
      </c>
      <c r="G2564" t="s">
        <v>234</v>
      </c>
      <c r="H2564" t="s">
        <v>463</v>
      </c>
      <c r="I2564" t="s">
        <v>471</v>
      </c>
      <c r="J2564">
        <v>120</v>
      </c>
      <c r="K2564">
        <v>0</v>
      </c>
      <c r="L2564" t="s">
        <v>472</v>
      </c>
      <c r="M2564" t="s">
        <v>464</v>
      </c>
      <c r="N2564" t="s">
        <v>477</v>
      </c>
      <c r="O2564">
        <v>962976</v>
      </c>
      <c r="P2564">
        <v>171455</v>
      </c>
      <c r="Q2564">
        <v>40.637256999999998</v>
      </c>
      <c r="R2564">
        <v>-74.076649000000003</v>
      </c>
      <c r="S2564" t="s">
        <v>1225</v>
      </c>
    </row>
    <row r="2565" spans="1:19" x14ac:dyDescent="0.3">
      <c r="A2565">
        <v>282267155</v>
      </c>
      <c r="B2565" s="1">
        <v>45337</v>
      </c>
      <c r="C2565">
        <v>101</v>
      </c>
      <c r="D2565" t="s">
        <v>27</v>
      </c>
      <c r="E2565">
        <v>344</v>
      </c>
      <c r="F2565" t="s">
        <v>144</v>
      </c>
      <c r="G2565" t="s">
        <v>191</v>
      </c>
      <c r="H2565" t="s">
        <v>464</v>
      </c>
      <c r="I2565" t="s">
        <v>469</v>
      </c>
      <c r="J2565">
        <v>75</v>
      </c>
      <c r="K2565">
        <v>0</v>
      </c>
      <c r="L2565" t="s">
        <v>473</v>
      </c>
      <c r="M2565" t="s">
        <v>463</v>
      </c>
      <c r="N2565" t="s">
        <v>477</v>
      </c>
      <c r="O2565">
        <v>1017119</v>
      </c>
      <c r="P2565">
        <v>183909</v>
      </c>
      <c r="Q2565">
        <v>40.671404000000003</v>
      </c>
      <c r="R2565">
        <v>-73.881508999999994</v>
      </c>
      <c r="S2565" t="s">
        <v>543</v>
      </c>
    </row>
    <row r="2566" spans="1:19" x14ac:dyDescent="0.3">
      <c r="A2566">
        <v>283895987</v>
      </c>
      <c r="B2566" s="1">
        <v>45369</v>
      </c>
      <c r="C2566">
        <v>268</v>
      </c>
      <c r="D2566" t="s">
        <v>47</v>
      </c>
      <c r="E2566">
        <v>121</v>
      </c>
      <c r="F2566" t="s">
        <v>152</v>
      </c>
      <c r="G2566" t="s">
        <v>221</v>
      </c>
      <c r="H2566" t="s">
        <v>463</v>
      </c>
      <c r="I2566" t="s">
        <v>469</v>
      </c>
      <c r="J2566">
        <v>66</v>
      </c>
      <c r="K2566">
        <v>0</v>
      </c>
      <c r="L2566" t="s">
        <v>472</v>
      </c>
      <c r="M2566" t="s">
        <v>464</v>
      </c>
      <c r="N2566" t="s">
        <v>479</v>
      </c>
      <c r="O2566">
        <v>991393</v>
      </c>
      <c r="P2566">
        <v>173943</v>
      </c>
      <c r="Q2566">
        <v>40.644109</v>
      </c>
      <c r="R2566">
        <v>-73.974260000000001</v>
      </c>
      <c r="S2566" t="s">
        <v>2184</v>
      </c>
    </row>
    <row r="2567" spans="1:19" x14ac:dyDescent="0.3">
      <c r="A2567">
        <v>284434238</v>
      </c>
      <c r="B2567" s="1">
        <v>45378</v>
      </c>
      <c r="C2567">
        <v>511</v>
      </c>
      <c r="D2567" t="s">
        <v>46</v>
      </c>
      <c r="E2567">
        <v>235</v>
      </c>
      <c r="F2567" t="s">
        <v>156</v>
      </c>
      <c r="G2567" t="s">
        <v>220</v>
      </c>
      <c r="H2567" t="s">
        <v>464</v>
      </c>
      <c r="I2567" t="s">
        <v>470</v>
      </c>
      <c r="J2567">
        <v>113</v>
      </c>
      <c r="K2567">
        <v>0</v>
      </c>
      <c r="L2567" t="s">
        <v>474</v>
      </c>
      <c r="M2567" t="s">
        <v>464</v>
      </c>
      <c r="N2567" t="s">
        <v>478</v>
      </c>
      <c r="O2567">
        <v>1041604</v>
      </c>
      <c r="P2567">
        <v>191307</v>
      </c>
      <c r="Q2567">
        <v>40.691584419999998</v>
      </c>
      <c r="R2567">
        <v>-73.793181469999993</v>
      </c>
      <c r="S2567" t="s">
        <v>2185</v>
      </c>
    </row>
    <row r="2568" spans="1:19" x14ac:dyDescent="0.3">
      <c r="A2568">
        <v>281223483</v>
      </c>
      <c r="B2568" s="1">
        <v>45318</v>
      </c>
      <c r="C2568">
        <v>510</v>
      </c>
      <c r="D2568" t="s">
        <v>97</v>
      </c>
      <c r="E2568">
        <v>117</v>
      </c>
      <c r="F2568" t="s">
        <v>156</v>
      </c>
      <c r="G2568" t="s">
        <v>306</v>
      </c>
      <c r="H2568" t="s">
        <v>463</v>
      </c>
      <c r="I2568" t="s">
        <v>469</v>
      </c>
      <c r="J2568">
        <v>61</v>
      </c>
      <c r="K2568">
        <v>0</v>
      </c>
      <c r="L2568" t="s">
        <v>472</v>
      </c>
      <c r="M2568" t="s">
        <v>464</v>
      </c>
      <c r="N2568" t="s">
        <v>478</v>
      </c>
      <c r="O2568">
        <v>1000387</v>
      </c>
      <c r="P2568">
        <v>158034</v>
      </c>
      <c r="Q2568">
        <v>40.600428370000003</v>
      </c>
      <c r="R2568">
        <v>-73.941889470000007</v>
      </c>
      <c r="S2568" t="s">
        <v>2186</v>
      </c>
    </row>
    <row r="2569" spans="1:19" x14ac:dyDescent="0.3">
      <c r="A2569">
        <v>282621044</v>
      </c>
      <c r="B2569" s="1">
        <v>45344</v>
      </c>
      <c r="C2569">
        <v>718</v>
      </c>
      <c r="D2569" t="s">
        <v>126</v>
      </c>
      <c r="E2569">
        <v>340</v>
      </c>
      <c r="F2569" t="s">
        <v>147</v>
      </c>
      <c r="G2569" t="s">
        <v>452</v>
      </c>
      <c r="H2569" t="s">
        <v>464</v>
      </c>
      <c r="I2569" t="s">
        <v>464</v>
      </c>
      <c r="J2569">
        <v>10</v>
      </c>
      <c r="K2569">
        <v>0</v>
      </c>
      <c r="L2569" t="s">
        <v>474</v>
      </c>
      <c r="M2569" t="s">
        <v>464</v>
      </c>
      <c r="N2569" t="s">
        <v>479</v>
      </c>
      <c r="O2569">
        <v>984685</v>
      </c>
      <c r="P2569">
        <v>209908</v>
      </c>
      <c r="Q2569">
        <v>40.742826999999998</v>
      </c>
      <c r="R2569">
        <v>-73.998428000000004</v>
      </c>
      <c r="S2569" t="s">
        <v>1121</v>
      </c>
    </row>
    <row r="2570" spans="1:19" x14ac:dyDescent="0.3">
      <c r="A2570">
        <v>284078440</v>
      </c>
      <c r="B2570" s="1">
        <v>45371</v>
      </c>
      <c r="C2570">
        <v>113</v>
      </c>
      <c r="D2570" t="s">
        <v>59</v>
      </c>
      <c r="E2570">
        <v>344</v>
      </c>
      <c r="F2570" t="s">
        <v>144</v>
      </c>
      <c r="G2570" t="s">
        <v>236</v>
      </c>
      <c r="H2570" t="s">
        <v>464</v>
      </c>
      <c r="I2570" t="s">
        <v>470</v>
      </c>
      <c r="J2570">
        <v>115</v>
      </c>
      <c r="K2570">
        <v>0</v>
      </c>
      <c r="L2570" t="s">
        <v>474</v>
      </c>
      <c r="M2570" t="s">
        <v>464</v>
      </c>
      <c r="N2570" t="s">
        <v>482</v>
      </c>
      <c r="O2570">
        <v>1022124</v>
      </c>
      <c r="P2570">
        <v>216332</v>
      </c>
      <c r="Q2570">
        <v>40.760378000000003</v>
      </c>
      <c r="R2570">
        <v>-73.863282999999996</v>
      </c>
      <c r="S2570" t="s">
        <v>2187</v>
      </c>
    </row>
    <row r="2571" spans="1:19" x14ac:dyDescent="0.3">
      <c r="A2571">
        <v>282196298</v>
      </c>
      <c r="B2571" s="1">
        <v>45336</v>
      </c>
      <c r="C2571">
        <v>259</v>
      </c>
      <c r="D2571" t="s">
        <v>54</v>
      </c>
      <c r="E2571">
        <v>351</v>
      </c>
      <c r="F2571" t="s">
        <v>152</v>
      </c>
      <c r="G2571" t="s">
        <v>231</v>
      </c>
      <c r="H2571" t="s">
        <v>464</v>
      </c>
      <c r="I2571" t="s">
        <v>468</v>
      </c>
      <c r="J2571">
        <v>40</v>
      </c>
      <c r="K2571">
        <v>0</v>
      </c>
      <c r="L2571" t="s">
        <v>476</v>
      </c>
      <c r="M2571" t="s">
        <v>464</v>
      </c>
      <c r="N2571" t="s">
        <v>480</v>
      </c>
      <c r="O2571">
        <v>1004695</v>
      </c>
      <c r="P2571">
        <v>234574</v>
      </c>
      <c r="Q2571">
        <v>40.810504000000002</v>
      </c>
      <c r="R2571">
        <v>-73.926141000000001</v>
      </c>
      <c r="S2571" t="s">
        <v>2188</v>
      </c>
    </row>
    <row r="2572" spans="1:19" x14ac:dyDescent="0.3">
      <c r="A2572">
        <v>283923341</v>
      </c>
      <c r="B2572" s="1">
        <v>45369</v>
      </c>
      <c r="C2572">
        <v>339</v>
      </c>
      <c r="D2572" t="s">
        <v>42</v>
      </c>
      <c r="E2572">
        <v>341</v>
      </c>
      <c r="F2572" t="s">
        <v>153</v>
      </c>
      <c r="G2572" t="s">
        <v>216</v>
      </c>
      <c r="H2572" t="s">
        <v>464</v>
      </c>
      <c r="I2572" t="s">
        <v>464</v>
      </c>
      <c r="J2572">
        <v>7</v>
      </c>
      <c r="K2572">
        <v>0</v>
      </c>
      <c r="L2572" t="s">
        <v>474</v>
      </c>
      <c r="M2572" t="s">
        <v>464</v>
      </c>
      <c r="N2572" t="s">
        <v>480</v>
      </c>
      <c r="O2572">
        <v>988848</v>
      </c>
      <c r="P2572">
        <v>200323</v>
      </c>
      <c r="Q2572">
        <v>40.716517000000003</v>
      </c>
      <c r="R2572">
        <v>-73.983411000000004</v>
      </c>
      <c r="S2572" t="s">
        <v>527</v>
      </c>
    </row>
    <row r="2573" spans="1:19" x14ac:dyDescent="0.3">
      <c r="A2573">
        <v>280657581</v>
      </c>
      <c r="B2573" s="1">
        <v>45308</v>
      </c>
      <c r="C2573">
        <v>223</v>
      </c>
      <c r="D2573" t="s">
        <v>91</v>
      </c>
      <c r="E2573">
        <v>107</v>
      </c>
      <c r="F2573" t="s">
        <v>157</v>
      </c>
      <c r="G2573" t="s">
        <v>380</v>
      </c>
      <c r="H2573" t="s">
        <v>463</v>
      </c>
      <c r="I2573" t="s">
        <v>469</v>
      </c>
      <c r="J2573">
        <v>77</v>
      </c>
      <c r="K2573">
        <v>2</v>
      </c>
      <c r="L2573" t="s">
        <v>472</v>
      </c>
      <c r="M2573" t="s">
        <v>464</v>
      </c>
      <c r="N2573" t="s">
        <v>477</v>
      </c>
      <c r="O2573">
        <v>1005710</v>
      </c>
      <c r="P2573">
        <v>185258</v>
      </c>
      <c r="Q2573">
        <v>40.675142000000001</v>
      </c>
      <c r="R2573">
        <v>-73.922631999999993</v>
      </c>
      <c r="S2573" t="s">
        <v>2189</v>
      </c>
    </row>
    <row r="2574" spans="1:19" x14ac:dyDescent="0.3">
      <c r="A2574">
        <v>283739750</v>
      </c>
      <c r="B2574" s="1">
        <v>45365</v>
      </c>
      <c r="C2574">
        <v>639</v>
      </c>
      <c r="D2574" t="s">
        <v>65</v>
      </c>
      <c r="E2574">
        <v>361</v>
      </c>
      <c r="F2574" t="s">
        <v>164</v>
      </c>
      <c r="G2574" t="s">
        <v>244</v>
      </c>
      <c r="H2574" t="s">
        <v>464</v>
      </c>
      <c r="I2574" t="s">
        <v>469</v>
      </c>
      <c r="J2574">
        <v>67</v>
      </c>
      <c r="K2574">
        <v>0</v>
      </c>
      <c r="L2574" t="s">
        <v>476</v>
      </c>
      <c r="M2574" t="s">
        <v>464</v>
      </c>
      <c r="N2574" t="s">
        <v>477</v>
      </c>
      <c r="O2574">
        <v>996904</v>
      </c>
      <c r="P2574">
        <v>173082</v>
      </c>
      <c r="Q2574">
        <v>40.641737999999997</v>
      </c>
      <c r="R2574">
        <v>-73.954402999999999</v>
      </c>
      <c r="S2574" t="s">
        <v>863</v>
      </c>
    </row>
    <row r="2575" spans="1:19" x14ac:dyDescent="0.3">
      <c r="A2575">
        <v>280951546</v>
      </c>
      <c r="B2575" s="1">
        <v>45314</v>
      </c>
      <c r="C2575">
        <v>109</v>
      </c>
      <c r="D2575" t="s">
        <v>35</v>
      </c>
      <c r="E2575">
        <v>106</v>
      </c>
      <c r="F2575" t="s">
        <v>141</v>
      </c>
      <c r="G2575" t="s">
        <v>437</v>
      </c>
      <c r="H2575" t="s">
        <v>463</v>
      </c>
      <c r="I2575" t="s">
        <v>468</v>
      </c>
      <c r="J2575">
        <v>41</v>
      </c>
      <c r="K2575">
        <v>72</v>
      </c>
      <c r="L2575" t="s">
        <v>472</v>
      </c>
      <c r="M2575" t="s">
        <v>464</v>
      </c>
      <c r="N2575" t="s">
        <v>477</v>
      </c>
      <c r="O2575">
        <v>1017933</v>
      </c>
      <c r="P2575">
        <v>232222</v>
      </c>
      <c r="Q2575">
        <v>40.804008000000003</v>
      </c>
      <c r="R2575">
        <v>-73.878332999999998</v>
      </c>
      <c r="S2575" t="s">
        <v>901</v>
      </c>
    </row>
    <row r="2576" spans="1:19" x14ac:dyDescent="0.3">
      <c r="A2576">
        <v>281448988</v>
      </c>
      <c r="B2576" s="1">
        <v>45322</v>
      </c>
      <c r="C2576">
        <v>397</v>
      </c>
      <c r="D2576" t="s">
        <v>50</v>
      </c>
      <c r="E2576">
        <v>105</v>
      </c>
      <c r="F2576" t="s">
        <v>159</v>
      </c>
      <c r="G2576" t="s">
        <v>333</v>
      </c>
      <c r="H2576" t="s">
        <v>463</v>
      </c>
      <c r="I2576" t="s">
        <v>469</v>
      </c>
      <c r="J2576">
        <v>67</v>
      </c>
      <c r="K2576">
        <v>0</v>
      </c>
      <c r="L2576" t="s">
        <v>473</v>
      </c>
      <c r="M2576" t="s">
        <v>464</v>
      </c>
      <c r="N2576" t="s">
        <v>477</v>
      </c>
      <c r="O2576">
        <v>1001358</v>
      </c>
      <c r="P2576">
        <v>170894</v>
      </c>
      <c r="Q2576">
        <v>40.635725999999998</v>
      </c>
      <c r="R2576">
        <v>-73.938359000000005</v>
      </c>
      <c r="S2576" t="s">
        <v>2190</v>
      </c>
    </row>
    <row r="2577" spans="1:19" x14ac:dyDescent="0.3">
      <c r="A2577">
        <v>282705865</v>
      </c>
      <c r="B2577" s="1">
        <v>45345</v>
      </c>
      <c r="C2577">
        <v>759</v>
      </c>
      <c r="D2577" t="s">
        <v>40</v>
      </c>
      <c r="E2577">
        <v>359</v>
      </c>
      <c r="F2577" t="s">
        <v>151</v>
      </c>
      <c r="G2577" t="s">
        <v>213</v>
      </c>
      <c r="H2577" t="s">
        <v>464</v>
      </c>
      <c r="I2577" t="s">
        <v>468</v>
      </c>
      <c r="J2577">
        <v>44</v>
      </c>
      <c r="K2577">
        <v>0</v>
      </c>
      <c r="L2577" t="s">
        <v>472</v>
      </c>
      <c r="M2577" t="s">
        <v>464</v>
      </c>
      <c r="N2577" t="s">
        <v>477</v>
      </c>
      <c r="O2577">
        <v>1007907</v>
      </c>
      <c r="P2577">
        <v>244526</v>
      </c>
      <c r="Q2577">
        <v>40.837811000000002</v>
      </c>
      <c r="R2577">
        <v>-73.914505000000005</v>
      </c>
      <c r="S2577" t="s">
        <v>2191</v>
      </c>
    </row>
    <row r="2578" spans="1:19" x14ac:dyDescent="0.3">
      <c r="A2578">
        <v>281313871</v>
      </c>
      <c r="B2578" s="1">
        <v>45320</v>
      </c>
      <c r="C2578">
        <v>792</v>
      </c>
      <c r="D2578" t="s">
        <v>56</v>
      </c>
      <c r="E2578">
        <v>118</v>
      </c>
      <c r="F2578" t="s">
        <v>158</v>
      </c>
      <c r="G2578" t="s">
        <v>233</v>
      </c>
      <c r="H2578" t="s">
        <v>463</v>
      </c>
      <c r="I2578" t="s">
        <v>469</v>
      </c>
      <c r="J2578">
        <v>75</v>
      </c>
      <c r="K2578">
        <v>0</v>
      </c>
      <c r="L2578" t="s">
        <v>472</v>
      </c>
      <c r="M2578" t="s">
        <v>464</v>
      </c>
      <c r="N2578" t="s">
        <v>477</v>
      </c>
      <c r="O2578">
        <v>1014665</v>
      </c>
      <c r="P2578">
        <v>181102</v>
      </c>
      <c r="Q2578">
        <v>40.663710000000002</v>
      </c>
      <c r="R2578">
        <v>-73.890367999999995</v>
      </c>
      <c r="S2578" t="s">
        <v>2192</v>
      </c>
    </row>
    <row r="2579" spans="1:19" x14ac:dyDescent="0.3">
      <c r="A2579">
        <v>283989909</v>
      </c>
      <c r="B2579" s="1">
        <v>45370</v>
      </c>
      <c r="C2579">
        <v>922</v>
      </c>
      <c r="D2579" t="s">
        <v>33</v>
      </c>
      <c r="E2579">
        <v>348</v>
      </c>
      <c r="F2579" t="s">
        <v>146</v>
      </c>
      <c r="G2579" t="s">
        <v>280</v>
      </c>
      <c r="H2579" t="s">
        <v>464</v>
      </c>
      <c r="I2579" t="s">
        <v>469</v>
      </c>
      <c r="J2579">
        <v>68</v>
      </c>
      <c r="K2579">
        <v>0</v>
      </c>
      <c r="L2579" t="s">
        <v>472</v>
      </c>
      <c r="M2579" t="s">
        <v>464</v>
      </c>
      <c r="N2579" t="s">
        <v>478</v>
      </c>
      <c r="O2579">
        <v>979830</v>
      </c>
      <c r="P2579">
        <v>170028</v>
      </c>
      <c r="Q2579">
        <v>40.633363000000003</v>
      </c>
      <c r="R2579">
        <v>-74.015924600000005</v>
      </c>
      <c r="S2579" t="s">
        <v>2193</v>
      </c>
    </row>
    <row r="2580" spans="1:19" x14ac:dyDescent="0.3">
      <c r="A2580">
        <v>282826219</v>
      </c>
      <c r="B2580" s="1">
        <v>45349</v>
      </c>
      <c r="C2580">
        <v>101</v>
      </c>
      <c r="D2580" t="s">
        <v>27</v>
      </c>
      <c r="E2580">
        <v>344</v>
      </c>
      <c r="F2580" t="s">
        <v>144</v>
      </c>
      <c r="G2580" t="s">
        <v>191</v>
      </c>
      <c r="H2580" t="s">
        <v>464</v>
      </c>
      <c r="I2580" t="s">
        <v>470</v>
      </c>
      <c r="J2580">
        <v>108</v>
      </c>
      <c r="K2580">
        <v>0</v>
      </c>
      <c r="L2580" t="s">
        <v>474</v>
      </c>
      <c r="M2580" t="s">
        <v>464</v>
      </c>
      <c r="N2580" t="s">
        <v>482</v>
      </c>
      <c r="O2580">
        <v>999776</v>
      </c>
      <c r="P2580">
        <v>213403</v>
      </c>
      <c r="Q2580">
        <v>40.752404800000001</v>
      </c>
      <c r="R2580">
        <v>-73.943962170000006</v>
      </c>
      <c r="S2580" t="s">
        <v>2194</v>
      </c>
    </row>
    <row r="2581" spans="1:19" x14ac:dyDescent="0.3">
      <c r="A2581">
        <v>280978607</v>
      </c>
      <c r="B2581" s="1">
        <v>45314</v>
      </c>
      <c r="C2581">
        <v>117</v>
      </c>
      <c r="D2581" t="s">
        <v>67</v>
      </c>
      <c r="E2581">
        <v>126</v>
      </c>
      <c r="F2581" t="s">
        <v>149</v>
      </c>
      <c r="G2581" t="s">
        <v>247</v>
      </c>
      <c r="H2581" t="s">
        <v>463</v>
      </c>
      <c r="I2581" t="s">
        <v>470</v>
      </c>
      <c r="J2581">
        <v>105</v>
      </c>
      <c r="K2581">
        <v>0</v>
      </c>
      <c r="L2581" t="s">
        <v>472</v>
      </c>
      <c r="M2581" t="s">
        <v>464</v>
      </c>
      <c r="N2581" t="s">
        <v>480</v>
      </c>
      <c r="O2581">
        <v>1056107</v>
      </c>
      <c r="P2581">
        <v>179624</v>
      </c>
      <c r="Q2581">
        <v>40.659413000000001</v>
      </c>
      <c r="R2581">
        <v>-73.741005999999999</v>
      </c>
      <c r="S2581" t="s">
        <v>2195</v>
      </c>
    </row>
    <row r="2582" spans="1:19" x14ac:dyDescent="0.3">
      <c r="A2582">
        <v>284483093</v>
      </c>
      <c r="B2582" s="1">
        <v>45379</v>
      </c>
      <c r="C2582">
        <v>792</v>
      </c>
      <c r="D2582" t="s">
        <v>56</v>
      </c>
      <c r="E2582">
        <v>118</v>
      </c>
      <c r="F2582" t="s">
        <v>158</v>
      </c>
      <c r="G2582" t="s">
        <v>241</v>
      </c>
      <c r="H2582" t="s">
        <v>463</v>
      </c>
      <c r="I2582" t="s">
        <v>469</v>
      </c>
      <c r="J2582">
        <v>79</v>
      </c>
      <c r="K2582">
        <v>0</v>
      </c>
      <c r="L2582" t="s">
        <v>472</v>
      </c>
      <c r="M2582" t="s">
        <v>464</v>
      </c>
      <c r="N2582" t="s">
        <v>477</v>
      </c>
      <c r="O2582">
        <v>999987</v>
      </c>
      <c r="P2582">
        <v>187042</v>
      </c>
      <c r="Q2582">
        <v>40.680049820000001</v>
      </c>
      <c r="R2582">
        <v>-73.943262239999996</v>
      </c>
      <c r="S2582" t="s">
        <v>1761</v>
      </c>
    </row>
    <row r="2583" spans="1:19" x14ac:dyDescent="0.3">
      <c r="A2583">
        <v>280739933</v>
      </c>
      <c r="B2583" s="1">
        <v>45309</v>
      </c>
      <c r="C2583">
        <v>339</v>
      </c>
      <c r="D2583" t="s">
        <v>42</v>
      </c>
      <c r="E2583">
        <v>341</v>
      </c>
      <c r="F2583" t="s">
        <v>153</v>
      </c>
      <c r="G2583" t="s">
        <v>216</v>
      </c>
      <c r="H2583" t="s">
        <v>464</v>
      </c>
      <c r="I2583" t="s">
        <v>468</v>
      </c>
      <c r="J2583">
        <v>46</v>
      </c>
      <c r="K2583">
        <v>0</v>
      </c>
      <c r="L2583" t="s">
        <v>472</v>
      </c>
      <c r="M2583" t="s">
        <v>463</v>
      </c>
      <c r="N2583" t="s">
        <v>477</v>
      </c>
      <c r="O2583">
        <v>1014295</v>
      </c>
      <c r="P2583">
        <v>253237</v>
      </c>
      <c r="Q2583">
        <v>40.861700620000001</v>
      </c>
      <c r="R2583">
        <v>-73.891380670000004</v>
      </c>
      <c r="S2583" t="s">
        <v>2196</v>
      </c>
    </row>
    <row r="2584" spans="1:19" x14ac:dyDescent="0.3">
      <c r="A2584">
        <v>281214349</v>
      </c>
      <c r="B2584" s="1">
        <v>45318</v>
      </c>
      <c r="C2584">
        <v>922</v>
      </c>
      <c r="D2584" t="s">
        <v>33</v>
      </c>
      <c r="E2584">
        <v>348</v>
      </c>
      <c r="F2584" t="s">
        <v>146</v>
      </c>
      <c r="G2584" t="s">
        <v>205</v>
      </c>
      <c r="H2584" t="s">
        <v>464</v>
      </c>
      <c r="I2584" t="s">
        <v>468</v>
      </c>
      <c r="J2584">
        <v>43</v>
      </c>
      <c r="K2584">
        <v>0</v>
      </c>
      <c r="L2584" t="s">
        <v>472</v>
      </c>
      <c r="M2584" t="s">
        <v>464</v>
      </c>
      <c r="N2584" t="s">
        <v>477</v>
      </c>
      <c r="O2584">
        <v>1016643</v>
      </c>
      <c r="P2584">
        <v>241072</v>
      </c>
      <c r="Q2584">
        <v>40.828302989999997</v>
      </c>
      <c r="R2584">
        <v>-73.882950899999997</v>
      </c>
      <c r="S2584" t="s">
        <v>828</v>
      </c>
    </row>
    <row r="2585" spans="1:19" x14ac:dyDescent="0.3">
      <c r="A2585">
        <v>282804971</v>
      </c>
      <c r="B2585" s="1">
        <v>45348</v>
      </c>
      <c r="C2585">
        <v>105</v>
      </c>
      <c r="D2585" t="s">
        <v>20</v>
      </c>
      <c r="E2585">
        <v>106</v>
      </c>
      <c r="F2585" t="s">
        <v>141</v>
      </c>
      <c r="G2585" t="s">
        <v>183</v>
      </c>
      <c r="H2585" t="s">
        <v>463</v>
      </c>
      <c r="I2585" t="s">
        <v>468</v>
      </c>
      <c r="J2585">
        <v>45</v>
      </c>
      <c r="K2585">
        <v>0</v>
      </c>
      <c r="L2585" t="s">
        <v>472</v>
      </c>
      <c r="M2585" t="s">
        <v>464</v>
      </c>
      <c r="N2585" t="s">
        <v>480</v>
      </c>
      <c r="O2585">
        <v>1032140</v>
      </c>
      <c r="P2585">
        <v>242004</v>
      </c>
      <c r="Q2585">
        <v>40.830792000000002</v>
      </c>
      <c r="R2585">
        <v>-73.826946000000007</v>
      </c>
      <c r="S2585" t="s">
        <v>908</v>
      </c>
    </row>
    <row r="2586" spans="1:19" x14ac:dyDescent="0.3">
      <c r="A2586">
        <v>280690614</v>
      </c>
      <c r="B2586" s="1">
        <v>45308</v>
      </c>
      <c r="C2586">
        <v>500</v>
      </c>
      <c r="D2586" t="s">
        <v>61</v>
      </c>
      <c r="E2586">
        <v>117</v>
      </c>
      <c r="F2586" t="s">
        <v>156</v>
      </c>
      <c r="G2586" t="s">
        <v>239</v>
      </c>
      <c r="H2586" t="s">
        <v>463</v>
      </c>
      <c r="I2586" t="s">
        <v>471</v>
      </c>
      <c r="J2586">
        <v>121</v>
      </c>
      <c r="K2586">
        <v>0</v>
      </c>
      <c r="L2586" t="s">
        <v>472</v>
      </c>
      <c r="M2586" t="s">
        <v>464</v>
      </c>
      <c r="N2586" t="s">
        <v>480</v>
      </c>
      <c r="O2586">
        <v>946012</v>
      </c>
      <c r="P2586">
        <v>166726</v>
      </c>
      <c r="Q2586">
        <v>40.624220999999999</v>
      </c>
      <c r="R2586">
        <v>-74.137746000000007</v>
      </c>
      <c r="S2586" t="s">
        <v>2197</v>
      </c>
    </row>
    <row r="2587" spans="1:19" x14ac:dyDescent="0.3">
      <c r="A2587">
        <v>282944844</v>
      </c>
      <c r="B2587" s="1">
        <v>45350</v>
      </c>
      <c r="C2587">
        <v>478</v>
      </c>
      <c r="D2587" t="s">
        <v>44</v>
      </c>
      <c r="E2587">
        <v>343</v>
      </c>
      <c r="F2587" t="s">
        <v>155</v>
      </c>
      <c r="G2587" t="s">
        <v>218</v>
      </c>
      <c r="H2587" t="s">
        <v>464</v>
      </c>
      <c r="I2587" t="s">
        <v>464</v>
      </c>
      <c r="J2587">
        <v>18</v>
      </c>
      <c r="K2587">
        <v>1</v>
      </c>
      <c r="L2587" t="s">
        <v>472</v>
      </c>
      <c r="M2587" t="s">
        <v>464</v>
      </c>
      <c r="N2587" t="s">
        <v>478</v>
      </c>
      <c r="O2587">
        <v>988451</v>
      </c>
      <c r="P2587">
        <v>217993</v>
      </c>
      <c r="Q2587">
        <v>40.765024080000003</v>
      </c>
      <c r="R2587">
        <v>-73.984835950000004</v>
      </c>
      <c r="S2587" t="s">
        <v>743</v>
      </c>
    </row>
    <row r="2588" spans="1:19" x14ac:dyDescent="0.3">
      <c r="A2588">
        <v>283763497</v>
      </c>
      <c r="B2588" s="1">
        <v>45365</v>
      </c>
      <c r="C2588">
        <v>779</v>
      </c>
      <c r="D2588" t="s">
        <v>63</v>
      </c>
      <c r="E2588">
        <v>126</v>
      </c>
      <c r="F2588" t="s">
        <v>149</v>
      </c>
      <c r="G2588" t="s">
        <v>242</v>
      </c>
      <c r="H2588" t="s">
        <v>463</v>
      </c>
      <c r="I2588" t="s">
        <v>464</v>
      </c>
      <c r="J2588">
        <v>33</v>
      </c>
      <c r="K2588">
        <v>0</v>
      </c>
      <c r="L2588" t="s">
        <v>472</v>
      </c>
      <c r="M2588" t="s">
        <v>464</v>
      </c>
      <c r="N2588" t="s">
        <v>479</v>
      </c>
      <c r="O2588">
        <v>1000606</v>
      </c>
      <c r="P2588">
        <v>243285</v>
      </c>
      <c r="Q2588">
        <v>40.834423000000001</v>
      </c>
      <c r="R2588">
        <v>-73.940890999999993</v>
      </c>
      <c r="S2588" t="s">
        <v>2198</v>
      </c>
    </row>
    <row r="2589" spans="1:19" x14ac:dyDescent="0.3">
      <c r="A2589">
        <v>280599130</v>
      </c>
      <c r="B2589" s="1">
        <v>45307</v>
      </c>
      <c r="C2589">
        <v>490</v>
      </c>
      <c r="D2589" t="s">
        <v>95</v>
      </c>
      <c r="E2589">
        <v>232</v>
      </c>
      <c r="F2589" t="s">
        <v>171</v>
      </c>
      <c r="G2589" t="s">
        <v>304</v>
      </c>
      <c r="H2589" t="s">
        <v>464</v>
      </c>
      <c r="I2589" t="s">
        <v>471</v>
      </c>
      <c r="J2589">
        <v>120</v>
      </c>
      <c r="K2589">
        <v>0</v>
      </c>
      <c r="L2589" t="s">
        <v>472</v>
      </c>
      <c r="M2589" t="s">
        <v>464</v>
      </c>
      <c r="N2589" t="s">
        <v>478</v>
      </c>
      <c r="O2589">
        <v>963167</v>
      </c>
      <c r="P2589">
        <v>169529</v>
      </c>
      <c r="Q2589">
        <v>40.63196937</v>
      </c>
      <c r="R2589">
        <v>-74.075957329999994</v>
      </c>
      <c r="S2589" t="s">
        <v>2199</v>
      </c>
    </row>
    <row r="2590" spans="1:19" x14ac:dyDescent="0.3">
      <c r="A2590">
        <v>284140028</v>
      </c>
      <c r="B2590" s="1">
        <v>45372</v>
      </c>
      <c r="C2590">
        <v>439</v>
      </c>
      <c r="D2590" t="s">
        <v>37</v>
      </c>
      <c r="E2590">
        <v>109</v>
      </c>
      <c r="F2590" t="s">
        <v>148</v>
      </c>
      <c r="G2590" t="s">
        <v>224</v>
      </c>
      <c r="H2590" t="s">
        <v>463</v>
      </c>
      <c r="I2590" t="s">
        <v>470</v>
      </c>
      <c r="J2590">
        <v>115</v>
      </c>
      <c r="K2590">
        <v>0</v>
      </c>
      <c r="L2590" t="s">
        <v>474</v>
      </c>
      <c r="M2590" t="s">
        <v>464</v>
      </c>
      <c r="N2590" t="s">
        <v>480</v>
      </c>
      <c r="O2590">
        <v>1018713</v>
      </c>
      <c r="P2590">
        <v>214945</v>
      </c>
      <c r="Q2590">
        <v>40.756585000000001</v>
      </c>
      <c r="R2590">
        <v>-73.875602999999998</v>
      </c>
      <c r="S2590" t="s">
        <v>506</v>
      </c>
    </row>
    <row r="2591" spans="1:19" x14ac:dyDescent="0.3">
      <c r="A2591">
        <v>284550690</v>
      </c>
      <c r="B2591" s="1">
        <v>45381</v>
      </c>
      <c r="C2591">
        <v>339</v>
      </c>
      <c r="D2591" t="s">
        <v>42</v>
      </c>
      <c r="E2591">
        <v>341</v>
      </c>
      <c r="F2591" t="s">
        <v>153</v>
      </c>
      <c r="G2591" t="s">
        <v>216</v>
      </c>
      <c r="H2591" t="s">
        <v>464</v>
      </c>
      <c r="I2591" t="s">
        <v>470</v>
      </c>
      <c r="J2591">
        <v>114</v>
      </c>
      <c r="K2591">
        <v>0</v>
      </c>
      <c r="L2591" t="s">
        <v>472</v>
      </c>
      <c r="M2591" t="s">
        <v>464</v>
      </c>
      <c r="N2591" t="s">
        <v>477</v>
      </c>
      <c r="O2591">
        <v>1007977</v>
      </c>
      <c r="P2591">
        <v>217884</v>
      </c>
      <c r="Q2591">
        <v>40.764685999999998</v>
      </c>
      <c r="R2591">
        <v>-73.914345999999995</v>
      </c>
      <c r="S2591" t="s">
        <v>2200</v>
      </c>
    </row>
    <row r="2592" spans="1:19" x14ac:dyDescent="0.3">
      <c r="A2592">
        <v>282626154</v>
      </c>
      <c r="B2592" s="1">
        <v>45344</v>
      </c>
      <c r="C2592">
        <v>478</v>
      </c>
      <c r="D2592" t="s">
        <v>44</v>
      </c>
      <c r="E2592">
        <v>343</v>
      </c>
      <c r="F2592" t="s">
        <v>155</v>
      </c>
      <c r="G2592" t="s">
        <v>218</v>
      </c>
      <c r="H2592" t="s">
        <v>464</v>
      </c>
      <c r="I2592" t="s">
        <v>469</v>
      </c>
      <c r="J2592">
        <v>66</v>
      </c>
      <c r="K2592">
        <v>1</v>
      </c>
      <c r="L2592" t="s">
        <v>472</v>
      </c>
      <c r="M2592" t="s">
        <v>464</v>
      </c>
      <c r="N2592" t="s">
        <v>477</v>
      </c>
      <c r="O2592">
        <v>985894</v>
      </c>
      <c r="P2592">
        <v>172726</v>
      </c>
      <c r="Q2592">
        <v>40.640769390000003</v>
      </c>
      <c r="R2592">
        <v>-73.99407626</v>
      </c>
      <c r="S2592" t="s">
        <v>2201</v>
      </c>
    </row>
    <row r="2593" spans="1:19" x14ac:dyDescent="0.3">
      <c r="A2593">
        <v>282655316</v>
      </c>
      <c r="B2593" s="1">
        <v>45344</v>
      </c>
      <c r="C2593">
        <v>439</v>
      </c>
      <c r="D2593" t="s">
        <v>37</v>
      </c>
      <c r="E2593">
        <v>109</v>
      </c>
      <c r="F2593" t="s">
        <v>148</v>
      </c>
      <c r="G2593" t="s">
        <v>453</v>
      </c>
      <c r="H2593" t="s">
        <v>463</v>
      </c>
      <c r="I2593" t="s">
        <v>469</v>
      </c>
      <c r="J2593">
        <v>68</v>
      </c>
      <c r="K2593">
        <v>0</v>
      </c>
      <c r="L2593" t="s">
        <v>472</v>
      </c>
      <c r="M2593" t="s">
        <v>464</v>
      </c>
      <c r="N2593" t="s">
        <v>478</v>
      </c>
      <c r="O2593">
        <v>978015</v>
      </c>
      <c r="P2593">
        <v>171958</v>
      </c>
      <c r="Q2593">
        <v>40.638658999999997</v>
      </c>
      <c r="R2593">
        <v>-74.022462000000004</v>
      </c>
      <c r="S2593" t="s">
        <v>998</v>
      </c>
    </row>
    <row r="2594" spans="1:19" x14ac:dyDescent="0.3">
      <c r="A2594">
        <v>283700509</v>
      </c>
      <c r="B2594" s="1">
        <v>45364</v>
      </c>
      <c r="C2594">
        <v>729</v>
      </c>
      <c r="D2594" t="s">
        <v>66</v>
      </c>
      <c r="E2594">
        <v>113</v>
      </c>
      <c r="F2594" t="s">
        <v>165</v>
      </c>
      <c r="G2594" t="s">
        <v>246</v>
      </c>
      <c r="H2594" t="s">
        <v>463</v>
      </c>
      <c r="I2594" t="s">
        <v>464</v>
      </c>
      <c r="J2594">
        <v>33</v>
      </c>
      <c r="K2594">
        <v>0</v>
      </c>
      <c r="L2594" t="s">
        <v>473</v>
      </c>
      <c r="M2594" t="s">
        <v>464</v>
      </c>
      <c r="N2594" t="s">
        <v>480</v>
      </c>
      <c r="O2594">
        <v>1001730</v>
      </c>
      <c r="P2594">
        <v>246718</v>
      </c>
      <c r="Q2594">
        <v>40.843843999999997</v>
      </c>
      <c r="R2594">
        <v>-73.936820999999995</v>
      </c>
      <c r="S2594" t="s">
        <v>2202</v>
      </c>
    </row>
    <row r="2595" spans="1:19" x14ac:dyDescent="0.3">
      <c r="A2595">
        <v>283736091</v>
      </c>
      <c r="B2595" s="1">
        <v>45365</v>
      </c>
      <c r="C2595">
        <v>478</v>
      </c>
      <c r="D2595" t="s">
        <v>44</v>
      </c>
      <c r="E2595">
        <v>343</v>
      </c>
      <c r="F2595" t="s">
        <v>155</v>
      </c>
      <c r="G2595" t="s">
        <v>218</v>
      </c>
      <c r="H2595" t="s">
        <v>464</v>
      </c>
      <c r="I2595" t="s">
        <v>469</v>
      </c>
      <c r="J2595">
        <v>84</v>
      </c>
      <c r="K2595">
        <v>1</v>
      </c>
      <c r="L2595" t="s">
        <v>474</v>
      </c>
      <c r="M2595" t="s">
        <v>464</v>
      </c>
      <c r="N2595" t="s">
        <v>477</v>
      </c>
      <c r="O2595">
        <v>990141</v>
      </c>
      <c r="P2595">
        <v>188391</v>
      </c>
      <c r="Q2595">
        <v>40.683764539999999</v>
      </c>
      <c r="R2595">
        <v>-73.97875956</v>
      </c>
      <c r="S2595" t="s">
        <v>1171</v>
      </c>
    </row>
    <row r="2596" spans="1:19" x14ac:dyDescent="0.3">
      <c r="A2596">
        <v>281110731</v>
      </c>
      <c r="B2596" s="1">
        <v>45316</v>
      </c>
      <c r="C2596">
        <v>439</v>
      </c>
      <c r="D2596" t="s">
        <v>37</v>
      </c>
      <c r="E2596">
        <v>109</v>
      </c>
      <c r="F2596" t="s">
        <v>148</v>
      </c>
      <c r="G2596" t="s">
        <v>224</v>
      </c>
      <c r="H2596" t="s">
        <v>463</v>
      </c>
      <c r="I2596" t="s">
        <v>464</v>
      </c>
      <c r="J2596">
        <v>13</v>
      </c>
      <c r="K2596">
        <v>0</v>
      </c>
      <c r="L2596" t="s">
        <v>474</v>
      </c>
      <c r="M2596" t="s">
        <v>464</v>
      </c>
      <c r="N2596" t="s">
        <v>477</v>
      </c>
      <c r="O2596">
        <v>988971</v>
      </c>
      <c r="P2596">
        <v>207813</v>
      </c>
      <c r="Q2596">
        <v>40.737074</v>
      </c>
      <c r="R2596">
        <v>-73.982962000000001</v>
      </c>
      <c r="S2596" t="s">
        <v>1039</v>
      </c>
    </row>
    <row r="2597" spans="1:19" x14ac:dyDescent="0.3">
      <c r="A2597">
        <v>284570305</v>
      </c>
      <c r="B2597" s="1">
        <v>45382</v>
      </c>
      <c r="C2597">
        <v>106</v>
      </c>
      <c r="D2597" t="s">
        <v>73</v>
      </c>
      <c r="E2597">
        <v>106</v>
      </c>
      <c r="F2597" t="s">
        <v>141</v>
      </c>
      <c r="G2597" t="s">
        <v>254</v>
      </c>
      <c r="H2597" t="s">
        <v>463</v>
      </c>
      <c r="I2597" t="s">
        <v>468</v>
      </c>
      <c r="J2597">
        <v>52</v>
      </c>
      <c r="K2597">
        <v>0</v>
      </c>
      <c r="L2597" t="s">
        <v>472</v>
      </c>
      <c r="M2597" t="s">
        <v>464</v>
      </c>
      <c r="N2597" t="s">
        <v>479</v>
      </c>
      <c r="O2597">
        <v>1013114</v>
      </c>
      <c r="P2597">
        <v>255491</v>
      </c>
      <c r="Q2597">
        <v>40.867894</v>
      </c>
      <c r="R2597">
        <v>-73.895638000000005</v>
      </c>
      <c r="S2597" t="s">
        <v>2203</v>
      </c>
    </row>
    <row r="2598" spans="1:19" x14ac:dyDescent="0.3">
      <c r="A2598">
        <v>283652968</v>
      </c>
      <c r="B2598" s="1">
        <v>45364</v>
      </c>
      <c r="C2598">
        <v>101</v>
      </c>
      <c r="D2598" t="s">
        <v>27</v>
      </c>
      <c r="E2598">
        <v>344</v>
      </c>
      <c r="F2598" t="s">
        <v>144</v>
      </c>
      <c r="G2598" t="s">
        <v>191</v>
      </c>
      <c r="H2598" t="s">
        <v>464</v>
      </c>
      <c r="I2598" t="s">
        <v>468</v>
      </c>
      <c r="J2598">
        <v>44</v>
      </c>
      <c r="K2598">
        <v>0</v>
      </c>
      <c r="L2598" t="s">
        <v>472</v>
      </c>
      <c r="M2598" t="s">
        <v>464</v>
      </c>
      <c r="N2598" t="s">
        <v>479</v>
      </c>
      <c r="O2598">
        <v>1006537</v>
      </c>
      <c r="P2598">
        <v>244511</v>
      </c>
      <c r="Q2598">
        <v>40.837774000000003</v>
      </c>
      <c r="R2598">
        <v>-73.919454999999999</v>
      </c>
      <c r="S2598" t="s">
        <v>553</v>
      </c>
    </row>
    <row r="2599" spans="1:19" x14ac:dyDescent="0.3">
      <c r="A2599">
        <v>282977565</v>
      </c>
      <c r="B2599" s="1">
        <v>45351</v>
      </c>
      <c r="C2599">
        <v>792</v>
      </c>
      <c r="D2599" t="s">
        <v>56</v>
      </c>
      <c r="E2599">
        <v>118</v>
      </c>
      <c r="F2599" t="s">
        <v>158</v>
      </c>
      <c r="G2599" t="s">
        <v>241</v>
      </c>
      <c r="H2599" t="s">
        <v>463</v>
      </c>
      <c r="I2599" t="s">
        <v>468</v>
      </c>
      <c r="J2599">
        <v>52</v>
      </c>
      <c r="K2599">
        <v>0</v>
      </c>
      <c r="L2599" t="s">
        <v>473</v>
      </c>
      <c r="M2599" t="s">
        <v>464</v>
      </c>
      <c r="N2599" t="s">
        <v>480</v>
      </c>
      <c r="O2599">
        <v>1009210</v>
      </c>
      <c r="P2599">
        <v>253156</v>
      </c>
      <c r="Q2599">
        <v>40.861496000000002</v>
      </c>
      <c r="R2599">
        <v>-73.909762999999998</v>
      </c>
      <c r="S2599" t="s">
        <v>2204</v>
      </c>
    </row>
    <row r="2600" spans="1:19" x14ac:dyDescent="0.3">
      <c r="A2600">
        <v>281293738</v>
      </c>
      <c r="B2600" s="1">
        <v>45320</v>
      </c>
      <c r="C2600">
        <v>759</v>
      </c>
      <c r="D2600" t="s">
        <v>40</v>
      </c>
      <c r="E2600">
        <v>359</v>
      </c>
      <c r="F2600" t="s">
        <v>151</v>
      </c>
      <c r="G2600" t="s">
        <v>213</v>
      </c>
      <c r="H2600" t="s">
        <v>464</v>
      </c>
      <c r="I2600" t="s">
        <v>468</v>
      </c>
      <c r="J2600">
        <v>44</v>
      </c>
      <c r="K2600">
        <v>0</v>
      </c>
      <c r="L2600" t="s">
        <v>472</v>
      </c>
      <c r="M2600" t="s">
        <v>463</v>
      </c>
      <c r="N2600" t="s">
        <v>477</v>
      </c>
      <c r="O2600">
        <v>1007316</v>
      </c>
      <c r="P2600">
        <v>247082</v>
      </c>
      <c r="Q2600">
        <v>40.844828999999997</v>
      </c>
      <c r="R2600">
        <v>-73.916629999999998</v>
      </c>
      <c r="S2600" t="s">
        <v>2205</v>
      </c>
    </row>
    <row r="2601" spans="1:19" x14ac:dyDescent="0.3">
      <c r="A2601">
        <v>284514322</v>
      </c>
      <c r="B2601" s="1">
        <v>45380</v>
      </c>
      <c r="C2601">
        <v>209</v>
      </c>
      <c r="D2601" t="s">
        <v>107</v>
      </c>
      <c r="E2601">
        <v>231</v>
      </c>
      <c r="F2601" t="s">
        <v>176</v>
      </c>
      <c r="G2601" t="s">
        <v>335</v>
      </c>
      <c r="H2601" t="s">
        <v>464</v>
      </c>
      <c r="I2601" t="s">
        <v>468</v>
      </c>
      <c r="J2601">
        <v>52</v>
      </c>
      <c r="K2601">
        <v>0</v>
      </c>
      <c r="L2601" t="s">
        <v>472</v>
      </c>
      <c r="M2601" t="s">
        <v>463</v>
      </c>
      <c r="N2601" t="s">
        <v>479</v>
      </c>
      <c r="O2601">
        <v>1012876</v>
      </c>
      <c r="P2601">
        <v>253478</v>
      </c>
      <c r="Q2601">
        <v>40.862367999999996</v>
      </c>
      <c r="R2601">
        <v>-73.896508999999995</v>
      </c>
      <c r="S2601" t="s">
        <v>714</v>
      </c>
    </row>
    <row r="2602" spans="1:19" x14ac:dyDescent="0.3">
      <c r="A2602">
        <v>284398722</v>
      </c>
      <c r="B2602" s="1">
        <v>45378</v>
      </c>
      <c r="C2602">
        <v>779</v>
      </c>
      <c r="D2602" t="s">
        <v>63</v>
      </c>
      <c r="E2602">
        <v>126</v>
      </c>
      <c r="F2602" t="s">
        <v>149</v>
      </c>
      <c r="G2602" t="s">
        <v>242</v>
      </c>
      <c r="H2602" t="s">
        <v>463</v>
      </c>
      <c r="I2602" t="s">
        <v>469</v>
      </c>
      <c r="J2602">
        <v>67</v>
      </c>
      <c r="K2602">
        <v>0</v>
      </c>
      <c r="L2602" t="s">
        <v>472</v>
      </c>
      <c r="M2602" t="s">
        <v>464</v>
      </c>
      <c r="N2602" t="s">
        <v>480</v>
      </c>
      <c r="O2602">
        <v>997897</v>
      </c>
      <c r="P2602">
        <v>175676</v>
      </c>
      <c r="Q2602">
        <v>40.648859000000002</v>
      </c>
      <c r="R2602">
        <v>-73.950819999999993</v>
      </c>
      <c r="S2602" t="s">
        <v>493</v>
      </c>
    </row>
    <row r="2603" spans="1:19" x14ac:dyDescent="0.3">
      <c r="A2603">
        <v>280582525</v>
      </c>
      <c r="B2603" s="1">
        <v>45307</v>
      </c>
      <c r="C2603">
        <v>101</v>
      </c>
      <c r="D2603" t="s">
        <v>27</v>
      </c>
      <c r="E2603">
        <v>344</v>
      </c>
      <c r="F2603" t="s">
        <v>144</v>
      </c>
      <c r="G2603" t="s">
        <v>191</v>
      </c>
      <c r="H2603" t="s">
        <v>464</v>
      </c>
      <c r="I2603" t="s">
        <v>468</v>
      </c>
      <c r="J2603">
        <v>43</v>
      </c>
      <c r="K2603">
        <v>0</v>
      </c>
      <c r="L2603" t="s">
        <v>472</v>
      </c>
      <c r="M2603" t="s">
        <v>463</v>
      </c>
      <c r="N2603" t="s">
        <v>480</v>
      </c>
      <c r="O2603">
        <v>1024742</v>
      </c>
      <c r="P2603">
        <v>233516</v>
      </c>
      <c r="Q2603">
        <v>40.807530509999999</v>
      </c>
      <c r="R2603">
        <v>-73.853731550000006</v>
      </c>
      <c r="S2603" t="s">
        <v>2206</v>
      </c>
    </row>
    <row r="2604" spans="1:19" x14ac:dyDescent="0.3">
      <c r="A2604">
        <v>285299507</v>
      </c>
      <c r="B2604" s="1">
        <v>45396</v>
      </c>
      <c r="C2604">
        <v>397</v>
      </c>
      <c r="D2604" t="s">
        <v>50</v>
      </c>
      <c r="E2604">
        <v>105</v>
      </c>
      <c r="F2604" t="s">
        <v>159</v>
      </c>
      <c r="G2604" t="s">
        <v>420</v>
      </c>
      <c r="H2604" t="s">
        <v>463</v>
      </c>
      <c r="I2604" t="s">
        <v>464</v>
      </c>
      <c r="J2604">
        <v>30</v>
      </c>
      <c r="K2604">
        <v>0</v>
      </c>
      <c r="L2604" t="s">
        <v>472</v>
      </c>
      <c r="M2604" t="s">
        <v>464</v>
      </c>
      <c r="N2604" t="s">
        <v>477</v>
      </c>
      <c r="O2604">
        <v>999750</v>
      </c>
      <c r="P2604">
        <v>241187</v>
      </c>
      <c r="Q2604">
        <v>40.828665999999998</v>
      </c>
      <c r="R2604">
        <v>-73.943989000000002</v>
      </c>
      <c r="S2604" t="s">
        <v>1532</v>
      </c>
    </row>
    <row r="2605" spans="1:19" x14ac:dyDescent="0.3">
      <c r="A2605">
        <v>285350720</v>
      </c>
      <c r="B2605" s="1">
        <v>45397</v>
      </c>
      <c r="C2605">
        <v>109</v>
      </c>
      <c r="D2605" t="s">
        <v>35</v>
      </c>
      <c r="E2605">
        <v>106</v>
      </c>
      <c r="F2605" t="s">
        <v>141</v>
      </c>
      <c r="G2605" t="s">
        <v>328</v>
      </c>
      <c r="H2605" t="s">
        <v>463</v>
      </c>
      <c r="I2605" t="s">
        <v>469</v>
      </c>
      <c r="J2605">
        <v>66</v>
      </c>
      <c r="K2605">
        <v>0</v>
      </c>
      <c r="L2605" t="s">
        <v>472</v>
      </c>
      <c r="M2605" t="s">
        <v>464</v>
      </c>
      <c r="N2605" t="s">
        <v>477</v>
      </c>
      <c r="O2605">
        <v>986735</v>
      </c>
      <c r="P2605">
        <v>167242</v>
      </c>
      <c r="Q2605">
        <v>40.625717000000002</v>
      </c>
      <c r="R2605">
        <v>-73.991048000000006</v>
      </c>
      <c r="S2605" t="s">
        <v>829</v>
      </c>
    </row>
    <row r="2606" spans="1:19" x14ac:dyDescent="0.3">
      <c r="A2606">
        <v>282168069</v>
      </c>
      <c r="B2606" s="1">
        <v>45335</v>
      </c>
      <c r="C2606">
        <v>106</v>
      </c>
      <c r="D2606" t="s">
        <v>73</v>
      </c>
      <c r="E2606">
        <v>106</v>
      </c>
      <c r="F2606" t="s">
        <v>141</v>
      </c>
      <c r="G2606" t="s">
        <v>254</v>
      </c>
      <c r="H2606" t="s">
        <v>463</v>
      </c>
      <c r="I2606" t="s">
        <v>471</v>
      </c>
      <c r="J2606">
        <v>123</v>
      </c>
      <c r="K2606">
        <v>0</v>
      </c>
      <c r="L2606" t="s">
        <v>472</v>
      </c>
      <c r="M2606" t="s">
        <v>464</v>
      </c>
      <c r="N2606" t="s">
        <v>478</v>
      </c>
      <c r="O2606">
        <v>930925</v>
      </c>
      <c r="P2606">
        <v>140898</v>
      </c>
      <c r="Q2606">
        <v>40.553249999999998</v>
      </c>
      <c r="R2606">
        <v>-74.191890999999998</v>
      </c>
      <c r="S2606" t="s">
        <v>2207</v>
      </c>
    </row>
    <row r="2607" spans="1:19" x14ac:dyDescent="0.3">
      <c r="A2607">
        <v>281057125</v>
      </c>
      <c r="B2607" s="1">
        <v>45315</v>
      </c>
      <c r="C2607">
        <v>750</v>
      </c>
      <c r="D2607" t="s">
        <v>45</v>
      </c>
      <c r="E2607">
        <v>359</v>
      </c>
      <c r="F2607" t="s">
        <v>151</v>
      </c>
      <c r="G2607" t="s">
        <v>219</v>
      </c>
      <c r="H2607" t="s">
        <v>464</v>
      </c>
      <c r="I2607" t="s">
        <v>470</v>
      </c>
      <c r="J2607">
        <v>103</v>
      </c>
      <c r="K2607">
        <v>0</v>
      </c>
      <c r="L2607" t="s">
        <v>472</v>
      </c>
      <c r="M2607" t="s">
        <v>463</v>
      </c>
      <c r="N2607" t="s">
        <v>477</v>
      </c>
      <c r="O2607">
        <v>1039939</v>
      </c>
      <c r="P2607">
        <v>195736</v>
      </c>
      <c r="Q2607">
        <v>40.703751590000003</v>
      </c>
      <c r="R2607">
        <v>-73.799148819999999</v>
      </c>
      <c r="S2607" t="s">
        <v>2208</v>
      </c>
    </row>
    <row r="2608" spans="1:19" x14ac:dyDescent="0.3">
      <c r="A2608">
        <v>280556869</v>
      </c>
      <c r="B2608" s="1">
        <v>45306</v>
      </c>
      <c r="C2608">
        <v>101</v>
      </c>
      <c r="D2608" t="s">
        <v>27</v>
      </c>
      <c r="E2608">
        <v>344</v>
      </c>
      <c r="F2608" t="s">
        <v>144</v>
      </c>
      <c r="G2608" t="s">
        <v>191</v>
      </c>
      <c r="H2608" t="s">
        <v>464</v>
      </c>
      <c r="I2608" t="s">
        <v>469</v>
      </c>
      <c r="J2608">
        <v>62</v>
      </c>
      <c r="K2608">
        <v>0</v>
      </c>
      <c r="L2608" t="s">
        <v>472</v>
      </c>
      <c r="M2608" t="s">
        <v>464</v>
      </c>
      <c r="N2608" t="s">
        <v>480</v>
      </c>
      <c r="O2608">
        <v>989803</v>
      </c>
      <c r="P2608">
        <v>159430</v>
      </c>
      <c r="Q2608">
        <v>40.604275000000001</v>
      </c>
      <c r="R2608">
        <v>-73.979999000000007</v>
      </c>
      <c r="S2608" t="s">
        <v>2209</v>
      </c>
    </row>
    <row r="2609" spans="1:19" x14ac:dyDescent="0.3">
      <c r="A2609">
        <v>284227782</v>
      </c>
      <c r="B2609" s="1">
        <v>45374</v>
      </c>
      <c r="C2609">
        <v>113</v>
      </c>
      <c r="D2609" t="s">
        <v>59</v>
      </c>
      <c r="E2609">
        <v>344</v>
      </c>
      <c r="F2609" t="s">
        <v>144</v>
      </c>
      <c r="G2609" t="s">
        <v>236</v>
      </c>
      <c r="H2609" t="s">
        <v>464</v>
      </c>
      <c r="I2609" t="s">
        <v>464</v>
      </c>
      <c r="J2609">
        <v>19</v>
      </c>
      <c r="K2609">
        <v>0</v>
      </c>
      <c r="L2609" t="s">
        <v>472</v>
      </c>
      <c r="M2609" t="s">
        <v>464</v>
      </c>
      <c r="N2609" t="s">
        <v>478</v>
      </c>
      <c r="O2609">
        <v>994296</v>
      </c>
      <c r="P2609">
        <v>218679</v>
      </c>
      <c r="Q2609">
        <v>40.766896000000003</v>
      </c>
      <c r="R2609">
        <v>-73.963729999999998</v>
      </c>
      <c r="S2609" t="s">
        <v>684</v>
      </c>
    </row>
    <row r="2610" spans="1:19" x14ac:dyDescent="0.3">
      <c r="A2610">
        <v>280970716</v>
      </c>
      <c r="B2610" s="1">
        <v>45314</v>
      </c>
      <c r="C2610">
        <v>478</v>
      </c>
      <c r="D2610" t="s">
        <v>44</v>
      </c>
      <c r="E2610">
        <v>343</v>
      </c>
      <c r="F2610" t="s">
        <v>155</v>
      </c>
      <c r="G2610" t="s">
        <v>218</v>
      </c>
      <c r="H2610" t="s">
        <v>464</v>
      </c>
      <c r="I2610" t="s">
        <v>464</v>
      </c>
      <c r="J2610">
        <v>17</v>
      </c>
      <c r="K2610">
        <v>0</v>
      </c>
      <c r="L2610" t="s">
        <v>473</v>
      </c>
      <c r="M2610" t="s">
        <v>464</v>
      </c>
      <c r="N2610" t="s">
        <v>477</v>
      </c>
      <c r="O2610">
        <v>990800</v>
      </c>
      <c r="P2610">
        <v>210373</v>
      </c>
      <c r="Q2610">
        <v>40.744099419999998</v>
      </c>
      <c r="R2610">
        <v>-73.976362100000003</v>
      </c>
      <c r="S2610" t="s">
        <v>2210</v>
      </c>
    </row>
    <row r="2611" spans="1:19" x14ac:dyDescent="0.3">
      <c r="A2611">
        <v>284373831</v>
      </c>
      <c r="B2611" s="1">
        <v>45378</v>
      </c>
      <c r="C2611">
        <v>779</v>
      </c>
      <c r="D2611" t="s">
        <v>63</v>
      </c>
      <c r="E2611">
        <v>126</v>
      </c>
      <c r="F2611" t="s">
        <v>149</v>
      </c>
      <c r="G2611" t="s">
        <v>242</v>
      </c>
      <c r="H2611" t="s">
        <v>463</v>
      </c>
      <c r="I2611" t="s">
        <v>468</v>
      </c>
      <c r="J2611">
        <v>41</v>
      </c>
      <c r="K2611">
        <v>0</v>
      </c>
      <c r="L2611" t="s">
        <v>472</v>
      </c>
      <c r="M2611" t="s">
        <v>464</v>
      </c>
      <c r="N2611" t="s">
        <v>477</v>
      </c>
      <c r="O2611">
        <v>1013096</v>
      </c>
      <c r="P2611">
        <v>236605</v>
      </c>
      <c r="Q2611">
        <v>40.816057000000001</v>
      </c>
      <c r="R2611">
        <v>-73.895785000000004</v>
      </c>
      <c r="S2611" t="s">
        <v>718</v>
      </c>
    </row>
    <row r="2612" spans="1:19" x14ac:dyDescent="0.3">
      <c r="A2612">
        <v>281200232</v>
      </c>
      <c r="B2612" s="1">
        <v>45318</v>
      </c>
      <c r="C2612">
        <v>779</v>
      </c>
      <c r="D2612" t="s">
        <v>63</v>
      </c>
      <c r="E2612">
        <v>126</v>
      </c>
      <c r="F2612" t="s">
        <v>149</v>
      </c>
      <c r="G2612" t="s">
        <v>242</v>
      </c>
      <c r="H2612" t="s">
        <v>463</v>
      </c>
      <c r="I2612" t="s">
        <v>470</v>
      </c>
      <c r="J2612">
        <v>114</v>
      </c>
      <c r="K2612">
        <v>0</v>
      </c>
      <c r="L2612" t="s">
        <v>472</v>
      </c>
      <c r="M2612" t="s">
        <v>464</v>
      </c>
      <c r="N2612" t="s">
        <v>480</v>
      </c>
      <c r="O2612">
        <v>1007694</v>
      </c>
      <c r="P2612">
        <v>219656</v>
      </c>
      <c r="Q2612">
        <v>40.769551999999997</v>
      </c>
      <c r="R2612">
        <v>-73.915361000000004</v>
      </c>
      <c r="S2612" t="s">
        <v>564</v>
      </c>
    </row>
    <row r="2613" spans="1:19" x14ac:dyDescent="0.3">
      <c r="A2613">
        <v>281448307</v>
      </c>
      <c r="B2613" s="1">
        <v>45322</v>
      </c>
      <c r="C2613">
        <v>419</v>
      </c>
      <c r="D2613" t="s">
        <v>58</v>
      </c>
      <c r="E2613">
        <v>109</v>
      </c>
      <c r="F2613" t="s">
        <v>148</v>
      </c>
      <c r="G2613" t="s">
        <v>235</v>
      </c>
      <c r="H2613" t="s">
        <v>463</v>
      </c>
      <c r="I2613" t="s">
        <v>464</v>
      </c>
      <c r="J2613">
        <v>14</v>
      </c>
      <c r="K2613">
        <v>1</v>
      </c>
      <c r="L2613" t="s">
        <v>473</v>
      </c>
      <c r="M2613" t="s">
        <v>464</v>
      </c>
      <c r="N2613" t="s">
        <v>480</v>
      </c>
      <c r="O2613">
        <v>990886</v>
      </c>
      <c r="P2613">
        <v>213048</v>
      </c>
      <c r="Q2613">
        <v>40.751441560000004</v>
      </c>
      <c r="R2613">
        <v>-73.976049099999997</v>
      </c>
      <c r="S2613" t="s">
        <v>938</v>
      </c>
    </row>
    <row r="2614" spans="1:19" x14ac:dyDescent="0.3">
      <c r="A2614">
        <v>284559983</v>
      </c>
      <c r="B2614" s="1">
        <v>45381</v>
      </c>
      <c r="C2614">
        <v>114</v>
      </c>
      <c r="D2614" t="s">
        <v>34</v>
      </c>
      <c r="E2614">
        <v>344</v>
      </c>
      <c r="F2614" t="s">
        <v>144</v>
      </c>
      <c r="G2614" t="s">
        <v>206</v>
      </c>
      <c r="H2614" t="s">
        <v>464</v>
      </c>
      <c r="I2614" t="s">
        <v>464</v>
      </c>
      <c r="J2614">
        <v>10</v>
      </c>
      <c r="K2614">
        <v>0</v>
      </c>
      <c r="L2614" t="s">
        <v>473</v>
      </c>
      <c r="M2614" t="s">
        <v>464</v>
      </c>
      <c r="N2614" t="s">
        <v>477</v>
      </c>
      <c r="O2614">
        <v>984685</v>
      </c>
      <c r="P2614">
        <v>209908</v>
      </c>
      <c r="Q2614">
        <v>40.742826999999998</v>
      </c>
      <c r="R2614">
        <v>-73.998428000000004</v>
      </c>
      <c r="S2614" t="s">
        <v>1121</v>
      </c>
    </row>
    <row r="2615" spans="1:19" x14ac:dyDescent="0.3">
      <c r="A2615">
        <v>284373010</v>
      </c>
      <c r="B2615" s="1">
        <v>45377</v>
      </c>
      <c r="C2615">
        <v>339</v>
      </c>
      <c r="D2615" t="s">
        <v>42</v>
      </c>
      <c r="E2615">
        <v>341</v>
      </c>
      <c r="F2615" t="s">
        <v>153</v>
      </c>
      <c r="G2615" t="s">
        <v>216</v>
      </c>
      <c r="H2615" t="s">
        <v>464</v>
      </c>
      <c r="I2615" t="s">
        <v>468</v>
      </c>
      <c r="J2615">
        <v>41</v>
      </c>
      <c r="K2615">
        <v>0</v>
      </c>
      <c r="L2615" t="s">
        <v>472</v>
      </c>
      <c r="M2615" t="s">
        <v>464</v>
      </c>
      <c r="N2615" t="s">
        <v>477</v>
      </c>
      <c r="O2615">
        <v>1011695</v>
      </c>
      <c r="P2615">
        <v>237702</v>
      </c>
      <c r="Q2615">
        <v>40.819073000000003</v>
      </c>
      <c r="R2615">
        <v>-73.900842999999995</v>
      </c>
      <c r="S2615" t="s">
        <v>1472</v>
      </c>
    </row>
    <row r="2616" spans="1:19" x14ac:dyDescent="0.3">
      <c r="A2616">
        <v>284050810</v>
      </c>
      <c r="B2616" s="1">
        <v>45371</v>
      </c>
      <c r="C2616">
        <v>639</v>
      </c>
      <c r="D2616" t="s">
        <v>65</v>
      </c>
      <c r="E2616">
        <v>361</v>
      </c>
      <c r="F2616" t="s">
        <v>164</v>
      </c>
      <c r="G2616" t="s">
        <v>259</v>
      </c>
      <c r="H2616" t="s">
        <v>464</v>
      </c>
      <c r="I2616" t="s">
        <v>469</v>
      </c>
      <c r="J2616">
        <v>69</v>
      </c>
      <c r="K2616">
        <v>0</v>
      </c>
      <c r="L2616" t="s">
        <v>472</v>
      </c>
      <c r="M2616" t="s">
        <v>463</v>
      </c>
      <c r="N2616" t="s">
        <v>477</v>
      </c>
      <c r="O2616">
        <v>1010576</v>
      </c>
      <c r="P2616">
        <v>175628</v>
      </c>
      <c r="Q2616">
        <v>40.648698000000003</v>
      </c>
      <c r="R2616">
        <v>-73.905128000000005</v>
      </c>
      <c r="S2616" t="s">
        <v>486</v>
      </c>
    </row>
    <row r="2617" spans="1:19" x14ac:dyDescent="0.3">
      <c r="A2617">
        <v>280837006</v>
      </c>
      <c r="B2617" s="1">
        <v>45311</v>
      </c>
      <c r="C2617">
        <v>503</v>
      </c>
      <c r="D2617" t="s">
        <v>57</v>
      </c>
      <c r="E2617">
        <v>117</v>
      </c>
      <c r="F2617" t="s">
        <v>156</v>
      </c>
      <c r="G2617" t="s">
        <v>234</v>
      </c>
      <c r="H2617" t="s">
        <v>463</v>
      </c>
      <c r="I2617" t="s">
        <v>471</v>
      </c>
      <c r="J2617">
        <v>120</v>
      </c>
      <c r="K2617">
        <v>0</v>
      </c>
      <c r="L2617" t="s">
        <v>472</v>
      </c>
      <c r="M2617" t="s">
        <v>464</v>
      </c>
      <c r="N2617" t="s">
        <v>477</v>
      </c>
      <c r="O2617">
        <v>961251</v>
      </c>
      <c r="P2617">
        <v>166311</v>
      </c>
      <c r="Q2617">
        <v>40.623131999999998</v>
      </c>
      <c r="R2617">
        <v>-74.082846000000004</v>
      </c>
      <c r="S2617" t="s">
        <v>1075</v>
      </c>
    </row>
    <row r="2618" spans="1:19" x14ac:dyDescent="0.3">
      <c r="A2618">
        <v>280504397</v>
      </c>
      <c r="B2618" s="1">
        <v>45305</v>
      </c>
      <c r="C2618">
        <v>705</v>
      </c>
      <c r="D2618" t="s">
        <v>78</v>
      </c>
      <c r="E2618">
        <v>358</v>
      </c>
      <c r="F2618" t="s">
        <v>169</v>
      </c>
      <c r="G2618" t="s">
        <v>264</v>
      </c>
      <c r="H2618" t="s">
        <v>464</v>
      </c>
      <c r="I2618" t="s">
        <v>470</v>
      </c>
      <c r="J2618">
        <v>108</v>
      </c>
      <c r="K2618">
        <v>0</v>
      </c>
      <c r="L2618" t="s">
        <v>472</v>
      </c>
      <c r="M2618" t="s">
        <v>464</v>
      </c>
      <c r="N2618" t="s">
        <v>480</v>
      </c>
      <c r="O2618">
        <v>996424</v>
      </c>
      <c r="P2618">
        <v>210017</v>
      </c>
      <c r="Q2618">
        <v>40.743124600000002</v>
      </c>
      <c r="R2618">
        <v>-73.956068070000001</v>
      </c>
      <c r="S2618" t="s">
        <v>2211</v>
      </c>
    </row>
    <row r="2619" spans="1:19" x14ac:dyDescent="0.3">
      <c r="A2619">
        <v>282481527</v>
      </c>
      <c r="B2619" s="1">
        <v>45341</v>
      </c>
      <c r="C2619">
        <v>397</v>
      </c>
      <c r="D2619" t="s">
        <v>50</v>
      </c>
      <c r="E2619">
        <v>105</v>
      </c>
      <c r="F2619" t="s">
        <v>159</v>
      </c>
      <c r="G2619" t="s">
        <v>237</v>
      </c>
      <c r="H2619" t="s">
        <v>463</v>
      </c>
      <c r="I2619" t="s">
        <v>468</v>
      </c>
      <c r="J2619">
        <v>43</v>
      </c>
      <c r="K2619">
        <v>0</v>
      </c>
      <c r="L2619" t="s">
        <v>476</v>
      </c>
      <c r="M2619" t="s">
        <v>464</v>
      </c>
      <c r="N2619" t="s">
        <v>477</v>
      </c>
      <c r="O2619">
        <v>1017455</v>
      </c>
      <c r="P2619">
        <v>242479</v>
      </c>
      <c r="Q2619">
        <v>40.832163000000001</v>
      </c>
      <c r="R2619">
        <v>-73.880008000000004</v>
      </c>
      <c r="S2619" t="s">
        <v>2212</v>
      </c>
    </row>
    <row r="2620" spans="1:19" x14ac:dyDescent="0.3">
      <c r="A2620">
        <v>282231487</v>
      </c>
      <c r="B2620" s="1">
        <v>45336</v>
      </c>
      <c r="C2620">
        <v>847</v>
      </c>
      <c r="D2620" t="s">
        <v>64</v>
      </c>
      <c r="E2620">
        <v>125</v>
      </c>
      <c r="F2620" t="s">
        <v>145</v>
      </c>
      <c r="G2620" t="s">
        <v>292</v>
      </c>
      <c r="H2620" t="s">
        <v>463</v>
      </c>
      <c r="I2620" t="s">
        <v>470</v>
      </c>
      <c r="J2620">
        <v>102</v>
      </c>
      <c r="K2620">
        <v>0</v>
      </c>
      <c r="L2620" t="s">
        <v>474</v>
      </c>
      <c r="M2620" t="s">
        <v>464</v>
      </c>
      <c r="N2620" t="s">
        <v>480</v>
      </c>
      <c r="O2620">
        <v>1021760</v>
      </c>
      <c r="P2620">
        <v>191315</v>
      </c>
      <c r="Q2620">
        <v>40.691712729999999</v>
      </c>
      <c r="R2620">
        <v>-73.864738750000001</v>
      </c>
      <c r="S2620" t="s">
        <v>2213</v>
      </c>
    </row>
    <row r="2621" spans="1:19" x14ac:dyDescent="0.3">
      <c r="A2621">
        <v>280599116</v>
      </c>
      <c r="B2621" s="1">
        <v>45307</v>
      </c>
      <c r="C2621">
        <v>439</v>
      </c>
      <c r="D2621" t="s">
        <v>37</v>
      </c>
      <c r="E2621">
        <v>109</v>
      </c>
      <c r="F2621" t="s">
        <v>148</v>
      </c>
      <c r="G2621" t="s">
        <v>224</v>
      </c>
      <c r="H2621" t="s">
        <v>463</v>
      </c>
      <c r="I2621" t="s">
        <v>464</v>
      </c>
      <c r="J2621">
        <v>17</v>
      </c>
      <c r="K2621">
        <v>0</v>
      </c>
      <c r="L2621" t="s">
        <v>472</v>
      </c>
      <c r="M2621" t="s">
        <v>464</v>
      </c>
      <c r="N2621" t="s">
        <v>477</v>
      </c>
      <c r="O2621">
        <v>992253</v>
      </c>
      <c r="P2621">
        <v>214996</v>
      </c>
      <c r="Q2621">
        <v>40.756788999999998</v>
      </c>
      <c r="R2621">
        <v>-73.971109999999996</v>
      </c>
      <c r="S2621" t="s">
        <v>860</v>
      </c>
    </row>
    <row r="2622" spans="1:19" x14ac:dyDescent="0.3">
      <c r="A2622">
        <v>284197077</v>
      </c>
      <c r="B2622" s="1">
        <v>45373</v>
      </c>
      <c r="C2622">
        <v>729</v>
      </c>
      <c r="D2622" t="s">
        <v>66</v>
      </c>
      <c r="E2622">
        <v>113</v>
      </c>
      <c r="F2622" t="s">
        <v>165</v>
      </c>
      <c r="G2622" t="s">
        <v>246</v>
      </c>
      <c r="H2622" t="s">
        <v>463</v>
      </c>
      <c r="I2622" t="s">
        <v>464</v>
      </c>
      <c r="J2622">
        <v>7</v>
      </c>
      <c r="K2622">
        <v>0</v>
      </c>
      <c r="L2622" t="s">
        <v>472</v>
      </c>
      <c r="M2622" t="s">
        <v>464</v>
      </c>
      <c r="N2622" t="s">
        <v>480</v>
      </c>
      <c r="O2622">
        <v>987086</v>
      </c>
      <c r="P2622">
        <v>201237</v>
      </c>
      <c r="Q2622">
        <v>40.719025309999999</v>
      </c>
      <c r="R2622">
        <v>-73.989769179999996</v>
      </c>
      <c r="S2622" t="s">
        <v>2214</v>
      </c>
    </row>
    <row r="2623" spans="1:19" x14ac:dyDescent="0.3">
      <c r="A2623">
        <v>280451878</v>
      </c>
      <c r="B2623" s="1">
        <v>45304</v>
      </c>
      <c r="C2623">
        <v>681</v>
      </c>
      <c r="D2623" t="s">
        <v>77</v>
      </c>
      <c r="E2623">
        <v>233</v>
      </c>
      <c r="F2623" t="s">
        <v>140</v>
      </c>
      <c r="G2623" t="s">
        <v>263</v>
      </c>
      <c r="H2623" t="s">
        <v>464</v>
      </c>
      <c r="I2623" t="s">
        <v>468</v>
      </c>
      <c r="J2623">
        <v>43</v>
      </c>
      <c r="K2623">
        <v>2</v>
      </c>
      <c r="L2623" t="s">
        <v>472</v>
      </c>
      <c r="M2623" t="s">
        <v>464</v>
      </c>
      <c r="N2623" t="s">
        <v>479</v>
      </c>
      <c r="O2623">
        <v>1020219</v>
      </c>
      <c r="P2623">
        <v>239110</v>
      </c>
      <c r="Q2623">
        <v>40.82291231</v>
      </c>
      <c r="R2623">
        <v>-73.870041299999997</v>
      </c>
      <c r="S2623" t="s">
        <v>1205</v>
      </c>
    </row>
    <row r="2624" spans="1:19" x14ac:dyDescent="0.3">
      <c r="A2624">
        <v>282900337</v>
      </c>
      <c r="B2624" s="1">
        <v>45350</v>
      </c>
      <c r="C2624">
        <v>847</v>
      </c>
      <c r="D2624" t="s">
        <v>64</v>
      </c>
      <c r="E2624">
        <v>125</v>
      </c>
      <c r="F2624" t="s">
        <v>145</v>
      </c>
      <c r="G2624" t="s">
        <v>292</v>
      </c>
      <c r="H2624" t="s">
        <v>463</v>
      </c>
      <c r="I2624" t="s">
        <v>470</v>
      </c>
      <c r="J2624">
        <v>110</v>
      </c>
      <c r="K2624">
        <v>0</v>
      </c>
      <c r="L2624" t="s">
        <v>472</v>
      </c>
      <c r="M2624" t="s">
        <v>464</v>
      </c>
      <c r="N2624" t="s">
        <v>479</v>
      </c>
      <c r="O2624">
        <v>1022555</v>
      </c>
      <c r="P2624">
        <v>212540</v>
      </c>
      <c r="Q2624">
        <v>40.749966749999999</v>
      </c>
      <c r="R2624">
        <v>-73.861751179999999</v>
      </c>
      <c r="S2624" t="s">
        <v>2215</v>
      </c>
    </row>
    <row r="2625" spans="1:19" x14ac:dyDescent="0.3">
      <c r="A2625">
        <v>280458713</v>
      </c>
      <c r="B2625" s="1">
        <v>45304</v>
      </c>
      <c r="C2625">
        <v>750</v>
      </c>
      <c r="D2625" t="s">
        <v>45</v>
      </c>
      <c r="E2625">
        <v>359</v>
      </c>
      <c r="F2625" t="s">
        <v>151</v>
      </c>
      <c r="G2625" t="s">
        <v>219</v>
      </c>
      <c r="H2625" t="s">
        <v>464</v>
      </c>
      <c r="I2625" t="s">
        <v>464</v>
      </c>
      <c r="J2625">
        <v>14</v>
      </c>
      <c r="K2625">
        <v>0</v>
      </c>
      <c r="L2625" t="s">
        <v>472</v>
      </c>
      <c r="M2625" t="s">
        <v>464</v>
      </c>
      <c r="N2625" t="s">
        <v>479</v>
      </c>
      <c r="O2625">
        <v>988912</v>
      </c>
      <c r="P2625">
        <v>212647</v>
      </c>
      <c r="Q2625">
        <v>40.750342179999997</v>
      </c>
      <c r="R2625">
        <v>-73.983174009999999</v>
      </c>
      <c r="S2625" t="s">
        <v>2216</v>
      </c>
    </row>
    <row r="2626" spans="1:19" x14ac:dyDescent="0.3">
      <c r="A2626">
        <v>281409892</v>
      </c>
      <c r="B2626" s="1">
        <v>45322</v>
      </c>
      <c r="C2626">
        <v>109</v>
      </c>
      <c r="D2626" t="s">
        <v>35</v>
      </c>
      <c r="E2626">
        <v>106</v>
      </c>
      <c r="F2626" t="s">
        <v>141</v>
      </c>
      <c r="G2626" t="s">
        <v>208</v>
      </c>
      <c r="H2626" t="s">
        <v>463</v>
      </c>
      <c r="I2626" t="s">
        <v>468</v>
      </c>
      <c r="J2626">
        <v>49</v>
      </c>
      <c r="K2626">
        <v>0</v>
      </c>
      <c r="L2626" t="s">
        <v>472</v>
      </c>
      <c r="M2626" t="s">
        <v>463</v>
      </c>
      <c r="N2626" t="s">
        <v>477</v>
      </c>
      <c r="O2626">
        <v>1027430</v>
      </c>
      <c r="P2626">
        <v>251104</v>
      </c>
      <c r="Q2626">
        <v>40.855792999999998</v>
      </c>
      <c r="R2626">
        <v>-73.843907999999999</v>
      </c>
      <c r="S2626" t="s">
        <v>510</v>
      </c>
    </row>
    <row r="2627" spans="1:19" x14ac:dyDescent="0.3">
      <c r="A2627">
        <v>284561150</v>
      </c>
      <c r="B2627" s="1">
        <v>45381</v>
      </c>
      <c r="C2627">
        <v>339</v>
      </c>
      <c r="D2627" t="s">
        <v>42</v>
      </c>
      <c r="E2627">
        <v>341</v>
      </c>
      <c r="F2627" t="s">
        <v>153</v>
      </c>
      <c r="G2627" t="s">
        <v>216</v>
      </c>
      <c r="H2627" t="s">
        <v>464</v>
      </c>
      <c r="I2627" t="s">
        <v>469</v>
      </c>
      <c r="J2627">
        <v>63</v>
      </c>
      <c r="K2627">
        <v>0</v>
      </c>
      <c r="L2627" t="s">
        <v>472</v>
      </c>
      <c r="M2627" t="s">
        <v>463</v>
      </c>
      <c r="N2627" t="s">
        <v>478</v>
      </c>
      <c r="O2627">
        <v>1006250</v>
      </c>
      <c r="P2627">
        <v>161865</v>
      </c>
      <c r="Q2627">
        <v>40.610931000000001</v>
      </c>
      <c r="R2627">
        <v>-73.920760999999999</v>
      </c>
      <c r="S2627" t="s">
        <v>2217</v>
      </c>
    </row>
    <row r="2628" spans="1:19" x14ac:dyDescent="0.3">
      <c r="A2628">
        <v>282542992</v>
      </c>
      <c r="B2628" s="1">
        <v>45342</v>
      </c>
      <c r="C2628">
        <v>115</v>
      </c>
      <c r="D2628" t="s">
        <v>71</v>
      </c>
      <c r="E2628">
        <v>355</v>
      </c>
      <c r="F2628" t="s">
        <v>167</v>
      </c>
      <c r="G2628" t="s">
        <v>252</v>
      </c>
      <c r="H2628" t="s">
        <v>464</v>
      </c>
      <c r="I2628" t="s">
        <v>469</v>
      </c>
      <c r="J2628">
        <v>73</v>
      </c>
      <c r="K2628">
        <v>1</v>
      </c>
      <c r="L2628" t="s">
        <v>476</v>
      </c>
      <c r="M2628" t="s">
        <v>464</v>
      </c>
      <c r="N2628" t="s">
        <v>477</v>
      </c>
      <c r="O2628">
        <v>1010774</v>
      </c>
      <c r="P2628">
        <v>185570</v>
      </c>
      <c r="Q2628">
        <v>40.675983760000001</v>
      </c>
      <c r="R2628">
        <v>-73.904376889999995</v>
      </c>
      <c r="S2628" t="s">
        <v>2218</v>
      </c>
    </row>
    <row r="2629" spans="1:19" x14ac:dyDescent="0.3">
      <c r="A2629">
        <v>284232697</v>
      </c>
      <c r="B2629" s="1">
        <v>45374</v>
      </c>
      <c r="C2629">
        <v>639</v>
      </c>
      <c r="D2629" t="s">
        <v>65</v>
      </c>
      <c r="E2629">
        <v>361</v>
      </c>
      <c r="F2629" t="s">
        <v>164</v>
      </c>
      <c r="G2629" t="s">
        <v>391</v>
      </c>
      <c r="H2629" t="s">
        <v>464</v>
      </c>
      <c r="I2629" t="s">
        <v>470</v>
      </c>
      <c r="J2629">
        <v>103</v>
      </c>
      <c r="K2629">
        <v>0</v>
      </c>
      <c r="L2629" t="s">
        <v>472</v>
      </c>
      <c r="M2629" t="s">
        <v>464</v>
      </c>
      <c r="N2629" t="s">
        <v>477</v>
      </c>
      <c r="O2629">
        <v>1041879</v>
      </c>
      <c r="P2629">
        <v>197083</v>
      </c>
      <c r="Q2629">
        <v>40.707439000000001</v>
      </c>
      <c r="R2629">
        <v>-73.792139000000006</v>
      </c>
      <c r="S2629" t="s">
        <v>789</v>
      </c>
    </row>
    <row r="2630" spans="1:19" x14ac:dyDescent="0.3">
      <c r="A2630">
        <v>281063449</v>
      </c>
      <c r="B2630" s="1">
        <v>45316</v>
      </c>
      <c r="C2630">
        <v>265</v>
      </c>
      <c r="D2630" t="s">
        <v>138</v>
      </c>
      <c r="E2630">
        <v>121</v>
      </c>
      <c r="F2630" t="s">
        <v>152</v>
      </c>
      <c r="G2630" t="s">
        <v>454</v>
      </c>
      <c r="H2630" t="s">
        <v>463</v>
      </c>
      <c r="I2630" t="s">
        <v>470</v>
      </c>
      <c r="J2630">
        <v>114</v>
      </c>
      <c r="K2630">
        <v>0</v>
      </c>
      <c r="L2630" t="s">
        <v>472</v>
      </c>
      <c r="M2630" t="s">
        <v>464</v>
      </c>
      <c r="N2630" t="s">
        <v>480</v>
      </c>
      <c r="O2630">
        <v>1010567</v>
      </c>
      <c r="P2630">
        <v>219984</v>
      </c>
      <c r="Q2630">
        <v>40.770443999999998</v>
      </c>
      <c r="R2630">
        <v>-73.904984999999996</v>
      </c>
      <c r="S2630" t="s">
        <v>2219</v>
      </c>
    </row>
    <row r="2631" spans="1:19" x14ac:dyDescent="0.3">
      <c r="A2631">
        <v>283815196</v>
      </c>
      <c r="B2631" s="1">
        <v>45366</v>
      </c>
      <c r="C2631">
        <v>109</v>
      </c>
      <c r="D2631" t="s">
        <v>35</v>
      </c>
      <c r="E2631">
        <v>106</v>
      </c>
      <c r="F2631" t="s">
        <v>141</v>
      </c>
      <c r="G2631" t="s">
        <v>214</v>
      </c>
      <c r="H2631" t="s">
        <v>463</v>
      </c>
      <c r="I2631" t="s">
        <v>468</v>
      </c>
      <c r="J2631">
        <v>43</v>
      </c>
      <c r="K2631">
        <v>0</v>
      </c>
      <c r="L2631" t="s">
        <v>472</v>
      </c>
      <c r="M2631" t="s">
        <v>464</v>
      </c>
      <c r="N2631" t="s">
        <v>477</v>
      </c>
      <c r="O2631">
        <v>1024045</v>
      </c>
      <c r="P2631">
        <v>243057</v>
      </c>
      <c r="Q2631">
        <v>40.833722999999999</v>
      </c>
      <c r="R2631">
        <v>-73.856191999999993</v>
      </c>
      <c r="S2631" t="s">
        <v>2220</v>
      </c>
    </row>
    <row r="2632" spans="1:19" x14ac:dyDescent="0.3">
      <c r="A2632">
        <v>282462770</v>
      </c>
      <c r="B2632" s="1">
        <v>45341</v>
      </c>
      <c r="C2632">
        <v>969</v>
      </c>
      <c r="D2632" t="s">
        <v>53</v>
      </c>
      <c r="E2632">
        <v>881</v>
      </c>
      <c r="F2632" t="s">
        <v>161</v>
      </c>
      <c r="G2632" t="s">
        <v>230</v>
      </c>
      <c r="H2632" t="s">
        <v>464</v>
      </c>
      <c r="I2632" t="s">
        <v>468</v>
      </c>
      <c r="J2632">
        <v>48</v>
      </c>
      <c r="K2632">
        <v>0</v>
      </c>
      <c r="L2632" t="s">
        <v>472</v>
      </c>
      <c r="M2632" t="s">
        <v>464</v>
      </c>
      <c r="N2632" t="s">
        <v>477</v>
      </c>
      <c r="O2632">
        <v>1015559</v>
      </c>
      <c r="P2632">
        <v>246534</v>
      </c>
      <c r="Q2632">
        <v>40.843298500000003</v>
      </c>
      <c r="R2632">
        <v>-73.886842329999993</v>
      </c>
      <c r="S2632" t="s">
        <v>2221</v>
      </c>
    </row>
    <row r="2633" spans="1:19" x14ac:dyDescent="0.3">
      <c r="A2633">
        <v>280810654</v>
      </c>
      <c r="B2633" s="1">
        <v>45311</v>
      </c>
      <c r="C2633">
        <v>511</v>
      </c>
      <c r="D2633" t="s">
        <v>46</v>
      </c>
      <c r="E2633">
        <v>235</v>
      </c>
      <c r="F2633" t="s">
        <v>156</v>
      </c>
      <c r="G2633" t="s">
        <v>220</v>
      </c>
      <c r="H2633" t="s">
        <v>464</v>
      </c>
      <c r="I2633" t="s">
        <v>469</v>
      </c>
      <c r="J2633">
        <v>72</v>
      </c>
      <c r="K2633">
        <v>0</v>
      </c>
      <c r="L2633" t="s">
        <v>472</v>
      </c>
      <c r="M2633" t="s">
        <v>464</v>
      </c>
      <c r="N2633" t="s">
        <v>482</v>
      </c>
      <c r="O2633">
        <v>982089</v>
      </c>
      <c r="P2633">
        <v>171424</v>
      </c>
      <c r="Q2633">
        <v>40.637195570000003</v>
      </c>
      <c r="R2633">
        <v>-74.007786210000006</v>
      </c>
      <c r="S2633" t="s">
        <v>2222</v>
      </c>
    </row>
    <row r="2634" spans="1:19" x14ac:dyDescent="0.3">
      <c r="A2634">
        <v>284291292</v>
      </c>
      <c r="B2634" s="1">
        <v>45376</v>
      </c>
      <c r="C2634">
        <v>199</v>
      </c>
      <c r="D2634" t="s">
        <v>120</v>
      </c>
      <c r="E2634">
        <v>126</v>
      </c>
      <c r="F2634" t="s">
        <v>149</v>
      </c>
      <c r="G2634" t="s">
        <v>455</v>
      </c>
      <c r="H2634" t="s">
        <v>463</v>
      </c>
      <c r="I2634" t="s">
        <v>469</v>
      </c>
      <c r="J2634">
        <v>73</v>
      </c>
      <c r="K2634">
        <v>0</v>
      </c>
      <c r="L2634" t="s">
        <v>472</v>
      </c>
      <c r="M2634" t="s">
        <v>464</v>
      </c>
      <c r="N2634" t="s">
        <v>477</v>
      </c>
      <c r="O2634">
        <v>1008227</v>
      </c>
      <c r="P2634">
        <v>183789</v>
      </c>
      <c r="Q2634">
        <v>40.671104</v>
      </c>
      <c r="R2634">
        <v>-73.913561999999999</v>
      </c>
      <c r="S2634" t="s">
        <v>733</v>
      </c>
    </row>
    <row r="2635" spans="1:19" x14ac:dyDescent="0.3">
      <c r="A2635">
        <v>283008956</v>
      </c>
      <c r="B2635" s="1">
        <v>45351</v>
      </c>
      <c r="C2635">
        <v>922</v>
      </c>
      <c r="D2635" t="s">
        <v>33</v>
      </c>
      <c r="E2635">
        <v>348</v>
      </c>
      <c r="F2635" t="s">
        <v>146</v>
      </c>
      <c r="G2635" t="s">
        <v>207</v>
      </c>
      <c r="H2635" t="s">
        <v>464</v>
      </c>
      <c r="I2635" t="s">
        <v>468</v>
      </c>
      <c r="J2635">
        <v>40</v>
      </c>
      <c r="K2635">
        <v>0</v>
      </c>
      <c r="L2635" t="s">
        <v>474</v>
      </c>
      <c r="M2635" t="s">
        <v>464</v>
      </c>
      <c r="N2635" t="s">
        <v>477</v>
      </c>
      <c r="O2635">
        <v>1007096</v>
      </c>
      <c r="P2635">
        <v>239167</v>
      </c>
      <c r="Q2635">
        <v>40.823107</v>
      </c>
      <c r="R2635">
        <v>-73.917452999999995</v>
      </c>
      <c r="S2635" t="s">
        <v>2223</v>
      </c>
    </row>
    <row r="2636" spans="1:19" x14ac:dyDescent="0.3">
      <c r="A2636">
        <v>280601601</v>
      </c>
      <c r="B2636" s="1">
        <v>45307</v>
      </c>
      <c r="C2636">
        <v>478</v>
      </c>
      <c r="D2636" t="s">
        <v>44</v>
      </c>
      <c r="E2636">
        <v>343</v>
      </c>
      <c r="F2636" t="s">
        <v>155</v>
      </c>
      <c r="G2636" t="s">
        <v>218</v>
      </c>
      <c r="H2636" t="s">
        <v>464</v>
      </c>
      <c r="I2636" t="s">
        <v>469</v>
      </c>
      <c r="J2636">
        <v>73</v>
      </c>
      <c r="K2636">
        <v>1</v>
      </c>
      <c r="L2636" t="s">
        <v>473</v>
      </c>
      <c r="M2636" t="s">
        <v>464</v>
      </c>
      <c r="N2636" t="s">
        <v>477</v>
      </c>
      <c r="O2636">
        <v>1007700</v>
      </c>
      <c r="P2636">
        <v>180317</v>
      </c>
      <c r="Q2636">
        <v>40.661574129999998</v>
      </c>
      <c r="R2636">
        <v>-73.9154774</v>
      </c>
      <c r="S2636" t="s">
        <v>2224</v>
      </c>
    </row>
    <row r="2637" spans="1:19" x14ac:dyDescent="0.3">
      <c r="A2637">
        <v>284363072</v>
      </c>
      <c r="B2637" s="1">
        <v>45377</v>
      </c>
      <c r="C2637">
        <v>209</v>
      </c>
      <c r="D2637" t="s">
        <v>107</v>
      </c>
      <c r="E2637">
        <v>231</v>
      </c>
      <c r="F2637" t="s">
        <v>176</v>
      </c>
      <c r="G2637" t="s">
        <v>335</v>
      </c>
      <c r="H2637" t="s">
        <v>464</v>
      </c>
      <c r="I2637" t="s">
        <v>464</v>
      </c>
      <c r="J2637">
        <v>9</v>
      </c>
      <c r="K2637">
        <v>0</v>
      </c>
      <c r="L2637" t="s">
        <v>476</v>
      </c>
      <c r="M2637" t="s">
        <v>464</v>
      </c>
      <c r="N2637" t="s">
        <v>477</v>
      </c>
      <c r="O2637">
        <v>990020</v>
      </c>
      <c r="P2637">
        <v>205214</v>
      </c>
      <c r="Q2637">
        <v>40.729942000000001</v>
      </c>
      <c r="R2637">
        <v>-73.979179999999999</v>
      </c>
      <c r="S2637" t="s">
        <v>2225</v>
      </c>
    </row>
    <row r="2638" spans="1:19" x14ac:dyDescent="0.3">
      <c r="A2638">
        <v>281409897</v>
      </c>
      <c r="B2638" s="1">
        <v>45322</v>
      </c>
      <c r="C2638">
        <v>502</v>
      </c>
      <c r="D2638" t="s">
        <v>61</v>
      </c>
      <c r="E2638">
        <v>117</v>
      </c>
      <c r="F2638" t="s">
        <v>156</v>
      </c>
      <c r="G2638" t="s">
        <v>385</v>
      </c>
      <c r="H2638" t="s">
        <v>463</v>
      </c>
      <c r="I2638" t="s">
        <v>468</v>
      </c>
      <c r="J2638">
        <v>47</v>
      </c>
      <c r="K2638">
        <v>0</v>
      </c>
      <c r="L2638" t="s">
        <v>472</v>
      </c>
      <c r="M2638" t="s">
        <v>463</v>
      </c>
      <c r="N2638" t="s">
        <v>477</v>
      </c>
      <c r="O2638">
        <v>1022111</v>
      </c>
      <c r="P2638">
        <v>262155</v>
      </c>
      <c r="Q2638">
        <v>40.886150000000001</v>
      </c>
      <c r="R2638">
        <v>-73.863072000000003</v>
      </c>
      <c r="S2638" t="s">
        <v>2226</v>
      </c>
    </row>
    <row r="2639" spans="1:19" x14ac:dyDescent="0.3">
      <c r="A2639">
        <v>281309961</v>
      </c>
      <c r="B2639" s="1">
        <v>45320</v>
      </c>
      <c r="C2639">
        <v>922</v>
      </c>
      <c r="D2639" t="s">
        <v>33</v>
      </c>
      <c r="E2639">
        <v>348</v>
      </c>
      <c r="F2639" t="s">
        <v>146</v>
      </c>
      <c r="G2639" t="s">
        <v>207</v>
      </c>
      <c r="H2639" t="s">
        <v>464</v>
      </c>
      <c r="I2639" t="s">
        <v>468</v>
      </c>
      <c r="J2639">
        <v>40</v>
      </c>
      <c r="K2639">
        <v>0</v>
      </c>
      <c r="L2639" t="s">
        <v>473</v>
      </c>
      <c r="M2639" t="s">
        <v>464</v>
      </c>
      <c r="N2639" t="s">
        <v>479</v>
      </c>
      <c r="O2639">
        <v>1009158</v>
      </c>
      <c r="P2639">
        <v>235645</v>
      </c>
      <c r="Q2639">
        <v>40.813431700000002</v>
      </c>
      <c r="R2639">
        <v>-73.910017379999999</v>
      </c>
      <c r="S2639" t="s">
        <v>2227</v>
      </c>
    </row>
    <row r="2640" spans="1:19" x14ac:dyDescent="0.3">
      <c r="A2640">
        <v>284252925</v>
      </c>
      <c r="B2640" s="1">
        <v>45375</v>
      </c>
      <c r="C2640">
        <v>439</v>
      </c>
      <c r="D2640" t="s">
        <v>37</v>
      </c>
      <c r="E2640">
        <v>109</v>
      </c>
      <c r="F2640" t="s">
        <v>148</v>
      </c>
      <c r="G2640" t="s">
        <v>224</v>
      </c>
      <c r="H2640" t="s">
        <v>463</v>
      </c>
      <c r="I2640" t="s">
        <v>464</v>
      </c>
      <c r="J2640">
        <v>1</v>
      </c>
      <c r="K2640">
        <v>0</v>
      </c>
      <c r="L2640" t="s">
        <v>472</v>
      </c>
      <c r="M2640" t="s">
        <v>464</v>
      </c>
      <c r="N2640" t="s">
        <v>478</v>
      </c>
      <c r="O2640">
        <v>982148</v>
      </c>
      <c r="P2640">
        <v>201784</v>
      </c>
      <c r="Q2640">
        <v>40.720528000000002</v>
      </c>
      <c r="R2640">
        <v>-74.007581999999999</v>
      </c>
      <c r="S2640" t="s">
        <v>919</v>
      </c>
    </row>
    <row r="2641" spans="1:19" x14ac:dyDescent="0.3">
      <c r="A2641">
        <v>284255193</v>
      </c>
      <c r="B2641" s="1">
        <v>45375</v>
      </c>
      <c r="C2641">
        <v>114</v>
      </c>
      <c r="D2641" t="s">
        <v>34</v>
      </c>
      <c r="E2641">
        <v>344</v>
      </c>
      <c r="F2641" t="s">
        <v>144</v>
      </c>
      <c r="G2641" t="s">
        <v>206</v>
      </c>
      <c r="H2641" t="s">
        <v>464</v>
      </c>
      <c r="I2641" t="s">
        <v>469</v>
      </c>
      <c r="J2641">
        <v>72</v>
      </c>
      <c r="K2641">
        <v>0</v>
      </c>
      <c r="L2641" t="s">
        <v>474</v>
      </c>
      <c r="M2641" t="s">
        <v>464</v>
      </c>
      <c r="N2641" t="s">
        <v>478</v>
      </c>
      <c r="O2641">
        <v>982528</v>
      </c>
      <c r="P2641">
        <v>176391</v>
      </c>
      <c r="Q2641">
        <v>40.650829000000002</v>
      </c>
      <c r="R2641">
        <v>-74.006203999999997</v>
      </c>
      <c r="S2641" t="s">
        <v>2228</v>
      </c>
    </row>
    <row r="2642" spans="1:19" x14ac:dyDescent="0.3">
      <c r="A2642">
        <v>281212105</v>
      </c>
      <c r="B2642" s="1">
        <v>45318</v>
      </c>
      <c r="C2642">
        <v>114</v>
      </c>
      <c r="D2642" t="s">
        <v>34</v>
      </c>
      <c r="E2642">
        <v>344</v>
      </c>
      <c r="F2642" t="s">
        <v>144</v>
      </c>
      <c r="G2642" t="s">
        <v>206</v>
      </c>
      <c r="H2642" t="s">
        <v>464</v>
      </c>
      <c r="I2642" t="s">
        <v>464</v>
      </c>
      <c r="J2642">
        <v>19</v>
      </c>
      <c r="K2642">
        <v>0</v>
      </c>
      <c r="L2642" t="s">
        <v>472</v>
      </c>
      <c r="M2642" t="s">
        <v>464</v>
      </c>
      <c r="N2642" t="s">
        <v>477</v>
      </c>
      <c r="O2642">
        <v>998004</v>
      </c>
      <c r="P2642">
        <v>223387</v>
      </c>
      <c r="Q2642">
        <v>40.77981123</v>
      </c>
      <c r="R2642">
        <v>-73.950337399999995</v>
      </c>
      <c r="S2642" t="s">
        <v>2229</v>
      </c>
    </row>
    <row r="2643" spans="1:19" x14ac:dyDescent="0.3">
      <c r="A2643">
        <v>283941615</v>
      </c>
      <c r="B2643" s="1">
        <v>45369</v>
      </c>
      <c r="C2643">
        <v>922</v>
      </c>
      <c r="D2643" t="s">
        <v>33</v>
      </c>
      <c r="E2643">
        <v>348</v>
      </c>
      <c r="F2643" t="s">
        <v>146</v>
      </c>
      <c r="G2643" t="s">
        <v>280</v>
      </c>
      <c r="H2643" t="s">
        <v>464</v>
      </c>
      <c r="I2643" t="s">
        <v>469</v>
      </c>
      <c r="J2643">
        <v>84</v>
      </c>
      <c r="K2643">
        <v>0</v>
      </c>
      <c r="L2643" t="s">
        <v>474</v>
      </c>
      <c r="M2643" t="s">
        <v>464</v>
      </c>
      <c r="N2643" t="s">
        <v>480</v>
      </c>
      <c r="O2643">
        <v>989211</v>
      </c>
      <c r="P2643">
        <v>193395</v>
      </c>
      <c r="Q2643">
        <v>40.69749994</v>
      </c>
      <c r="R2643">
        <v>-73.982109059999999</v>
      </c>
      <c r="S2643" t="s">
        <v>2230</v>
      </c>
    </row>
    <row r="2644" spans="1:19" x14ac:dyDescent="0.3">
      <c r="A2644">
        <v>282352428</v>
      </c>
      <c r="B2644" s="1">
        <v>45338</v>
      </c>
      <c r="C2644">
        <v>503</v>
      </c>
      <c r="D2644" t="s">
        <v>57</v>
      </c>
      <c r="E2644">
        <v>117</v>
      </c>
      <c r="F2644" t="s">
        <v>156</v>
      </c>
      <c r="G2644" t="s">
        <v>323</v>
      </c>
      <c r="H2644" t="s">
        <v>463</v>
      </c>
      <c r="I2644" t="s">
        <v>464</v>
      </c>
      <c r="J2644">
        <v>6</v>
      </c>
      <c r="K2644">
        <v>0</v>
      </c>
      <c r="L2644" t="s">
        <v>474</v>
      </c>
      <c r="M2644" t="s">
        <v>464</v>
      </c>
      <c r="N2644" t="s">
        <v>477</v>
      </c>
      <c r="O2644">
        <v>983985</v>
      </c>
      <c r="P2644">
        <v>205857</v>
      </c>
      <c r="Q2644">
        <v>40.731706539999998</v>
      </c>
      <c r="R2644">
        <v>-74.000956160000001</v>
      </c>
      <c r="S2644" t="s">
        <v>620</v>
      </c>
    </row>
    <row r="2645" spans="1:19" x14ac:dyDescent="0.3">
      <c r="A2645">
        <v>284370661</v>
      </c>
      <c r="B2645" s="1">
        <v>45377</v>
      </c>
      <c r="C2645">
        <v>681</v>
      </c>
      <c r="D2645" t="s">
        <v>77</v>
      </c>
      <c r="E2645">
        <v>233</v>
      </c>
      <c r="F2645" t="s">
        <v>140</v>
      </c>
      <c r="G2645" t="s">
        <v>263</v>
      </c>
      <c r="H2645" t="s">
        <v>464</v>
      </c>
      <c r="I2645" t="s">
        <v>470</v>
      </c>
      <c r="J2645">
        <v>113</v>
      </c>
      <c r="K2645">
        <v>0</v>
      </c>
      <c r="L2645" t="s">
        <v>472</v>
      </c>
      <c r="M2645" t="s">
        <v>463</v>
      </c>
      <c r="N2645" t="s">
        <v>480</v>
      </c>
      <c r="O2645">
        <v>1046315</v>
      </c>
      <c r="P2645">
        <v>187088</v>
      </c>
      <c r="Q2645">
        <v>40.679980739999998</v>
      </c>
      <c r="R2645">
        <v>-73.776233910000002</v>
      </c>
      <c r="S2645" t="s">
        <v>511</v>
      </c>
    </row>
    <row r="2646" spans="1:19" x14ac:dyDescent="0.3">
      <c r="A2646">
        <v>284527467</v>
      </c>
      <c r="B2646" s="1">
        <v>45380</v>
      </c>
      <c r="C2646">
        <v>511</v>
      </c>
      <c r="D2646" t="s">
        <v>46</v>
      </c>
      <c r="E2646">
        <v>235</v>
      </c>
      <c r="F2646" t="s">
        <v>156</v>
      </c>
      <c r="G2646" t="s">
        <v>220</v>
      </c>
      <c r="H2646" t="s">
        <v>464</v>
      </c>
      <c r="I2646" t="s">
        <v>464</v>
      </c>
      <c r="J2646">
        <v>10</v>
      </c>
      <c r="K2646">
        <v>0</v>
      </c>
      <c r="L2646" t="s">
        <v>472</v>
      </c>
      <c r="M2646" t="s">
        <v>463</v>
      </c>
      <c r="N2646" t="s">
        <v>478</v>
      </c>
      <c r="O2646">
        <v>984337</v>
      </c>
      <c r="P2646">
        <v>215772</v>
      </c>
      <c r="Q2646">
        <v>40.75892073</v>
      </c>
      <c r="R2646">
        <v>-73.999685959999994</v>
      </c>
      <c r="S2646" t="s">
        <v>2231</v>
      </c>
    </row>
    <row r="2647" spans="1:19" x14ac:dyDescent="0.3">
      <c r="A2647">
        <v>282729364</v>
      </c>
      <c r="B2647" s="1">
        <v>45346</v>
      </c>
      <c r="C2647">
        <v>729</v>
      </c>
      <c r="D2647" t="s">
        <v>66</v>
      </c>
      <c r="E2647">
        <v>113</v>
      </c>
      <c r="F2647" t="s">
        <v>165</v>
      </c>
      <c r="G2647" t="s">
        <v>281</v>
      </c>
      <c r="H2647" t="s">
        <v>463</v>
      </c>
      <c r="I2647" t="s">
        <v>464</v>
      </c>
      <c r="J2647">
        <v>13</v>
      </c>
      <c r="K2647">
        <v>0</v>
      </c>
      <c r="L2647" t="s">
        <v>472</v>
      </c>
      <c r="M2647" t="s">
        <v>464</v>
      </c>
      <c r="N2647" t="s">
        <v>477</v>
      </c>
      <c r="O2647">
        <v>986546</v>
      </c>
      <c r="P2647">
        <v>207135</v>
      </c>
      <c r="Q2647">
        <v>40.735214040000002</v>
      </c>
      <c r="R2647">
        <v>-73.991715209999995</v>
      </c>
      <c r="S2647" t="s">
        <v>2232</v>
      </c>
    </row>
    <row r="2648" spans="1:19" x14ac:dyDescent="0.3">
      <c r="A2648">
        <v>284009239</v>
      </c>
      <c r="B2648" s="1">
        <v>45370</v>
      </c>
      <c r="C2648">
        <v>503</v>
      </c>
      <c r="D2648" t="s">
        <v>57</v>
      </c>
      <c r="E2648">
        <v>117</v>
      </c>
      <c r="F2648" t="s">
        <v>156</v>
      </c>
      <c r="G2648" t="s">
        <v>234</v>
      </c>
      <c r="H2648" t="s">
        <v>463</v>
      </c>
      <c r="I2648" t="s">
        <v>469</v>
      </c>
      <c r="J2648">
        <v>60</v>
      </c>
      <c r="K2648">
        <v>2</v>
      </c>
      <c r="L2648" t="s">
        <v>472</v>
      </c>
      <c r="M2648" t="s">
        <v>464</v>
      </c>
      <c r="N2648" t="s">
        <v>480</v>
      </c>
      <c r="O2648">
        <v>989721</v>
      </c>
      <c r="P2648">
        <v>155596</v>
      </c>
      <c r="Q2648">
        <v>40.593752000000002</v>
      </c>
      <c r="R2648">
        <v>-73.980298000000005</v>
      </c>
      <c r="S2648" t="s">
        <v>2233</v>
      </c>
    </row>
    <row r="2649" spans="1:19" x14ac:dyDescent="0.3">
      <c r="A2649">
        <v>280621683</v>
      </c>
      <c r="B2649" s="1">
        <v>45308</v>
      </c>
      <c r="C2649">
        <v>105</v>
      </c>
      <c r="D2649" t="s">
        <v>20</v>
      </c>
      <c r="E2649">
        <v>106</v>
      </c>
      <c r="F2649" t="s">
        <v>141</v>
      </c>
      <c r="G2649" t="s">
        <v>183</v>
      </c>
      <c r="H2649" t="s">
        <v>463</v>
      </c>
      <c r="I2649" t="s">
        <v>468</v>
      </c>
      <c r="J2649">
        <v>52</v>
      </c>
      <c r="K2649">
        <v>0</v>
      </c>
      <c r="L2649" t="s">
        <v>474</v>
      </c>
      <c r="M2649" t="s">
        <v>464</v>
      </c>
      <c r="N2649" t="s">
        <v>477</v>
      </c>
      <c r="O2649">
        <v>1015090</v>
      </c>
      <c r="P2649">
        <v>254481</v>
      </c>
      <c r="Q2649">
        <v>40.865113999999998</v>
      </c>
      <c r="R2649">
        <v>-73.888497999999998</v>
      </c>
      <c r="S2649" t="s">
        <v>2234</v>
      </c>
    </row>
    <row r="2650" spans="1:19" x14ac:dyDescent="0.3">
      <c r="A2650">
        <v>284146221</v>
      </c>
      <c r="B2650" s="1">
        <v>45373</v>
      </c>
      <c r="C2650">
        <v>339</v>
      </c>
      <c r="D2650" t="s">
        <v>42</v>
      </c>
      <c r="E2650">
        <v>341</v>
      </c>
      <c r="F2650" t="s">
        <v>153</v>
      </c>
      <c r="G2650" t="s">
        <v>216</v>
      </c>
      <c r="H2650" t="s">
        <v>464</v>
      </c>
      <c r="I2650" t="s">
        <v>464</v>
      </c>
      <c r="J2650">
        <v>18</v>
      </c>
      <c r="K2650">
        <v>0</v>
      </c>
      <c r="L2650" t="s">
        <v>473</v>
      </c>
      <c r="M2650" t="s">
        <v>464</v>
      </c>
      <c r="N2650" t="s">
        <v>480</v>
      </c>
      <c r="O2650">
        <v>988210</v>
      </c>
      <c r="P2650">
        <v>218129</v>
      </c>
      <c r="Q2650">
        <v>40.765389999999996</v>
      </c>
      <c r="R2650">
        <v>-73.985702000000003</v>
      </c>
      <c r="S2650" t="s">
        <v>528</v>
      </c>
    </row>
    <row r="2651" spans="1:19" x14ac:dyDescent="0.3">
      <c r="A2651">
        <v>282659905</v>
      </c>
      <c r="B2651" s="1">
        <v>45344</v>
      </c>
      <c r="C2651">
        <v>494</v>
      </c>
      <c r="D2651" t="s">
        <v>88</v>
      </c>
      <c r="E2651">
        <v>111</v>
      </c>
      <c r="F2651" t="s">
        <v>171</v>
      </c>
      <c r="G2651" t="s">
        <v>290</v>
      </c>
      <c r="H2651" t="s">
        <v>463</v>
      </c>
      <c r="I2651" t="s">
        <v>464</v>
      </c>
      <c r="J2651">
        <v>33</v>
      </c>
      <c r="K2651">
        <v>0</v>
      </c>
      <c r="L2651" t="s">
        <v>472</v>
      </c>
      <c r="M2651" t="s">
        <v>464</v>
      </c>
      <c r="N2651" t="s">
        <v>477</v>
      </c>
      <c r="O2651">
        <v>1001425</v>
      </c>
      <c r="P2651">
        <v>244170</v>
      </c>
      <c r="Q2651">
        <v>40.836849000000001</v>
      </c>
      <c r="R2651">
        <v>-73.937932000000004</v>
      </c>
      <c r="S2651" t="s">
        <v>2076</v>
      </c>
    </row>
    <row r="2652" spans="1:19" x14ac:dyDescent="0.3">
      <c r="A2652">
        <v>281012117</v>
      </c>
      <c r="B2652" s="1">
        <v>45315</v>
      </c>
      <c r="C2652">
        <v>244</v>
      </c>
      <c r="D2652" t="s">
        <v>48</v>
      </c>
      <c r="E2652">
        <v>107</v>
      </c>
      <c r="F2652" t="s">
        <v>157</v>
      </c>
      <c r="G2652" t="s">
        <v>222</v>
      </c>
      <c r="H2652" t="s">
        <v>463</v>
      </c>
      <c r="I2652" t="s">
        <v>468</v>
      </c>
      <c r="J2652">
        <v>40</v>
      </c>
      <c r="K2652">
        <v>0</v>
      </c>
      <c r="L2652" t="s">
        <v>473</v>
      </c>
      <c r="M2652" t="s">
        <v>464</v>
      </c>
      <c r="N2652" t="s">
        <v>479</v>
      </c>
      <c r="O2652">
        <v>1009854</v>
      </c>
      <c r="P2652">
        <v>235170</v>
      </c>
      <c r="Q2652">
        <v>40.812126999999997</v>
      </c>
      <c r="R2652">
        <v>-73.907505</v>
      </c>
      <c r="S2652" t="s">
        <v>2235</v>
      </c>
    </row>
    <row r="2653" spans="1:19" x14ac:dyDescent="0.3">
      <c r="A2653">
        <v>282657686</v>
      </c>
      <c r="B2653" s="1">
        <v>45344</v>
      </c>
      <c r="C2653">
        <v>478</v>
      </c>
      <c r="D2653" t="s">
        <v>44</v>
      </c>
      <c r="E2653">
        <v>343</v>
      </c>
      <c r="F2653" t="s">
        <v>155</v>
      </c>
      <c r="G2653" t="s">
        <v>218</v>
      </c>
      <c r="H2653" t="s">
        <v>464</v>
      </c>
      <c r="I2653" t="s">
        <v>464</v>
      </c>
      <c r="J2653">
        <v>30</v>
      </c>
      <c r="K2653">
        <v>1</v>
      </c>
      <c r="L2653" t="s">
        <v>473</v>
      </c>
      <c r="M2653" t="s">
        <v>464</v>
      </c>
      <c r="N2653" t="s">
        <v>480</v>
      </c>
      <c r="O2653">
        <v>999800</v>
      </c>
      <c r="P2653">
        <v>239973</v>
      </c>
      <c r="Q2653">
        <v>40.825332260000003</v>
      </c>
      <c r="R2653">
        <v>-73.943814040000007</v>
      </c>
      <c r="S2653" t="s">
        <v>2236</v>
      </c>
    </row>
    <row r="2654" spans="1:19" x14ac:dyDescent="0.3">
      <c r="A2654">
        <v>281164505</v>
      </c>
      <c r="B2654" s="1">
        <v>45317</v>
      </c>
      <c r="C2654">
        <v>339</v>
      </c>
      <c r="D2654" t="s">
        <v>42</v>
      </c>
      <c r="E2654">
        <v>341</v>
      </c>
      <c r="F2654" t="s">
        <v>153</v>
      </c>
      <c r="G2654" t="s">
        <v>216</v>
      </c>
      <c r="H2654" t="s">
        <v>464</v>
      </c>
      <c r="I2654" t="s">
        <v>470</v>
      </c>
      <c r="J2654">
        <v>114</v>
      </c>
      <c r="K2654">
        <v>0</v>
      </c>
      <c r="L2654" t="s">
        <v>472</v>
      </c>
      <c r="M2654" t="s">
        <v>464</v>
      </c>
      <c r="N2654" t="s">
        <v>477</v>
      </c>
      <c r="O2654">
        <v>1007694</v>
      </c>
      <c r="P2654">
        <v>219656</v>
      </c>
      <c r="Q2654">
        <v>40.769551999999997</v>
      </c>
      <c r="R2654">
        <v>-73.915361000000004</v>
      </c>
      <c r="S2654" t="s">
        <v>564</v>
      </c>
    </row>
    <row r="2655" spans="1:19" x14ac:dyDescent="0.3">
      <c r="A2655">
        <v>280883627</v>
      </c>
      <c r="B2655" s="1">
        <v>45312</v>
      </c>
      <c r="C2655">
        <v>258</v>
      </c>
      <c r="D2655" t="s">
        <v>41</v>
      </c>
      <c r="E2655">
        <v>351</v>
      </c>
      <c r="F2655" t="s">
        <v>152</v>
      </c>
      <c r="G2655" t="s">
        <v>456</v>
      </c>
      <c r="H2655" t="s">
        <v>464</v>
      </c>
      <c r="I2655" t="s">
        <v>469</v>
      </c>
      <c r="J2655">
        <v>76</v>
      </c>
      <c r="K2655">
        <v>0</v>
      </c>
      <c r="L2655" t="s">
        <v>473</v>
      </c>
      <c r="M2655" t="s">
        <v>464</v>
      </c>
      <c r="N2655" t="s">
        <v>478</v>
      </c>
      <c r="O2655">
        <v>982492</v>
      </c>
      <c r="P2655">
        <v>188093</v>
      </c>
      <c r="Q2655">
        <v>40.68294839</v>
      </c>
      <c r="R2655">
        <v>-74.00633852</v>
      </c>
      <c r="S2655" t="s">
        <v>2237</v>
      </c>
    </row>
    <row r="2656" spans="1:19" x14ac:dyDescent="0.3">
      <c r="A2656">
        <v>280803141</v>
      </c>
      <c r="B2656" s="1">
        <v>45310</v>
      </c>
      <c r="C2656">
        <v>339</v>
      </c>
      <c r="D2656" t="s">
        <v>42</v>
      </c>
      <c r="E2656">
        <v>341</v>
      </c>
      <c r="F2656" t="s">
        <v>153</v>
      </c>
      <c r="G2656" t="s">
        <v>216</v>
      </c>
      <c r="H2656" t="s">
        <v>464</v>
      </c>
      <c r="I2656" t="s">
        <v>468</v>
      </c>
      <c r="J2656">
        <v>40</v>
      </c>
      <c r="K2656">
        <v>0</v>
      </c>
      <c r="L2656" t="s">
        <v>472</v>
      </c>
      <c r="M2656" t="s">
        <v>464</v>
      </c>
      <c r="N2656" t="s">
        <v>477</v>
      </c>
      <c r="O2656">
        <v>1007704</v>
      </c>
      <c r="P2656">
        <v>237244</v>
      </c>
      <c r="Q2656">
        <v>40.817824479999999</v>
      </c>
      <c r="R2656">
        <v>-73.915264500000006</v>
      </c>
      <c r="S2656" t="s">
        <v>2238</v>
      </c>
    </row>
    <row r="2657" spans="1:19" x14ac:dyDescent="0.3">
      <c r="A2657">
        <v>284009770</v>
      </c>
      <c r="B2657" s="1">
        <v>45370</v>
      </c>
      <c r="C2657">
        <v>339</v>
      </c>
      <c r="D2657" t="s">
        <v>42</v>
      </c>
      <c r="E2657">
        <v>341</v>
      </c>
      <c r="F2657" t="s">
        <v>153</v>
      </c>
      <c r="G2657" t="s">
        <v>216</v>
      </c>
      <c r="H2657" t="s">
        <v>464</v>
      </c>
      <c r="I2657" t="s">
        <v>468</v>
      </c>
      <c r="J2657">
        <v>44</v>
      </c>
      <c r="K2657">
        <v>0</v>
      </c>
      <c r="L2657" t="s">
        <v>472</v>
      </c>
      <c r="M2657" t="s">
        <v>463</v>
      </c>
      <c r="N2657" t="s">
        <v>479</v>
      </c>
      <c r="O2657">
        <v>1003363</v>
      </c>
      <c r="P2657">
        <v>238988</v>
      </c>
      <c r="Q2657">
        <v>40.822622000000003</v>
      </c>
      <c r="R2657">
        <v>-73.930942000000002</v>
      </c>
      <c r="S2657" t="s">
        <v>575</v>
      </c>
    </row>
    <row r="2658" spans="1:19" x14ac:dyDescent="0.3">
      <c r="A2658">
        <v>280931326</v>
      </c>
      <c r="B2658" s="1">
        <v>45313</v>
      </c>
      <c r="C2658">
        <v>705</v>
      </c>
      <c r="D2658" t="s">
        <v>78</v>
      </c>
      <c r="E2658">
        <v>358</v>
      </c>
      <c r="F2658" t="s">
        <v>169</v>
      </c>
      <c r="G2658" t="s">
        <v>264</v>
      </c>
      <c r="H2658" t="s">
        <v>464</v>
      </c>
      <c r="I2658" t="s">
        <v>464</v>
      </c>
      <c r="J2658">
        <v>25</v>
      </c>
      <c r="K2658">
        <v>2</v>
      </c>
      <c r="L2658" t="s">
        <v>472</v>
      </c>
      <c r="M2658" t="s">
        <v>464</v>
      </c>
      <c r="N2658" t="s">
        <v>479</v>
      </c>
      <c r="O2658">
        <v>1002202</v>
      </c>
      <c r="P2658">
        <v>229412</v>
      </c>
      <c r="Q2658">
        <v>40.796343</v>
      </c>
      <c r="R2658">
        <v>-73.935162000000005</v>
      </c>
      <c r="S2658" t="s">
        <v>1940</v>
      </c>
    </row>
    <row r="2659" spans="1:19" x14ac:dyDescent="0.3">
      <c r="A2659">
        <v>281049916</v>
      </c>
      <c r="B2659" s="1">
        <v>45315</v>
      </c>
      <c r="C2659">
        <v>101</v>
      </c>
      <c r="D2659" t="s">
        <v>27</v>
      </c>
      <c r="E2659">
        <v>344</v>
      </c>
      <c r="F2659" t="s">
        <v>144</v>
      </c>
      <c r="G2659" t="s">
        <v>191</v>
      </c>
      <c r="H2659" t="s">
        <v>464</v>
      </c>
      <c r="I2659" t="s">
        <v>464</v>
      </c>
      <c r="J2659">
        <v>34</v>
      </c>
      <c r="K2659">
        <v>0</v>
      </c>
      <c r="L2659" t="s">
        <v>472</v>
      </c>
      <c r="M2659" t="s">
        <v>464</v>
      </c>
      <c r="N2659" t="s">
        <v>480</v>
      </c>
      <c r="O2659">
        <v>1003784</v>
      </c>
      <c r="P2659">
        <v>250426</v>
      </c>
      <c r="Q2659">
        <v>40.854016000000001</v>
      </c>
      <c r="R2659">
        <v>-73.929387000000006</v>
      </c>
      <c r="S2659" t="s">
        <v>2239</v>
      </c>
    </row>
    <row r="2660" spans="1:19" x14ac:dyDescent="0.3">
      <c r="A2660">
        <v>282805036</v>
      </c>
      <c r="B2660" s="1">
        <v>45348</v>
      </c>
      <c r="C2660">
        <v>101</v>
      </c>
      <c r="D2660" t="s">
        <v>27</v>
      </c>
      <c r="E2660">
        <v>344</v>
      </c>
      <c r="F2660" t="s">
        <v>144</v>
      </c>
      <c r="G2660" t="s">
        <v>191</v>
      </c>
      <c r="H2660" t="s">
        <v>464</v>
      </c>
      <c r="I2660" t="s">
        <v>469</v>
      </c>
      <c r="J2660">
        <v>75</v>
      </c>
      <c r="K2660">
        <v>0</v>
      </c>
      <c r="L2660" t="s">
        <v>472</v>
      </c>
      <c r="M2660" t="s">
        <v>464</v>
      </c>
      <c r="N2660" t="s">
        <v>477</v>
      </c>
      <c r="O2660">
        <v>1020369</v>
      </c>
      <c r="P2660">
        <v>183658</v>
      </c>
      <c r="Q2660">
        <v>40.670704000000001</v>
      </c>
      <c r="R2660">
        <v>-73.869793999999999</v>
      </c>
      <c r="S2660" t="s">
        <v>2240</v>
      </c>
    </row>
    <row r="2661" spans="1:19" x14ac:dyDescent="0.3">
      <c r="A2661">
        <v>280620131</v>
      </c>
      <c r="B2661" s="1">
        <v>45307</v>
      </c>
      <c r="C2661">
        <v>419</v>
      </c>
      <c r="D2661" t="s">
        <v>58</v>
      </c>
      <c r="E2661">
        <v>109</v>
      </c>
      <c r="F2661" t="s">
        <v>148</v>
      </c>
      <c r="G2661" t="s">
        <v>235</v>
      </c>
      <c r="H2661" t="s">
        <v>463</v>
      </c>
      <c r="I2661" t="s">
        <v>468</v>
      </c>
      <c r="J2661">
        <v>46</v>
      </c>
      <c r="K2661">
        <v>0</v>
      </c>
      <c r="L2661" t="s">
        <v>473</v>
      </c>
      <c r="M2661" t="s">
        <v>464</v>
      </c>
      <c r="N2661" t="s">
        <v>479</v>
      </c>
      <c r="O2661">
        <v>1011585</v>
      </c>
      <c r="P2661">
        <v>249642</v>
      </c>
      <c r="Q2661">
        <v>40.851843000000002</v>
      </c>
      <c r="R2661">
        <v>-73.90119</v>
      </c>
      <c r="S2661" t="s">
        <v>2241</v>
      </c>
    </row>
    <row r="2662" spans="1:19" x14ac:dyDescent="0.3">
      <c r="A2662">
        <v>284103660</v>
      </c>
      <c r="B2662" s="1">
        <v>45372</v>
      </c>
      <c r="C2662">
        <v>339</v>
      </c>
      <c r="D2662" t="s">
        <v>42</v>
      </c>
      <c r="E2662">
        <v>341</v>
      </c>
      <c r="F2662" t="s">
        <v>153</v>
      </c>
      <c r="G2662" t="s">
        <v>216</v>
      </c>
      <c r="H2662" t="s">
        <v>464</v>
      </c>
      <c r="I2662" t="s">
        <v>470</v>
      </c>
      <c r="J2662">
        <v>113</v>
      </c>
      <c r="K2662">
        <v>0</v>
      </c>
      <c r="L2662" t="s">
        <v>472</v>
      </c>
      <c r="M2662" t="s">
        <v>463</v>
      </c>
      <c r="N2662" t="s">
        <v>477</v>
      </c>
      <c r="O2662">
        <v>1046399</v>
      </c>
      <c r="P2662">
        <v>187126</v>
      </c>
      <c r="Q2662">
        <v>40.680076999999997</v>
      </c>
      <c r="R2662">
        <v>-73.775929000000005</v>
      </c>
      <c r="S2662" t="s">
        <v>811</v>
      </c>
    </row>
    <row r="2663" spans="1:19" x14ac:dyDescent="0.3">
      <c r="A2663">
        <v>284545582</v>
      </c>
      <c r="B2663" s="1">
        <v>45381</v>
      </c>
      <c r="C2663">
        <v>922</v>
      </c>
      <c r="D2663" t="s">
        <v>33</v>
      </c>
      <c r="E2663">
        <v>348</v>
      </c>
      <c r="F2663" t="s">
        <v>146</v>
      </c>
      <c r="G2663" t="s">
        <v>207</v>
      </c>
      <c r="H2663" t="s">
        <v>464</v>
      </c>
      <c r="I2663" t="s">
        <v>468</v>
      </c>
      <c r="J2663">
        <v>44</v>
      </c>
      <c r="K2663">
        <v>0</v>
      </c>
      <c r="L2663" t="s">
        <v>473</v>
      </c>
      <c r="M2663" t="s">
        <v>464</v>
      </c>
      <c r="N2663" t="s">
        <v>479</v>
      </c>
      <c r="O2663">
        <v>1004052</v>
      </c>
      <c r="P2663">
        <v>245817</v>
      </c>
      <c r="Q2663">
        <v>40.84136385</v>
      </c>
      <c r="R2663">
        <v>-73.928433279999993</v>
      </c>
      <c r="S2663" t="s">
        <v>2242</v>
      </c>
    </row>
    <row r="2664" spans="1:19" x14ac:dyDescent="0.3">
      <c r="A2664">
        <v>282629312</v>
      </c>
      <c r="B2664" s="1">
        <v>45344</v>
      </c>
      <c r="C2664">
        <v>793</v>
      </c>
      <c r="D2664" t="s">
        <v>82</v>
      </c>
      <c r="E2664">
        <v>118</v>
      </c>
      <c r="F2664" t="s">
        <v>158</v>
      </c>
      <c r="G2664" t="s">
        <v>349</v>
      </c>
      <c r="H2664" t="s">
        <v>463</v>
      </c>
      <c r="I2664" t="s">
        <v>469</v>
      </c>
      <c r="J2664">
        <v>71</v>
      </c>
      <c r="K2664">
        <v>0</v>
      </c>
      <c r="L2664" t="s">
        <v>472</v>
      </c>
      <c r="M2664" t="s">
        <v>464</v>
      </c>
      <c r="N2664" t="s">
        <v>480</v>
      </c>
      <c r="O2664">
        <v>999005</v>
      </c>
      <c r="P2664">
        <v>181250</v>
      </c>
      <c r="Q2664">
        <v>40.664154000000003</v>
      </c>
      <c r="R2664">
        <v>-73.946814000000003</v>
      </c>
      <c r="S2664" t="s">
        <v>1138</v>
      </c>
    </row>
    <row r="2665" spans="1:19" x14ac:dyDescent="0.3">
      <c r="A2665">
        <v>282109659</v>
      </c>
      <c r="B2665" s="1">
        <v>45335</v>
      </c>
      <c r="C2665">
        <v>109</v>
      </c>
      <c r="D2665" t="s">
        <v>35</v>
      </c>
      <c r="E2665">
        <v>106</v>
      </c>
      <c r="F2665" t="s">
        <v>141</v>
      </c>
      <c r="G2665" t="s">
        <v>275</v>
      </c>
      <c r="H2665" t="s">
        <v>463</v>
      </c>
      <c r="I2665" t="s">
        <v>469</v>
      </c>
      <c r="J2665">
        <v>70</v>
      </c>
      <c r="K2665">
        <v>0</v>
      </c>
      <c r="L2665" t="s">
        <v>472</v>
      </c>
      <c r="M2665" t="s">
        <v>463</v>
      </c>
      <c r="N2665" t="s">
        <v>477</v>
      </c>
      <c r="O2665">
        <v>995107</v>
      </c>
      <c r="P2665">
        <v>175859</v>
      </c>
      <c r="Q2665">
        <v>40.649363000000001</v>
      </c>
      <c r="R2665">
        <v>-73.960873000000007</v>
      </c>
      <c r="S2665" t="s">
        <v>2243</v>
      </c>
    </row>
    <row r="2666" spans="1:19" x14ac:dyDescent="0.3">
      <c r="A2666">
        <v>280808754</v>
      </c>
      <c r="B2666" s="1">
        <v>45310</v>
      </c>
      <c r="C2666">
        <v>268</v>
      </c>
      <c r="D2666" t="s">
        <v>47</v>
      </c>
      <c r="E2666">
        <v>121</v>
      </c>
      <c r="F2666" t="s">
        <v>152</v>
      </c>
      <c r="G2666" t="s">
        <v>221</v>
      </c>
      <c r="H2666" t="s">
        <v>463</v>
      </c>
      <c r="I2666" t="s">
        <v>470</v>
      </c>
      <c r="J2666">
        <v>104</v>
      </c>
      <c r="K2666">
        <v>0</v>
      </c>
      <c r="L2666" t="s">
        <v>472</v>
      </c>
      <c r="M2666" t="s">
        <v>464</v>
      </c>
      <c r="N2666" t="s">
        <v>478</v>
      </c>
      <c r="O2666">
        <v>1013786</v>
      </c>
      <c r="P2666">
        <v>195966</v>
      </c>
      <c r="Q2666">
        <v>40.704510999999997</v>
      </c>
      <c r="R2666">
        <v>-73.893469999999994</v>
      </c>
      <c r="S2666" t="s">
        <v>561</v>
      </c>
    </row>
    <row r="2667" spans="1:19" x14ac:dyDescent="0.3">
      <c r="A2667">
        <v>281355967</v>
      </c>
      <c r="B2667" s="1">
        <v>45321</v>
      </c>
      <c r="C2667">
        <v>511</v>
      </c>
      <c r="D2667" t="s">
        <v>46</v>
      </c>
      <c r="E2667">
        <v>235</v>
      </c>
      <c r="F2667" t="s">
        <v>156</v>
      </c>
      <c r="G2667" t="s">
        <v>220</v>
      </c>
      <c r="H2667" t="s">
        <v>464</v>
      </c>
      <c r="I2667" t="s">
        <v>464</v>
      </c>
      <c r="J2667">
        <v>28</v>
      </c>
      <c r="K2667">
        <v>1</v>
      </c>
      <c r="L2667" t="s">
        <v>474</v>
      </c>
      <c r="M2667" t="s">
        <v>464</v>
      </c>
      <c r="N2667" t="s">
        <v>477</v>
      </c>
      <c r="O2667">
        <v>999342</v>
      </c>
      <c r="P2667">
        <v>233575</v>
      </c>
      <c r="Q2667">
        <v>40.80777234</v>
      </c>
      <c r="R2667">
        <v>-73.945483289999999</v>
      </c>
      <c r="S2667" t="s">
        <v>2244</v>
      </c>
    </row>
    <row r="2668" spans="1:19" x14ac:dyDescent="0.3">
      <c r="A2668">
        <v>284262421</v>
      </c>
      <c r="B2668" s="1">
        <v>45375</v>
      </c>
      <c r="C2668">
        <v>729</v>
      </c>
      <c r="D2668" t="s">
        <v>66</v>
      </c>
      <c r="E2668">
        <v>113</v>
      </c>
      <c r="F2668" t="s">
        <v>165</v>
      </c>
      <c r="G2668" t="s">
        <v>281</v>
      </c>
      <c r="H2668" t="s">
        <v>463</v>
      </c>
      <c r="I2668" t="s">
        <v>470</v>
      </c>
      <c r="J2668">
        <v>109</v>
      </c>
      <c r="K2668">
        <v>0</v>
      </c>
      <c r="L2668" t="s">
        <v>472</v>
      </c>
      <c r="M2668" t="s">
        <v>464</v>
      </c>
      <c r="N2668" t="s">
        <v>477</v>
      </c>
      <c r="O2668">
        <v>1031631</v>
      </c>
      <c r="P2668">
        <v>216160</v>
      </c>
      <c r="Q2668">
        <v>40.759861000000001</v>
      </c>
      <c r="R2668">
        <v>-73.828967000000006</v>
      </c>
      <c r="S2668" t="s">
        <v>710</v>
      </c>
    </row>
    <row r="2669" spans="1:19" x14ac:dyDescent="0.3">
      <c r="A2669">
        <v>280745867</v>
      </c>
      <c r="B2669" s="1">
        <v>45309</v>
      </c>
      <c r="C2669">
        <v>782</v>
      </c>
      <c r="D2669" t="s">
        <v>49</v>
      </c>
      <c r="E2669">
        <v>236</v>
      </c>
      <c r="F2669" t="s">
        <v>158</v>
      </c>
      <c r="G2669" t="s">
        <v>223</v>
      </c>
      <c r="H2669" t="s">
        <v>464</v>
      </c>
      <c r="I2669" t="s">
        <v>464</v>
      </c>
      <c r="J2669">
        <v>25</v>
      </c>
      <c r="K2669">
        <v>0</v>
      </c>
      <c r="L2669" t="s">
        <v>473</v>
      </c>
      <c r="M2669" t="s">
        <v>464</v>
      </c>
      <c r="N2669" t="s">
        <v>480</v>
      </c>
      <c r="O2669">
        <v>1003638</v>
      </c>
      <c r="P2669">
        <v>226954</v>
      </c>
      <c r="Q2669">
        <v>40.789593000000004</v>
      </c>
      <c r="R2669">
        <v>-73.929984000000005</v>
      </c>
      <c r="S2669" t="s">
        <v>931</v>
      </c>
    </row>
    <row r="2670" spans="1:19" x14ac:dyDescent="0.3">
      <c r="A2670">
        <v>282127068</v>
      </c>
      <c r="B2670" s="1">
        <v>45335</v>
      </c>
      <c r="C2670">
        <v>503</v>
      </c>
      <c r="D2670" t="s">
        <v>57</v>
      </c>
      <c r="E2670">
        <v>117</v>
      </c>
      <c r="F2670" t="s">
        <v>156</v>
      </c>
      <c r="G2670" t="s">
        <v>234</v>
      </c>
      <c r="H2670" t="s">
        <v>463</v>
      </c>
      <c r="I2670" t="s">
        <v>464</v>
      </c>
      <c r="J2670">
        <v>14</v>
      </c>
      <c r="K2670">
        <v>0</v>
      </c>
      <c r="L2670" t="s">
        <v>472</v>
      </c>
      <c r="M2670" t="s">
        <v>464</v>
      </c>
      <c r="N2670" t="s">
        <v>477</v>
      </c>
      <c r="O2670">
        <v>987078</v>
      </c>
      <c r="P2670">
        <v>215157</v>
      </c>
      <c r="Q2670">
        <v>40.757232270000003</v>
      </c>
      <c r="R2670">
        <v>-73.989792190000003</v>
      </c>
      <c r="S2670" t="s">
        <v>590</v>
      </c>
    </row>
    <row r="2671" spans="1:19" x14ac:dyDescent="0.3">
      <c r="A2671">
        <v>282391253</v>
      </c>
      <c r="B2671" s="1">
        <v>45339</v>
      </c>
      <c r="C2671">
        <v>112</v>
      </c>
      <c r="D2671" t="s">
        <v>116</v>
      </c>
      <c r="E2671">
        <v>126</v>
      </c>
      <c r="F2671" t="s">
        <v>149</v>
      </c>
      <c r="G2671" t="s">
        <v>457</v>
      </c>
      <c r="H2671" t="s">
        <v>463</v>
      </c>
      <c r="I2671" t="s">
        <v>464</v>
      </c>
      <c r="J2671">
        <v>26</v>
      </c>
      <c r="K2671">
        <v>2</v>
      </c>
      <c r="L2671" t="s">
        <v>472</v>
      </c>
      <c r="M2671" t="s">
        <v>464</v>
      </c>
      <c r="N2671" t="s">
        <v>477</v>
      </c>
      <c r="O2671">
        <v>995545</v>
      </c>
      <c r="P2671">
        <v>236005</v>
      </c>
      <c r="Q2671">
        <v>40.814450000000001</v>
      </c>
      <c r="R2671">
        <v>-73.959194999999994</v>
      </c>
      <c r="S2671" t="s">
        <v>2245</v>
      </c>
    </row>
    <row r="2672" spans="1:19" x14ac:dyDescent="0.3">
      <c r="A2672">
        <v>282492716</v>
      </c>
      <c r="B2672" s="1">
        <v>45342</v>
      </c>
      <c r="C2672">
        <v>439</v>
      </c>
      <c r="D2672" t="s">
        <v>37</v>
      </c>
      <c r="E2672">
        <v>109</v>
      </c>
      <c r="F2672" t="s">
        <v>148</v>
      </c>
      <c r="G2672" t="s">
        <v>268</v>
      </c>
      <c r="H2672" t="s">
        <v>463</v>
      </c>
      <c r="I2672" t="s">
        <v>470</v>
      </c>
      <c r="J2672">
        <v>105</v>
      </c>
      <c r="K2672">
        <v>0</v>
      </c>
      <c r="L2672" t="s">
        <v>474</v>
      </c>
      <c r="M2672" t="s">
        <v>464</v>
      </c>
      <c r="N2672" t="s">
        <v>477</v>
      </c>
      <c r="O2672">
        <v>1057766</v>
      </c>
      <c r="P2672">
        <v>203992</v>
      </c>
      <c r="Q2672">
        <v>40.726284</v>
      </c>
      <c r="R2672">
        <v>-73.734759999999994</v>
      </c>
      <c r="S2672" t="s">
        <v>676</v>
      </c>
    </row>
    <row r="2673" spans="1:19" x14ac:dyDescent="0.3">
      <c r="A2673">
        <v>281018640</v>
      </c>
      <c r="B2673" s="1">
        <v>45315</v>
      </c>
      <c r="C2673">
        <v>639</v>
      </c>
      <c r="D2673" t="s">
        <v>65</v>
      </c>
      <c r="E2673">
        <v>361</v>
      </c>
      <c r="F2673" t="s">
        <v>164</v>
      </c>
      <c r="G2673" t="s">
        <v>259</v>
      </c>
      <c r="H2673" t="s">
        <v>464</v>
      </c>
      <c r="I2673" t="s">
        <v>464</v>
      </c>
      <c r="J2673">
        <v>34</v>
      </c>
      <c r="K2673">
        <v>0</v>
      </c>
      <c r="L2673" t="s">
        <v>472</v>
      </c>
      <c r="M2673" t="s">
        <v>463</v>
      </c>
      <c r="N2673" t="s">
        <v>478</v>
      </c>
      <c r="O2673">
        <v>1002161</v>
      </c>
      <c r="P2673">
        <v>249364</v>
      </c>
      <c r="Q2673">
        <v>40.851103999999999</v>
      </c>
      <c r="R2673">
        <v>-73.935254</v>
      </c>
      <c r="S2673" t="s">
        <v>946</v>
      </c>
    </row>
    <row r="2674" spans="1:19" x14ac:dyDescent="0.3">
      <c r="A2674">
        <v>282752033</v>
      </c>
      <c r="B2674" s="1">
        <v>45347</v>
      </c>
      <c r="C2674">
        <v>181</v>
      </c>
      <c r="D2674" t="s">
        <v>135</v>
      </c>
      <c r="E2674">
        <v>355</v>
      </c>
      <c r="F2674" t="s">
        <v>167</v>
      </c>
      <c r="G2674" t="s">
        <v>436</v>
      </c>
      <c r="H2674" t="s">
        <v>464</v>
      </c>
      <c r="I2674" t="s">
        <v>471</v>
      </c>
      <c r="J2674">
        <v>120</v>
      </c>
      <c r="K2674">
        <v>0</v>
      </c>
      <c r="L2674" t="s">
        <v>472</v>
      </c>
      <c r="M2674" t="s">
        <v>463</v>
      </c>
      <c r="N2674" t="s">
        <v>480</v>
      </c>
      <c r="O2674">
        <v>951126</v>
      </c>
      <c r="P2674">
        <v>170054</v>
      </c>
      <c r="Q2674">
        <v>40.633374000000003</v>
      </c>
      <c r="R2674">
        <v>-74.119341000000006</v>
      </c>
      <c r="S2674" t="s">
        <v>2246</v>
      </c>
    </row>
    <row r="2675" spans="1:19" x14ac:dyDescent="0.3">
      <c r="A2675">
        <v>280803178</v>
      </c>
      <c r="B2675" s="1">
        <v>45310</v>
      </c>
      <c r="C2675">
        <v>748</v>
      </c>
      <c r="D2675" t="s">
        <v>51</v>
      </c>
      <c r="E2675">
        <v>359</v>
      </c>
      <c r="F2675" t="s">
        <v>151</v>
      </c>
      <c r="G2675" t="s">
        <v>265</v>
      </c>
      <c r="H2675" t="s">
        <v>464</v>
      </c>
      <c r="I2675" t="s">
        <v>464</v>
      </c>
      <c r="J2675">
        <v>24</v>
      </c>
      <c r="K2675">
        <v>0</v>
      </c>
      <c r="L2675" t="s">
        <v>472</v>
      </c>
      <c r="M2675" t="s">
        <v>464</v>
      </c>
      <c r="N2675" t="s">
        <v>479</v>
      </c>
      <c r="O2675">
        <v>993372</v>
      </c>
      <c r="P2675">
        <v>229301</v>
      </c>
      <c r="Q2675">
        <v>40.796050000000001</v>
      </c>
      <c r="R2675">
        <v>-73.967051999999995</v>
      </c>
      <c r="S2675" t="s">
        <v>1087</v>
      </c>
    </row>
    <row r="2676" spans="1:19" x14ac:dyDescent="0.3">
      <c r="A2676">
        <v>283905324</v>
      </c>
      <c r="B2676" s="1">
        <v>45368</v>
      </c>
      <c r="C2676">
        <v>114</v>
      </c>
      <c r="D2676" t="s">
        <v>34</v>
      </c>
      <c r="E2676">
        <v>344</v>
      </c>
      <c r="F2676" t="s">
        <v>144</v>
      </c>
      <c r="G2676" t="s">
        <v>206</v>
      </c>
      <c r="H2676" t="s">
        <v>464</v>
      </c>
      <c r="I2676" t="s">
        <v>469</v>
      </c>
      <c r="J2676">
        <v>66</v>
      </c>
      <c r="K2676">
        <v>0</v>
      </c>
      <c r="L2676" t="s">
        <v>472</v>
      </c>
      <c r="M2676" t="s">
        <v>464</v>
      </c>
      <c r="N2676" t="s">
        <v>478</v>
      </c>
      <c r="O2676">
        <v>985236</v>
      </c>
      <c r="P2676">
        <v>168089</v>
      </c>
      <c r="Q2676">
        <v>40.628042999999998</v>
      </c>
      <c r="R2676">
        <v>-73.996447000000003</v>
      </c>
      <c r="S2676" t="s">
        <v>2247</v>
      </c>
    </row>
    <row r="2677" spans="1:19" x14ac:dyDescent="0.3">
      <c r="A2677">
        <v>281217443</v>
      </c>
      <c r="B2677" s="1">
        <v>45318</v>
      </c>
      <c r="C2677">
        <v>707</v>
      </c>
      <c r="D2677" t="s">
        <v>36</v>
      </c>
      <c r="E2677">
        <v>340</v>
      </c>
      <c r="F2677" t="s">
        <v>147</v>
      </c>
      <c r="G2677" t="s">
        <v>209</v>
      </c>
      <c r="H2677" t="s">
        <v>464</v>
      </c>
      <c r="I2677" t="s">
        <v>469</v>
      </c>
      <c r="J2677">
        <v>79</v>
      </c>
      <c r="K2677">
        <v>2</v>
      </c>
      <c r="L2677" t="s">
        <v>472</v>
      </c>
      <c r="M2677" t="s">
        <v>464</v>
      </c>
      <c r="N2677" t="s">
        <v>477</v>
      </c>
      <c r="O2677">
        <v>999516</v>
      </c>
      <c r="P2677">
        <v>192804</v>
      </c>
      <c r="Q2677">
        <v>40.695867</v>
      </c>
      <c r="R2677">
        <v>-73.944946000000002</v>
      </c>
      <c r="S2677" t="s">
        <v>2248</v>
      </c>
    </row>
    <row r="2678" spans="1:19" x14ac:dyDescent="0.3">
      <c r="A2678">
        <v>284490253</v>
      </c>
      <c r="B2678" s="1">
        <v>45380</v>
      </c>
      <c r="C2678">
        <v>101</v>
      </c>
      <c r="D2678" t="s">
        <v>27</v>
      </c>
      <c r="E2678">
        <v>344</v>
      </c>
      <c r="F2678" t="s">
        <v>144</v>
      </c>
      <c r="G2678" t="s">
        <v>191</v>
      </c>
      <c r="H2678" t="s">
        <v>464</v>
      </c>
      <c r="I2678" t="s">
        <v>469</v>
      </c>
      <c r="J2678">
        <v>79</v>
      </c>
      <c r="K2678">
        <v>0</v>
      </c>
      <c r="L2678" t="s">
        <v>473</v>
      </c>
      <c r="M2678" t="s">
        <v>464</v>
      </c>
      <c r="N2678" t="s">
        <v>480</v>
      </c>
      <c r="O2678">
        <v>997296</v>
      </c>
      <c r="P2678">
        <v>192468</v>
      </c>
      <c r="Q2678">
        <v>40.694947999999997</v>
      </c>
      <c r="R2678">
        <v>-73.952950999999999</v>
      </c>
      <c r="S2678" t="s">
        <v>2249</v>
      </c>
    </row>
    <row r="2679" spans="1:19" x14ac:dyDescent="0.3">
      <c r="A2679">
        <v>280865717</v>
      </c>
      <c r="B2679" s="1">
        <v>45312</v>
      </c>
      <c r="C2679">
        <v>105</v>
      </c>
      <c r="D2679" t="s">
        <v>20</v>
      </c>
      <c r="E2679">
        <v>106</v>
      </c>
      <c r="F2679" t="s">
        <v>141</v>
      </c>
      <c r="G2679" t="s">
        <v>183</v>
      </c>
      <c r="H2679" t="s">
        <v>463</v>
      </c>
      <c r="I2679" t="s">
        <v>469</v>
      </c>
      <c r="J2679">
        <v>90</v>
      </c>
      <c r="K2679">
        <v>0</v>
      </c>
      <c r="L2679" t="s">
        <v>472</v>
      </c>
      <c r="M2679" t="s">
        <v>463</v>
      </c>
      <c r="N2679" t="s">
        <v>480</v>
      </c>
      <c r="O2679">
        <v>998177</v>
      </c>
      <c r="P2679">
        <v>197813</v>
      </c>
      <c r="Q2679">
        <v>40.709619000000004</v>
      </c>
      <c r="R2679">
        <v>-73.949764999999999</v>
      </c>
      <c r="S2679" t="s">
        <v>2250</v>
      </c>
    </row>
    <row r="2680" spans="1:19" x14ac:dyDescent="0.3">
      <c r="A2680">
        <v>281223868</v>
      </c>
      <c r="B2680" s="1">
        <v>45318</v>
      </c>
      <c r="C2680">
        <v>339</v>
      </c>
      <c r="D2680" t="s">
        <v>42</v>
      </c>
      <c r="E2680">
        <v>341</v>
      </c>
      <c r="F2680" t="s">
        <v>153</v>
      </c>
      <c r="G2680" t="s">
        <v>216</v>
      </c>
      <c r="H2680" t="s">
        <v>464</v>
      </c>
      <c r="I2680" t="s">
        <v>464</v>
      </c>
      <c r="J2680">
        <v>34</v>
      </c>
      <c r="K2680">
        <v>0</v>
      </c>
      <c r="L2680" t="s">
        <v>474</v>
      </c>
      <c r="M2680" t="s">
        <v>464</v>
      </c>
      <c r="N2680" t="s">
        <v>477</v>
      </c>
      <c r="O2680">
        <v>1002967</v>
      </c>
      <c r="P2680">
        <v>251614</v>
      </c>
      <c r="Q2680">
        <v>40.857278999999998</v>
      </c>
      <c r="R2680">
        <v>-73.932337000000004</v>
      </c>
      <c r="S2680" t="s">
        <v>2251</v>
      </c>
    </row>
    <row r="2681" spans="1:19" x14ac:dyDescent="0.3">
      <c r="A2681">
        <v>281110735</v>
      </c>
      <c r="B2681" s="1">
        <v>45316</v>
      </c>
      <c r="C2681">
        <v>114</v>
      </c>
      <c r="D2681" t="s">
        <v>34</v>
      </c>
      <c r="E2681">
        <v>344</v>
      </c>
      <c r="F2681" t="s">
        <v>144</v>
      </c>
      <c r="G2681" t="s">
        <v>206</v>
      </c>
      <c r="H2681" t="s">
        <v>464</v>
      </c>
      <c r="I2681" t="s">
        <v>464</v>
      </c>
      <c r="J2681">
        <v>30</v>
      </c>
      <c r="K2681">
        <v>0</v>
      </c>
      <c r="L2681" t="s">
        <v>472</v>
      </c>
      <c r="M2681" t="s">
        <v>464</v>
      </c>
      <c r="N2681" t="s">
        <v>477</v>
      </c>
      <c r="O2681">
        <v>999750</v>
      </c>
      <c r="P2681">
        <v>241187</v>
      </c>
      <c r="Q2681">
        <v>40.828665999999998</v>
      </c>
      <c r="R2681">
        <v>-73.943989000000002</v>
      </c>
      <c r="S2681" t="s">
        <v>1532</v>
      </c>
    </row>
    <row r="2682" spans="1:19" x14ac:dyDescent="0.3">
      <c r="A2682">
        <v>285494283</v>
      </c>
      <c r="B2682" s="1">
        <v>45399</v>
      </c>
      <c r="C2682">
        <v>101</v>
      </c>
      <c r="D2682" t="s">
        <v>27</v>
      </c>
      <c r="E2682">
        <v>344</v>
      </c>
      <c r="F2682" t="s">
        <v>144</v>
      </c>
      <c r="G2682" t="s">
        <v>191</v>
      </c>
      <c r="H2682" t="s">
        <v>464</v>
      </c>
      <c r="I2682" t="s">
        <v>464</v>
      </c>
      <c r="J2682">
        <v>25</v>
      </c>
      <c r="K2682">
        <v>0</v>
      </c>
      <c r="L2682" t="s">
        <v>472</v>
      </c>
      <c r="M2682" t="s">
        <v>464</v>
      </c>
      <c r="N2682" t="s">
        <v>478</v>
      </c>
      <c r="O2682">
        <v>1003638</v>
      </c>
      <c r="P2682">
        <v>226954</v>
      </c>
      <c r="Q2682">
        <v>40.789593000000004</v>
      </c>
      <c r="R2682">
        <v>-73.929984000000005</v>
      </c>
      <c r="S2682" t="s">
        <v>931</v>
      </c>
    </row>
    <row r="2683" spans="1:19" x14ac:dyDescent="0.3">
      <c r="A2683">
        <v>282350752</v>
      </c>
      <c r="B2683" s="1">
        <v>45339</v>
      </c>
      <c r="C2683">
        <v>969</v>
      </c>
      <c r="D2683" t="s">
        <v>53</v>
      </c>
      <c r="E2683">
        <v>881</v>
      </c>
      <c r="F2683" t="s">
        <v>161</v>
      </c>
      <c r="G2683" t="s">
        <v>230</v>
      </c>
      <c r="H2683" t="s">
        <v>464</v>
      </c>
      <c r="I2683" t="s">
        <v>470</v>
      </c>
      <c r="J2683">
        <v>111</v>
      </c>
      <c r="K2683">
        <v>0</v>
      </c>
      <c r="L2683" t="s">
        <v>472</v>
      </c>
      <c r="M2683" t="s">
        <v>464</v>
      </c>
      <c r="N2683" t="s">
        <v>482</v>
      </c>
      <c r="O2683">
        <v>1047437</v>
      </c>
      <c r="P2683">
        <v>218186</v>
      </c>
      <c r="Q2683">
        <v>40.765320729999999</v>
      </c>
      <c r="R2683">
        <v>-73.771895360000002</v>
      </c>
      <c r="S2683" t="s">
        <v>2252</v>
      </c>
    </row>
    <row r="2684" spans="1:19" x14ac:dyDescent="0.3">
      <c r="A2684">
        <v>283819829</v>
      </c>
      <c r="B2684" s="1">
        <v>45366</v>
      </c>
      <c r="C2684">
        <v>49</v>
      </c>
      <c r="D2684" t="s">
        <v>69</v>
      </c>
      <c r="E2684">
        <v>995</v>
      </c>
      <c r="F2684" t="s">
        <v>166</v>
      </c>
      <c r="G2684" t="s">
        <v>249</v>
      </c>
      <c r="I2684" t="s">
        <v>471</v>
      </c>
      <c r="J2684">
        <v>120</v>
      </c>
      <c r="K2684">
        <v>0</v>
      </c>
      <c r="L2684" t="s">
        <v>472</v>
      </c>
      <c r="M2684" t="s">
        <v>464</v>
      </c>
      <c r="N2684" t="s">
        <v>477</v>
      </c>
      <c r="O2684">
        <v>962808</v>
      </c>
      <c r="P2684">
        <v>174275</v>
      </c>
      <c r="Q2684">
        <v>40.644995999999999</v>
      </c>
      <c r="R2684">
        <v>-74.077263000000002</v>
      </c>
      <c r="S2684" t="s">
        <v>691</v>
      </c>
    </row>
    <row r="2685" spans="1:19" x14ac:dyDescent="0.3">
      <c r="A2685">
        <v>283840640</v>
      </c>
      <c r="B2685" s="1">
        <v>45367</v>
      </c>
      <c r="C2685">
        <v>339</v>
      </c>
      <c r="D2685" t="s">
        <v>42</v>
      </c>
      <c r="E2685">
        <v>341</v>
      </c>
      <c r="F2685" t="s">
        <v>153</v>
      </c>
      <c r="G2685" t="s">
        <v>216</v>
      </c>
      <c r="H2685" t="s">
        <v>464</v>
      </c>
      <c r="I2685" t="s">
        <v>464</v>
      </c>
      <c r="J2685">
        <v>1</v>
      </c>
      <c r="K2685">
        <v>0</v>
      </c>
      <c r="L2685" t="s">
        <v>472</v>
      </c>
      <c r="M2685" t="s">
        <v>464</v>
      </c>
      <c r="N2685" t="s">
        <v>480</v>
      </c>
      <c r="O2685">
        <v>981758</v>
      </c>
      <c r="P2685">
        <v>195794</v>
      </c>
      <c r="Q2685">
        <v>40.704085669999998</v>
      </c>
      <c r="R2685">
        <v>-74.008987829999995</v>
      </c>
      <c r="S2685" t="s">
        <v>2253</v>
      </c>
    </row>
    <row r="2686" spans="1:19" x14ac:dyDescent="0.3">
      <c r="A2686">
        <v>282191115</v>
      </c>
      <c r="B2686" s="1">
        <v>45336</v>
      </c>
      <c r="C2686">
        <v>109</v>
      </c>
      <c r="D2686" t="s">
        <v>35</v>
      </c>
      <c r="E2686">
        <v>106</v>
      </c>
      <c r="F2686" t="s">
        <v>141</v>
      </c>
      <c r="G2686" t="s">
        <v>208</v>
      </c>
      <c r="H2686" t="s">
        <v>463</v>
      </c>
      <c r="I2686" t="s">
        <v>469</v>
      </c>
      <c r="J2686">
        <v>67</v>
      </c>
      <c r="K2686">
        <v>0</v>
      </c>
      <c r="L2686" t="s">
        <v>472</v>
      </c>
      <c r="M2686" t="s">
        <v>463</v>
      </c>
      <c r="N2686" t="s">
        <v>477</v>
      </c>
      <c r="O2686">
        <v>1006717</v>
      </c>
      <c r="P2686">
        <v>179788</v>
      </c>
      <c r="Q2686">
        <v>40.660127000000003</v>
      </c>
      <c r="R2686">
        <v>-73.919019000000006</v>
      </c>
      <c r="S2686" t="s">
        <v>2254</v>
      </c>
    </row>
    <row r="2687" spans="1:19" x14ac:dyDescent="0.3">
      <c r="A2687">
        <v>285553810</v>
      </c>
      <c r="B2687" s="1">
        <v>45400</v>
      </c>
      <c r="C2687">
        <v>511</v>
      </c>
      <c r="D2687" t="s">
        <v>46</v>
      </c>
      <c r="E2687">
        <v>235</v>
      </c>
      <c r="F2687" t="s">
        <v>156</v>
      </c>
      <c r="G2687" t="s">
        <v>220</v>
      </c>
      <c r="H2687" t="s">
        <v>464</v>
      </c>
      <c r="I2687" t="s">
        <v>468</v>
      </c>
      <c r="J2687">
        <v>46</v>
      </c>
      <c r="K2687">
        <v>0</v>
      </c>
      <c r="L2687" t="s">
        <v>474</v>
      </c>
      <c r="M2687" t="s">
        <v>464</v>
      </c>
      <c r="N2687" t="s">
        <v>480</v>
      </c>
      <c r="O2687">
        <v>1010247</v>
      </c>
      <c r="P2687">
        <v>247770</v>
      </c>
      <c r="Q2687">
        <v>40.846710999999999</v>
      </c>
      <c r="R2687">
        <v>-73.906035000000003</v>
      </c>
      <c r="S2687" t="s">
        <v>2255</v>
      </c>
    </row>
    <row r="2688" spans="1:19" x14ac:dyDescent="0.3">
      <c r="A2688">
        <v>280548612</v>
      </c>
      <c r="B2688" s="1">
        <v>45306</v>
      </c>
      <c r="C2688">
        <v>339</v>
      </c>
      <c r="D2688" t="s">
        <v>42</v>
      </c>
      <c r="E2688">
        <v>341</v>
      </c>
      <c r="F2688" t="s">
        <v>153</v>
      </c>
      <c r="G2688" t="s">
        <v>216</v>
      </c>
      <c r="H2688" t="s">
        <v>464</v>
      </c>
      <c r="I2688" t="s">
        <v>469</v>
      </c>
      <c r="J2688">
        <v>72</v>
      </c>
      <c r="K2688">
        <v>0</v>
      </c>
      <c r="L2688" t="s">
        <v>472</v>
      </c>
      <c r="M2688" t="s">
        <v>463</v>
      </c>
      <c r="N2688" t="s">
        <v>477</v>
      </c>
      <c r="O2688">
        <v>982245</v>
      </c>
      <c r="P2688">
        <v>177820</v>
      </c>
      <c r="Q2688">
        <v>40.654753999999997</v>
      </c>
      <c r="R2688">
        <v>-74.007225000000005</v>
      </c>
      <c r="S2688" t="s">
        <v>1409</v>
      </c>
    </row>
    <row r="2689" spans="1:19" x14ac:dyDescent="0.3">
      <c r="A2689">
        <v>282391034</v>
      </c>
      <c r="B2689" s="1">
        <v>45339</v>
      </c>
      <c r="C2689">
        <v>105</v>
      </c>
      <c r="D2689" t="s">
        <v>20</v>
      </c>
      <c r="E2689">
        <v>106</v>
      </c>
      <c r="F2689" t="s">
        <v>141</v>
      </c>
      <c r="G2689" t="s">
        <v>183</v>
      </c>
      <c r="H2689" t="s">
        <v>463</v>
      </c>
      <c r="I2689" t="s">
        <v>468</v>
      </c>
      <c r="J2689">
        <v>46</v>
      </c>
      <c r="K2689">
        <v>0</v>
      </c>
      <c r="L2689" t="s">
        <v>476</v>
      </c>
      <c r="M2689" t="s">
        <v>464</v>
      </c>
      <c r="N2689" t="s">
        <v>480</v>
      </c>
      <c r="O2689">
        <v>1009070</v>
      </c>
      <c r="P2689">
        <v>248694</v>
      </c>
      <c r="Q2689">
        <v>40.849249</v>
      </c>
      <c r="R2689">
        <v>-73.910285999999999</v>
      </c>
      <c r="S2689" t="s">
        <v>2256</v>
      </c>
    </row>
    <row r="2690" spans="1:19" x14ac:dyDescent="0.3">
      <c r="A2690">
        <v>280751782</v>
      </c>
      <c r="B2690" s="1">
        <v>45309</v>
      </c>
      <c r="C2690">
        <v>478</v>
      </c>
      <c r="D2690" t="s">
        <v>44</v>
      </c>
      <c r="E2690">
        <v>343</v>
      </c>
      <c r="F2690" t="s">
        <v>155</v>
      </c>
      <c r="G2690" t="s">
        <v>218</v>
      </c>
      <c r="H2690" t="s">
        <v>464</v>
      </c>
      <c r="I2690" t="s">
        <v>464</v>
      </c>
      <c r="J2690">
        <v>18</v>
      </c>
      <c r="K2690">
        <v>1</v>
      </c>
      <c r="L2690" t="s">
        <v>472</v>
      </c>
      <c r="M2690" t="s">
        <v>464</v>
      </c>
      <c r="N2690" t="s">
        <v>480</v>
      </c>
      <c r="O2690">
        <v>989210</v>
      </c>
      <c r="P2690">
        <v>219405</v>
      </c>
      <c r="Q2690">
        <v>40.768890990000003</v>
      </c>
      <c r="R2690">
        <v>-73.982093489999997</v>
      </c>
      <c r="S2690" t="s">
        <v>612</v>
      </c>
    </row>
    <row r="2691" spans="1:19" x14ac:dyDescent="0.3">
      <c r="A2691">
        <v>283820136</v>
      </c>
      <c r="B2691" s="1">
        <v>45367</v>
      </c>
      <c r="C2691">
        <v>969</v>
      </c>
      <c r="D2691" t="s">
        <v>53</v>
      </c>
      <c r="E2691">
        <v>881</v>
      </c>
      <c r="F2691" t="s">
        <v>161</v>
      </c>
      <c r="G2691" t="s">
        <v>230</v>
      </c>
      <c r="H2691" t="s">
        <v>464</v>
      </c>
      <c r="I2691" t="s">
        <v>470</v>
      </c>
      <c r="J2691">
        <v>107</v>
      </c>
      <c r="K2691">
        <v>0</v>
      </c>
      <c r="L2691" t="s">
        <v>472</v>
      </c>
      <c r="M2691" t="s">
        <v>464</v>
      </c>
      <c r="N2691" t="s">
        <v>480</v>
      </c>
      <c r="O2691">
        <v>1038393</v>
      </c>
      <c r="P2691">
        <v>202711</v>
      </c>
      <c r="Q2691">
        <v>40.722905849999997</v>
      </c>
      <c r="R2691">
        <v>-73.804668590000006</v>
      </c>
      <c r="S2691" t="s">
        <v>2257</v>
      </c>
    </row>
    <row r="2692" spans="1:19" x14ac:dyDescent="0.3">
      <c r="A2692">
        <v>284072658</v>
      </c>
      <c r="B2692" s="1">
        <v>45370</v>
      </c>
      <c r="C2692">
        <v>339</v>
      </c>
      <c r="D2692" t="s">
        <v>42</v>
      </c>
      <c r="E2692">
        <v>341</v>
      </c>
      <c r="F2692" t="s">
        <v>153</v>
      </c>
      <c r="G2692" t="s">
        <v>216</v>
      </c>
      <c r="H2692" t="s">
        <v>464</v>
      </c>
      <c r="I2692" t="s">
        <v>464</v>
      </c>
      <c r="J2692">
        <v>1</v>
      </c>
      <c r="K2692">
        <v>0</v>
      </c>
      <c r="L2692" t="s">
        <v>472</v>
      </c>
      <c r="M2692" t="s">
        <v>464</v>
      </c>
      <c r="N2692" t="s">
        <v>477</v>
      </c>
      <c r="O2692">
        <v>982148</v>
      </c>
      <c r="P2692">
        <v>201784</v>
      </c>
      <c r="Q2692">
        <v>40.720528000000002</v>
      </c>
      <c r="R2692">
        <v>-74.007581999999999</v>
      </c>
      <c r="S2692" t="s">
        <v>919</v>
      </c>
    </row>
    <row r="2693" spans="1:19" x14ac:dyDescent="0.3">
      <c r="A2693">
        <v>283691445</v>
      </c>
      <c r="B2693" s="1">
        <v>45364</v>
      </c>
      <c r="C2693">
        <v>490</v>
      </c>
      <c r="D2693" t="s">
        <v>95</v>
      </c>
      <c r="E2693">
        <v>232</v>
      </c>
      <c r="F2693" t="s">
        <v>171</v>
      </c>
      <c r="G2693" t="s">
        <v>304</v>
      </c>
      <c r="H2693" t="s">
        <v>464</v>
      </c>
      <c r="I2693" t="s">
        <v>468</v>
      </c>
      <c r="J2693">
        <v>40</v>
      </c>
      <c r="K2693">
        <v>0</v>
      </c>
      <c r="L2693" t="s">
        <v>476</v>
      </c>
      <c r="M2693" t="s">
        <v>463</v>
      </c>
      <c r="N2693" t="s">
        <v>479</v>
      </c>
      <c r="O2693">
        <v>1005040</v>
      </c>
      <c r="P2693">
        <v>234533</v>
      </c>
      <c r="Q2693">
        <v>40.810391000000003</v>
      </c>
      <c r="R2693">
        <v>-73.924895000000006</v>
      </c>
      <c r="S2693" t="s">
        <v>502</v>
      </c>
    </row>
    <row r="2694" spans="1:19" x14ac:dyDescent="0.3">
      <c r="A2694">
        <v>281132840</v>
      </c>
      <c r="B2694" s="1">
        <v>45316</v>
      </c>
      <c r="C2694">
        <v>918</v>
      </c>
      <c r="D2694" t="s">
        <v>139</v>
      </c>
      <c r="E2694">
        <v>348</v>
      </c>
      <c r="F2694" t="s">
        <v>146</v>
      </c>
      <c r="G2694" t="s">
        <v>458</v>
      </c>
      <c r="H2694" t="s">
        <v>464</v>
      </c>
      <c r="I2694" t="s">
        <v>468</v>
      </c>
      <c r="J2694">
        <v>40</v>
      </c>
      <c r="K2694">
        <v>0</v>
      </c>
      <c r="L2694" t="s">
        <v>473</v>
      </c>
      <c r="M2694" t="s">
        <v>464</v>
      </c>
      <c r="N2694" t="s">
        <v>477</v>
      </c>
      <c r="O2694">
        <v>1008624</v>
      </c>
      <c r="P2694">
        <v>236597</v>
      </c>
      <c r="Q2694">
        <v>40.816046159999999</v>
      </c>
      <c r="R2694">
        <v>-73.911943039999997</v>
      </c>
      <c r="S2694" t="s">
        <v>2258</v>
      </c>
    </row>
    <row r="2695" spans="1:19" x14ac:dyDescent="0.3">
      <c r="A2695">
        <v>281312478</v>
      </c>
      <c r="B2695" s="1">
        <v>45320</v>
      </c>
      <c r="C2695">
        <v>397</v>
      </c>
      <c r="D2695" t="s">
        <v>50</v>
      </c>
      <c r="E2695">
        <v>105</v>
      </c>
      <c r="F2695" t="s">
        <v>159</v>
      </c>
      <c r="G2695" t="s">
        <v>226</v>
      </c>
      <c r="H2695" t="s">
        <v>463</v>
      </c>
      <c r="I2695" t="s">
        <v>468</v>
      </c>
      <c r="J2695">
        <v>42</v>
      </c>
      <c r="K2695">
        <v>0</v>
      </c>
      <c r="L2695" t="s">
        <v>472</v>
      </c>
      <c r="M2695" t="s">
        <v>464</v>
      </c>
      <c r="N2695" t="s">
        <v>477</v>
      </c>
      <c r="O2695">
        <v>1014900</v>
      </c>
      <c r="P2695">
        <v>243466</v>
      </c>
      <c r="Q2695">
        <v>40.834882</v>
      </c>
      <c r="R2695">
        <v>-73.889235999999997</v>
      </c>
      <c r="S2695" t="s">
        <v>2259</v>
      </c>
    </row>
    <row r="2696" spans="1:19" x14ac:dyDescent="0.3">
      <c r="A2696">
        <v>280733014</v>
      </c>
      <c r="B2696" s="1">
        <v>45309</v>
      </c>
      <c r="C2696">
        <v>478</v>
      </c>
      <c r="D2696" t="s">
        <v>44</v>
      </c>
      <c r="E2696">
        <v>343</v>
      </c>
      <c r="F2696" t="s">
        <v>155</v>
      </c>
      <c r="G2696" t="s">
        <v>218</v>
      </c>
      <c r="H2696" t="s">
        <v>464</v>
      </c>
      <c r="I2696" t="s">
        <v>468</v>
      </c>
      <c r="J2696">
        <v>40</v>
      </c>
      <c r="K2696">
        <v>1</v>
      </c>
      <c r="L2696" t="s">
        <v>474</v>
      </c>
      <c r="M2696" t="s">
        <v>464</v>
      </c>
      <c r="N2696" t="s">
        <v>479</v>
      </c>
      <c r="O2696">
        <v>1006614</v>
      </c>
      <c r="P2696">
        <v>233501</v>
      </c>
      <c r="Q2696">
        <v>40.807553820000003</v>
      </c>
      <c r="R2696">
        <v>-73.919214969999999</v>
      </c>
      <c r="S2696" t="s">
        <v>1196</v>
      </c>
    </row>
    <row r="2697" spans="1:19" x14ac:dyDescent="0.3">
      <c r="A2697">
        <v>280861179</v>
      </c>
      <c r="B2697" s="1">
        <v>45312</v>
      </c>
      <c r="C2697">
        <v>101</v>
      </c>
      <c r="D2697" t="s">
        <v>27</v>
      </c>
      <c r="E2697">
        <v>344</v>
      </c>
      <c r="F2697" t="s">
        <v>144</v>
      </c>
      <c r="G2697" t="s">
        <v>191</v>
      </c>
      <c r="H2697" t="s">
        <v>464</v>
      </c>
      <c r="I2697" t="s">
        <v>469</v>
      </c>
      <c r="J2697">
        <v>94</v>
      </c>
      <c r="K2697">
        <v>0</v>
      </c>
      <c r="L2697" t="s">
        <v>472</v>
      </c>
      <c r="M2697" t="s">
        <v>464</v>
      </c>
      <c r="N2697" t="s">
        <v>478</v>
      </c>
      <c r="O2697">
        <v>995792</v>
      </c>
      <c r="P2697">
        <v>206873</v>
      </c>
      <c r="Q2697">
        <v>40.734490000000001</v>
      </c>
      <c r="R2697">
        <v>-73.958349999999996</v>
      </c>
      <c r="S2697" t="s">
        <v>2260</v>
      </c>
    </row>
    <row r="2698" spans="1:19" x14ac:dyDescent="0.3">
      <c r="A2698">
        <v>281252103</v>
      </c>
      <c r="B2698" s="1">
        <v>45319</v>
      </c>
      <c r="C2698">
        <v>109</v>
      </c>
      <c r="D2698" t="s">
        <v>35</v>
      </c>
      <c r="E2698">
        <v>106</v>
      </c>
      <c r="F2698" t="s">
        <v>141</v>
      </c>
      <c r="G2698" t="s">
        <v>208</v>
      </c>
      <c r="H2698" t="s">
        <v>463</v>
      </c>
      <c r="I2698" t="s">
        <v>470</v>
      </c>
      <c r="J2698">
        <v>107</v>
      </c>
      <c r="K2698">
        <v>0</v>
      </c>
      <c r="L2698" t="s">
        <v>472</v>
      </c>
      <c r="M2698" t="s">
        <v>464</v>
      </c>
      <c r="N2698" t="s">
        <v>480</v>
      </c>
      <c r="O2698">
        <v>1034371</v>
      </c>
      <c r="P2698">
        <v>197966</v>
      </c>
      <c r="Q2698">
        <v>40.709905999999997</v>
      </c>
      <c r="R2698">
        <v>-73.819213000000005</v>
      </c>
      <c r="S2698" t="s">
        <v>2261</v>
      </c>
    </row>
    <row r="2699" spans="1:19" x14ac:dyDescent="0.3">
      <c r="A2699">
        <v>282168593</v>
      </c>
      <c r="B2699" s="1">
        <v>45336</v>
      </c>
      <c r="C2699">
        <v>922</v>
      </c>
      <c r="D2699" t="s">
        <v>33</v>
      </c>
      <c r="E2699">
        <v>348</v>
      </c>
      <c r="F2699" t="s">
        <v>146</v>
      </c>
      <c r="G2699" t="s">
        <v>205</v>
      </c>
      <c r="H2699" t="s">
        <v>464</v>
      </c>
      <c r="I2699" t="s">
        <v>464</v>
      </c>
      <c r="J2699">
        <v>32</v>
      </c>
      <c r="K2699">
        <v>0</v>
      </c>
      <c r="L2699" t="s">
        <v>472</v>
      </c>
      <c r="M2699" t="s">
        <v>464</v>
      </c>
      <c r="N2699" t="s">
        <v>477</v>
      </c>
      <c r="O2699">
        <v>999698</v>
      </c>
      <c r="P2699">
        <v>236075</v>
      </c>
      <c r="Q2699">
        <v>40.814633530000002</v>
      </c>
      <c r="R2699">
        <v>-73.944191559999993</v>
      </c>
      <c r="S2699" t="s">
        <v>2262</v>
      </c>
    </row>
    <row r="2700" spans="1:19" x14ac:dyDescent="0.3">
      <c r="A2700">
        <v>280463856</v>
      </c>
      <c r="B2700" s="1">
        <v>45304</v>
      </c>
      <c r="C2700">
        <v>439</v>
      </c>
      <c r="D2700" t="s">
        <v>37</v>
      </c>
      <c r="E2700">
        <v>109</v>
      </c>
      <c r="F2700" t="s">
        <v>148</v>
      </c>
      <c r="G2700" t="s">
        <v>224</v>
      </c>
      <c r="H2700" t="s">
        <v>463</v>
      </c>
      <c r="I2700" t="s">
        <v>470</v>
      </c>
      <c r="J2700">
        <v>115</v>
      </c>
      <c r="K2700">
        <v>0</v>
      </c>
      <c r="L2700" t="s">
        <v>473</v>
      </c>
      <c r="M2700" t="s">
        <v>464</v>
      </c>
      <c r="N2700" t="s">
        <v>480</v>
      </c>
      <c r="O2700">
        <v>1014333</v>
      </c>
      <c r="P2700">
        <v>211391</v>
      </c>
      <c r="Q2700">
        <v>40.746844830000001</v>
      </c>
      <c r="R2700">
        <v>-73.891430790000001</v>
      </c>
      <c r="S2700" t="s">
        <v>1033</v>
      </c>
    </row>
    <row r="2701" spans="1:19" x14ac:dyDescent="0.3">
      <c r="A2701">
        <v>280745855</v>
      </c>
      <c r="B2701" s="1">
        <v>45309</v>
      </c>
      <c r="C2701">
        <v>625</v>
      </c>
      <c r="D2701" t="s">
        <v>80</v>
      </c>
      <c r="E2701">
        <v>572</v>
      </c>
      <c r="F2701" t="s">
        <v>80</v>
      </c>
      <c r="G2701" t="s">
        <v>459</v>
      </c>
      <c r="H2701" t="s">
        <v>466</v>
      </c>
      <c r="I2701" t="s">
        <v>469</v>
      </c>
      <c r="J2701">
        <v>90</v>
      </c>
      <c r="K2701">
        <v>0</v>
      </c>
      <c r="L2701" t="s">
        <v>473</v>
      </c>
      <c r="M2701" t="s">
        <v>464</v>
      </c>
      <c r="N2701" t="s">
        <v>477</v>
      </c>
      <c r="O2701">
        <v>1000956</v>
      </c>
      <c r="P2701">
        <v>195764</v>
      </c>
      <c r="Q2701">
        <v>40.703989999999997</v>
      </c>
      <c r="R2701">
        <v>-73.939746</v>
      </c>
      <c r="S2701" t="s">
        <v>2263</v>
      </c>
    </row>
    <row r="2702" spans="1:19" x14ac:dyDescent="0.3">
      <c r="A2702">
        <v>280752250</v>
      </c>
      <c r="B2702" s="1">
        <v>45309</v>
      </c>
      <c r="C2702">
        <v>922</v>
      </c>
      <c r="D2702" t="s">
        <v>33</v>
      </c>
      <c r="E2702">
        <v>348</v>
      </c>
      <c r="F2702" t="s">
        <v>146</v>
      </c>
      <c r="G2702" t="s">
        <v>205</v>
      </c>
      <c r="H2702" t="s">
        <v>464</v>
      </c>
      <c r="I2702" t="s">
        <v>471</v>
      </c>
      <c r="J2702">
        <v>120</v>
      </c>
      <c r="K2702">
        <v>0</v>
      </c>
      <c r="L2702" t="s">
        <v>472</v>
      </c>
      <c r="M2702" t="s">
        <v>464</v>
      </c>
      <c r="N2702" t="s">
        <v>477</v>
      </c>
      <c r="O2702">
        <v>962020</v>
      </c>
      <c r="P2702">
        <v>165682</v>
      </c>
      <c r="Q2702">
        <v>40.621409</v>
      </c>
      <c r="R2702">
        <v>-74.080076000000005</v>
      </c>
      <c r="S2702" t="s">
        <v>2264</v>
      </c>
    </row>
    <row r="2703" spans="1:19" x14ac:dyDescent="0.3">
      <c r="A2703">
        <v>284009246</v>
      </c>
      <c r="B2703" s="1">
        <v>45370</v>
      </c>
      <c r="C2703">
        <v>748</v>
      </c>
      <c r="D2703" t="s">
        <v>51</v>
      </c>
      <c r="E2703">
        <v>359</v>
      </c>
      <c r="F2703" t="s">
        <v>151</v>
      </c>
      <c r="G2703" t="s">
        <v>227</v>
      </c>
      <c r="H2703" t="s">
        <v>464</v>
      </c>
      <c r="I2703" t="s">
        <v>470</v>
      </c>
      <c r="J2703">
        <v>114</v>
      </c>
      <c r="K2703">
        <v>0</v>
      </c>
      <c r="L2703" t="s">
        <v>472</v>
      </c>
      <c r="M2703" t="s">
        <v>464</v>
      </c>
      <c r="N2703" t="s">
        <v>480</v>
      </c>
      <c r="O2703">
        <v>1005847</v>
      </c>
      <c r="P2703">
        <v>216912</v>
      </c>
      <c r="Q2703">
        <v>40.762023999999997</v>
      </c>
      <c r="R2703">
        <v>-73.922038000000001</v>
      </c>
      <c r="S2703" t="s">
        <v>2265</v>
      </c>
    </row>
    <row r="2704" spans="1:19" x14ac:dyDescent="0.3">
      <c r="A2704">
        <v>282933208</v>
      </c>
      <c r="B2704" s="1">
        <v>45350</v>
      </c>
      <c r="C2704">
        <v>339</v>
      </c>
      <c r="D2704" t="s">
        <v>42</v>
      </c>
      <c r="E2704">
        <v>341</v>
      </c>
      <c r="F2704" t="s">
        <v>153</v>
      </c>
      <c r="G2704" t="s">
        <v>216</v>
      </c>
      <c r="H2704" t="s">
        <v>464</v>
      </c>
      <c r="I2704" t="s">
        <v>470</v>
      </c>
      <c r="J2704">
        <v>115</v>
      </c>
      <c r="K2704">
        <v>0</v>
      </c>
      <c r="L2704" t="s">
        <v>473</v>
      </c>
      <c r="M2704" t="s">
        <v>464</v>
      </c>
      <c r="N2704" t="s">
        <v>480</v>
      </c>
      <c r="O2704">
        <v>1019808</v>
      </c>
      <c r="P2704">
        <v>213007</v>
      </c>
      <c r="Q2704">
        <v>40.751260019999997</v>
      </c>
      <c r="R2704">
        <v>-73.871663060000003</v>
      </c>
      <c r="S2704" t="s">
        <v>2266</v>
      </c>
    </row>
    <row r="2705" spans="1:19" x14ac:dyDescent="0.3">
      <c r="A2705">
        <v>281429370</v>
      </c>
      <c r="B2705" s="1">
        <v>45322</v>
      </c>
      <c r="C2705">
        <v>579</v>
      </c>
      <c r="D2705" t="s">
        <v>96</v>
      </c>
      <c r="E2705">
        <v>250</v>
      </c>
      <c r="F2705" t="s">
        <v>170</v>
      </c>
      <c r="G2705" t="s">
        <v>415</v>
      </c>
      <c r="H2705" t="s">
        <v>463</v>
      </c>
      <c r="I2705" t="s">
        <v>468</v>
      </c>
      <c r="J2705">
        <v>49</v>
      </c>
      <c r="K2705">
        <v>87</v>
      </c>
      <c r="L2705" t="s">
        <v>473</v>
      </c>
      <c r="M2705" t="s">
        <v>464</v>
      </c>
      <c r="N2705" t="s">
        <v>480</v>
      </c>
      <c r="O2705">
        <v>1020988</v>
      </c>
      <c r="P2705">
        <v>250619</v>
      </c>
      <c r="Q2705">
        <v>40.854491000000003</v>
      </c>
      <c r="R2705">
        <v>-73.867198000000002</v>
      </c>
      <c r="S2705" t="s">
        <v>2267</v>
      </c>
    </row>
    <row r="2706" spans="1:19" x14ac:dyDescent="0.3">
      <c r="A2706">
        <v>284587422</v>
      </c>
      <c r="B2706" s="1">
        <v>45382</v>
      </c>
      <c r="C2706">
        <v>511</v>
      </c>
      <c r="D2706" t="s">
        <v>46</v>
      </c>
      <c r="E2706">
        <v>235</v>
      </c>
      <c r="F2706" t="s">
        <v>156</v>
      </c>
      <c r="G2706" t="s">
        <v>220</v>
      </c>
      <c r="H2706" t="s">
        <v>464</v>
      </c>
      <c r="I2706" t="s">
        <v>469</v>
      </c>
      <c r="J2706">
        <v>79</v>
      </c>
      <c r="K2706">
        <v>0</v>
      </c>
      <c r="L2706" t="s">
        <v>472</v>
      </c>
      <c r="M2706" t="s">
        <v>463</v>
      </c>
      <c r="N2706" t="s">
        <v>477</v>
      </c>
      <c r="O2706">
        <v>1000978</v>
      </c>
      <c r="P2706">
        <v>191112</v>
      </c>
      <c r="Q2706">
        <v>40.691219220000001</v>
      </c>
      <c r="R2706">
        <v>-73.939679209999994</v>
      </c>
      <c r="S2706" t="s">
        <v>2268</v>
      </c>
    </row>
    <row r="2707" spans="1:19" x14ac:dyDescent="0.3">
      <c r="A2707">
        <v>282983089</v>
      </c>
      <c r="B2707" s="1">
        <v>45351</v>
      </c>
      <c r="C2707">
        <v>109</v>
      </c>
      <c r="D2707" t="s">
        <v>35</v>
      </c>
      <c r="E2707">
        <v>106</v>
      </c>
      <c r="F2707" t="s">
        <v>141</v>
      </c>
      <c r="G2707" t="s">
        <v>328</v>
      </c>
      <c r="H2707" t="s">
        <v>463</v>
      </c>
      <c r="I2707" t="s">
        <v>469</v>
      </c>
      <c r="J2707">
        <v>60</v>
      </c>
      <c r="K2707">
        <v>0</v>
      </c>
      <c r="L2707" t="s">
        <v>476</v>
      </c>
      <c r="M2707" t="s">
        <v>464</v>
      </c>
      <c r="N2707" t="s">
        <v>477</v>
      </c>
      <c r="O2707">
        <v>989547</v>
      </c>
      <c r="P2707">
        <v>148969</v>
      </c>
      <c r="Q2707">
        <v>40.575561</v>
      </c>
      <c r="R2707">
        <v>-73.980930999999998</v>
      </c>
      <c r="S2707" t="s">
        <v>963</v>
      </c>
    </row>
    <row r="2708" spans="1:19" x14ac:dyDescent="0.3">
      <c r="A2708">
        <v>280620126</v>
      </c>
      <c r="B2708" s="1">
        <v>45307</v>
      </c>
      <c r="C2708">
        <v>113</v>
      </c>
      <c r="D2708" t="s">
        <v>59</v>
      </c>
      <c r="E2708">
        <v>344</v>
      </c>
      <c r="F2708" t="s">
        <v>144</v>
      </c>
      <c r="G2708" t="s">
        <v>236</v>
      </c>
      <c r="H2708" t="s">
        <v>464</v>
      </c>
      <c r="I2708" t="s">
        <v>468</v>
      </c>
      <c r="J2708">
        <v>46</v>
      </c>
      <c r="K2708">
        <v>0</v>
      </c>
      <c r="L2708" t="s">
        <v>473</v>
      </c>
      <c r="M2708" t="s">
        <v>464</v>
      </c>
      <c r="N2708" t="s">
        <v>479</v>
      </c>
      <c r="O2708">
        <v>1011585</v>
      </c>
      <c r="P2708">
        <v>249642</v>
      </c>
      <c r="Q2708">
        <v>40.851843000000002</v>
      </c>
      <c r="R2708">
        <v>-73.90119</v>
      </c>
      <c r="S2708" t="s">
        <v>2241</v>
      </c>
    </row>
    <row r="2709" spans="1:19" x14ac:dyDescent="0.3">
      <c r="A2709">
        <v>284529977</v>
      </c>
      <c r="B2709" s="1">
        <v>45380</v>
      </c>
      <c r="C2709">
        <v>259</v>
      </c>
      <c r="D2709" t="s">
        <v>54</v>
      </c>
      <c r="E2709">
        <v>351</v>
      </c>
      <c r="F2709" t="s">
        <v>152</v>
      </c>
      <c r="G2709" t="s">
        <v>231</v>
      </c>
      <c r="H2709" t="s">
        <v>464</v>
      </c>
      <c r="I2709" t="s">
        <v>470</v>
      </c>
      <c r="J2709">
        <v>102</v>
      </c>
      <c r="K2709">
        <v>0</v>
      </c>
      <c r="L2709" t="s">
        <v>472</v>
      </c>
      <c r="M2709" t="s">
        <v>464</v>
      </c>
      <c r="N2709" t="s">
        <v>480</v>
      </c>
      <c r="O2709">
        <v>1021526</v>
      </c>
      <c r="P2709">
        <v>189756</v>
      </c>
      <c r="Q2709">
        <v>40.687434619999998</v>
      </c>
      <c r="R2709">
        <v>-73.865591179999996</v>
      </c>
      <c r="S2709" t="s">
        <v>2269</v>
      </c>
    </row>
    <row r="2710" spans="1:19" x14ac:dyDescent="0.3">
      <c r="A2710">
        <v>284208882</v>
      </c>
      <c r="B2710" s="1">
        <v>45374</v>
      </c>
      <c r="C2710">
        <v>905</v>
      </c>
      <c r="D2710" t="s">
        <v>60</v>
      </c>
      <c r="E2710">
        <v>347</v>
      </c>
      <c r="F2710" t="s">
        <v>162</v>
      </c>
      <c r="G2710" t="s">
        <v>238</v>
      </c>
      <c r="H2710" t="s">
        <v>464</v>
      </c>
      <c r="I2710" t="s">
        <v>469</v>
      </c>
      <c r="J2710">
        <v>66</v>
      </c>
      <c r="K2710">
        <v>0</v>
      </c>
      <c r="L2710" t="s">
        <v>472</v>
      </c>
      <c r="M2710" t="s">
        <v>464</v>
      </c>
      <c r="N2710" t="s">
        <v>480</v>
      </c>
      <c r="O2710">
        <v>982376</v>
      </c>
      <c r="P2710">
        <v>170531</v>
      </c>
      <c r="Q2710">
        <v>40.63474454</v>
      </c>
      <c r="R2710">
        <v>-74.006751879999996</v>
      </c>
      <c r="S2710" t="s">
        <v>2270</v>
      </c>
    </row>
    <row r="2711" spans="1:19" x14ac:dyDescent="0.3">
      <c r="A2711">
        <v>282906910</v>
      </c>
      <c r="B2711" s="1">
        <v>45350</v>
      </c>
      <c r="C2711">
        <v>268</v>
      </c>
      <c r="D2711" t="s">
        <v>47</v>
      </c>
      <c r="E2711">
        <v>121</v>
      </c>
      <c r="F2711" t="s">
        <v>152</v>
      </c>
      <c r="G2711" t="s">
        <v>221</v>
      </c>
      <c r="H2711" t="s">
        <v>463</v>
      </c>
      <c r="I2711" t="s">
        <v>464</v>
      </c>
      <c r="J2711">
        <v>32</v>
      </c>
      <c r="K2711">
        <v>0</v>
      </c>
      <c r="L2711" t="s">
        <v>472</v>
      </c>
      <c r="M2711" t="s">
        <v>464</v>
      </c>
      <c r="N2711" t="s">
        <v>477</v>
      </c>
      <c r="O2711">
        <v>1000993</v>
      </c>
      <c r="P2711">
        <v>237483</v>
      </c>
      <c r="Q2711">
        <v>40.818497999999998</v>
      </c>
      <c r="R2711">
        <v>-73.939508000000004</v>
      </c>
      <c r="S2711" t="s">
        <v>1674</v>
      </c>
    </row>
    <row r="2712" spans="1:19" x14ac:dyDescent="0.3">
      <c r="A2712">
        <v>283757556</v>
      </c>
      <c r="B2712" s="1">
        <v>45365</v>
      </c>
      <c r="C2712">
        <v>661</v>
      </c>
      <c r="D2712" t="s">
        <v>101</v>
      </c>
      <c r="E2712">
        <v>361</v>
      </c>
      <c r="F2712" t="s">
        <v>164</v>
      </c>
      <c r="G2712" t="s">
        <v>319</v>
      </c>
      <c r="H2712" t="s">
        <v>464</v>
      </c>
      <c r="I2712" t="s">
        <v>470</v>
      </c>
      <c r="J2712">
        <v>108</v>
      </c>
      <c r="K2712">
        <v>1</v>
      </c>
      <c r="L2712" t="s">
        <v>473</v>
      </c>
      <c r="M2712" t="s">
        <v>464</v>
      </c>
      <c r="N2712" t="s">
        <v>480</v>
      </c>
      <c r="O2712">
        <v>996424</v>
      </c>
      <c r="P2712">
        <v>210017</v>
      </c>
      <c r="Q2712">
        <v>40.743124600000002</v>
      </c>
      <c r="R2712">
        <v>-73.956068070000001</v>
      </c>
      <c r="S2712" t="s">
        <v>2211</v>
      </c>
    </row>
    <row r="2713" spans="1:19" x14ac:dyDescent="0.3">
      <c r="A2713">
        <v>280849052</v>
      </c>
      <c r="B2713" s="1">
        <v>45311</v>
      </c>
      <c r="C2713">
        <v>478</v>
      </c>
      <c r="D2713" t="s">
        <v>44</v>
      </c>
      <c r="E2713">
        <v>343</v>
      </c>
      <c r="F2713" t="s">
        <v>155</v>
      </c>
      <c r="G2713" t="s">
        <v>218</v>
      </c>
      <c r="H2713" t="s">
        <v>464</v>
      </c>
      <c r="I2713" t="s">
        <v>470</v>
      </c>
      <c r="J2713">
        <v>109</v>
      </c>
      <c r="K2713">
        <v>1</v>
      </c>
      <c r="L2713" t="s">
        <v>474</v>
      </c>
      <c r="M2713" t="s">
        <v>464</v>
      </c>
      <c r="N2713" t="s">
        <v>480</v>
      </c>
      <c r="O2713">
        <v>1031307</v>
      </c>
      <c r="P2713">
        <v>216054</v>
      </c>
      <c r="Q2713">
        <v>40.75956953</v>
      </c>
      <c r="R2713">
        <v>-73.830139310000007</v>
      </c>
      <c r="S2713" t="s">
        <v>2271</v>
      </c>
    </row>
    <row r="2714" spans="1:19" x14ac:dyDescent="0.3">
      <c r="A2714">
        <v>282231477</v>
      </c>
      <c r="B2714" s="1">
        <v>45336</v>
      </c>
      <c r="C2714">
        <v>105</v>
      </c>
      <c r="D2714" t="s">
        <v>20</v>
      </c>
      <c r="E2714">
        <v>106</v>
      </c>
      <c r="F2714" t="s">
        <v>141</v>
      </c>
      <c r="G2714" t="s">
        <v>183</v>
      </c>
      <c r="H2714" t="s">
        <v>463</v>
      </c>
      <c r="I2714" t="s">
        <v>469</v>
      </c>
      <c r="J2714">
        <v>83</v>
      </c>
      <c r="K2714">
        <v>0</v>
      </c>
      <c r="L2714" t="s">
        <v>473</v>
      </c>
      <c r="M2714" t="s">
        <v>464</v>
      </c>
      <c r="N2714" t="s">
        <v>479</v>
      </c>
      <c r="O2714">
        <v>1007127</v>
      </c>
      <c r="P2714">
        <v>193705</v>
      </c>
      <c r="Q2714">
        <v>40.698323000000002</v>
      </c>
      <c r="R2714">
        <v>-73.917495000000002</v>
      </c>
      <c r="S2714" t="s">
        <v>800</v>
      </c>
    </row>
    <row r="2715" spans="1:19" x14ac:dyDescent="0.3">
      <c r="A2715">
        <v>282572575</v>
      </c>
      <c r="B2715" s="1">
        <v>45343</v>
      </c>
      <c r="C2715">
        <v>339</v>
      </c>
      <c r="D2715" t="s">
        <v>42</v>
      </c>
      <c r="E2715">
        <v>341</v>
      </c>
      <c r="F2715" t="s">
        <v>153</v>
      </c>
      <c r="G2715" t="s">
        <v>216</v>
      </c>
      <c r="H2715" t="s">
        <v>464</v>
      </c>
      <c r="I2715" t="s">
        <v>464</v>
      </c>
      <c r="J2715">
        <v>20</v>
      </c>
      <c r="K2715">
        <v>0</v>
      </c>
      <c r="L2715" t="s">
        <v>473</v>
      </c>
      <c r="M2715" t="s">
        <v>463</v>
      </c>
      <c r="N2715" t="s">
        <v>482</v>
      </c>
      <c r="O2715">
        <v>989200</v>
      </c>
      <c r="P2715">
        <v>219866</v>
      </c>
      <c r="Q2715">
        <v>40.770156999999998</v>
      </c>
      <c r="R2715">
        <v>-73.982129</v>
      </c>
      <c r="S2715" t="s">
        <v>1531</v>
      </c>
    </row>
    <row r="2716" spans="1:19" x14ac:dyDescent="0.3">
      <c r="A2716">
        <v>282285227</v>
      </c>
      <c r="B2716" s="1">
        <v>45337</v>
      </c>
      <c r="C2716">
        <v>779</v>
      </c>
      <c r="D2716" t="s">
        <v>63</v>
      </c>
      <c r="E2716">
        <v>126</v>
      </c>
      <c r="F2716" t="s">
        <v>149</v>
      </c>
      <c r="G2716" t="s">
        <v>242</v>
      </c>
      <c r="H2716" t="s">
        <v>463</v>
      </c>
      <c r="I2716" t="s">
        <v>470</v>
      </c>
      <c r="J2716">
        <v>113</v>
      </c>
      <c r="K2716">
        <v>0</v>
      </c>
      <c r="L2716" t="s">
        <v>472</v>
      </c>
      <c r="M2716" t="s">
        <v>464</v>
      </c>
      <c r="N2716" t="s">
        <v>477</v>
      </c>
      <c r="O2716">
        <v>1045376</v>
      </c>
      <c r="P2716">
        <v>191289</v>
      </c>
      <c r="Q2716">
        <v>40.691510999999998</v>
      </c>
      <c r="R2716">
        <v>-73.779578999999998</v>
      </c>
      <c r="S2716" t="s">
        <v>2272</v>
      </c>
    </row>
    <row r="2717" spans="1:19" x14ac:dyDescent="0.3">
      <c r="A2717">
        <v>283703052</v>
      </c>
      <c r="B2717" s="1">
        <v>45365</v>
      </c>
      <c r="C2717">
        <v>849</v>
      </c>
      <c r="D2717" t="s">
        <v>30</v>
      </c>
      <c r="E2717">
        <v>677</v>
      </c>
      <c r="F2717" t="s">
        <v>145</v>
      </c>
      <c r="G2717" t="s">
        <v>196</v>
      </c>
      <c r="H2717" t="s">
        <v>465</v>
      </c>
      <c r="I2717" t="s">
        <v>470</v>
      </c>
      <c r="J2717">
        <v>113</v>
      </c>
      <c r="K2717">
        <v>3</v>
      </c>
      <c r="L2717" t="s">
        <v>472</v>
      </c>
      <c r="M2717" t="s">
        <v>464</v>
      </c>
      <c r="N2717" t="s">
        <v>477</v>
      </c>
      <c r="O2717">
        <v>1046315</v>
      </c>
      <c r="P2717">
        <v>187088</v>
      </c>
      <c r="Q2717">
        <v>40.679980739999998</v>
      </c>
      <c r="R2717">
        <v>-73.776233910000002</v>
      </c>
      <c r="S2717" t="s">
        <v>511</v>
      </c>
    </row>
    <row r="2718" spans="1:19" x14ac:dyDescent="0.3">
      <c r="A2718">
        <v>284370649</v>
      </c>
      <c r="B2718" s="1">
        <v>45377</v>
      </c>
      <c r="C2718">
        <v>782</v>
      </c>
      <c r="D2718" t="s">
        <v>49</v>
      </c>
      <c r="E2718">
        <v>236</v>
      </c>
      <c r="F2718" t="s">
        <v>158</v>
      </c>
      <c r="G2718" t="s">
        <v>223</v>
      </c>
      <c r="H2718" t="s">
        <v>464</v>
      </c>
      <c r="I2718" t="s">
        <v>464</v>
      </c>
      <c r="J2718">
        <v>28</v>
      </c>
      <c r="K2718">
        <v>0</v>
      </c>
      <c r="L2718" t="s">
        <v>473</v>
      </c>
      <c r="M2718" t="s">
        <v>464</v>
      </c>
      <c r="N2718" t="s">
        <v>478</v>
      </c>
      <c r="O2718">
        <v>998555</v>
      </c>
      <c r="P2718">
        <v>234012</v>
      </c>
      <c r="Q2718">
        <v>40.808973100000003</v>
      </c>
      <c r="R2718">
        <v>-73.948325229999995</v>
      </c>
      <c r="S2718" t="s">
        <v>2273</v>
      </c>
    </row>
    <row r="2719" spans="1:19" x14ac:dyDescent="0.3">
      <c r="A2719">
        <v>282534358</v>
      </c>
      <c r="B2719" s="1">
        <v>45343</v>
      </c>
      <c r="C2719">
        <v>705</v>
      </c>
      <c r="D2719" t="s">
        <v>78</v>
      </c>
      <c r="E2719">
        <v>358</v>
      </c>
      <c r="F2719" t="s">
        <v>169</v>
      </c>
      <c r="G2719" t="s">
        <v>264</v>
      </c>
      <c r="H2719" t="s">
        <v>464</v>
      </c>
      <c r="I2719" t="s">
        <v>464</v>
      </c>
      <c r="J2719">
        <v>13</v>
      </c>
      <c r="K2719">
        <v>0</v>
      </c>
      <c r="L2719" t="s">
        <v>472</v>
      </c>
      <c r="M2719" t="s">
        <v>464</v>
      </c>
      <c r="N2719" t="s">
        <v>477</v>
      </c>
      <c r="O2719">
        <v>986815</v>
      </c>
      <c r="P2719">
        <v>210966</v>
      </c>
      <c r="Q2719">
        <v>40.745730999999999</v>
      </c>
      <c r="R2719">
        <v>-73.990741999999997</v>
      </c>
      <c r="S2719" t="s">
        <v>2274</v>
      </c>
    </row>
    <row r="2720" spans="1:19" x14ac:dyDescent="0.3">
      <c r="A2720">
        <v>280579947</v>
      </c>
      <c r="B2720" s="1">
        <v>45307</v>
      </c>
      <c r="C2720">
        <v>180</v>
      </c>
      <c r="D2720" t="s">
        <v>127</v>
      </c>
      <c r="E2720">
        <v>116</v>
      </c>
      <c r="F2720" t="s">
        <v>140</v>
      </c>
      <c r="G2720" t="s">
        <v>460</v>
      </c>
      <c r="H2720" t="s">
        <v>463</v>
      </c>
      <c r="I2720" t="s">
        <v>469</v>
      </c>
      <c r="J2720">
        <v>77</v>
      </c>
      <c r="K2720">
        <v>0</v>
      </c>
      <c r="L2720" t="s">
        <v>474</v>
      </c>
      <c r="M2720" t="s">
        <v>464</v>
      </c>
      <c r="N2720" t="s">
        <v>477</v>
      </c>
      <c r="O2720">
        <v>1003509</v>
      </c>
      <c r="P2720">
        <v>185018</v>
      </c>
      <c r="Q2720">
        <v>40.674495690000001</v>
      </c>
      <c r="R2720">
        <v>-73.930571330000006</v>
      </c>
      <c r="S2720" t="s">
        <v>516</v>
      </c>
    </row>
    <row r="2721" spans="1:19" x14ac:dyDescent="0.3">
      <c r="A2721">
        <v>280669226</v>
      </c>
      <c r="B2721" s="1">
        <v>45308</v>
      </c>
      <c r="C2721">
        <v>339</v>
      </c>
      <c r="D2721" t="s">
        <v>42</v>
      </c>
      <c r="E2721">
        <v>341</v>
      </c>
      <c r="F2721" t="s">
        <v>153</v>
      </c>
      <c r="G2721" t="s">
        <v>216</v>
      </c>
      <c r="H2721" t="s">
        <v>464</v>
      </c>
      <c r="I2721" t="s">
        <v>469</v>
      </c>
      <c r="J2721">
        <v>84</v>
      </c>
      <c r="K2721">
        <v>0</v>
      </c>
      <c r="L2721" t="s">
        <v>474</v>
      </c>
      <c r="M2721" t="s">
        <v>464</v>
      </c>
      <c r="N2721" t="s">
        <v>480</v>
      </c>
      <c r="O2721">
        <v>988897</v>
      </c>
      <c r="P2721">
        <v>192631</v>
      </c>
      <c r="Q2721">
        <v>40.695404000000003</v>
      </c>
      <c r="R2721">
        <v>-73.983238999999998</v>
      </c>
      <c r="S2721" t="s">
        <v>827</v>
      </c>
    </row>
    <row r="2722" spans="1:19" x14ac:dyDescent="0.3">
      <c r="A2722">
        <v>281412719</v>
      </c>
      <c r="B2722" s="1">
        <v>45322</v>
      </c>
      <c r="C2722">
        <v>419</v>
      </c>
      <c r="D2722" t="s">
        <v>58</v>
      </c>
      <c r="E2722">
        <v>109</v>
      </c>
      <c r="F2722" t="s">
        <v>148</v>
      </c>
      <c r="G2722" t="s">
        <v>235</v>
      </c>
      <c r="H2722" t="s">
        <v>463</v>
      </c>
      <c r="I2722" t="s">
        <v>469</v>
      </c>
      <c r="J2722">
        <v>79</v>
      </c>
      <c r="K2722">
        <v>0</v>
      </c>
      <c r="L2722" t="s">
        <v>472</v>
      </c>
      <c r="M2722" t="s">
        <v>464</v>
      </c>
      <c r="N2722" t="s">
        <v>477</v>
      </c>
      <c r="O2722">
        <v>999507</v>
      </c>
      <c r="P2722">
        <v>190206</v>
      </c>
      <c r="Q2722">
        <v>40.688735999999999</v>
      </c>
      <c r="R2722">
        <v>-73.944984000000005</v>
      </c>
      <c r="S2722" t="s">
        <v>509</v>
      </c>
    </row>
    <row r="2723" spans="1:19" x14ac:dyDescent="0.3">
      <c r="A2723">
        <v>282843364</v>
      </c>
      <c r="B2723" s="1">
        <v>45349</v>
      </c>
      <c r="C2723">
        <v>105</v>
      </c>
      <c r="D2723" t="s">
        <v>20</v>
      </c>
      <c r="E2723">
        <v>106</v>
      </c>
      <c r="F2723" t="s">
        <v>141</v>
      </c>
      <c r="G2723" t="s">
        <v>183</v>
      </c>
      <c r="H2723" t="s">
        <v>463</v>
      </c>
      <c r="I2723" t="s">
        <v>470</v>
      </c>
      <c r="J2723">
        <v>106</v>
      </c>
      <c r="K2723">
        <v>0</v>
      </c>
      <c r="L2723" t="s">
        <v>472</v>
      </c>
      <c r="M2723" t="s">
        <v>464</v>
      </c>
      <c r="N2723" t="s">
        <v>482</v>
      </c>
      <c r="O2723">
        <v>1028604</v>
      </c>
      <c r="P2723">
        <v>187929</v>
      </c>
      <c r="Q2723">
        <v>40.682389000000001</v>
      </c>
      <c r="R2723">
        <v>-73.840079000000003</v>
      </c>
      <c r="S2723" t="s">
        <v>957</v>
      </c>
    </row>
    <row r="2724" spans="1:19" x14ac:dyDescent="0.3">
      <c r="A2724">
        <v>282906891</v>
      </c>
      <c r="B2724" s="1">
        <v>45350</v>
      </c>
      <c r="C2724">
        <v>101</v>
      </c>
      <c r="D2724" t="s">
        <v>27</v>
      </c>
      <c r="E2724">
        <v>344</v>
      </c>
      <c r="F2724" t="s">
        <v>144</v>
      </c>
      <c r="G2724" t="s">
        <v>191</v>
      </c>
      <c r="H2724" t="s">
        <v>464</v>
      </c>
      <c r="I2724" t="s">
        <v>468</v>
      </c>
      <c r="J2724">
        <v>48</v>
      </c>
      <c r="K2724">
        <v>0</v>
      </c>
      <c r="L2724" t="s">
        <v>472</v>
      </c>
      <c r="M2724" t="s">
        <v>463</v>
      </c>
      <c r="N2724" t="s">
        <v>477</v>
      </c>
      <c r="O2724">
        <v>1011780</v>
      </c>
      <c r="P2724">
        <v>246837</v>
      </c>
      <c r="Q2724">
        <v>40.844144</v>
      </c>
      <c r="R2724">
        <v>-73.900498999999996</v>
      </c>
      <c r="S2724" t="s">
        <v>552</v>
      </c>
    </row>
    <row r="2725" spans="1:19" x14ac:dyDescent="0.3">
      <c r="A2725">
        <v>282993827</v>
      </c>
      <c r="B2725" s="1">
        <v>45351</v>
      </c>
      <c r="C2725">
        <v>101</v>
      </c>
      <c r="D2725" t="s">
        <v>27</v>
      </c>
      <c r="E2725">
        <v>344</v>
      </c>
      <c r="F2725" t="s">
        <v>144</v>
      </c>
      <c r="G2725" t="s">
        <v>191</v>
      </c>
      <c r="H2725" t="s">
        <v>464</v>
      </c>
      <c r="I2725" t="s">
        <v>469</v>
      </c>
      <c r="J2725">
        <v>60</v>
      </c>
      <c r="K2725">
        <v>0</v>
      </c>
      <c r="L2725" t="s">
        <v>472</v>
      </c>
      <c r="M2725" t="s">
        <v>464</v>
      </c>
      <c r="N2725" t="s">
        <v>478</v>
      </c>
      <c r="O2725">
        <v>991682</v>
      </c>
      <c r="P2725">
        <v>150546</v>
      </c>
      <c r="Q2725">
        <v>40.579889000000001</v>
      </c>
      <c r="R2725">
        <v>-73.973242999999997</v>
      </c>
      <c r="S2725" t="s">
        <v>2275</v>
      </c>
    </row>
    <row r="2726" spans="1:19" x14ac:dyDescent="0.3">
      <c r="A2726">
        <v>284081817</v>
      </c>
      <c r="B2726" s="1">
        <v>45372</v>
      </c>
      <c r="C2726">
        <v>511</v>
      </c>
      <c r="D2726" t="s">
        <v>46</v>
      </c>
      <c r="E2726">
        <v>235</v>
      </c>
      <c r="F2726" t="s">
        <v>156</v>
      </c>
      <c r="G2726" t="s">
        <v>220</v>
      </c>
      <c r="H2726" t="s">
        <v>464</v>
      </c>
      <c r="I2726" t="s">
        <v>469</v>
      </c>
      <c r="J2726">
        <v>61</v>
      </c>
      <c r="K2726">
        <v>0</v>
      </c>
      <c r="L2726" t="s">
        <v>472</v>
      </c>
      <c r="M2726" t="s">
        <v>463</v>
      </c>
      <c r="N2726" t="s">
        <v>478</v>
      </c>
      <c r="O2726">
        <v>1001291</v>
      </c>
      <c r="P2726">
        <v>157372</v>
      </c>
      <c r="Q2726">
        <v>40.598609629999999</v>
      </c>
      <c r="R2726">
        <v>-73.938635770000005</v>
      </c>
      <c r="S2726" t="s">
        <v>2276</v>
      </c>
    </row>
    <row r="2727" spans="1:19" x14ac:dyDescent="0.3">
      <c r="A2727">
        <v>284212747</v>
      </c>
      <c r="B2727" s="1">
        <v>45374</v>
      </c>
      <c r="C2727">
        <v>101</v>
      </c>
      <c r="D2727" t="s">
        <v>27</v>
      </c>
      <c r="E2727">
        <v>344</v>
      </c>
      <c r="F2727" t="s">
        <v>144</v>
      </c>
      <c r="G2727" t="s">
        <v>191</v>
      </c>
      <c r="H2727" t="s">
        <v>464</v>
      </c>
      <c r="I2727" t="s">
        <v>468</v>
      </c>
      <c r="J2727">
        <v>47</v>
      </c>
      <c r="K2727">
        <v>0</v>
      </c>
      <c r="L2727" t="s">
        <v>472</v>
      </c>
      <c r="M2727" t="s">
        <v>464</v>
      </c>
      <c r="N2727" t="s">
        <v>480</v>
      </c>
      <c r="O2727">
        <v>1026486</v>
      </c>
      <c r="P2727">
        <v>262591</v>
      </c>
      <c r="Q2727">
        <v>40.887324999999997</v>
      </c>
      <c r="R2727">
        <v>-73.847246999999996</v>
      </c>
      <c r="S2727" t="s">
        <v>725</v>
      </c>
    </row>
    <row r="2728" spans="1:19" x14ac:dyDescent="0.3">
      <c r="A2728">
        <v>282738164</v>
      </c>
      <c r="B2728" s="1">
        <v>45346</v>
      </c>
      <c r="C2728">
        <v>922</v>
      </c>
      <c r="D2728" t="s">
        <v>33</v>
      </c>
      <c r="E2728">
        <v>348</v>
      </c>
      <c r="F2728" t="s">
        <v>146</v>
      </c>
      <c r="G2728" t="s">
        <v>207</v>
      </c>
      <c r="H2728" t="s">
        <v>464</v>
      </c>
      <c r="I2728" t="s">
        <v>469</v>
      </c>
      <c r="J2728">
        <v>71</v>
      </c>
      <c r="K2728">
        <v>0</v>
      </c>
      <c r="L2728" t="s">
        <v>472</v>
      </c>
      <c r="M2728" t="s">
        <v>463</v>
      </c>
      <c r="N2728" t="s">
        <v>477</v>
      </c>
      <c r="O2728">
        <v>997851</v>
      </c>
      <c r="P2728">
        <v>181159</v>
      </c>
      <c r="Q2728">
        <v>40.663905839999998</v>
      </c>
      <c r="R2728">
        <v>-73.950975189999994</v>
      </c>
      <c r="S2728" t="s">
        <v>1088</v>
      </c>
    </row>
    <row r="2729" spans="1:19" x14ac:dyDescent="0.3">
      <c r="A2729">
        <v>284383868</v>
      </c>
      <c r="B2729" s="1">
        <v>45377</v>
      </c>
      <c r="C2729">
        <v>397</v>
      </c>
      <c r="D2729" t="s">
        <v>50</v>
      </c>
      <c r="E2729">
        <v>105</v>
      </c>
      <c r="F2729" t="s">
        <v>159</v>
      </c>
      <c r="G2729" t="s">
        <v>237</v>
      </c>
      <c r="H2729" t="s">
        <v>463</v>
      </c>
      <c r="I2729" t="s">
        <v>469</v>
      </c>
      <c r="J2729">
        <v>75</v>
      </c>
      <c r="K2729">
        <v>0</v>
      </c>
      <c r="L2729" t="s">
        <v>476</v>
      </c>
      <c r="M2729" t="s">
        <v>464</v>
      </c>
      <c r="N2729" t="s">
        <v>477</v>
      </c>
      <c r="O2729">
        <v>1013666</v>
      </c>
      <c r="P2729">
        <v>184186</v>
      </c>
      <c r="Q2729">
        <v>40.672175860000003</v>
      </c>
      <c r="R2729">
        <v>-73.893956840000001</v>
      </c>
      <c r="S2729" t="s">
        <v>2277</v>
      </c>
    </row>
    <row r="2730" spans="1:19" x14ac:dyDescent="0.3">
      <c r="A2730">
        <v>281182214</v>
      </c>
      <c r="B2730" s="1">
        <v>45317</v>
      </c>
      <c r="C2730">
        <v>501</v>
      </c>
      <c r="D2730" t="s">
        <v>61</v>
      </c>
      <c r="E2730">
        <v>117</v>
      </c>
      <c r="F2730" t="s">
        <v>156</v>
      </c>
      <c r="G2730" t="s">
        <v>461</v>
      </c>
      <c r="H2730" t="s">
        <v>463</v>
      </c>
      <c r="I2730" t="s">
        <v>464</v>
      </c>
      <c r="J2730">
        <v>34</v>
      </c>
      <c r="K2730">
        <v>0</v>
      </c>
      <c r="L2730" t="s">
        <v>472</v>
      </c>
      <c r="M2730" t="s">
        <v>464</v>
      </c>
      <c r="N2730" t="s">
        <v>477</v>
      </c>
      <c r="O2730">
        <v>1003421</v>
      </c>
      <c r="P2730">
        <v>250627</v>
      </c>
      <c r="Q2730">
        <v>40.854568999999998</v>
      </c>
      <c r="R2730">
        <v>-73.930699000000004</v>
      </c>
      <c r="S2730" t="s">
        <v>2278</v>
      </c>
    </row>
    <row r="2731" spans="1:19" x14ac:dyDescent="0.3">
      <c r="A2731">
        <v>280739943</v>
      </c>
      <c r="B2731" s="1">
        <v>45309</v>
      </c>
      <c r="C2731">
        <v>175</v>
      </c>
      <c r="D2731" t="s">
        <v>31</v>
      </c>
      <c r="E2731">
        <v>233</v>
      </c>
      <c r="F2731" t="s">
        <v>140</v>
      </c>
      <c r="G2731" t="s">
        <v>276</v>
      </c>
      <c r="H2731" t="s">
        <v>464</v>
      </c>
      <c r="I2731" t="s">
        <v>469</v>
      </c>
      <c r="J2731">
        <v>68</v>
      </c>
      <c r="K2731">
        <v>0</v>
      </c>
      <c r="L2731" t="s">
        <v>473</v>
      </c>
      <c r="M2731" t="s">
        <v>464</v>
      </c>
      <c r="N2731" t="s">
        <v>482</v>
      </c>
      <c r="O2731">
        <v>977947</v>
      </c>
      <c r="P2731">
        <v>172030</v>
      </c>
      <c r="Q2731">
        <v>40.638865170000003</v>
      </c>
      <c r="R2731">
        <v>-74.022712089999999</v>
      </c>
      <c r="S2731" t="s">
        <v>1649</v>
      </c>
    </row>
    <row r="2732" spans="1:19" x14ac:dyDescent="0.3">
      <c r="A2732">
        <v>282556170</v>
      </c>
      <c r="B2732" s="1">
        <v>45343</v>
      </c>
      <c r="C2732">
        <v>500</v>
      </c>
      <c r="D2732" t="s">
        <v>61</v>
      </c>
      <c r="E2732">
        <v>117</v>
      </c>
      <c r="F2732" t="s">
        <v>156</v>
      </c>
      <c r="G2732" t="s">
        <v>239</v>
      </c>
      <c r="H2732" t="s">
        <v>463</v>
      </c>
      <c r="I2732" t="s">
        <v>468</v>
      </c>
      <c r="J2732">
        <v>40</v>
      </c>
      <c r="K2732">
        <v>0</v>
      </c>
      <c r="L2732" t="s">
        <v>472</v>
      </c>
      <c r="M2732" t="s">
        <v>464</v>
      </c>
      <c r="N2732" t="s">
        <v>477</v>
      </c>
      <c r="O2732">
        <v>1004883</v>
      </c>
      <c r="P2732">
        <v>232773</v>
      </c>
      <c r="Q2732">
        <v>40.805562000000002</v>
      </c>
      <c r="R2732">
        <v>-73.925469000000007</v>
      </c>
      <c r="S2732" t="s">
        <v>2279</v>
      </c>
    </row>
    <row r="2733" spans="1:19" x14ac:dyDescent="0.3">
      <c r="A2733">
        <v>284251085</v>
      </c>
      <c r="B2733" s="1">
        <v>45375</v>
      </c>
      <c r="C2733">
        <v>922</v>
      </c>
      <c r="D2733" t="s">
        <v>33</v>
      </c>
      <c r="E2733">
        <v>348</v>
      </c>
      <c r="F2733" t="s">
        <v>146</v>
      </c>
      <c r="G2733" t="s">
        <v>280</v>
      </c>
      <c r="H2733" t="s">
        <v>464</v>
      </c>
      <c r="I2733" t="s">
        <v>470</v>
      </c>
      <c r="J2733">
        <v>103</v>
      </c>
      <c r="K2733">
        <v>0</v>
      </c>
      <c r="L2733" t="s">
        <v>472</v>
      </c>
      <c r="M2733" t="s">
        <v>464</v>
      </c>
      <c r="N2733" t="s">
        <v>477</v>
      </c>
      <c r="O2733">
        <v>1044100</v>
      </c>
      <c r="P2733">
        <v>193315</v>
      </c>
      <c r="Q2733">
        <v>40.697079369999997</v>
      </c>
      <c r="R2733">
        <v>-73.784163079999999</v>
      </c>
      <c r="S2733" t="s">
        <v>2280</v>
      </c>
    </row>
    <row r="2734" spans="1:19" x14ac:dyDescent="0.3">
      <c r="A2734">
        <v>283656492</v>
      </c>
      <c r="B2734" s="1">
        <v>45364</v>
      </c>
      <c r="C2734">
        <v>114</v>
      </c>
      <c r="D2734" t="s">
        <v>34</v>
      </c>
      <c r="E2734">
        <v>344</v>
      </c>
      <c r="F2734" t="s">
        <v>144</v>
      </c>
      <c r="G2734" t="s">
        <v>206</v>
      </c>
      <c r="H2734" t="s">
        <v>464</v>
      </c>
      <c r="I2734" t="s">
        <v>468</v>
      </c>
      <c r="J2734">
        <v>43</v>
      </c>
      <c r="K2734">
        <v>0</v>
      </c>
      <c r="L2734" t="s">
        <v>473</v>
      </c>
      <c r="M2734" t="s">
        <v>464</v>
      </c>
      <c r="N2734" t="s">
        <v>479</v>
      </c>
      <c r="O2734">
        <v>1020183</v>
      </c>
      <c r="P2734">
        <v>239282</v>
      </c>
      <c r="Q2734">
        <v>40.823377999999998</v>
      </c>
      <c r="R2734">
        <v>-73.870168000000007</v>
      </c>
      <c r="S2734" t="s">
        <v>1141</v>
      </c>
    </row>
    <row r="2735" spans="1:19" x14ac:dyDescent="0.3">
      <c r="A2735">
        <v>282408136</v>
      </c>
      <c r="B2735" s="1">
        <v>45340</v>
      </c>
      <c r="C2735">
        <v>259</v>
      </c>
      <c r="D2735" t="s">
        <v>54</v>
      </c>
      <c r="E2735">
        <v>351</v>
      </c>
      <c r="F2735" t="s">
        <v>152</v>
      </c>
      <c r="G2735" t="s">
        <v>231</v>
      </c>
      <c r="H2735" t="s">
        <v>464</v>
      </c>
      <c r="I2735" t="s">
        <v>468</v>
      </c>
      <c r="J2735">
        <v>52</v>
      </c>
      <c r="K2735">
        <v>0</v>
      </c>
      <c r="L2735" t="s">
        <v>472</v>
      </c>
      <c r="M2735" t="s">
        <v>464</v>
      </c>
      <c r="N2735" t="s">
        <v>479</v>
      </c>
      <c r="O2735">
        <v>1013603</v>
      </c>
      <c r="P2735">
        <v>253426</v>
      </c>
      <c r="Q2735">
        <v>40.862222000000003</v>
      </c>
      <c r="R2735">
        <v>-73.893879999999996</v>
      </c>
      <c r="S2735" t="s">
        <v>2281</v>
      </c>
    </row>
    <row r="2736" spans="1:19" x14ac:dyDescent="0.3">
      <c r="A2736">
        <v>282250838</v>
      </c>
      <c r="B2736" s="1">
        <v>45337</v>
      </c>
      <c r="C2736">
        <v>439</v>
      </c>
      <c r="D2736" t="s">
        <v>37</v>
      </c>
      <c r="E2736">
        <v>109</v>
      </c>
      <c r="F2736" t="s">
        <v>148</v>
      </c>
      <c r="G2736" t="s">
        <v>224</v>
      </c>
      <c r="H2736" t="s">
        <v>463</v>
      </c>
      <c r="I2736" t="s">
        <v>470</v>
      </c>
      <c r="J2736">
        <v>104</v>
      </c>
      <c r="K2736">
        <v>0</v>
      </c>
      <c r="L2736" t="s">
        <v>474</v>
      </c>
      <c r="M2736" t="s">
        <v>464</v>
      </c>
      <c r="N2736" t="s">
        <v>477</v>
      </c>
      <c r="O2736">
        <v>1013786</v>
      </c>
      <c r="P2736">
        <v>195966</v>
      </c>
      <c r="Q2736">
        <v>40.704510999999997</v>
      </c>
      <c r="R2736">
        <v>-73.893469999999994</v>
      </c>
      <c r="S2736" t="s">
        <v>561</v>
      </c>
    </row>
    <row r="2737" spans="1:19" x14ac:dyDescent="0.3">
      <c r="A2737">
        <v>282350918</v>
      </c>
      <c r="B2737" s="1">
        <v>45338</v>
      </c>
      <c r="C2737">
        <v>258</v>
      </c>
      <c r="D2737" t="s">
        <v>41</v>
      </c>
      <c r="E2737">
        <v>351</v>
      </c>
      <c r="F2737" t="s">
        <v>152</v>
      </c>
      <c r="G2737" t="s">
        <v>215</v>
      </c>
      <c r="H2737" t="s">
        <v>464</v>
      </c>
      <c r="I2737" t="s">
        <v>469</v>
      </c>
      <c r="J2737">
        <v>94</v>
      </c>
      <c r="K2737">
        <v>0</v>
      </c>
      <c r="L2737" t="s">
        <v>472</v>
      </c>
      <c r="M2737" t="s">
        <v>464</v>
      </c>
      <c r="N2737" t="s">
        <v>479</v>
      </c>
      <c r="O2737">
        <v>997364</v>
      </c>
      <c r="P2737">
        <v>204182</v>
      </c>
      <c r="Q2737">
        <v>40.727099359999997</v>
      </c>
      <c r="R2737">
        <v>-73.952685750000001</v>
      </c>
      <c r="S2737" t="s">
        <v>2282</v>
      </c>
    </row>
    <row r="2738" spans="1:19" x14ac:dyDescent="0.3">
      <c r="A2738">
        <v>281233493</v>
      </c>
      <c r="B2738" s="1">
        <v>45319</v>
      </c>
      <c r="C2738">
        <v>759</v>
      </c>
      <c r="D2738" t="s">
        <v>40</v>
      </c>
      <c r="E2738">
        <v>359</v>
      </c>
      <c r="F2738" t="s">
        <v>151</v>
      </c>
      <c r="G2738" t="s">
        <v>213</v>
      </c>
      <c r="H2738" t="s">
        <v>464</v>
      </c>
      <c r="I2738" t="s">
        <v>469</v>
      </c>
      <c r="J2738">
        <v>77</v>
      </c>
      <c r="K2738">
        <v>1</v>
      </c>
      <c r="L2738" t="s">
        <v>472</v>
      </c>
      <c r="M2738" t="s">
        <v>464</v>
      </c>
      <c r="N2738" t="s">
        <v>477</v>
      </c>
      <c r="O2738">
        <v>997981</v>
      </c>
      <c r="P2738">
        <v>183330</v>
      </c>
      <c r="Q2738">
        <v>40.66986455</v>
      </c>
      <c r="R2738">
        <v>-73.950502180000001</v>
      </c>
      <c r="S2738" t="s">
        <v>2283</v>
      </c>
    </row>
    <row r="2739" spans="1:19" x14ac:dyDescent="0.3">
      <c r="A2739">
        <v>282531015</v>
      </c>
      <c r="B2739" s="1">
        <v>45342</v>
      </c>
      <c r="C2739">
        <v>500</v>
      </c>
      <c r="D2739" t="s">
        <v>61</v>
      </c>
      <c r="E2739">
        <v>117</v>
      </c>
      <c r="F2739" t="s">
        <v>156</v>
      </c>
      <c r="G2739" t="s">
        <v>239</v>
      </c>
      <c r="H2739" t="s">
        <v>463</v>
      </c>
      <c r="I2739" t="s">
        <v>470</v>
      </c>
      <c r="J2739">
        <v>106</v>
      </c>
      <c r="K2739">
        <v>0</v>
      </c>
      <c r="L2739" t="s">
        <v>474</v>
      </c>
      <c r="M2739" t="s">
        <v>464</v>
      </c>
      <c r="N2739" t="s">
        <v>477</v>
      </c>
      <c r="O2739">
        <v>1028386</v>
      </c>
      <c r="P2739">
        <v>180995</v>
      </c>
      <c r="Q2739">
        <v>40.663358000000002</v>
      </c>
      <c r="R2739">
        <v>-73.840909999999994</v>
      </c>
      <c r="S2739" t="s">
        <v>2284</v>
      </c>
    </row>
    <row r="2740" spans="1:19" x14ac:dyDescent="0.3">
      <c r="A2740">
        <v>283995367</v>
      </c>
      <c r="B2740" s="1">
        <v>45370</v>
      </c>
      <c r="C2740">
        <v>705</v>
      </c>
      <c r="D2740" t="s">
        <v>78</v>
      </c>
      <c r="E2740">
        <v>358</v>
      </c>
      <c r="F2740" t="s">
        <v>169</v>
      </c>
      <c r="G2740" t="s">
        <v>264</v>
      </c>
      <c r="H2740" t="s">
        <v>464</v>
      </c>
      <c r="I2740" t="s">
        <v>464</v>
      </c>
      <c r="J2740">
        <v>30</v>
      </c>
      <c r="K2740">
        <v>0</v>
      </c>
      <c r="L2740" t="s">
        <v>472</v>
      </c>
      <c r="M2740" t="s">
        <v>464</v>
      </c>
      <c r="N2740" t="s">
        <v>480</v>
      </c>
      <c r="O2740">
        <v>999750</v>
      </c>
      <c r="P2740">
        <v>241187</v>
      </c>
      <c r="Q2740">
        <v>40.828665999999998</v>
      </c>
      <c r="R2740">
        <v>-73.943989000000002</v>
      </c>
      <c r="S2740" t="s">
        <v>1532</v>
      </c>
    </row>
    <row r="2741" spans="1:19" x14ac:dyDescent="0.3">
      <c r="A2741">
        <v>281114469</v>
      </c>
      <c r="B2741" s="1">
        <v>45316</v>
      </c>
      <c r="C2741">
        <v>109</v>
      </c>
      <c r="D2741" t="s">
        <v>35</v>
      </c>
      <c r="E2741">
        <v>106</v>
      </c>
      <c r="F2741" t="s">
        <v>141</v>
      </c>
      <c r="G2741" t="s">
        <v>214</v>
      </c>
      <c r="H2741" t="s">
        <v>463</v>
      </c>
      <c r="I2741" t="s">
        <v>469</v>
      </c>
      <c r="J2741">
        <v>90</v>
      </c>
      <c r="K2741">
        <v>2</v>
      </c>
      <c r="L2741" t="s">
        <v>472</v>
      </c>
      <c r="M2741" t="s">
        <v>464</v>
      </c>
      <c r="N2741" t="s">
        <v>480</v>
      </c>
      <c r="O2741">
        <v>1000313</v>
      </c>
      <c r="P2741">
        <v>194605</v>
      </c>
      <c r="Q2741">
        <v>40.700808000000002</v>
      </c>
      <c r="R2741">
        <v>-73.942065999999997</v>
      </c>
      <c r="S2741" t="s">
        <v>2285</v>
      </c>
    </row>
    <row r="2742" spans="1:19" x14ac:dyDescent="0.3">
      <c r="A2742">
        <v>282686243</v>
      </c>
      <c r="B2742" s="1">
        <v>45345</v>
      </c>
      <c r="C2742">
        <v>101</v>
      </c>
      <c r="D2742" t="s">
        <v>27</v>
      </c>
      <c r="E2742">
        <v>344</v>
      </c>
      <c r="F2742" t="s">
        <v>144</v>
      </c>
      <c r="G2742" t="s">
        <v>191</v>
      </c>
      <c r="H2742" t="s">
        <v>464</v>
      </c>
      <c r="I2742" t="s">
        <v>469</v>
      </c>
      <c r="J2742">
        <v>75</v>
      </c>
      <c r="K2742">
        <v>0</v>
      </c>
      <c r="L2742" t="s">
        <v>474</v>
      </c>
      <c r="M2742" t="s">
        <v>463</v>
      </c>
      <c r="N2742" t="s">
        <v>477</v>
      </c>
      <c r="O2742">
        <v>1021055</v>
      </c>
      <c r="P2742">
        <v>181470</v>
      </c>
      <c r="Q2742">
        <v>40.664693999999997</v>
      </c>
      <c r="R2742">
        <v>-73.867333000000002</v>
      </c>
      <c r="S2742" t="s">
        <v>2286</v>
      </c>
    </row>
    <row r="2743" spans="1:19" x14ac:dyDescent="0.3">
      <c r="A2743">
        <v>284267978</v>
      </c>
      <c r="B2743" s="1">
        <v>45375</v>
      </c>
      <c r="C2743">
        <v>744</v>
      </c>
      <c r="D2743" t="s">
        <v>75</v>
      </c>
      <c r="E2743">
        <v>359</v>
      </c>
      <c r="F2743" t="s">
        <v>151</v>
      </c>
      <c r="G2743" t="s">
        <v>261</v>
      </c>
      <c r="H2743" t="s">
        <v>464</v>
      </c>
      <c r="I2743" t="s">
        <v>470</v>
      </c>
      <c r="J2743">
        <v>102</v>
      </c>
      <c r="K2743">
        <v>0</v>
      </c>
      <c r="L2743" t="s">
        <v>472</v>
      </c>
      <c r="M2743" t="s">
        <v>464</v>
      </c>
      <c r="N2743" t="s">
        <v>478</v>
      </c>
      <c r="O2743">
        <v>1032501</v>
      </c>
      <c r="P2743">
        <v>198800</v>
      </c>
      <c r="Q2743">
        <v>40.712206000000002</v>
      </c>
      <c r="R2743">
        <v>-73.825952000000001</v>
      </c>
      <c r="S2743" t="s">
        <v>732</v>
      </c>
    </row>
    <row r="2744" spans="1:19" x14ac:dyDescent="0.3">
      <c r="A2744">
        <v>282572562</v>
      </c>
      <c r="B2744" s="1">
        <v>45343</v>
      </c>
      <c r="C2744">
        <v>113</v>
      </c>
      <c r="D2744" t="s">
        <v>59</v>
      </c>
      <c r="E2744">
        <v>344</v>
      </c>
      <c r="F2744" t="s">
        <v>144</v>
      </c>
      <c r="G2744" t="s">
        <v>312</v>
      </c>
      <c r="H2744" t="s">
        <v>464</v>
      </c>
      <c r="I2744" t="s">
        <v>468</v>
      </c>
      <c r="J2744">
        <v>44</v>
      </c>
      <c r="K2744">
        <v>0</v>
      </c>
      <c r="L2744" t="s">
        <v>473</v>
      </c>
      <c r="M2744" t="s">
        <v>463</v>
      </c>
      <c r="N2744" t="s">
        <v>479</v>
      </c>
      <c r="O2744">
        <v>1006537</v>
      </c>
      <c r="P2744">
        <v>244511</v>
      </c>
      <c r="Q2744">
        <v>40.837774000000003</v>
      </c>
      <c r="R2744">
        <v>-73.919454999999999</v>
      </c>
      <c r="S2744" t="s">
        <v>553</v>
      </c>
    </row>
    <row r="2745" spans="1:19" x14ac:dyDescent="0.3">
      <c r="A2745">
        <v>283811158</v>
      </c>
      <c r="B2745" s="1">
        <v>45366</v>
      </c>
      <c r="C2745">
        <v>503</v>
      </c>
      <c r="D2745" t="s">
        <v>57</v>
      </c>
      <c r="E2745">
        <v>117</v>
      </c>
      <c r="F2745" t="s">
        <v>156</v>
      </c>
      <c r="G2745" t="s">
        <v>234</v>
      </c>
      <c r="H2745" t="s">
        <v>463</v>
      </c>
      <c r="I2745" t="s">
        <v>469</v>
      </c>
      <c r="J2745">
        <v>75</v>
      </c>
      <c r="K2745">
        <v>0</v>
      </c>
      <c r="L2745" t="s">
        <v>472</v>
      </c>
      <c r="M2745" t="s">
        <v>464</v>
      </c>
      <c r="N2745" t="s">
        <v>477</v>
      </c>
      <c r="O2745">
        <v>1012723</v>
      </c>
      <c r="P2745">
        <v>185470</v>
      </c>
      <c r="Q2745">
        <v>40.675705000000001</v>
      </c>
      <c r="R2745">
        <v>-73.897349000000006</v>
      </c>
      <c r="S2745" t="s">
        <v>2287</v>
      </c>
    </row>
    <row r="2746" spans="1:19" x14ac:dyDescent="0.3">
      <c r="A2746">
        <v>282391047</v>
      </c>
      <c r="B2746" s="1">
        <v>45339</v>
      </c>
      <c r="C2746">
        <v>478</v>
      </c>
      <c r="D2746" t="s">
        <v>44</v>
      </c>
      <c r="E2746">
        <v>343</v>
      </c>
      <c r="F2746" t="s">
        <v>155</v>
      </c>
      <c r="G2746" t="s">
        <v>218</v>
      </c>
      <c r="H2746" t="s">
        <v>464</v>
      </c>
      <c r="I2746" t="s">
        <v>469</v>
      </c>
      <c r="J2746">
        <v>83</v>
      </c>
      <c r="K2746">
        <v>1</v>
      </c>
      <c r="L2746" t="s">
        <v>472</v>
      </c>
      <c r="M2746" t="s">
        <v>464</v>
      </c>
      <c r="N2746" t="s">
        <v>478</v>
      </c>
      <c r="O2746">
        <v>1006644</v>
      </c>
      <c r="P2746">
        <v>195886</v>
      </c>
      <c r="Q2746">
        <v>40.704310210000003</v>
      </c>
      <c r="R2746">
        <v>-73.919231879999998</v>
      </c>
      <c r="S2746" t="s">
        <v>1550</v>
      </c>
    </row>
    <row r="2747" spans="1:19" x14ac:dyDescent="0.3">
      <c r="A2747">
        <v>283849045</v>
      </c>
      <c r="B2747" s="1">
        <v>45367</v>
      </c>
      <c r="C2747">
        <v>922</v>
      </c>
      <c r="D2747" t="s">
        <v>33</v>
      </c>
      <c r="E2747">
        <v>348</v>
      </c>
      <c r="F2747" t="s">
        <v>146</v>
      </c>
      <c r="G2747" t="s">
        <v>207</v>
      </c>
      <c r="H2747" t="s">
        <v>464</v>
      </c>
      <c r="I2747" t="s">
        <v>468</v>
      </c>
      <c r="J2747">
        <v>48</v>
      </c>
      <c r="K2747">
        <v>0</v>
      </c>
      <c r="L2747" t="s">
        <v>472</v>
      </c>
      <c r="M2747" t="s">
        <v>464</v>
      </c>
      <c r="N2747" t="s">
        <v>479</v>
      </c>
      <c r="O2747">
        <v>1014658</v>
      </c>
      <c r="P2747">
        <v>247117</v>
      </c>
      <c r="Q2747">
        <v>40.844901810000003</v>
      </c>
      <c r="R2747">
        <v>-73.890096099999994</v>
      </c>
      <c r="S2747" t="s">
        <v>2288</v>
      </c>
    </row>
    <row r="2748" spans="1:19" x14ac:dyDescent="0.3">
      <c r="A2748">
        <v>281218940</v>
      </c>
      <c r="B2748" s="1">
        <v>45318</v>
      </c>
      <c r="C2748">
        <v>101</v>
      </c>
      <c r="D2748" t="s">
        <v>27</v>
      </c>
      <c r="E2748">
        <v>344</v>
      </c>
      <c r="F2748" t="s">
        <v>144</v>
      </c>
      <c r="G2748" t="s">
        <v>191</v>
      </c>
      <c r="H2748" t="s">
        <v>464</v>
      </c>
      <c r="I2748" t="s">
        <v>464</v>
      </c>
      <c r="J2748">
        <v>1</v>
      </c>
      <c r="K2748">
        <v>0</v>
      </c>
      <c r="L2748" t="s">
        <v>472</v>
      </c>
      <c r="M2748" t="s">
        <v>463</v>
      </c>
      <c r="N2748" t="s">
        <v>477</v>
      </c>
      <c r="O2748">
        <v>980418</v>
      </c>
      <c r="P2748">
        <v>196212</v>
      </c>
      <c r="Q2748">
        <v>40.705233</v>
      </c>
      <c r="R2748">
        <v>-74.013819999999996</v>
      </c>
      <c r="S2748" t="s">
        <v>2289</v>
      </c>
    </row>
    <row r="2749" spans="1:19" x14ac:dyDescent="0.3">
      <c r="A2749">
        <v>280483791</v>
      </c>
      <c r="B2749" s="1">
        <v>45305</v>
      </c>
      <c r="C2749">
        <v>905</v>
      </c>
      <c r="D2749" t="s">
        <v>60</v>
      </c>
      <c r="E2749">
        <v>347</v>
      </c>
      <c r="F2749" t="s">
        <v>162</v>
      </c>
      <c r="G2749" t="s">
        <v>238</v>
      </c>
      <c r="H2749" t="s">
        <v>464</v>
      </c>
      <c r="I2749" t="s">
        <v>470</v>
      </c>
      <c r="J2749">
        <v>115</v>
      </c>
      <c r="K2749">
        <v>0</v>
      </c>
      <c r="L2749" t="s">
        <v>472</v>
      </c>
      <c r="M2749" t="s">
        <v>464</v>
      </c>
      <c r="N2749" t="s">
        <v>480</v>
      </c>
      <c r="O2749">
        <v>1021198</v>
      </c>
      <c r="P2749">
        <v>212411</v>
      </c>
      <c r="Q2749">
        <v>40.74961845</v>
      </c>
      <c r="R2749">
        <v>-73.866649510000002</v>
      </c>
      <c r="S2749" t="s">
        <v>2290</v>
      </c>
    </row>
    <row r="2750" spans="1:19" x14ac:dyDescent="0.3">
      <c r="A2750">
        <v>281417241</v>
      </c>
      <c r="B2750" s="1">
        <v>45322</v>
      </c>
      <c r="C2750">
        <v>101</v>
      </c>
      <c r="D2750" t="s">
        <v>27</v>
      </c>
      <c r="E2750">
        <v>344</v>
      </c>
      <c r="F2750" t="s">
        <v>144</v>
      </c>
      <c r="G2750" t="s">
        <v>191</v>
      </c>
      <c r="H2750" t="s">
        <v>464</v>
      </c>
      <c r="I2750" t="s">
        <v>468</v>
      </c>
      <c r="J2750">
        <v>44</v>
      </c>
      <c r="K2750">
        <v>0</v>
      </c>
      <c r="L2750" t="s">
        <v>473</v>
      </c>
      <c r="M2750" t="s">
        <v>464</v>
      </c>
      <c r="N2750" t="s">
        <v>477</v>
      </c>
      <c r="O2750">
        <v>1006195</v>
      </c>
      <c r="P2750">
        <v>240321</v>
      </c>
      <c r="Q2750">
        <v>40.826275000000003</v>
      </c>
      <c r="R2750">
        <v>-73.920704999999998</v>
      </c>
      <c r="S2750" t="s">
        <v>2291</v>
      </c>
    </row>
    <row r="2751" spans="1:19" x14ac:dyDescent="0.3">
      <c r="A2751">
        <v>284435615</v>
      </c>
      <c r="B2751" s="1">
        <v>45379</v>
      </c>
      <c r="C2751">
        <v>705</v>
      </c>
      <c r="D2751" t="s">
        <v>78</v>
      </c>
      <c r="E2751">
        <v>358</v>
      </c>
      <c r="F2751" t="s">
        <v>169</v>
      </c>
      <c r="G2751" t="s">
        <v>270</v>
      </c>
      <c r="H2751" t="s">
        <v>464</v>
      </c>
      <c r="I2751" t="s">
        <v>469</v>
      </c>
      <c r="J2751">
        <v>83</v>
      </c>
      <c r="K2751">
        <v>2</v>
      </c>
      <c r="L2751" t="s">
        <v>473</v>
      </c>
      <c r="M2751" t="s">
        <v>464</v>
      </c>
      <c r="N2751" t="s">
        <v>479</v>
      </c>
      <c r="O2751">
        <v>1005204</v>
      </c>
      <c r="P2751">
        <v>191779</v>
      </c>
      <c r="Q2751">
        <v>40.693040979999999</v>
      </c>
      <c r="R2751">
        <v>-73.924438280000004</v>
      </c>
      <c r="S2751" t="s">
        <v>2292</v>
      </c>
    </row>
    <row r="2752" spans="1:19" x14ac:dyDescent="0.3">
      <c r="A2752">
        <v>283788520</v>
      </c>
      <c r="B2752" s="1">
        <v>45366</v>
      </c>
      <c r="C2752">
        <v>109</v>
      </c>
      <c r="D2752" t="s">
        <v>35</v>
      </c>
      <c r="E2752">
        <v>106</v>
      </c>
      <c r="F2752" t="s">
        <v>141</v>
      </c>
      <c r="G2752" t="s">
        <v>208</v>
      </c>
      <c r="H2752" t="s">
        <v>463</v>
      </c>
      <c r="I2752" t="s">
        <v>469</v>
      </c>
      <c r="J2752">
        <v>73</v>
      </c>
      <c r="K2752">
        <v>0</v>
      </c>
      <c r="L2752" t="s">
        <v>475</v>
      </c>
      <c r="M2752" t="s">
        <v>464</v>
      </c>
      <c r="N2752" t="s">
        <v>477</v>
      </c>
      <c r="O2752">
        <v>1010257</v>
      </c>
      <c r="P2752">
        <v>185170</v>
      </c>
      <c r="Q2752">
        <v>40.674889</v>
      </c>
      <c r="R2752">
        <v>-73.906239999999997</v>
      </c>
      <c r="S2752" t="s">
        <v>2293</v>
      </c>
    </row>
    <row r="2753" spans="1:19" x14ac:dyDescent="0.3">
      <c r="A2753">
        <v>280561256</v>
      </c>
      <c r="B2753" s="1">
        <v>45306</v>
      </c>
      <c r="C2753">
        <v>707</v>
      </c>
      <c r="D2753" t="s">
        <v>36</v>
      </c>
      <c r="E2753">
        <v>340</v>
      </c>
      <c r="F2753" t="s">
        <v>147</v>
      </c>
      <c r="G2753" t="s">
        <v>209</v>
      </c>
      <c r="H2753" t="s">
        <v>464</v>
      </c>
      <c r="I2753" t="s">
        <v>468</v>
      </c>
      <c r="J2753">
        <v>43</v>
      </c>
      <c r="K2753">
        <v>0</v>
      </c>
      <c r="L2753" t="s">
        <v>472</v>
      </c>
      <c r="M2753" t="s">
        <v>464</v>
      </c>
      <c r="N2753" t="s">
        <v>477</v>
      </c>
      <c r="O2753">
        <v>1020860</v>
      </c>
      <c r="P2753">
        <v>242239</v>
      </c>
      <c r="Q2753">
        <v>40.831491999999997</v>
      </c>
      <c r="R2753">
        <v>-73.867704000000003</v>
      </c>
      <c r="S2753" t="s">
        <v>2172</v>
      </c>
    </row>
    <row r="2754" spans="1:19" x14ac:dyDescent="0.3">
      <c r="A2754">
        <v>280795736</v>
      </c>
      <c r="B2754" s="1">
        <v>45310</v>
      </c>
      <c r="C2754">
        <v>339</v>
      </c>
      <c r="D2754" t="s">
        <v>42</v>
      </c>
      <c r="E2754">
        <v>341</v>
      </c>
      <c r="F2754" t="s">
        <v>153</v>
      </c>
      <c r="G2754" t="s">
        <v>216</v>
      </c>
      <c r="H2754" t="s">
        <v>464</v>
      </c>
      <c r="I2754" t="s">
        <v>464</v>
      </c>
      <c r="J2754">
        <v>14</v>
      </c>
      <c r="K2754">
        <v>0</v>
      </c>
      <c r="L2754" t="s">
        <v>472</v>
      </c>
      <c r="M2754" t="s">
        <v>464</v>
      </c>
      <c r="N2754" t="s">
        <v>478</v>
      </c>
      <c r="O2754">
        <v>987220</v>
      </c>
      <c r="P2754">
        <v>212676</v>
      </c>
      <c r="Q2754">
        <v>40.750422999999998</v>
      </c>
      <c r="R2754">
        <v>-73.989279999999994</v>
      </c>
      <c r="S2754" t="s">
        <v>630</v>
      </c>
    </row>
    <row r="2755" spans="1:19" x14ac:dyDescent="0.3">
      <c r="A2755">
        <v>284058662</v>
      </c>
      <c r="B2755" s="1">
        <v>45371</v>
      </c>
      <c r="C2755">
        <v>511</v>
      </c>
      <c r="D2755" t="s">
        <v>46</v>
      </c>
      <c r="E2755">
        <v>235</v>
      </c>
      <c r="F2755" t="s">
        <v>156</v>
      </c>
      <c r="G2755" t="s">
        <v>220</v>
      </c>
      <c r="H2755" t="s">
        <v>464</v>
      </c>
      <c r="I2755" t="s">
        <v>468</v>
      </c>
      <c r="J2755">
        <v>40</v>
      </c>
      <c r="K2755">
        <v>0</v>
      </c>
      <c r="L2755" t="s">
        <v>472</v>
      </c>
      <c r="M2755" t="s">
        <v>464</v>
      </c>
      <c r="N2755" t="s">
        <v>477</v>
      </c>
      <c r="O2755">
        <v>1007438</v>
      </c>
      <c r="P2755">
        <v>236591</v>
      </c>
      <c r="Q2755">
        <v>40.816034999999999</v>
      </c>
      <c r="R2755">
        <v>-73.916224999999997</v>
      </c>
      <c r="S2755" t="s">
        <v>2294</v>
      </c>
    </row>
    <row r="2756" spans="1:19" x14ac:dyDescent="0.3">
      <c r="A2756">
        <v>281293760</v>
      </c>
      <c r="B2756" s="1">
        <v>45320</v>
      </c>
      <c r="C2756">
        <v>164</v>
      </c>
      <c r="D2756" t="s">
        <v>26</v>
      </c>
      <c r="E2756">
        <v>116</v>
      </c>
      <c r="F2756" t="s">
        <v>140</v>
      </c>
      <c r="G2756" t="s">
        <v>462</v>
      </c>
      <c r="H2756" t="s">
        <v>463</v>
      </c>
      <c r="I2756" t="s">
        <v>470</v>
      </c>
      <c r="J2756">
        <v>105</v>
      </c>
      <c r="K2756">
        <v>0</v>
      </c>
      <c r="L2756" t="s">
        <v>473</v>
      </c>
      <c r="M2756" t="s">
        <v>464</v>
      </c>
      <c r="N2756" t="s">
        <v>482</v>
      </c>
      <c r="O2756">
        <v>1057738</v>
      </c>
      <c r="P2756">
        <v>204079</v>
      </c>
      <c r="Q2756">
        <v>40.726529380000002</v>
      </c>
      <c r="R2756">
        <v>-73.734864540000004</v>
      </c>
      <c r="S2756" t="s">
        <v>2295</v>
      </c>
    </row>
    <row r="2757" spans="1:19" x14ac:dyDescent="0.3">
      <c r="A2757">
        <v>282429182</v>
      </c>
      <c r="B2757" s="1">
        <v>45340</v>
      </c>
      <c r="C2757">
        <v>511</v>
      </c>
      <c r="D2757" t="s">
        <v>46</v>
      </c>
      <c r="E2757">
        <v>235</v>
      </c>
      <c r="F2757" t="s">
        <v>156</v>
      </c>
      <c r="G2757" t="s">
        <v>220</v>
      </c>
      <c r="H2757" t="s">
        <v>464</v>
      </c>
      <c r="I2757" t="s">
        <v>464</v>
      </c>
      <c r="J2757">
        <v>28</v>
      </c>
      <c r="K2757">
        <v>1</v>
      </c>
      <c r="L2757" t="s">
        <v>472</v>
      </c>
      <c r="M2757" t="s">
        <v>464</v>
      </c>
      <c r="N2757" t="s">
        <v>477</v>
      </c>
      <c r="O2757">
        <v>999342</v>
      </c>
      <c r="P2757">
        <v>233575</v>
      </c>
      <c r="Q2757">
        <v>40.80777234</v>
      </c>
      <c r="R2757">
        <v>-73.945483289999999</v>
      </c>
      <c r="S2757" t="s">
        <v>2244</v>
      </c>
    </row>
    <row r="2758" spans="1:19" x14ac:dyDescent="0.3">
      <c r="A2758">
        <v>282550705</v>
      </c>
      <c r="B2758" s="1">
        <v>45343</v>
      </c>
      <c r="C2758">
        <v>779</v>
      </c>
      <c r="D2758" t="s">
        <v>63</v>
      </c>
      <c r="E2758">
        <v>126</v>
      </c>
      <c r="F2758" t="s">
        <v>149</v>
      </c>
      <c r="G2758" t="s">
        <v>242</v>
      </c>
      <c r="H2758" t="s">
        <v>463</v>
      </c>
      <c r="I2758" t="s">
        <v>469</v>
      </c>
      <c r="J2758">
        <v>63</v>
      </c>
      <c r="K2758">
        <v>0</v>
      </c>
      <c r="L2758" t="s">
        <v>472</v>
      </c>
      <c r="M2758" t="s">
        <v>463</v>
      </c>
      <c r="N2758" t="s">
        <v>483</v>
      </c>
      <c r="O2758">
        <v>1000520</v>
      </c>
      <c r="P2758">
        <v>168264</v>
      </c>
      <c r="Q2758">
        <v>40.628507999999997</v>
      </c>
      <c r="R2758">
        <v>-73.941383999999999</v>
      </c>
      <c r="S2758" t="s">
        <v>726</v>
      </c>
    </row>
    <row r="2759" spans="1:19" x14ac:dyDescent="0.3">
      <c r="A2759">
        <v>281029905</v>
      </c>
      <c r="B2759" s="1">
        <v>45315</v>
      </c>
      <c r="C2759">
        <v>639</v>
      </c>
      <c r="D2759" t="s">
        <v>65</v>
      </c>
      <c r="E2759">
        <v>361</v>
      </c>
      <c r="F2759" t="s">
        <v>164</v>
      </c>
      <c r="G2759" t="s">
        <v>259</v>
      </c>
      <c r="H2759" t="s">
        <v>464</v>
      </c>
      <c r="I2759" t="s">
        <v>464</v>
      </c>
      <c r="J2759">
        <v>10</v>
      </c>
      <c r="K2759">
        <v>0</v>
      </c>
      <c r="L2759" t="s">
        <v>472</v>
      </c>
      <c r="M2759" t="s">
        <v>464</v>
      </c>
      <c r="N2759" t="s">
        <v>477</v>
      </c>
      <c r="O2759">
        <v>985235</v>
      </c>
      <c r="P2759">
        <v>215866</v>
      </c>
      <c r="Q2759">
        <v>40.759179000000003</v>
      </c>
      <c r="R2759">
        <v>-73.996442000000002</v>
      </c>
      <c r="S2759" t="s">
        <v>2296</v>
      </c>
    </row>
    <row r="2760" spans="1:19" x14ac:dyDescent="0.3">
      <c r="A2760">
        <v>280837000</v>
      </c>
      <c r="B2760" s="1">
        <v>45311</v>
      </c>
      <c r="C2760">
        <v>339</v>
      </c>
      <c r="D2760" t="s">
        <v>42</v>
      </c>
      <c r="E2760">
        <v>341</v>
      </c>
      <c r="F2760" t="s">
        <v>153</v>
      </c>
      <c r="G2760" t="s">
        <v>216</v>
      </c>
      <c r="H2760" t="s">
        <v>464</v>
      </c>
      <c r="I2760" t="s">
        <v>470</v>
      </c>
      <c r="J2760">
        <v>103</v>
      </c>
      <c r="K2760">
        <v>0</v>
      </c>
      <c r="L2760" t="s">
        <v>472</v>
      </c>
      <c r="M2760" t="s">
        <v>463</v>
      </c>
      <c r="N2760" t="s">
        <v>477</v>
      </c>
      <c r="O2760">
        <v>1040022</v>
      </c>
      <c r="P2760">
        <v>195779</v>
      </c>
      <c r="Q2760">
        <v>40.703870999999999</v>
      </c>
      <c r="R2760">
        <v>-73.798848000000007</v>
      </c>
      <c r="S2760" t="s">
        <v>2297</v>
      </c>
    </row>
    <row r="2761" spans="1:19" x14ac:dyDescent="0.3">
      <c r="A2761">
        <v>281207074</v>
      </c>
      <c r="B2761" s="1">
        <v>45318</v>
      </c>
      <c r="C2761">
        <v>244</v>
      </c>
      <c r="D2761" t="s">
        <v>48</v>
      </c>
      <c r="E2761">
        <v>107</v>
      </c>
      <c r="F2761" t="s">
        <v>157</v>
      </c>
      <c r="G2761" t="s">
        <v>278</v>
      </c>
      <c r="H2761" t="s">
        <v>463</v>
      </c>
      <c r="I2761" t="s">
        <v>469</v>
      </c>
      <c r="J2761">
        <v>76</v>
      </c>
      <c r="K2761">
        <v>0</v>
      </c>
      <c r="L2761" t="s">
        <v>472</v>
      </c>
      <c r="M2761" t="s">
        <v>464</v>
      </c>
      <c r="N2761" t="s">
        <v>478</v>
      </c>
      <c r="O2761">
        <v>984110</v>
      </c>
      <c r="P2761">
        <v>188363</v>
      </c>
      <c r="Q2761">
        <v>40.683691000000003</v>
      </c>
      <c r="R2761">
        <v>-74.000504000000006</v>
      </c>
      <c r="S2761" t="s">
        <v>598</v>
      </c>
    </row>
    <row r="2762" spans="1:19" x14ac:dyDescent="0.3">
      <c r="A2762">
        <v>280712798</v>
      </c>
      <c r="B2762" s="1">
        <v>45309</v>
      </c>
      <c r="C2762">
        <v>113</v>
      </c>
      <c r="D2762" t="s">
        <v>59</v>
      </c>
      <c r="E2762">
        <v>344</v>
      </c>
      <c r="F2762" t="s">
        <v>144</v>
      </c>
      <c r="G2762" t="s">
        <v>236</v>
      </c>
      <c r="H2762" t="s">
        <v>464</v>
      </c>
      <c r="I2762" t="s">
        <v>470</v>
      </c>
      <c r="J2762">
        <v>108</v>
      </c>
      <c r="K2762">
        <v>0</v>
      </c>
      <c r="L2762" t="s">
        <v>475</v>
      </c>
      <c r="M2762" t="s">
        <v>464</v>
      </c>
      <c r="N2762" t="s">
        <v>480</v>
      </c>
      <c r="O2762">
        <v>1008228</v>
      </c>
      <c r="P2762">
        <v>209821</v>
      </c>
      <c r="Q2762">
        <v>40.742556</v>
      </c>
      <c r="R2762">
        <v>-73.913466</v>
      </c>
      <c r="S2762" t="s">
        <v>2298</v>
      </c>
    </row>
    <row r="2763" spans="1:19" x14ac:dyDescent="0.3">
      <c r="A2763">
        <v>281119098</v>
      </c>
      <c r="B2763" s="1">
        <v>45316</v>
      </c>
      <c r="C2763">
        <v>397</v>
      </c>
      <c r="D2763" t="s">
        <v>50</v>
      </c>
      <c r="E2763">
        <v>105</v>
      </c>
      <c r="F2763" t="s">
        <v>159</v>
      </c>
      <c r="G2763" t="s">
        <v>226</v>
      </c>
      <c r="H2763" t="s">
        <v>463</v>
      </c>
      <c r="I2763" t="s">
        <v>468</v>
      </c>
      <c r="J2763">
        <v>45</v>
      </c>
      <c r="K2763">
        <v>0</v>
      </c>
      <c r="L2763" t="s">
        <v>472</v>
      </c>
      <c r="M2763" t="s">
        <v>464</v>
      </c>
      <c r="N2763" t="s">
        <v>480</v>
      </c>
      <c r="O2763">
        <v>1032140</v>
      </c>
      <c r="P2763">
        <v>242004</v>
      </c>
      <c r="Q2763">
        <v>40.830792000000002</v>
      </c>
      <c r="R2763">
        <v>-73.826946000000007</v>
      </c>
      <c r="S2763" t="s">
        <v>908</v>
      </c>
    </row>
    <row r="2764" spans="1:19" x14ac:dyDescent="0.3">
      <c r="A2764">
        <v>283650673</v>
      </c>
      <c r="B2764" s="1">
        <v>45364</v>
      </c>
      <c r="C2764">
        <v>101</v>
      </c>
      <c r="D2764" t="s">
        <v>27</v>
      </c>
      <c r="E2764">
        <v>344</v>
      </c>
      <c r="F2764" t="s">
        <v>144</v>
      </c>
      <c r="G2764" t="s">
        <v>191</v>
      </c>
      <c r="H2764" t="s">
        <v>464</v>
      </c>
      <c r="I2764" t="s">
        <v>464</v>
      </c>
      <c r="J2764">
        <v>18</v>
      </c>
      <c r="K2764">
        <v>0</v>
      </c>
      <c r="L2764" t="s">
        <v>472</v>
      </c>
      <c r="M2764" t="s">
        <v>464</v>
      </c>
      <c r="N2764" t="s">
        <v>480</v>
      </c>
      <c r="O2764">
        <v>990504</v>
      </c>
      <c r="P2764">
        <v>214176</v>
      </c>
      <c r="Q2764">
        <v>40.754539000000001</v>
      </c>
      <c r="R2764">
        <v>-73.977423999999999</v>
      </c>
      <c r="S2764" t="s">
        <v>648</v>
      </c>
    </row>
    <row r="2765" spans="1:19" x14ac:dyDescent="0.3">
      <c r="A2765">
        <v>281261381</v>
      </c>
      <c r="B2765" s="1">
        <v>45319</v>
      </c>
      <c r="C2765">
        <v>339</v>
      </c>
      <c r="D2765" t="s">
        <v>42</v>
      </c>
      <c r="E2765">
        <v>341</v>
      </c>
      <c r="F2765" t="s">
        <v>153</v>
      </c>
      <c r="G2765" t="s">
        <v>216</v>
      </c>
      <c r="H2765" t="s">
        <v>464</v>
      </c>
      <c r="I2765" t="s">
        <v>468</v>
      </c>
      <c r="J2765">
        <v>47</v>
      </c>
      <c r="K2765">
        <v>0</v>
      </c>
      <c r="L2765" t="s">
        <v>472</v>
      </c>
      <c r="M2765" t="s">
        <v>463</v>
      </c>
      <c r="N2765" t="s">
        <v>478</v>
      </c>
      <c r="O2765">
        <v>1022476</v>
      </c>
      <c r="P2765">
        <v>260797</v>
      </c>
      <c r="Q2765">
        <v>40.882420000000003</v>
      </c>
      <c r="R2765">
        <v>-73.861760000000004</v>
      </c>
      <c r="S2765" t="s">
        <v>2299</v>
      </c>
    </row>
    <row r="2766" spans="1:19" x14ac:dyDescent="0.3">
      <c r="A2766">
        <v>285368024</v>
      </c>
      <c r="B2766" s="1">
        <v>45397</v>
      </c>
      <c r="C2766">
        <v>339</v>
      </c>
      <c r="D2766" t="s">
        <v>42</v>
      </c>
      <c r="E2766">
        <v>341</v>
      </c>
      <c r="F2766" t="s">
        <v>153</v>
      </c>
      <c r="G2766" t="s">
        <v>216</v>
      </c>
      <c r="H2766" t="s">
        <v>464</v>
      </c>
      <c r="I2766" t="s">
        <v>469</v>
      </c>
      <c r="J2766">
        <v>70</v>
      </c>
      <c r="K2766">
        <v>0</v>
      </c>
      <c r="L2766" t="s">
        <v>474</v>
      </c>
      <c r="M2766" t="s">
        <v>464</v>
      </c>
      <c r="N2766" t="s">
        <v>477</v>
      </c>
      <c r="O2766">
        <v>993032</v>
      </c>
      <c r="P2766">
        <v>172247</v>
      </c>
      <c r="Q2766">
        <v>40.639453000000003</v>
      </c>
      <c r="R2766">
        <v>-73.968354000000005</v>
      </c>
      <c r="S2766" t="s">
        <v>1528</v>
      </c>
    </row>
    <row r="2767" spans="1:19" x14ac:dyDescent="0.3">
      <c r="A2767">
        <v>281182220</v>
      </c>
      <c r="B2767" s="1">
        <v>45317</v>
      </c>
      <c r="C2767">
        <v>501</v>
      </c>
      <c r="D2767" t="s">
        <v>61</v>
      </c>
      <c r="E2767">
        <v>117</v>
      </c>
      <c r="F2767" t="s">
        <v>156</v>
      </c>
      <c r="G2767" t="s">
        <v>418</v>
      </c>
      <c r="H2767" t="s">
        <v>463</v>
      </c>
      <c r="I2767" t="s">
        <v>464</v>
      </c>
      <c r="J2767">
        <v>32</v>
      </c>
      <c r="K2767">
        <v>0</v>
      </c>
      <c r="L2767" t="s">
        <v>472</v>
      </c>
      <c r="M2767" t="s">
        <v>464</v>
      </c>
      <c r="N2767" t="s">
        <v>477</v>
      </c>
      <c r="O2767">
        <v>999874</v>
      </c>
      <c r="P2767">
        <v>238251</v>
      </c>
      <c r="Q2767">
        <v>40.820605999999998</v>
      </c>
      <c r="R2767">
        <v>-73.943549000000004</v>
      </c>
      <c r="S2767" t="s">
        <v>2300</v>
      </c>
    </row>
    <row r="2768" spans="1:19" x14ac:dyDescent="0.3">
      <c r="A2768">
        <v>280739972</v>
      </c>
      <c r="B2768" s="1">
        <v>45309</v>
      </c>
      <c r="C2768">
        <v>475</v>
      </c>
      <c r="D2768" t="s">
        <v>102</v>
      </c>
      <c r="E2768">
        <v>343</v>
      </c>
      <c r="F2768" t="s">
        <v>155</v>
      </c>
      <c r="G2768" t="s">
        <v>321</v>
      </c>
      <c r="H2768" t="s">
        <v>464</v>
      </c>
      <c r="I2768" t="s">
        <v>464</v>
      </c>
      <c r="J2768">
        <v>14</v>
      </c>
      <c r="K2768">
        <v>1</v>
      </c>
      <c r="L2768" t="s">
        <v>472</v>
      </c>
      <c r="M2768" t="s">
        <v>464</v>
      </c>
      <c r="N2768" t="s">
        <v>477</v>
      </c>
      <c r="O2768">
        <v>985764</v>
      </c>
      <c r="P2768">
        <v>213806</v>
      </c>
      <c r="Q2768">
        <v>40.753532700000001</v>
      </c>
      <c r="R2768">
        <v>-73.994536890000006</v>
      </c>
      <c r="S2768" t="s">
        <v>2301</v>
      </c>
    </row>
    <row r="2769" spans="1:19" x14ac:dyDescent="0.3">
      <c r="A2769">
        <v>282640267</v>
      </c>
      <c r="B2769" s="1">
        <v>45344</v>
      </c>
      <c r="C2769">
        <v>181</v>
      </c>
      <c r="D2769" t="s">
        <v>135</v>
      </c>
      <c r="E2769">
        <v>355</v>
      </c>
      <c r="F2769" t="s">
        <v>167</v>
      </c>
      <c r="G2769" t="s">
        <v>436</v>
      </c>
      <c r="H2769" t="s">
        <v>464</v>
      </c>
      <c r="I2769" t="s">
        <v>468</v>
      </c>
      <c r="J2769">
        <v>46</v>
      </c>
      <c r="K2769">
        <v>0</v>
      </c>
      <c r="L2769" t="s">
        <v>472</v>
      </c>
      <c r="M2769" t="s">
        <v>463</v>
      </c>
      <c r="N2769" t="s">
        <v>477</v>
      </c>
      <c r="O2769">
        <v>1011645</v>
      </c>
      <c r="P2769">
        <v>253113</v>
      </c>
      <c r="Q2769">
        <v>40.861369000000003</v>
      </c>
      <c r="R2769">
        <v>-73.900958000000003</v>
      </c>
      <c r="S2769" t="s">
        <v>2302</v>
      </c>
    </row>
    <row r="2770" spans="1:19" x14ac:dyDescent="0.3">
      <c r="A2770">
        <v>283701474</v>
      </c>
      <c r="B2770" s="1">
        <v>45364</v>
      </c>
      <c r="C2770">
        <v>922</v>
      </c>
      <c r="D2770" t="s">
        <v>33</v>
      </c>
      <c r="E2770">
        <v>348</v>
      </c>
      <c r="F2770" t="s">
        <v>146</v>
      </c>
      <c r="G2770" t="s">
        <v>207</v>
      </c>
      <c r="H2770" t="s">
        <v>464</v>
      </c>
      <c r="I2770" t="s">
        <v>468</v>
      </c>
      <c r="J2770">
        <v>40</v>
      </c>
      <c r="K2770">
        <v>0</v>
      </c>
      <c r="L2770" t="s">
        <v>472</v>
      </c>
      <c r="M2770" t="s">
        <v>464</v>
      </c>
      <c r="N2770" t="s">
        <v>477</v>
      </c>
      <c r="O2770">
        <v>1010878</v>
      </c>
      <c r="P2770">
        <v>235902</v>
      </c>
      <c r="Q2770">
        <v>40.814132069999999</v>
      </c>
      <c r="R2770">
        <v>-73.903802690000006</v>
      </c>
      <c r="S2770" t="s">
        <v>2303</v>
      </c>
    </row>
    <row r="2771" spans="1:19" x14ac:dyDescent="0.3">
      <c r="A2771">
        <v>281321523</v>
      </c>
      <c r="B2771" s="1">
        <v>45321</v>
      </c>
      <c r="C2771">
        <v>106</v>
      </c>
      <c r="D2771" t="s">
        <v>73</v>
      </c>
      <c r="E2771">
        <v>106</v>
      </c>
      <c r="F2771" t="s">
        <v>141</v>
      </c>
      <c r="G2771" t="s">
        <v>254</v>
      </c>
      <c r="H2771" t="s">
        <v>463</v>
      </c>
      <c r="I2771" t="s">
        <v>470</v>
      </c>
      <c r="J2771">
        <v>103</v>
      </c>
      <c r="K2771">
        <v>17</v>
      </c>
      <c r="L2771" t="s">
        <v>472</v>
      </c>
      <c r="M2771" t="s">
        <v>464</v>
      </c>
      <c r="N2771" t="s">
        <v>477</v>
      </c>
      <c r="O2771">
        <v>1037557</v>
      </c>
      <c r="P2771">
        <v>193899</v>
      </c>
      <c r="Q2771">
        <v>40.698725000000003</v>
      </c>
      <c r="R2771">
        <v>-73.807751999999994</v>
      </c>
      <c r="S2771" t="s">
        <v>2304</v>
      </c>
    </row>
    <row r="2772" spans="1:19" x14ac:dyDescent="0.3">
      <c r="A2772">
        <v>282522805</v>
      </c>
      <c r="B2772" s="1">
        <v>45342</v>
      </c>
      <c r="C2772">
        <v>203</v>
      </c>
      <c r="D2772" t="s">
        <v>81</v>
      </c>
      <c r="E2772">
        <v>352</v>
      </c>
      <c r="F2772" t="s">
        <v>154</v>
      </c>
      <c r="G2772" t="s">
        <v>291</v>
      </c>
      <c r="H2772" t="s">
        <v>464</v>
      </c>
      <c r="I2772" t="s">
        <v>470</v>
      </c>
      <c r="J2772">
        <v>114</v>
      </c>
      <c r="K2772">
        <v>2</v>
      </c>
      <c r="L2772" t="s">
        <v>473</v>
      </c>
      <c r="M2772" t="s">
        <v>464</v>
      </c>
      <c r="N2772" t="s">
        <v>477</v>
      </c>
      <c r="O2772">
        <v>999584</v>
      </c>
      <c r="P2772">
        <v>214040</v>
      </c>
      <c r="Q2772">
        <v>40.754154999999997</v>
      </c>
      <c r="R2772">
        <v>-73.944650999999993</v>
      </c>
      <c r="S2772" t="s">
        <v>2305</v>
      </c>
    </row>
    <row r="2773" spans="1:19" x14ac:dyDescent="0.3">
      <c r="A2773">
        <v>280918736</v>
      </c>
      <c r="B2773" s="1">
        <v>45313</v>
      </c>
      <c r="C2773">
        <v>503</v>
      </c>
      <c r="D2773" t="s">
        <v>57</v>
      </c>
      <c r="E2773">
        <v>117</v>
      </c>
      <c r="F2773" t="s">
        <v>156</v>
      </c>
      <c r="G2773" t="s">
        <v>234</v>
      </c>
      <c r="H2773" t="s">
        <v>463</v>
      </c>
      <c r="I2773" t="s">
        <v>469</v>
      </c>
      <c r="J2773">
        <v>75</v>
      </c>
      <c r="K2773">
        <v>0</v>
      </c>
      <c r="L2773" t="s">
        <v>472</v>
      </c>
      <c r="M2773" t="s">
        <v>464</v>
      </c>
      <c r="N2773" t="s">
        <v>477</v>
      </c>
      <c r="O2773">
        <v>1016736</v>
      </c>
      <c r="P2773">
        <v>179674</v>
      </c>
      <c r="Q2773">
        <v>40.659780699999999</v>
      </c>
      <c r="R2773">
        <v>-73.882911399999998</v>
      </c>
      <c r="S2773" t="s">
        <v>2306</v>
      </c>
    </row>
    <row r="2774" spans="1:19" x14ac:dyDescent="0.3">
      <c r="A2774">
        <v>281068070</v>
      </c>
      <c r="B2774" s="1">
        <v>45316</v>
      </c>
      <c r="C2774">
        <v>397</v>
      </c>
      <c r="D2774" t="s">
        <v>50</v>
      </c>
      <c r="E2774">
        <v>105</v>
      </c>
      <c r="F2774" t="s">
        <v>159</v>
      </c>
      <c r="G2774" t="s">
        <v>237</v>
      </c>
      <c r="H2774" t="s">
        <v>463</v>
      </c>
      <c r="I2774" t="s">
        <v>470</v>
      </c>
      <c r="J2774">
        <v>109</v>
      </c>
      <c r="K2774">
        <v>0</v>
      </c>
      <c r="L2774" t="s">
        <v>476</v>
      </c>
      <c r="M2774" t="s">
        <v>464</v>
      </c>
      <c r="N2774" t="s">
        <v>477</v>
      </c>
      <c r="O2774">
        <v>1035777</v>
      </c>
      <c r="P2774">
        <v>217230</v>
      </c>
      <c r="Q2774">
        <v>40.762772419999997</v>
      </c>
      <c r="R2774">
        <v>-73.813995070000004</v>
      </c>
      <c r="S2774" t="s">
        <v>2307</v>
      </c>
    </row>
    <row r="2775" spans="1:19" x14ac:dyDescent="0.3">
      <c r="A2775">
        <v>284390615</v>
      </c>
      <c r="B2775" s="1">
        <v>45378</v>
      </c>
      <c r="C2775">
        <v>439</v>
      </c>
      <c r="D2775" t="s">
        <v>37</v>
      </c>
      <c r="E2775">
        <v>109</v>
      </c>
      <c r="F2775" t="s">
        <v>148</v>
      </c>
      <c r="G2775" t="s">
        <v>210</v>
      </c>
      <c r="H2775" t="s">
        <v>463</v>
      </c>
      <c r="I2775" t="s">
        <v>470</v>
      </c>
      <c r="J2775">
        <v>115</v>
      </c>
      <c r="K2775">
        <v>0</v>
      </c>
      <c r="L2775" t="s">
        <v>473</v>
      </c>
      <c r="M2775" t="s">
        <v>464</v>
      </c>
      <c r="N2775" t="s">
        <v>477</v>
      </c>
      <c r="O2775">
        <v>1018713</v>
      </c>
      <c r="P2775">
        <v>214945</v>
      </c>
      <c r="Q2775">
        <v>40.756585000000001</v>
      </c>
      <c r="R2775">
        <v>-73.875602999999998</v>
      </c>
      <c r="S2775" t="s">
        <v>506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5A3A3-FA9A-4A15-ABE5-6ED294315D0F}">
  <dimension ref="A3:O247"/>
  <sheetViews>
    <sheetView topLeftCell="A193" zoomScale="56" zoomScaleNormal="56" workbookViewId="0"/>
  </sheetViews>
  <sheetFormatPr defaultRowHeight="14.4" x14ac:dyDescent="0.3"/>
  <cols>
    <col min="2" max="2" width="39.5546875" bestFit="1" customWidth="1"/>
    <col min="3" max="3" width="27.33203125" bestFit="1" customWidth="1"/>
    <col min="4" max="4" width="8" bestFit="1" customWidth="1"/>
    <col min="5" max="6" width="8.44140625" bestFit="1" customWidth="1"/>
    <col min="7" max="7" width="5.88671875" bestFit="1" customWidth="1"/>
    <col min="8" max="8" width="9.21875" bestFit="1" customWidth="1"/>
    <col min="9" max="9" width="5.44140625" bestFit="1" customWidth="1"/>
    <col min="10" max="10" width="8" bestFit="1" customWidth="1"/>
    <col min="11" max="12" width="8.44140625" bestFit="1" customWidth="1"/>
    <col min="13" max="13" width="5.88671875" bestFit="1" customWidth="1"/>
    <col min="14" max="14" width="9.6640625" bestFit="1" customWidth="1"/>
    <col min="15" max="15" width="14.5546875" bestFit="1" customWidth="1"/>
  </cols>
  <sheetData>
    <row r="3" spans="1:3" ht="21" x14ac:dyDescent="0.4">
      <c r="A3" s="17">
        <v>1</v>
      </c>
      <c r="B3" s="12" t="s">
        <v>2333</v>
      </c>
    </row>
    <row r="5" spans="1:3" x14ac:dyDescent="0.3">
      <c r="B5" s="2" t="s">
        <v>2308</v>
      </c>
      <c r="C5" t="s">
        <v>2315</v>
      </c>
    </row>
    <row r="6" spans="1:3" x14ac:dyDescent="0.3">
      <c r="B6" s="3" t="s">
        <v>2310</v>
      </c>
      <c r="C6">
        <v>8147795600</v>
      </c>
    </row>
    <row r="7" spans="1:3" x14ac:dyDescent="0.3">
      <c r="B7" s="3" t="s">
        <v>2311</v>
      </c>
      <c r="C7">
        <v>6216571687</v>
      </c>
    </row>
    <row r="8" spans="1:3" x14ac:dyDescent="0.3">
      <c r="B8" s="3" t="s">
        <v>2312</v>
      </c>
      <c r="C8">
        <v>8523657538</v>
      </c>
    </row>
    <row r="9" spans="1:3" x14ac:dyDescent="0.3">
      <c r="B9" s="3" t="s">
        <v>2313</v>
      </c>
      <c r="C9">
        <v>856291470</v>
      </c>
    </row>
    <row r="10" spans="1:3" x14ac:dyDescent="0.3">
      <c r="B10" s="3" t="s">
        <v>2314</v>
      </c>
      <c r="C10">
        <v>298572175</v>
      </c>
    </row>
    <row r="11" spans="1:3" x14ac:dyDescent="0.3">
      <c r="B11" s="3" t="s">
        <v>2309</v>
      </c>
      <c r="C11">
        <v>24042888470</v>
      </c>
    </row>
    <row r="33" spans="1:3" ht="18" x14ac:dyDescent="0.35">
      <c r="A33" s="17">
        <v>2</v>
      </c>
      <c r="B33" s="13" t="s">
        <v>2334</v>
      </c>
    </row>
    <row r="38" spans="1:3" x14ac:dyDescent="0.3">
      <c r="B38" s="2" t="s">
        <v>11</v>
      </c>
      <c r="C38" t="s">
        <v>2319</v>
      </c>
    </row>
    <row r="39" spans="1:3" x14ac:dyDescent="0.3">
      <c r="B39" s="2" t="s">
        <v>8</v>
      </c>
      <c r="C39" t="s">
        <v>2319</v>
      </c>
    </row>
    <row r="40" spans="1:3" x14ac:dyDescent="0.3">
      <c r="B40" s="2" t="s">
        <v>7</v>
      </c>
      <c r="C40" t="s">
        <v>2319</v>
      </c>
    </row>
    <row r="42" spans="1:3" x14ac:dyDescent="0.3">
      <c r="B42" s="2" t="s">
        <v>2308</v>
      </c>
      <c r="C42" t="s">
        <v>2318</v>
      </c>
    </row>
    <row r="43" spans="1:3" x14ac:dyDescent="0.3">
      <c r="B43" s="3" t="s">
        <v>143</v>
      </c>
      <c r="C43">
        <v>4</v>
      </c>
    </row>
    <row r="44" spans="1:3" x14ac:dyDescent="0.3">
      <c r="B44" s="3" t="s">
        <v>157</v>
      </c>
      <c r="C44">
        <v>25</v>
      </c>
    </row>
    <row r="45" spans="1:3" x14ac:dyDescent="0.3">
      <c r="B45" s="3" t="s">
        <v>152</v>
      </c>
      <c r="C45">
        <v>29</v>
      </c>
    </row>
    <row r="46" spans="1:3" x14ac:dyDescent="0.3">
      <c r="B46" s="3" t="s">
        <v>156</v>
      </c>
      <c r="C46">
        <v>50</v>
      </c>
    </row>
    <row r="47" spans="1:3" x14ac:dyDescent="0.3">
      <c r="B47" s="3" t="s">
        <v>158</v>
      </c>
      <c r="C47">
        <v>49</v>
      </c>
    </row>
    <row r="48" spans="1:3" x14ac:dyDescent="0.3">
      <c r="B48" s="3" t="s">
        <v>141</v>
      </c>
      <c r="C48">
        <v>117</v>
      </c>
    </row>
    <row r="49" spans="2:3" x14ac:dyDescent="0.3">
      <c r="B49" s="3" t="s">
        <v>165</v>
      </c>
      <c r="C49">
        <v>30</v>
      </c>
    </row>
    <row r="50" spans="2:3" x14ac:dyDescent="0.3">
      <c r="B50" s="3" t="s">
        <v>148</v>
      </c>
      <c r="C50">
        <v>69</v>
      </c>
    </row>
    <row r="51" spans="2:3" x14ac:dyDescent="0.3">
      <c r="B51" s="3" t="s">
        <v>168</v>
      </c>
      <c r="C51">
        <v>7</v>
      </c>
    </row>
    <row r="52" spans="2:3" x14ac:dyDescent="0.3">
      <c r="B52" s="3" t="s">
        <v>149</v>
      </c>
      <c r="C52">
        <v>65</v>
      </c>
    </row>
    <row r="53" spans="2:3" x14ac:dyDescent="0.3">
      <c r="B53" s="3" t="s">
        <v>160</v>
      </c>
      <c r="C53">
        <v>7</v>
      </c>
    </row>
    <row r="54" spans="2:3" x14ac:dyDescent="0.3">
      <c r="B54" s="3" t="s">
        <v>164</v>
      </c>
      <c r="C54">
        <v>1</v>
      </c>
    </row>
    <row r="55" spans="2:3" x14ac:dyDescent="0.3">
      <c r="B55" s="3" t="s">
        <v>145</v>
      </c>
      <c r="C55">
        <v>11</v>
      </c>
    </row>
    <row r="56" spans="2:3" x14ac:dyDescent="0.3">
      <c r="B56" s="3" t="s">
        <v>171</v>
      </c>
      <c r="C56">
        <v>10</v>
      </c>
    </row>
    <row r="57" spans="2:3" x14ac:dyDescent="0.3">
      <c r="B57" s="3" t="s">
        <v>163</v>
      </c>
      <c r="C57">
        <v>3</v>
      </c>
    </row>
    <row r="58" spans="2:3" x14ac:dyDescent="0.3">
      <c r="B58" s="3" t="s">
        <v>142</v>
      </c>
      <c r="C58">
        <v>10</v>
      </c>
    </row>
    <row r="59" spans="2:3" x14ac:dyDescent="0.3">
      <c r="B59" s="3" t="s">
        <v>159</v>
      </c>
      <c r="C59">
        <v>49</v>
      </c>
    </row>
    <row r="60" spans="2:3" x14ac:dyDescent="0.3">
      <c r="B60" s="3" t="s">
        <v>140</v>
      </c>
      <c r="C60">
        <v>5</v>
      </c>
    </row>
    <row r="61" spans="2:3" x14ac:dyDescent="0.3">
      <c r="B61" s="3" t="s">
        <v>146</v>
      </c>
      <c r="C61">
        <v>2</v>
      </c>
    </row>
    <row r="62" spans="2:3" x14ac:dyDescent="0.3">
      <c r="B62" s="3" t="s">
        <v>2309</v>
      </c>
      <c r="C62">
        <v>543</v>
      </c>
    </row>
    <row r="68" spans="1:15" ht="18" x14ac:dyDescent="0.35">
      <c r="A68" s="17">
        <v>3</v>
      </c>
      <c r="B68" s="14" t="s">
        <v>2335</v>
      </c>
    </row>
    <row r="72" spans="1:15" x14ac:dyDescent="0.3">
      <c r="B72" s="2" t="s">
        <v>5</v>
      </c>
      <c r="C72" t="s">
        <v>2319</v>
      </c>
    </row>
    <row r="73" spans="1:15" x14ac:dyDescent="0.3">
      <c r="B73" s="2" t="s">
        <v>8</v>
      </c>
      <c r="C73" t="s">
        <v>2319</v>
      </c>
    </row>
    <row r="75" spans="1:15" x14ac:dyDescent="0.3">
      <c r="B75" s="2" t="s">
        <v>2318</v>
      </c>
      <c r="C75" s="2" t="s">
        <v>2320</v>
      </c>
    </row>
    <row r="76" spans="1:15" x14ac:dyDescent="0.3">
      <c r="C76" t="s">
        <v>463</v>
      </c>
      <c r="H76" t="s">
        <v>2321</v>
      </c>
      <c r="I76" t="s">
        <v>464</v>
      </c>
      <c r="N76" t="s">
        <v>2322</v>
      </c>
      <c r="O76" t="s">
        <v>2309</v>
      </c>
    </row>
    <row r="77" spans="1:15" x14ac:dyDescent="0.3">
      <c r="B77" s="2" t="s">
        <v>2308</v>
      </c>
      <c r="C77" t="s">
        <v>476</v>
      </c>
      <c r="D77" t="s">
        <v>473</v>
      </c>
      <c r="E77" t="s">
        <v>472</v>
      </c>
      <c r="F77" t="s">
        <v>474</v>
      </c>
      <c r="G77" t="s">
        <v>475</v>
      </c>
      <c r="I77" t="s">
        <v>476</v>
      </c>
      <c r="J77" t="s">
        <v>473</v>
      </c>
      <c r="K77" t="s">
        <v>472</v>
      </c>
      <c r="L77" t="s">
        <v>474</v>
      </c>
      <c r="M77" t="s">
        <v>475</v>
      </c>
    </row>
    <row r="78" spans="1:15" x14ac:dyDescent="0.3">
      <c r="B78" s="3" t="s">
        <v>483</v>
      </c>
      <c r="D78">
        <v>1</v>
      </c>
      <c r="H78">
        <v>1</v>
      </c>
      <c r="J78">
        <v>1</v>
      </c>
      <c r="L78">
        <v>2</v>
      </c>
      <c r="N78">
        <v>3</v>
      </c>
      <c r="O78">
        <v>4</v>
      </c>
    </row>
    <row r="79" spans="1:15" x14ac:dyDescent="0.3">
      <c r="B79" s="3" t="s">
        <v>482</v>
      </c>
      <c r="D79">
        <v>3</v>
      </c>
      <c r="E79">
        <v>3</v>
      </c>
      <c r="F79">
        <v>2</v>
      </c>
      <c r="H79">
        <v>8</v>
      </c>
      <c r="J79">
        <v>8</v>
      </c>
      <c r="K79">
        <v>19</v>
      </c>
      <c r="L79">
        <v>6</v>
      </c>
      <c r="N79">
        <v>33</v>
      </c>
      <c r="O79">
        <v>41</v>
      </c>
    </row>
    <row r="80" spans="1:15" x14ac:dyDescent="0.3">
      <c r="B80" s="3" t="s">
        <v>477</v>
      </c>
      <c r="C80">
        <v>3</v>
      </c>
      <c r="D80">
        <v>26</v>
      </c>
      <c r="E80">
        <v>62</v>
      </c>
      <c r="F80">
        <v>18</v>
      </c>
      <c r="G80">
        <v>1</v>
      </c>
      <c r="H80">
        <v>110</v>
      </c>
      <c r="I80">
        <v>29</v>
      </c>
      <c r="J80">
        <v>76</v>
      </c>
      <c r="K80">
        <v>270</v>
      </c>
      <c r="L80">
        <v>99</v>
      </c>
      <c r="M80">
        <v>8</v>
      </c>
      <c r="N80">
        <v>482</v>
      </c>
      <c r="O80">
        <v>592</v>
      </c>
    </row>
    <row r="81" spans="1:15" x14ac:dyDescent="0.3">
      <c r="B81" s="3" t="s">
        <v>479</v>
      </c>
      <c r="C81">
        <v>2</v>
      </c>
      <c r="D81">
        <v>1</v>
      </c>
      <c r="E81">
        <v>3</v>
      </c>
      <c r="F81">
        <v>1</v>
      </c>
      <c r="H81">
        <v>7</v>
      </c>
      <c r="I81">
        <v>3</v>
      </c>
      <c r="J81">
        <v>17</v>
      </c>
      <c r="K81">
        <v>43</v>
      </c>
      <c r="L81">
        <v>10</v>
      </c>
      <c r="N81">
        <v>73</v>
      </c>
      <c r="O81">
        <v>80</v>
      </c>
    </row>
    <row r="82" spans="1:15" x14ac:dyDescent="0.3">
      <c r="B82" s="3" t="s">
        <v>481</v>
      </c>
      <c r="K82">
        <v>1</v>
      </c>
      <c r="L82">
        <v>1</v>
      </c>
      <c r="N82">
        <v>2</v>
      </c>
      <c r="O82">
        <v>2</v>
      </c>
    </row>
    <row r="83" spans="1:15" x14ac:dyDescent="0.3">
      <c r="B83" s="3" t="s">
        <v>478</v>
      </c>
      <c r="D83">
        <v>8</v>
      </c>
      <c r="E83">
        <v>21</v>
      </c>
      <c r="F83">
        <v>7</v>
      </c>
      <c r="H83">
        <v>36</v>
      </c>
      <c r="I83">
        <v>1</v>
      </c>
      <c r="J83">
        <v>19</v>
      </c>
      <c r="K83">
        <v>92</v>
      </c>
      <c r="L83">
        <v>20</v>
      </c>
      <c r="M83">
        <v>2</v>
      </c>
      <c r="N83">
        <v>134</v>
      </c>
      <c r="O83">
        <v>170</v>
      </c>
    </row>
    <row r="84" spans="1:15" x14ac:dyDescent="0.3">
      <c r="B84" s="3" t="s">
        <v>480</v>
      </c>
      <c r="C84">
        <v>1</v>
      </c>
      <c r="D84">
        <v>15</v>
      </c>
      <c r="E84">
        <v>25</v>
      </c>
      <c r="F84">
        <v>6</v>
      </c>
      <c r="G84">
        <v>4</v>
      </c>
      <c r="H84">
        <v>51</v>
      </c>
      <c r="I84">
        <v>7</v>
      </c>
      <c r="J84">
        <v>42</v>
      </c>
      <c r="K84">
        <v>128</v>
      </c>
      <c r="L84">
        <v>45</v>
      </c>
      <c r="M84">
        <v>2</v>
      </c>
      <c r="N84">
        <v>224</v>
      </c>
      <c r="O84">
        <v>275</v>
      </c>
    </row>
    <row r="85" spans="1:15" x14ac:dyDescent="0.3">
      <c r="B85" s="3" t="s">
        <v>2309</v>
      </c>
      <c r="C85">
        <v>6</v>
      </c>
      <c r="D85">
        <v>54</v>
      </c>
      <c r="E85">
        <v>114</v>
      </c>
      <c r="F85">
        <v>34</v>
      </c>
      <c r="G85">
        <v>5</v>
      </c>
      <c r="H85">
        <v>213</v>
      </c>
      <c r="I85">
        <v>40</v>
      </c>
      <c r="J85">
        <v>163</v>
      </c>
      <c r="K85">
        <v>553</v>
      </c>
      <c r="L85">
        <v>183</v>
      </c>
      <c r="M85">
        <v>12</v>
      </c>
      <c r="N85">
        <v>951</v>
      </c>
      <c r="O85">
        <v>1164</v>
      </c>
    </row>
    <row r="86" spans="1:15" x14ac:dyDescent="0.3">
      <c r="B86" s="3"/>
    </row>
    <row r="87" spans="1:15" x14ac:dyDescent="0.3">
      <c r="B87" s="3"/>
    </row>
    <row r="88" spans="1:15" x14ac:dyDescent="0.3">
      <c r="B88" s="3"/>
    </row>
    <row r="90" spans="1:15" ht="18" x14ac:dyDescent="0.35">
      <c r="A90" s="17">
        <v>4</v>
      </c>
      <c r="B90" s="14" t="s">
        <v>2336</v>
      </c>
    </row>
    <row r="92" spans="1:15" x14ac:dyDescent="0.3">
      <c r="B92" s="2" t="s">
        <v>12</v>
      </c>
      <c r="C92" t="s">
        <v>2316</v>
      </c>
    </row>
    <row r="93" spans="1:15" x14ac:dyDescent="0.3">
      <c r="B93" s="2" t="s">
        <v>5</v>
      </c>
      <c r="C93" t="s">
        <v>2319</v>
      </c>
    </row>
    <row r="95" spans="1:15" x14ac:dyDescent="0.3">
      <c r="B95" s="2" t="s">
        <v>2318</v>
      </c>
      <c r="C95" s="2" t="s">
        <v>2320</v>
      </c>
    </row>
    <row r="96" spans="1:15" x14ac:dyDescent="0.3">
      <c r="B96" s="2" t="s">
        <v>2308</v>
      </c>
      <c r="C96" t="s">
        <v>463</v>
      </c>
      <c r="D96" t="s">
        <v>464</v>
      </c>
      <c r="E96" t="s">
        <v>466</v>
      </c>
      <c r="F96" t="s">
        <v>2309</v>
      </c>
    </row>
    <row r="97" spans="2:6" x14ac:dyDescent="0.3">
      <c r="B97" s="3" t="s">
        <v>468</v>
      </c>
      <c r="C97">
        <v>3</v>
      </c>
      <c r="D97">
        <v>109</v>
      </c>
      <c r="F97">
        <v>112</v>
      </c>
    </row>
    <row r="98" spans="2:6" x14ac:dyDescent="0.3">
      <c r="B98" s="3" t="s">
        <v>469</v>
      </c>
      <c r="C98">
        <v>3</v>
      </c>
      <c r="D98">
        <v>119</v>
      </c>
      <c r="E98">
        <v>1</v>
      </c>
      <c r="F98">
        <v>123</v>
      </c>
    </row>
    <row r="99" spans="2:6" x14ac:dyDescent="0.3">
      <c r="B99" s="3" t="s">
        <v>464</v>
      </c>
      <c r="C99">
        <v>1</v>
      </c>
      <c r="D99">
        <v>85</v>
      </c>
      <c r="E99">
        <v>7</v>
      </c>
      <c r="F99">
        <v>93</v>
      </c>
    </row>
    <row r="100" spans="2:6" x14ac:dyDescent="0.3">
      <c r="B100" s="3" t="s">
        <v>470</v>
      </c>
      <c r="C100">
        <v>2</v>
      </c>
      <c r="D100">
        <v>91</v>
      </c>
      <c r="F100">
        <v>93</v>
      </c>
    </row>
    <row r="101" spans="2:6" x14ac:dyDescent="0.3">
      <c r="B101" s="3" t="s">
        <v>471</v>
      </c>
      <c r="D101">
        <v>16</v>
      </c>
      <c r="F101">
        <v>16</v>
      </c>
    </row>
    <row r="102" spans="2:6" x14ac:dyDescent="0.3">
      <c r="B102" s="3" t="s">
        <v>2309</v>
      </c>
      <c r="C102">
        <v>9</v>
      </c>
      <c r="D102">
        <v>420</v>
      </c>
      <c r="E102">
        <v>8</v>
      </c>
      <c r="F102">
        <v>437</v>
      </c>
    </row>
    <row r="107" spans="2:6" x14ac:dyDescent="0.3">
      <c r="B107" s="2" t="s">
        <v>5</v>
      </c>
      <c r="C107" t="s">
        <v>2316</v>
      </c>
    </row>
    <row r="108" spans="2:6" x14ac:dyDescent="0.3">
      <c r="B108" s="2" t="s">
        <v>11</v>
      </c>
      <c r="C108" t="s">
        <v>2316</v>
      </c>
    </row>
    <row r="109" spans="2:6" x14ac:dyDescent="0.3">
      <c r="B109" s="2" t="s">
        <v>8</v>
      </c>
      <c r="C109" t="s">
        <v>2316</v>
      </c>
    </row>
    <row r="111" spans="2:6" x14ac:dyDescent="0.3">
      <c r="B111" s="2" t="s">
        <v>2308</v>
      </c>
      <c r="C111" t="s">
        <v>2318</v>
      </c>
    </row>
    <row r="112" spans="2:6" x14ac:dyDescent="0.3">
      <c r="B112" s="3" t="s">
        <v>465</v>
      </c>
      <c r="C112">
        <v>9</v>
      </c>
    </row>
    <row r="113" spans="1:3" x14ac:dyDescent="0.3">
      <c r="B113" s="3" t="s">
        <v>463</v>
      </c>
      <c r="C113">
        <v>1176</v>
      </c>
    </row>
    <row r="114" spans="1:3" x14ac:dyDescent="0.3">
      <c r="B114" s="3" t="s">
        <v>467</v>
      </c>
      <c r="C114">
        <v>2</v>
      </c>
    </row>
    <row r="115" spans="1:3" x14ac:dyDescent="0.3">
      <c r="B115" s="3" t="s">
        <v>464</v>
      </c>
      <c r="C115">
        <v>1553</v>
      </c>
    </row>
    <row r="116" spans="1:3" x14ac:dyDescent="0.3">
      <c r="B116" s="3" t="s">
        <v>466</v>
      </c>
      <c r="C116">
        <v>20</v>
      </c>
    </row>
    <row r="117" spans="1:3" x14ac:dyDescent="0.3">
      <c r="B117" s="3" t="s">
        <v>2323</v>
      </c>
      <c r="C117">
        <v>14</v>
      </c>
    </row>
    <row r="118" spans="1:3" x14ac:dyDescent="0.3">
      <c r="B118" s="3" t="s">
        <v>2309</v>
      </c>
      <c r="C118">
        <v>2774</v>
      </c>
    </row>
    <row r="126" spans="1:3" ht="18" x14ac:dyDescent="0.35">
      <c r="A126" s="17">
        <v>5</v>
      </c>
      <c r="B126" s="15" t="s">
        <v>2337</v>
      </c>
    </row>
    <row r="127" spans="1:3" x14ac:dyDescent="0.3">
      <c r="B127" t="s">
        <v>2318</v>
      </c>
    </row>
    <row r="128" spans="1:3" x14ac:dyDescent="0.3">
      <c r="B128">
        <v>2774</v>
      </c>
    </row>
    <row r="129" spans="1:3" x14ac:dyDescent="0.3">
      <c r="B129" s="9">
        <f>GETPIVOTDATA("ARREST_KEY",$B$127)</f>
        <v>2774</v>
      </c>
    </row>
    <row r="133" spans="1:3" ht="18" x14ac:dyDescent="0.35">
      <c r="A133" s="17">
        <v>6</v>
      </c>
      <c r="B133" s="14" t="s">
        <v>2338</v>
      </c>
    </row>
    <row r="134" spans="1:3" x14ac:dyDescent="0.3">
      <c r="B134" t="s">
        <v>2324</v>
      </c>
    </row>
    <row r="135" spans="1:3" x14ac:dyDescent="0.3">
      <c r="B135" s="6">
        <v>45657</v>
      </c>
    </row>
    <row r="136" spans="1:3" x14ac:dyDescent="0.3">
      <c r="B136" s="10">
        <f>GETPIVOTDATA("ARREST_DATE",$B$134)</f>
        <v>45657</v>
      </c>
    </row>
    <row r="137" spans="1:3" x14ac:dyDescent="0.3">
      <c r="B137" s="16" t="str">
        <f>TEXT(B136,"dddd")</f>
        <v>Tuesday</v>
      </c>
    </row>
    <row r="138" spans="1:3" x14ac:dyDescent="0.3">
      <c r="B138" s="16"/>
    </row>
    <row r="139" spans="1:3" x14ac:dyDescent="0.3">
      <c r="B139" s="16"/>
    </row>
    <row r="140" spans="1:3" x14ac:dyDescent="0.3">
      <c r="B140" s="16"/>
    </row>
    <row r="141" spans="1:3" ht="21" x14ac:dyDescent="0.4">
      <c r="A141" s="12">
        <v>7</v>
      </c>
      <c r="B141" s="18" t="s">
        <v>2340</v>
      </c>
    </row>
    <row r="142" spans="1:3" x14ac:dyDescent="0.3">
      <c r="B142" s="2" t="s">
        <v>2308</v>
      </c>
      <c r="C142" t="s">
        <v>2318</v>
      </c>
    </row>
    <row r="143" spans="1:3" x14ac:dyDescent="0.3">
      <c r="B143" s="3" t="s">
        <v>476</v>
      </c>
      <c r="C143">
        <v>104</v>
      </c>
    </row>
    <row r="144" spans="1:3" x14ac:dyDescent="0.3">
      <c r="B144" s="3" t="s">
        <v>473</v>
      </c>
      <c r="C144">
        <v>484</v>
      </c>
    </row>
    <row r="145" spans="1:3" x14ac:dyDescent="0.3">
      <c r="B145" s="3" t="s">
        <v>472</v>
      </c>
      <c r="C145">
        <v>1651</v>
      </c>
    </row>
    <row r="146" spans="1:3" x14ac:dyDescent="0.3">
      <c r="B146" s="3" t="s">
        <v>474</v>
      </c>
      <c r="C146">
        <v>491</v>
      </c>
    </row>
    <row r="147" spans="1:3" x14ac:dyDescent="0.3">
      <c r="B147" s="3" t="s">
        <v>475</v>
      </c>
      <c r="C147">
        <v>44</v>
      </c>
    </row>
    <row r="148" spans="1:3" x14ac:dyDescent="0.3">
      <c r="B148" s="3" t="s">
        <v>2309</v>
      </c>
      <c r="C148">
        <v>2774</v>
      </c>
    </row>
    <row r="149" spans="1:3" x14ac:dyDescent="0.3">
      <c r="B149" s="8" t="str">
        <f>B145</f>
        <v>25-44</v>
      </c>
      <c r="C149" s="9">
        <f>GETPIVOTDATA("ARREST_KEY",$B$142,"AGE_GROUP","25-44")</f>
        <v>1651</v>
      </c>
    </row>
    <row r="154" spans="1:3" ht="18" x14ac:dyDescent="0.35">
      <c r="A154" s="17">
        <v>8</v>
      </c>
      <c r="B154" s="15" t="s">
        <v>2339</v>
      </c>
    </row>
    <row r="156" spans="1:3" x14ac:dyDescent="0.3">
      <c r="B156" s="2" t="s">
        <v>2308</v>
      </c>
      <c r="C156" t="s">
        <v>2318</v>
      </c>
    </row>
    <row r="157" spans="1:3" x14ac:dyDescent="0.3">
      <c r="B157" s="3" t="s">
        <v>463</v>
      </c>
      <c r="C157">
        <v>482</v>
      </c>
    </row>
    <row r="158" spans="1:3" x14ac:dyDescent="0.3">
      <c r="B158" s="3" t="s">
        <v>464</v>
      </c>
      <c r="C158">
        <v>2292</v>
      </c>
    </row>
    <row r="159" spans="1:3" x14ac:dyDescent="0.3">
      <c r="B159" s="3" t="s">
        <v>2309</v>
      </c>
      <c r="C159">
        <v>2774</v>
      </c>
    </row>
    <row r="160" spans="1:3" x14ac:dyDescent="0.3">
      <c r="B160" s="3" t="s">
        <v>2325</v>
      </c>
      <c r="C160" s="7">
        <f>GETPIVOTDATA("ARREST_KEY",$B$156,"PERP_SEX","M")/GETPIVOTDATA("ARREST_KEY",$B$156)</f>
        <v>0.82624369142033161</v>
      </c>
    </row>
    <row r="161" spans="1:3" x14ac:dyDescent="0.3">
      <c r="B161" s="3" t="s">
        <v>2326</v>
      </c>
      <c r="C161" s="7">
        <f>GETPIVOTDATA("ARREST_KEY",$B$156,"PERP_SEX","F")/GETPIVOTDATA("ARREST_KEY",$B$156)</f>
        <v>0.17375630857966834</v>
      </c>
    </row>
    <row r="166" spans="1:3" ht="18" x14ac:dyDescent="0.35">
      <c r="A166" s="17">
        <v>9</v>
      </c>
      <c r="B166" s="18" t="s">
        <v>2341</v>
      </c>
    </row>
    <row r="167" spans="1:3" x14ac:dyDescent="0.3">
      <c r="B167" s="2" t="s">
        <v>2308</v>
      </c>
      <c r="C167" t="s">
        <v>2318</v>
      </c>
    </row>
    <row r="168" spans="1:3" x14ac:dyDescent="0.3">
      <c r="B168" s="3" t="s">
        <v>25</v>
      </c>
      <c r="C168">
        <v>1</v>
      </c>
    </row>
    <row r="169" spans="1:3" x14ac:dyDescent="0.3">
      <c r="B169" s="3" t="s">
        <v>114</v>
      </c>
      <c r="C169">
        <v>2</v>
      </c>
    </row>
    <row r="170" spans="1:3" x14ac:dyDescent="0.3">
      <c r="B170" s="3" t="s">
        <v>143</v>
      </c>
      <c r="C170">
        <v>5</v>
      </c>
    </row>
    <row r="171" spans="1:3" x14ac:dyDescent="0.3">
      <c r="B171" s="3" t="s">
        <v>144</v>
      </c>
      <c r="C171">
        <v>413</v>
      </c>
    </row>
    <row r="172" spans="1:3" x14ac:dyDescent="0.3">
      <c r="B172" s="3" t="s">
        <v>176</v>
      </c>
      <c r="C172">
        <v>8</v>
      </c>
    </row>
    <row r="173" spans="1:3" x14ac:dyDescent="0.3">
      <c r="B173" s="3" t="s">
        <v>157</v>
      </c>
      <c r="C173">
        <v>54</v>
      </c>
    </row>
    <row r="174" spans="1:3" x14ac:dyDescent="0.3">
      <c r="B174" s="3" t="s">
        <v>170</v>
      </c>
      <c r="C174">
        <v>8</v>
      </c>
    </row>
    <row r="175" spans="1:3" x14ac:dyDescent="0.3">
      <c r="B175" s="3" t="s">
        <v>152</v>
      </c>
      <c r="C175">
        <v>121</v>
      </c>
    </row>
    <row r="176" spans="1:3" x14ac:dyDescent="0.3">
      <c r="B176" s="3" t="s">
        <v>154</v>
      </c>
      <c r="C176">
        <v>26</v>
      </c>
    </row>
    <row r="177" spans="2:3" x14ac:dyDescent="0.3">
      <c r="B177" s="3" t="s">
        <v>156</v>
      </c>
      <c r="C177">
        <v>205</v>
      </c>
    </row>
    <row r="178" spans="2:3" x14ac:dyDescent="0.3">
      <c r="B178" s="3" t="s">
        <v>158</v>
      </c>
      <c r="C178">
        <v>121</v>
      </c>
    </row>
    <row r="179" spans="2:3" x14ac:dyDescent="0.3">
      <c r="B179" s="3" t="s">
        <v>80</v>
      </c>
      <c r="C179">
        <v>8</v>
      </c>
    </row>
    <row r="180" spans="2:3" x14ac:dyDescent="0.3">
      <c r="B180" s="3" t="s">
        <v>178</v>
      </c>
      <c r="C180">
        <v>1</v>
      </c>
    </row>
    <row r="181" spans="2:3" x14ac:dyDescent="0.3">
      <c r="B181" s="3" t="s">
        <v>32</v>
      </c>
      <c r="C181">
        <v>2</v>
      </c>
    </row>
    <row r="182" spans="2:3" x14ac:dyDescent="0.3">
      <c r="B182" s="3" t="s">
        <v>141</v>
      </c>
      <c r="C182">
        <v>265</v>
      </c>
    </row>
    <row r="183" spans="2:3" x14ac:dyDescent="0.3">
      <c r="B183" s="3" t="s">
        <v>166</v>
      </c>
      <c r="C183">
        <v>14</v>
      </c>
    </row>
    <row r="184" spans="2:3" x14ac:dyDescent="0.3">
      <c r="B184" s="3" t="s">
        <v>165</v>
      </c>
      <c r="C184">
        <v>62</v>
      </c>
    </row>
    <row r="185" spans="2:3" x14ac:dyDescent="0.3">
      <c r="B185" s="3" t="s">
        <v>147</v>
      </c>
      <c r="C185">
        <v>11</v>
      </c>
    </row>
    <row r="186" spans="2:3" x14ac:dyDescent="0.3">
      <c r="B186" s="3" t="s">
        <v>172</v>
      </c>
      <c r="C186">
        <v>4</v>
      </c>
    </row>
    <row r="187" spans="2:3" x14ac:dyDescent="0.3">
      <c r="B187" s="3" t="s">
        <v>148</v>
      </c>
      <c r="C187">
        <v>137</v>
      </c>
    </row>
    <row r="188" spans="2:3" x14ac:dyDescent="0.3">
      <c r="B188" s="3" t="s">
        <v>168</v>
      </c>
      <c r="C188">
        <v>18</v>
      </c>
    </row>
    <row r="189" spans="2:3" x14ac:dyDescent="0.3">
      <c r="B189" s="3" t="s">
        <v>179</v>
      </c>
      <c r="C189">
        <v>1</v>
      </c>
    </row>
    <row r="190" spans="2:3" x14ac:dyDescent="0.3">
      <c r="B190" s="3" t="s">
        <v>162</v>
      </c>
      <c r="C190">
        <v>24</v>
      </c>
    </row>
    <row r="191" spans="2:3" x14ac:dyDescent="0.3">
      <c r="B191" s="3" t="s">
        <v>177</v>
      </c>
      <c r="C191">
        <v>2</v>
      </c>
    </row>
    <row r="192" spans="2:3" x14ac:dyDescent="0.3">
      <c r="B192" s="3" t="s">
        <v>21</v>
      </c>
      <c r="C192">
        <v>3</v>
      </c>
    </row>
    <row r="193" spans="2:3" x14ac:dyDescent="0.3">
      <c r="B193" s="3" t="s">
        <v>180</v>
      </c>
      <c r="C193">
        <v>1</v>
      </c>
    </row>
    <row r="194" spans="2:3" x14ac:dyDescent="0.3">
      <c r="B194" s="3" t="s">
        <v>149</v>
      </c>
      <c r="C194">
        <v>151</v>
      </c>
    </row>
    <row r="195" spans="2:3" x14ac:dyDescent="0.3">
      <c r="B195" s="3" t="s">
        <v>160</v>
      </c>
      <c r="C195">
        <v>12</v>
      </c>
    </row>
    <row r="196" spans="2:3" x14ac:dyDescent="0.3">
      <c r="B196" s="3" t="s">
        <v>164</v>
      </c>
      <c r="C196">
        <v>48</v>
      </c>
    </row>
    <row r="197" spans="2:3" x14ac:dyDescent="0.3">
      <c r="B197" s="3" t="s">
        <v>151</v>
      </c>
      <c r="C197">
        <v>93</v>
      </c>
    </row>
    <row r="198" spans="2:3" x14ac:dyDescent="0.3">
      <c r="B198" s="3" t="s">
        <v>173</v>
      </c>
      <c r="C198">
        <v>3</v>
      </c>
    </row>
    <row r="199" spans="2:3" x14ac:dyDescent="0.3">
      <c r="B199" s="3" t="s">
        <v>167</v>
      </c>
      <c r="C199">
        <v>19</v>
      </c>
    </row>
    <row r="200" spans="2:3" x14ac:dyDescent="0.3">
      <c r="B200" s="3" t="s">
        <v>169</v>
      </c>
      <c r="C200">
        <v>55</v>
      </c>
    </row>
    <row r="201" spans="2:3" x14ac:dyDescent="0.3">
      <c r="B201" s="3" t="s">
        <v>181</v>
      </c>
      <c r="C201">
        <v>1</v>
      </c>
    </row>
    <row r="202" spans="2:3" x14ac:dyDescent="0.3">
      <c r="B202" s="3" t="s">
        <v>155</v>
      </c>
      <c r="C202">
        <v>90</v>
      </c>
    </row>
    <row r="203" spans="2:3" x14ac:dyDescent="0.3">
      <c r="B203" s="3" t="s">
        <v>145</v>
      </c>
      <c r="C203">
        <v>38</v>
      </c>
    </row>
    <row r="204" spans="2:3" x14ac:dyDescent="0.3">
      <c r="B204" s="3" t="s">
        <v>174</v>
      </c>
      <c r="C204">
        <v>4</v>
      </c>
    </row>
    <row r="205" spans="2:3" x14ac:dyDescent="0.3">
      <c r="B205" s="3" t="s">
        <v>161</v>
      </c>
      <c r="C205">
        <v>32</v>
      </c>
    </row>
    <row r="206" spans="2:3" x14ac:dyDescent="0.3">
      <c r="B206" s="3" t="s">
        <v>153</v>
      </c>
      <c r="C206">
        <v>296</v>
      </c>
    </row>
    <row r="207" spans="2:3" x14ac:dyDescent="0.3">
      <c r="B207" s="3" t="s">
        <v>171</v>
      </c>
      <c r="C207">
        <v>38</v>
      </c>
    </row>
    <row r="208" spans="2:3" x14ac:dyDescent="0.3">
      <c r="B208" s="3" t="s">
        <v>163</v>
      </c>
      <c r="C208">
        <v>6</v>
      </c>
    </row>
    <row r="209" spans="1:5" x14ac:dyDescent="0.3">
      <c r="B209" s="3" t="s">
        <v>142</v>
      </c>
      <c r="C209">
        <v>23</v>
      </c>
    </row>
    <row r="210" spans="1:5" x14ac:dyDescent="0.3">
      <c r="B210" s="3" t="s">
        <v>159</v>
      </c>
      <c r="C210">
        <v>110</v>
      </c>
    </row>
    <row r="211" spans="1:5" x14ac:dyDescent="0.3">
      <c r="B211" s="3" t="s">
        <v>140</v>
      </c>
      <c r="C211">
        <v>58</v>
      </c>
    </row>
    <row r="212" spans="1:5" x14ac:dyDescent="0.3">
      <c r="B212" s="3" t="s">
        <v>175</v>
      </c>
      <c r="C212">
        <v>1</v>
      </c>
    </row>
    <row r="213" spans="1:5" x14ac:dyDescent="0.3">
      <c r="B213" s="3" t="s">
        <v>150</v>
      </c>
      <c r="C213">
        <v>9</v>
      </c>
    </row>
    <row r="214" spans="1:5" x14ac:dyDescent="0.3">
      <c r="B214" s="3" t="s">
        <v>146</v>
      </c>
      <c r="C214">
        <v>170</v>
      </c>
    </row>
    <row r="215" spans="1:5" x14ac:dyDescent="0.3">
      <c r="B215" s="3" t="s">
        <v>2309</v>
      </c>
      <c r="C215">
        <v>2774</v>
      </c>
    </row>
    <row r="218" spans="1:5" x14ac:dyDescent="0.3">
      <c r="B218" t="str">
        <f>B171</f>
        <v>ASSAULT 3 &amp; RELATED OFFENSES</v>
      </c>
      <c r="C218">
        <f>GETPIVOTDATA("ARREST_KEY",$B$167,"OFNS_DESC","ASSAULT 3 &amp; RELATED OFFENSES")</f>
        <v>413</v>
      </c>
    </row>
    <row r="221" spans="1:5" ht="18" x14ac:dyDescent="0.35">
      <c r="A221" s="17">
        <v>10</v>
      </c>
      <c r="B221" s="13" t="s">
        <v>2342</v>
      </c>
    </row>
    <row r="222" spans="1:5" x14ac:dyDescent="0.3">
      <c r="B222" s="2" t="s">
        <v>2308</v>
      </c>
      <c r="C222" t="s">
        <v>2318</v>
      </c>
      <c r="D222" t="s">
        <v>2327</v>
      </c>
      <c r="E222" t="s">
        <v>2328</v>
      </c>
    </row>
    <row r="223" spans="1:5" x14ac:dyDescent="0.3">
      <c r="B223" s="3" t="s">
        <v>468</v>
      </c>
      <c r="C223">
        <v>626</v>
      </c>
      <c r="D223" t="str">
        <f t="shared" ref="D223:D228" si="0">B223</f>
        <v>B</v>
      </c>
      <c r="E223">
        <f>GETPIVOTDATA("ARREST_KEY",$B$222,"ARREST_BORO","B")</f>
        <v>626</v>
      </c>
    </row>
    <row r="224" spans="1:5" x14ac:dyDescent="0.3">
      <c r="B224" s="3" t="s">
        <v>469</v>
      </c>
      <c r="C224">
        <v>768</v>
      </c>
      <c r="D224" t="str">
        <f t="shared" si="0"/>
        <v>K</v>
      </c>
      <c r="E224">
        <f>GETPIVOTDATA("ARREST_KEY",$B$222,"ARREST_BORO","K")</f>
        <v>768</v>
      </c>
    </row>
    <row r="225" spans="2:5" x14ac:dyDescent="0.3">
      <c r="B225" s="3" t="s">
        <v>464</v>
      </c>
      <c r="C225">
        <v>660</v>
      </c>
      <c r="D225" t="str">
        <f t="shared" si="0"/>
        <v>M</v>
      </c>
      <c r="E225">
        <f>GETPIVOTDATA("ARREST_KEY",$B$222,"ARREST_BORO","M")</f>
        <v>660</v>
      </c>
    </row>
    <row r="226" spans="2:5" x14ac:dyDescent="0.3">
      <c r="B226" s="3" t="s">
        <v>470</v>
      </c>
      <c r="C226">
        <v>594</v>
      </c>
      <c r="D226" t="str">
        <f t="shared" si="0"/>
        <v>Q</v>
      </c>
      <c r="E226">
        <f>GETPIVOTDATA("ARREST_KEY",$B$222,"ARREST_BORO","Q")</f>
        <v>594</v>
      </c>
    </row>
    <row r="227" spans="2:5" x14ac:dyDescent="0.3">
      <c r="B227" s="3" t="s">
        <v>471</v>
      </c>
      <c r="C227">
        <v>126</v>
      </c>
      <c r="D227" t="str">
        <f t="shared" si="0"/>
        <v>S</v>
      </c>
      <c r="E227">
        <f>GETPIVOTDATA("ARREST_KEY",$B$222,"ARREST_BORO","S")</f>
        <v>126</v>
      </c>
    </row>
    <row r="228" spans="2:5" x14ac:dyDescent="0.3">
      <c r="B228" s="3" t="s">
        <v>2309</v>
      </c>
      <c r="C228">
        <v>2774</v>
      </c>
      <c r="D228" t="str">
        <f t="shared" si="0"/>
        <v>Grand Total</v>
      </c>
      <c r="E228">
        <f>GETPIVOTDATA("ARREST_KEY",$B$222)</f>
        <v>2774</v>
      </c>
    </row>
    <row r="241" spans="1:3" ht="18" x14ac:dyDescent="0.35">
      <c r="A241" s="17">
        <v>11</v>
      </c>
      <c r="B241" s="18" t="s">
        <v>2343</v>
      </c>
    </row>
    <row r="242" spans="1:3" x14ac:dyDescent="0.3">
      <c r="B242" t="s">
        <v>2332</v>
      </c>
      <c r="C242">
        <f>COUNTA(Sheet1!H1:H2775)</f>
        <v>2761</v>
      </c>
    </row>
    <row r="243" spans="1:3" x14ac:dyDescent="0.3">
      <c r="B243" t="s">
        <v>2329</v>
      </c>
      <c r="C243">
        <f>COUNTIF(Sheet1!H1:H2775,"F")</f>
        <v>1176</v>
      </c>
    </row>
    <row r="244" spans="1:3" x14ac:dyDescent="0.3">
      <c r="B244" t="s">
        <v>2330</v>
      </c>
      <c r="C244">
        <f>COUNTIF(Sheet1!H1:H2775,"M")</f>
        <v>1553</v>
      </c>
    </row>
    <row r="245" spans="1:3" x14ac:dyDescent="0.3">
      <c r="B245" t="s">
        <v>2331</v>
      </c>
      <c r="C245">
        <f>COUNTIF(Sheet1!H1:H2775,"V")</f>
        <v>20</v>
      </c>
    </row>
    <row r="247" spans="1:3" x14ac:dyDescent="0.3">
      <c r="B247" t="s">
        <v>2330</v>
      </c>
      <c r="C247" s="7">
        <f>C244/C242</f>
        <v>0.56247736327417597</v>
      </c>
    </row>
  </sheetData>
  <pageMargins left="0.7" right="0.7" top="0.75" bottom="0.75" header="0.3" footer="0.3"/>
  <drawing r:id="rId12"/>
  <tableParts count="1">
    <tablePart r:id="rId13"/>
  </tableParts>
  <extLst>
    <ext xmlns:x14="http://schemas.microsoft.com/office/spreadsheetml/2009/9/main" uri="{A8765BA9-456A-4dab-B4F3-ACF838C121DE}">
      <x14:slicerList>
        <x14:slicer r:id="rId1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Crime Report</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snehatiwari3413@outlook.com</cp:lastModifiedBy>
  <dcterms:created xsi:type="dcterms:W3CDTF">2025-04-10T08:20:27Z</dcterms:created>
  <dcterms:modified xsi:type="dcterms:W3CDTF">2025-04-11T20:23:55Z</dcterms:modified>
</cp:coreProperties>
</file>