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Assignment 3" sheetId="1" r:id="rId4"/>
    <sheet state="visible" name="Sheet6" sheetId="2" r:id="rId5"/>
    <sheet state="visible" name="Sheet7" sheetId="3" r:id="rId6"/>
    <sheet state="visible" name="Pivot Table 1" sheetId="4" r:id="rId7"/>
    <sheet state="visible" name="Sheet3" sheetId="5" r:id="rId8"/>
    <sheet state="visible" name="Sheet4" sheetId="6" r:id="rId9"/>
    <sheet state="visible" name="Sheet5" sheetId="7" r:id="rId10"/>
    <sheet state="visible" name="Placement_detail" sheetId="8" r:id="rId11"/>
  </sheets>
  <definedNames>
    <definedName hidden="1" localSheetId="0" name="_xlnm._FilterDatabase">'Sheet Assignment 3'!$A$1:$AA$352</definedName>
    <definedName hidden="1" localSheetId="2" name="_xlnm._FilterDatabase">Sheet7!$A$1:$B$216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<sst xmlns="http://schemas.openxmlformats.org/spreadsheetml/2006/main" count="1983" uniqueCount="222">
  <si>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</si>
  <si>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</si>
  <si>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</si>
  <si>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</si>
  <si>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</si>
  <si>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</si>
  <si>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</si>
  <si>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</si>
  <si>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</si>
  <si>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</si>
  <si>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</si>
  <si>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</si>
  <si>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workex</t>
  </si>
  <si>
    <t>etest_p</t>
  </si>
  <si>
    <t>status</t>
  </si>
  <si>
    <t>Salary</t>
  </si>
  <si>
    <t>Averagembap</t>
  </si>
  <si>
    <t xml:space="preserve"> 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</si>
  <si>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</si>
  <si>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</si>
  <si>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</si>
  <si>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</si>
  <si>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</si>
  <si>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</si>
  <si>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</si>
  <si>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</si>
  <si>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</si>
  <si>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</si>
  <si>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</si>
  <si>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</si>
  <si>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</si>
  <si>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</si>
  <si>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</si>
  <si>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</si>
  <si>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</si>
  <si>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</si>
  <si>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</si>
  <si>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</si>
  <si>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</si>
  <si>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</si>
  <si>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</si>
  <si>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</si>
  <si>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</si>
  <si>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</si>
  <si>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</si>
  <si>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</si>
  <si>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</si>
  <si>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</si>
  <si>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</si>
  <si>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</si>
  <si>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</si>
  <si>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</si>
  <si>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</si>
  <si>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</si>
  <si>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</si>
  <si>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</si>
  <si>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</si>
  <si>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</si>
  <si>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</si>
  <si>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</si>
  <si>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</si>
  <si>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</si>
  <si>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</si>
  <si>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</si>
  <si>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</si>
  <si>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</si>
  <si>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</si>
  <si>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</si>
  <si>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</si>
  <si>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</si>
  <si>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</si>
  <si>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</si>
  <si>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</si>
  <si>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</si>
  <si>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</si>
  <si>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</si>
  <si>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</si>
  <si>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</si>
  <si>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</si>
  <si>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</si>
  <si>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</si>
  <si>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</si>
  <si>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</si>
  <si>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</si>
  <si>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</si>
  <si>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</si>
  <si>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</si>
  <si>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</si>
  <si>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</si>
  <si>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</si>
  <si>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</si>
  <si>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</si>
  <si>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</si>
  <si>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</si>
  <si>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</si>
  <si>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</si>
  <si>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</si>
  <si>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</si>
  <si>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</si>
  <si>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</si>
  <si>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</si>
  <si>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</si>
  <si>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</si>
  <si>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</si>
  <si>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</si>
  <si>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</si>
  <si>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</si>
  <si>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</si>
  <si>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</si>
  <si>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</si>
  <si>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</si>
  <si>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</si>
  <si>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</si>
  <si>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</si>
  <si>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</si>
  <si>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</si>
  <si>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</si>
  <si>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</si>
  <si>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</si>
  <si>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</si>
  <si>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</si>
  <si>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</si>
  <si>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</si>
  <si>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</si>
  <si>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</si>
  <si>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</si>
  <si>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</si>
  <si>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</si>
  <si>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</si>
  <si>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</si>
  <si>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</si>
  <si>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</si>
  <si>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</si>
  <si>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</si>
  <si>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</si>
  <si>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</si>
  <si>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</si>
  <si>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</si>
  <si>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</si>
  <si>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</si>
  <si>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</si>
  <si>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</si>
  <si>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</si>
  <si>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</si>
  <si>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</si>
  <si>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</si>
  <si>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</si>
  <si>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</si>
  <si>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</si>
  <si>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</si>
  <si>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</si>
  <si>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</si>
  <si>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</si>
  <si>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</si>
  <si>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</si>
  <si>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</si>
  <si>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</si>
  <si>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</si>
  <si>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</si>
  <si>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</si>
  <si>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</si>
  <si>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</si>
  <si>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</si>
  <si>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</si>
  <si>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</si>
  <si>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</si>
  <si>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</si>
  <si>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</si>
  <si>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MEAN</t>
  </si>
  <si>
    <t>Sean O'Donnell</t>
  </si>
  <si>
    <t>TRIMMEAN</t>
  </si>
  <si>
    <t>Damala Kotsonis</t>
  </si>
  <si>
    <t>MEDIAN</t>
  </si>
  <si>
    <t>Liz Carlisle</t>
  </si>
  <si>
    <t>SD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</si>
  <si>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</si>
  <si>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</si>
  <si>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</si>
  <si>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</si>
  <si>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</si>
  <si>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</si>
  <si>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</si>
  <si>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</si>
  <si>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</si>
  <si>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</si>
  <si>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</si>
  <si>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</si>
  <si>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</si>
  <si>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</si>
  <si>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</si>
  <si>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</si>
  <si>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</si>
  <si>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</si>
  <si>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</si>
  <si>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</si>
  <si>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</si>
  <si>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</si>
  <si>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</si>
  <si>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</si>
  <si>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</si>
  <si>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</si>
  <si>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</si>
  <si>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</si>
  <si>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</si>
  <si>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</si>
  <si>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</si>
  <si>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</si>
  <si>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</si>
  <si>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</si>
  <si>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</si>
  <si>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</si>
  <si>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</si>
  <si>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</si>
  <si>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</si>
  <si>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</si>
  <si>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</si>
  <si>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COUNT of Salary</t>
  </si>
  <si>
    <t>No</t>
  </si>
  <si>
    <t>Yes</t>
  </si>
  <si>
    <t>Grand Total</t>
  </si>
  <si>
    <t>Not Placed</t>
  </si>
  <si>
    <t>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</si>
</sst>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4" xfId="0" applyFont="1" applyNumberFormat="1"/>
    <xf borderId="1" fillId="0" fontId="4" numFmtId="0" xfId="0" applyAlignment="1" applyBorder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7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etest_p vs. mba_p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Sheet6!$A$2:$A$216</c:f>
            </c:numRef>
          </c:xVal>
          <c:yVal>
            <c:numRef>
              <c:f>Sheet6!$B$2:$B$216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261323"/>
        <c:axId val="670212112"/>
      </c:scatterChart>
      <c:valAx>
        <c:axId val="9192613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mba_p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212112"/>
      </c:valAx>
      <c:valAx>
        <c:axId val="670212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etest_p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9261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Salary vs. etest_p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Sheet7!$B$1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Sheet7!$A$2:$A$216</c:f>
            </c:numRef>
          </c:xVal>
          <c:yVal>
            <c:numRef>
              <c:f>Sheet7!$B$2:$B$216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74072"/>
        <c:axId val="1950970759"/>
      </c:scatterChart>
      <c:valAx>
        <c:axId val="3648740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etest_p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970759"/>
      </c:valAx>
      <c:valAx>
        <c:axId val="19509707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Salary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874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degree_p vs. Averagembap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Sheet3!$A$2:$A$216</c:f>
            </c:numRef>
          </c:xVal>
          <c:yVal>
            <c:numRef>
              <c:f>Sheet3!$B$2:$B$216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446180"/>
        <c:axId val="1460484331"/>
      </c:scatterChart>
      <c:valAx>
        <c:axId val="14434461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Averagembap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0484331"/>
      </c:valAx>
      <c:valAx>
        <c:axId val="1460484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degree_p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446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degree_p vs. Averagembap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Sheet4!$A$2:$A$216</c:f>
            </c:numRef>
          </c:xVal>
          <c:yVal>
            <c:numRef>
              <c:f>Sheet4!$B$2:$B$216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73375"/>
        <c:axId val="1537771819"/>
      </c:scatterChart>
      <c:valAx>
        <c:axId val="989733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Averagembap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771819"/>
      </c:valAx>
      <c:valAx>
        <c:axId val="15377718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degree_p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733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degree_p vs. Averagembap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Sheet5!$A$2:$A$216</c:f>
            </c:numRef>
          </c:xVal>
          <c:yVal>
            <c:numRef>
              <c:f>Sheet5!$B$2:$B$216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792520"/>
        <c:axId val="336624458"/>
      </c:scatterChart>
      <c:valAx>
        <c:axId val="10967925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Averagembap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624458"/>
      </c:valAx>
      <c:valAx>
        <c:axId val="336624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degree_p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792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3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1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2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2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2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16" sheet="Sheet Assignment 3"/>
  </cacheSource>
  <cacheFields>
    <cacheField name="s_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</sharedItems>
    </cacheField>
    <cacheField name="Name" numFmtId="0">
      <sharedItems>
        <s v="Rick Hansen"/>
        <s v="Justin Ritter"/>
        <s v="Craig Reiter"/>
        <s v="Katherine Murray"/>
        <s v="Jim Mitchum"/>
        <s v="Toby Swindell"/>
        <s v="Mick Brown"/>
        <s v="Jane Waco"/>
        <s v="Joseph Holt"/>
        <s v="Greg Maxwell"/>
        <s v="Anthony Jacobs"/>
        <s v="Magdelene Morse"/>
        <s v="Vicky Freymann"/>
        <s v="Peter Fuller"/>
        <s v="Ben Peterman"/>
        <s v="Thomas Boland"/>
        <s v="Patrick Jones"/>
        <s v="Jim Sink"/>
        <s v="Ritsa Hightower"/>
        <s v="Ann Blume"/>
        <s v="Sue Ann Reed"/>
        <s v="Jason Klamczynski"/>
        <s v="Laurel Beltran"/>
        <s v="Naresj Patel"/>
        <s v="Valerie Dominguez"/>
        <s v="Phillip Breyer"/>
        <s v="Eugene Barchas"/>
        <s v="Karen Ferguson"/>
        <s v="Benjamin Patterson"/>
        <s v="Rick Reed"/>
        <s v="Bill Shonely"/>
        <s v="Joel Eaton"/>
        <s v="Dave Poirier"/>
        <s v="Nora Preis"/>
        <s v="Aaron Hawkins"/>
        <s v="Darrin Martin"/>
        <s v="Grant Thornton"/>
        <s v="Patrick O'Donnell"/>
        <s v="Dan Lawera"/>
        <s v="Joy Bell-"/>
        <s v="Barry Franz"/>
        <s v="Vivek Grady"/>
        <s v="Greg Tran"/>
        <s v="Zuschuss Carroll"/>
        <s v="Sanjit Chand"/>
        <s v="Ellis Ballard"/>
        <s v="Arthur Prichep"/>
        <s v="Scott Williamson"/>
        <s v="John Huston"/>
        <s v="Lena Creighton"/>
        <s v="Trudy Glocke"/>
        <s v="Harold Ryan"/>
        <s v="Deirdre Greer"/>
        <s v="Sheri Gordon"/>
        <s v="Fred Hopkins"/>
        <s v="Guy Phonely"/>
        <s v="Mitch Webber"/>
        <s v="Patrick O'Brill"/>
        <s v="Chuck Sachs"/>
        <s v="Keith Dawkins"/>
        <s v="Michael Stewart"/>
        <s v="Kimberly Carter"/>
        <s v="Denny Blanton"/>
        <s v="Jonathan Doherty"/>
        <s v="Dave Kipp"/>
        <s v="Cari Sayre"/>
        <s v="Evan Minnotte"/>
        <s v="Dianna Wilson"/>
        <s v="Alan Schoenberger"/>
        <s v="Shui Tom"/>
        <s v="Barry Weirich"/>
        <s v="Laura Armstrong"/>
        <s v="Aimee Bixby"/>
        <s v="Christopher Martinez"/>
        <s v="Bobby Elias"/>
        <s v="Sam Zeldin"/>
        <s v="Raymond Messe"/>
        <s v="Harry Greene"/>
        <s v="Andy Reiter"/>
        <s v="Tom Prescott"/>
        <s v="Anne McFarland"/>
        <s v="Alejandro Ballentine"/>
        <s v="Rachel Payne"/>
        <s v="Berenike Kampe"/>
        <s v="Janet Martin"/>
        <s v="Lindsay Williams"/>
        <s v="Nick Zandusky"/>
        <s v="Stuart Van"/>
        <s v="Steve Chapman"/>
        <s v="Noah Childs"/>
        <s v="Natalie Fritzler"/>
        <s v="Paul MacIntyre"/>
        <s v="Maria Zettner"/>
        <s v="Henry MacAllister"/>
        <s v="Rick Wilson"/>
        <s v="Logan Haushalter"/>
        <s v="Khloe Miller"/>
        <s v="Adam Bellavance"/>
        <s v="Dave Brooks"/>
        <s v="Valerie Mitchum"/>
        <s v="Don Miller"/>
        <s v="Neoma Murray"/>
        <s v="Rose O'Brian"/>
        <s v="Sarah Brown"/>
        <s v="Erin Mull"/>
        <s v="Roland Schwarz"/>
        <s v="Odella Nelson"/>
        <s v="Vivek Sundaresam"/>
        <s v="Chad McGuire"/>
        <s v="Tom Boeckenhauer"/>
        <s v="Adrian Barton"/>
        <s v="Don Weiss"/>
        <s v="Penelope Sewall"/>
        <s v="Christopher Conant"/>
        <s v="Toby Carlisle"/>
        <s v="Gary McGarr"/>
        <s v="Michael Moore"/>
        <s v="Julie Kriz"/>
        <s v="Don Jones"/>
        <s v="Alyssa Tate"/>
        <s v="Aaron Bergman"/>
        <s v="Resi Pölking"/>
        <s v="Max Jones"/>
        <s v="Paul Van Hugh"/>
        <s v="Sean Braxton"/>
        <s v="Sally Matthias"/>
        <s v="Katharine Harms"/>
        <s v="Mike Pelletier"/>
        <s v="Lisa Hazard"/>
        <s v="Natalie DeCherney"/>
        <s v="Corey Roper"/>
        <s v="Greg Matthias"/>
        <s v="Ryan Akin"/>
        <s v="Bart Watters"/>
        <s v="Roland Fjeld"/>
        <s v="Anna Gayman"/>
        <s v="Dario Medina"/>
        <s v="Karen Daniels"/>
        <s v="Bill Eplett"/>
        <s v="Sean O'Donnell"/>
        <s v="Damala Kotsonis"/>
        <s v="Liz Carlisle"/>
        <s v="Claire Gute"/>
        <s v="Toby Braunhardt"/>
        <s v="Hunter Glantz"/>
        <s v="Alan Dominguez"/>
        <s v="Becky Pak"/>
        <s v="Andrew Allen"/>
        <s v="Rob Lucas"/>
        <s v="Cindy Stewart"/>
        <s v="Scot Wooten"/>
        <s v="Tom Ashbrook"/>
        <s v="Yoseph Carroll"/>
        <s v="Jill Matthias"/>
        <s v="Jason Fortune-"/>
        <s v="John Lee"/>
        <s v="Monica Federle"/>
        <s v="Jim Epp"/>
        <s v="Christine Phan"/>
        <s v="Eugene Hildebrand"/>
        <s v="Nat Carroll"/>
        <s v="Joy Smith"/>
        <s v="Alice McCarthy"/>
        <s v="Jamie Frazer"/>
        <s v="James Galang"/>
        <s v="Dennis Pardue"/>
        <s v="Alex Grayson"/>
        <s v="Grace Kelly"/>
        <s v="Neil Französisch"/>
        <s v="Daniel Raglin"/>
        <s v="Nona Balk"/>
        <s v="Nathan Mautz"/>
        <s v="Nora Paige"/>
        <s v="Shahid Collister"/>
        <s v="Pete Armstrong"/>
        <s v="Rob Beeghly"/>
        <s v="Steven Roelle"/>
        <s v="Rick Huthwaite"/>
        <s v="Larry Hughes"/>
        <s v="Ken Black"/>
        <s v="Eleni McCrary"/>
        <s v="Mary Zewe"/>
        <s v="Kent Will"/>
      </sharedItems>
    </cacheField>
    <cacheField name="gender" numFmtId="0">
      <sharedItems>
        <s v="M"/>
        <s v="F"/>
      </sharedItems>
    </cacheField>
    <cacheField name="ssc_p" numFmtId="0">
      <sharedItems containsSemiMixedTypes="0" containsString="0" containsNumber="1">
        <n v="67.0"/>
        <n v="79.33"/>
        <n v="65.0"/>
        <n v="56.0"/>
        <n v="85.8"/>
        <n v="55.0"/>
        <n v="46.0"/>
        <n v="82.0"/>
        <n v="73.0"/>
        <n v="58.0"/>
        <n v="69.6"/>
        <n v="47.0"/>
        <n v="77.0"/>
        <n v="62.0"/>
        <n v="63.0"/>
        <n v="60.0"/>
        <n v="79.0"/>
        <n v="69.8"/>
        <n v="77.4"/>
        <n v="76.5"/>
        <n v="52.58"/>
        <n v="71.0"/>
        <n v="76.76"/>
        <n v="64.0"/>
        <n v="61.0"/>
        <n v="87.0"/>
        <n v="69.0"/>
        <n v="51.0"/>
        <n v="81.0"/>
        <n v="78.0"/>
        <n v="74.0"/>
        <n v="49.0"/>
        <n v="76.0"/>
        <n v="70.89"/>
        <n v="50.0"/>
        <n v="75.2"/>
        <n v="54.4"/>
        <n v="40.89"/>
        <n v="80.0"/>
        <n v="60.4"/>
        <n v="68.0"/>
        <n v="52.6"/>
        <n v="84.2"/>
        <n v="86.5"/>
        <n v="54.0"/>
        <n v="83.0"/>
        <n v="80.92"/>
        <n v="69.7"/>
        <n v="75.0"/>
        <n v="84.86"/>
        <n v="64.6"/>
        <n v="56.6"/>
        <n v="59.0"/>
        <n v="66.5"/>
        <n v="84.0"/>
        <n v="81.7"/>
        <n v="70.0"/>
        <n v="83.84"/>
        <n v="59.6"/>
        <n v="66.0"/>
        <n v="85.0"/>
        <n v="52.0"/>
        <n v="60.23"/>
        <n v="70.5"/>
        <n v="45.0"/>
        <n v="61.08"/>
        <n v="69.5"/>
        <n v="73.96"/>
        <n v="68.2"/>
        <n v="60.8"/>
        <n v="72.0"/>
        <n v="80.4"/>
        <n v="76.7"/>
        <n v="74.9"/>
        <n v="77.44"/>
        <n v="77.67"/>
        <n v="89.4"/>
        <n v="44.0"/>
        <n v="75.4"/>
        <n v="53.0"/>
        <n v="51.57"/>
        <n v="55.6"/>
        <n v="74.2"/>
        <n v="67.16"/>
        <n v="63.3"/>
        <n v="67.9"/>
        <n v="48.0"/>
        <n v="59.96"/>
        <n v="63.4"/>
        <n v="73.24"/>
        <n v="77.8"/>
        <n v="56.28"/>
        <n v="88.0"/>
        <n v="78.5"/>
        <n v="61.8"/>
        <n v="65.2"/>
        <n v="83.96"/>
        <n v="54.2"/>
        <n v="55.68"/>
        <n v="41.0"/>
        <n v="83.33"/>
        <n v="43.0"/>
        <n v="80.6"/>
      </sharedItems>
    </cacheField>
    <cacheField name="ssc_b" numFmtId="0">
      <sharedItems>
        <s v="Others"/>
        <s v="Central"/>
      </sharedItems>
    </cacheField>
    <cacheField name="hsc_p" numFmtId="0">
      <sharedItems containsSemiMixedTypes="0" containsString="0" containsNumber="1">
        <n v="91.0"/>
        <n v="78.33"/>
        <n v="68.0"/>
        <n v="52.0"/>
        <n v="73.6"/>
        <n v="49.8"/>
        <n v="49.2"/>
        <n v="64.0"/>
        <n v="79.0"/>
        <n v="70.0"/>
        <n v="61.0"/>
        <n v="68.4"/>
        <n v="55.0"/>
        <n v="87.0"/>
        <n v="47.0"/>
        <n v="75.0"/>
        <n v="66.2"/>
        <n v="67.0"/>
        <n v="66.0"/>
        <n v="65.0"/>
        <n v="76.0"/>
        <n v="60.8"/>
        <n v="60.0"/>
        <n v="97.7"/>
        <n v="54.6"/>
        <n v="76.5"/>
        <n v="73.5"/>
        <n v="53.0"/>
        <n v="81.0"/>
        <n v="51.0"/>
        <n v="78.0"/>
        <n v="44.0"/>
        <n v="58.0"/>
        <n v="77.0"/>
        <n v="63.16"/>
        <n v="39.0"/>
        <n v="73.0"/>
        <n v="71.98"/>
        <n v="62.0"/>
        <n v="37.0"/>
        <n v="73.2"/>
        <n v="61.12"/>
        <n v="45.83"/>
        <n v="66.6"/>
        <n v="71.4"/>
        <n v="65.58"/>
        <n v="73.4"/>
        <n v="64.2"/>
        <n v="74.0"/>
        <n v="78.5"/>
        <n v="70.29"/>
        <n v="83.83"/>
        <n v="64.8"/>
        <n v="70.4"/>
        <n v="80.0"/>
        <n v="90.9"/>
        <n v="63.0"/>
        <n v="89.83"/>
        <n v="90.0"/>
        <n v="57.0"/>
        <n v="69.0"/>
        <n v="62.5"/>
        <n v="82.0"/>
        <n v="72.0"/>
        <n v="50.0"/>
        <n v="54.0"/>
        <n v="72.8"/>
        <n v="40.0"/>
        <n v="66.8"/>
        <n v="59.0"/>
        <n v="71.0"/>
        <n v="89.7"/>
        <n v="92.0"/>
        <n v="56.0"/>
        <n v="64.89"/>
        <n v="65.66"/>
        <n v="86.0"/>
        <n v="58.66"/>
        <n v="60.5"/>
        <n v="74.66"/>
        <n v="69.4"/>
        <n v="49.0"/>
        <n v="87.6"/>
        <n v="72.5"/>
        <n v="42.16"/>
        <n v="67.2"/>
        <n v="50.83"/>
        <n v="97.0"/>
        <n v="71.5"/>
        <n v="60.33"/>
        <n v="62.83"/>
        <n v="65.5"/>
        <n v="77.6"/>
        <n v="70.2"/>
        <n v="61.4"/>
        <n v="61.33"/>
        <n v="42.0"/>
      </sharedItems>
    </cacheField>
    <cacheField name="hsc_b" numFmtId="0">
      <sharedItems>
        <s v="Others"/>
        <s v="Central"/>
      </sharedItems>
    </cacheField>
    <cacheField name="hsc_s" numFmtId="0">
      <sharedItems>
        <s v="Commerce"/>
        <s v="Science"/>
        <s v="Arts"/>
      </sharedItems>
    </cacheField>
    <cacheField name="degree_p" numFmtId="0">
      <sharedItems containsSemiMixedTypes="0" containsString="0" containsNumber="1">
        <n v="58.0"/>
        <n v="77.48"/>
        <n v="64.0"/>
        <n v="52.0"/>
        <n v="73.3"/>
        <n v="67.25"/>
        <n v="79.0"/>
        <n v="66.0"/>
        <n v="72.0"/>
        <n v="61.0"/>
        <n v="60.0"/>
        <n v="78.3"/>
        <n v="65.0"/>
        <n v="59.0"/>
        <n v="50.0"/>
        <n v="69.0"/>
        <n v="65.6"/>
        <n v="70.0"/>
        <n v="85.0"/>
        <n v="72.23"/>
        <n v="64.74"/>
        <n v="78.86"/>
        <n v="50.2"/>
        <n v="67.5"/>
        <n v="73.0"/>
        <n v="66.4"/>
        <n v="81.0"/>
        <n v="57.0"/>
        <n v="80.0"/>
        <n v="68.0"/>
        <n v="68.4"/>
        <n v="56.2"/>
        <n v="53.0"/>
        <n v="61.4"/>
        <n v="74.0"/>
        <n v="72.11"/>
        <n v="66.89"/>
        <n v="67.4"/>
        <n v="75.0"/>
        <n v="67.0"/>
        <n v="72.7"/>
        <n v="62.0"/>
        <n v="71.0"/>
        <n v="78.0"/>
        <n v="71.72"/>
        <n v="70.2"/>
        <n v="77.5"/>
        <n v="71.93"/>
        <n v="64.5"/>
        <n v="77.2"/>
        <n v="82.0"/>
        <n v="50.8"/>
        <n v="54.0"/>
        <n v="76.0"/>
        <n v="63.0"/>
        <n v="83.0"/>
        <n v="66.6"/>
        <n v="64.6"/>
        <n v="69.6"/>
        <n v="69.3"/>
        <n v="64.33"/>
        <n v="75.5"/>
        <n v="77.72"/>
        <n v="77.0"/>
        <n v="69.5"/>
        <n v="73.43"/>
        <n v="70.67"/>
        <n v="71.25"/>
        <n v="56.0"/>
        <n v="55.0"/>
        <n v="84.0"/>
        <n v="59.9"/>
        <n v="60.9"/>
        <n v="57.5"/>
        <n v="77.25"/>
        <n v="63.35"/>
        <n v="61.26"/>
        <n v="64.27"/>
        <n v="64.2"/>
        <n v="62.8"/>
        <n v="64.21"/>
        <n v="59.79"/>
        <n v="54.38"/>
        <n v="69.2"/>
        <n v="64.8"/>
        <n v="56.3"/>
        <n v="91.0"/>
        <n v="56.87"/>
        <n v="77.6"/>
      </sharedItems>
    </cacheField>
    <cacheField name="degree_t" numFmtId="0">
      <sharedItems>
        <s v="Sci&amp;Tech"/>
        <s v="Comm&amp;Mgmt"/>
        <s v="Others"/>
      </sharedItems>
    </cacheField>
    <cacheField name="specialisation" numFmtId="0">
      <sharedItems>
        <s v="Mkt&amp;HR"/>
        <s v="Mkt&amp;Fin"/>
      </sharedItems>
    </cacheField>
    <cacheField name="mba_p" numFmtId="0">
      <sharedItems containsSemiMixedTypes="0" containsString="0" containsNumber="1">
        <n v="58.8"/>
        <n v="66.28"/>
        <n v="57.8"/>
        <n v="59.43"/>
        <n v="55.5"/>
        <n v="51.58"/>
        <n v="53.29"/>
        <n v="62.14"/>
        <n v="61.29"/>
        <n v="52.21"/>
        <n v="60.85"/>
        <n v="63.7"/>
        <n v="65.04"/>
        <n v="68.63"/>
        <n v="54.96"/>
        <n v="64.66"/>
        <n v="62.54"/>
        <n v="67.28"/>
        <n v="64.08"/>
        <n v="77.89"/>
        <n v="56.7"/>
        <n v="69.06"/>
        <n v="68.81"/>
        <n v="63.62"/>
        <n v="74.01"/>
        <n v="65.33"/>
        <n v="57.55"/>
        <n v="57.69"/>
        <n v="64.15"/>
        <n v="51.29"/>
        <n v="58.32"/>
        <n v="62.21"/>
        <n v="72.78"/>
        <n v="62.77"/>
        <n v="62.74"/>
        <n v="51.45"/>
        <n v="55.47"/>
        <n v="56.86"/>
        <n v="62.56"/>
        <n v="66.72"/>
        <n v="69.76"/>
        <n v="51.21"/>
        <n v="62.9"/>
        <n v="69.7"/>
        <n v="66.53"/>
        <n v="71.63"/>
        <n v="54.55"/>
        <n v="62.46"/>
        <n v="56.11"/>
        <n v="62.98"/>
        <n v="62.65"/>
        <n v="65.49"/>
        <n v="71.04"/>
        <n v="65.56"/>
        <n v="52.71"/>
        <n v="66.88"/>
        <n v="63.59"/>
        <n v="57.99"/>
        <n v="56.66"/>
        <n v="57.24"/>
        <n v="62.48"/>
        <n v="59.69"/>
        <n v="59.5"/>
        <n v="58.78"/>
        <n v="57.1"/>
        <n v="58.46"/>
        <n v="60.99"/>
        <n v="59.24"/>
        <n v="68.07"/>
        <n v="65.45"/>
        <n v="66.94"/>
        <n v="68.53"/>
        <n v="59.75"/>
        <n v="67.2"/>
        <n v="67.0"/>
        <n v="64.27"/>
        <n v="57.65"/>
        <n v="59.42"/>
        <n v="67.99"/>
        <n v="62.35"/>
        <n v="70.2"/>
        <n v="60.44"/>
        <n v="66.69"/>
        <n v="62.0"/>
        <n v="76.18"/>
        <n v="57.03"/>
        <n v="59.08"/>
        <n v="64.36"/>
        <n v="62.36"/>
        <n v="68.03"/>
        <n v="62.79"/>
        <n v="59.47"/>
        <n v="55.41"/>
        <n v="54.97"/>
        <n v="62.16"/>
        <n v="64.44"/>
        <n v="69.03"/>
        <n v="57.31"/>
        <n v="64.95"/>
        <n v="61.31"/>
        <n v="65.83"/>
        <n v="58.23"/>
        <n v="55.3"/>
        <n v="65.69"/>
        <n v="73.52"/>
        <n v="58.31"/>
        <n v="56.09"/>
        <n v="54.8"/>
        <n v="60.64"/>
        <n v="53.94"/>
        <n v="63.08"/>
        <n v="55.01"/>
        <n v="60.5"/>
        <n v="70.85"/>
        <n v="67.05"/>
        <n v="70.48"/>
        <n v="64.34"/>
        <n v="58.81"/>
        <n v="71.49"/>
        <n v="71.0"/>
        <n v="61.26"/>
        <n v="73.33"/>
        <n v="68.2"/>
        <n v="58.4"/>
        <n v="76.26"/>
        <n v="68.55"/>
        <n v="60.78"/>
        <n v="53.49"/>
        <n v="60.98"/>
        <n v="67.13"/>
        <n v="65.63"/>
        <n v="61.58"/>
        <n v="60.41"/>
        <n v="71.77"/>
        <n v="54.43"/>
        <n v="56.94"/>
        <n v="61.9"/>
        <n v="60.39"/>
        <n v="58.52"/>
        <n v="63.23"/>
        <n v="55.14"/>
        <n v="62.28"/>
        <n v="58.54"/>
        <n v="61.3"/>
        <n v="58.87"/>
        <n v="65.25"/>
        <n v="53.2"/>
        <n v="65.99"/>
        <n v="52.72"/>
        <n v="55.03"/>
        <n v="61.87"/>
        <n v="60.59"/>
        <n v="72.29"/>
        <n v="62.72"/>
        <n v="66.06"/>
        <n v="66.46"/>
        <n v="65.52"/>
        <n v="74.56"/>
        <n v="52.38"/>
        <n v="75.71"/>
        <n v="58.79"/>
        <n v="65.48"/>
        <n v="69.28"/>
        <n v="66.04"/>
        <n v="52.64"/>
        <n v="59.32"/>
        <n v="66.23"/>
        <n v="60.69"/>
        <n v="57.9"/>
        <n v="70.81"/>
        <n v="72.14"/>
        <n v="56.6"/>
        <n v="60.02"/>
        <n v="59.81"/>
        <n v="61.82"/>
        <n v="57.29"/>
        <n v="71.43"/>
        <n v="62.93"/>
        <n v="64.86"/>
        <n v="56.13"/>
        <n v="62.5"/>
        <n v="61.01"/>
        <n v="57.34"/>
        <n v="56.63"/>
        <n v="64.74"/>
        <n v="58.95"/>
        <n v="54.48"/>
        <n v="69.71"/>
        <n v="71.96"/>
        <n v="55.8"/>
        <n v="52.81"/>
        <n v="58.44"/>
        <n v="60.11"/>
        <n v="58.3"/>
        <n v="67.69"/>
        <n v="56.81"/>
        <n v="53.39"/>
        <n v="71.55"/>
        <n v="62.92"/>
        <n v="56.49"/>
        <n v="74.49"/>
        <n v="53.62"/>
        <n v="69.72"/>
        <n v="60.23"/>
        <n v="60.22"/>
      </sharedItems>
    </cacheField>
    <cacheField name="workex" numFmtId="0">
      <sharedItems>
        <s v="No"/>
        <s v="Yes"/>
      </sharedItems>
    </cacheField>
    <cacheField name="etest_p" numFmtId="0">
      <sharedItems containsSemiMixedTypes="0" containsString="0" containsNumber="1">
        <n v="55.0"/>
        <n v="86.5"/>
        <n v="75.0"/>
        <n v="66.0"/>
        <n v="96.8"/>
        <n v="74.28"/>
        <n v="67.0"/>
        <n v="91.34"/>
        <n v="72.29"/>
        <n v="62.0"/>
        <n v="60.0"/>
        <n v="68.0"/>
        <n v="76.0"/>
        <n v="72.0"/>
        <n v="50.48"/>
        <n v="51.0"/>
        <n v="55.53"/>
        <n v="92.0"/>
        <n v="97.4"/>
        <n v="94.0"/>
        <n v="73.35"/>
        <n v="77.0"/>
        <n v="52.0"/>
        <n v="64.0"/>
        <n v="50.89"/>
        <n v="88.0"/>
        <n v="68.44"/>
        <n v="71.0"/>
        <n v="53.7"/>
        <n v="93.0"/>
        <n v="63.0"/>
        <n v="95.0"/>
        <n v="89.0"/>
        <n v="58.0"/>
        <n v="78.0"/>
        <n v="65.0"/>
        <n v="71.2"/>
        <n v="87.0"/>
        <n v="80.0"/>
        <n v="74.0"/>
        <n v="57.6"/>
        <n v="61.6"/>
        <n v="59.0"/>
        <n v="68.5"/>
        <n v="61.0"/>
        <n v="89.69"/>
        <n v="68.92"/>
        <n v="68.71"/>
        <n v="79.0"/>
        <n v="95.5"/>
        <n v="86.0"/>
        <n v="84.27"/>
        <n v="69.0"/>
        <n v="86.04"/>
        <n v="82.0"/>
        <n v="84.0"/>
        <n v="78.74"/>
        <n v="53.88"/>
        <n v="95.46"/>
        <n v="93.91"/>
        <n v="70.0"/>
        <n v="50.0"/>
        <n v="56.39"/>
        <n v="57.5"/>
        <n v="85.0"/>
        <n v="57.2"/>
        <n v="72.15"/>
        <n v="96.0"/>
        <n v="97.0"/>
        <n v="82.66"/>
        <n v="73.0"/>
        <n v="55.67"/>
        <n v="80.4"/>
        <n v="55.5"/>
        <n v="81.2"/>
        <n v="90.0"/>
        <n v="74.4"/>
        <n v="55.6"/>
        <n v="56.0"/>
        <n v="83.0"/>
        <n v="57.0"/>
        <n v="64.25"/>
        <n v="98.0"/>
        <n v="56.15"/>
        <n v="93.4"/>
        <n v="57.63"/>
        <n v="75.2"/>
        <n v="53.04"/>
        <n v="58.1"/>
        <n v="54.48"/>
        <n v="58.06"/>
        <n v="87.5"/>
        <n v="75.5"/>
        <n v="95.65"/>
        <n v="87.55"/>
        <n v="61.28"/>
        <n v="88.56"/>
        <n v="92.66"/>
        <n v="91.0"/>
      </sharedItems>
    </cacheField>
    <cacheField name="status" numFmtId="0">
      <sharedItems>
        <s v="Placed"/>
        <s v="Not Placed"/>
      </sharedItems>
    </cacheField>
    <cacheField name="Salary" numFmtId="0">
      <sharedItems containsSemiMixedTypes="0" containsString="0" containsNumber="1" containsInteger="1">
        <n v="270000.0"/>
        <n v="200000.0"/>
        <n v="250000.0"/>
        <n v="0.0"/>
        <n v="425000.0"/>
        <n v="252000.0"/>
        <n v="231000.0"/>
        <n v="260000.0"/>
        <n v="218000.0"/>
        <n v="300000.0"/>
        <n v="236000.0"/>
        <n v="265000.0"/>
        <n v="393000.0"/>
        <n v="360000.0"/>
        <n v="240000.0"/>
        <n v="350000.0"/>
        <n v="278000.0"/>
        <n v="320000.0"/>
        <n v="411000.0"/>
        <n v="287000.0"/>
        <n v="204000.0"/>
        <n v="450000.0"/>
        <n v="216000.0"/>
        <n v="220000.0"/>
        <n v="268000.0"/>
        <n v="275000.0"/>
        <n v="336000.0"/>
        <n v="230000.0"/>
        <n v="500000.0"/>
        <n v="400000.0"/>
        <n v="210000.0"/>
        <n v="420000.0"/>
        <n v="380000.0"/>
        <n v="280000.0"/>
        <n v="276000.0"/>
        <n v="940000.0"/>
        <n v="225000.0"/>
        <n v="233000.0"/>
        <n v="690000.0"/>
        <n v="340000.0"/>
        <n v="255000.0"/>
        <n v="285000.0"/>
        <n v="290000.0"/>
        <n v="650000.0"/>
        <n v="264000.0"/>
        <n v="295000.0"/>
      </sharedItems>
    </cacheField>
    <cacheField name="Averagembap" numFmtId="4">
      <sharedItems containsSemiMixedTypes="0" containsString="0" containsNumber="1">
        <n v="56.9"/>
        <n v="76.39"/>
        <n v="66.4"/>
        <n v="62.715"/>
        <n v="76.15"/>
        <n v="53.29"/>
        <n v="63.785"/>
        <n v="64.57"/>
        <n v="76.315"/>
        <n v="62.25"/>
        <n v="61.425"/>
        <n v="61.85"/>
        <n v="63.52"/>
        <n v="68.315"/>
        <n v="65.48"/>
        <n v="68.33"/>
        <n v="61.269999999999996"/>
        <n v="63.64"/>
        <n v="66.03999999999999"/>
        <n v="64.185"/>
        <n v="53.85"/>
        <n v="70.67500000000001"/>
        <n v="62.17"/>
        <n v="77.81"/>
        <n v="85.70500000000001"/>
        <n v="70.66499999999999"/>
        <n v="75.775"/>
        <n v="62.845"/>
        <n v="68.75"/>
        <n v="64.145"/>
        <n v="54.35"/>
        <n v="61.16"/>
        <n v="56.55"/>
        <n v="80.39"/>
        <n v="65.605"/>
        <n v="66.87"/>
        <n v="57.725"/>
        <n v="63.88"/>
        <n v="55.28"/>
        <n v="77.78"/>
        <n v="63.36"/>
        <n v="71.025"/>
        <n v="57.105000000000004"/>
        <n v="78.95"/>
        <n v="79.35"/>
        <n v="62.265"/>
        <n v="69.815"/>
        <n v="66.275"/>
        <n v="63.230000000000004"/>
        <n v="60.555"/>
        <n v="63.989999999999995"/>
        <n v="67.47"/>
        <n v="68.345"/>
        <n v="79.02000000000001"/>
        <n v="71.78"/>
        <n v="61.855000000000004"/>
        <n v="67.44"/>
        <n v="71.795"/>
        <n v="65.995"/>
        <n v="57.129999999999995"/>
        <n v="58.620000000000005"/>
        <n v="62.04"/>
        <n v="59.345"/>
        <n v="64.0"/>
        <n v="59.89"/>
        <n v="73.395"/>
        <n v="63.69"/>
        <n v="64.85"/>
        <n v="69.12"/>
        <n v="70.18"/>
        <n v="77.225"/>
        <n v="80.97"/>
        <n v="82.015"/>
        <n v="72.875"/>
        <n v="75.735"/>
        <n v="70.5"/>
        <n v="62.635"/>
        <n v="63.325"/>
        <n v="72.73"/>
        <n v="71.495"/>
        <n v="64.675"/>
        <n v="78.1"/>
        <n v="71.22"/>
        <n v="75.345"/>
        <n v="58.5"/>
        <n v="77.46000000000001"/>
        <n v="62.015"/>
        <n v="67.03999999999999"/>
        <n v="61.18"/>
        <n v="62.18"/>
        <n v="80.015"/>
        <n v="64.895"/>
        <n v="65.735"/>
        <n v="63.705"/>
        <n v="54.425"/>
        <n v="78.81"/>
        <n v="65.22"/>
        <n v="81.47"/>
        <n v="63.655"/>
        <n v="54.735"/>
        <n v="60.67"/>
        <n v="69.22"/>
        <n v="59.405"/>
        <n v="75.41499999999999"/>
        <n v="56.614999999999995"/>
        <n v="63.795"/>
        <n v="72.905"/>
        <n v="71.155"/>
        <n v="71.045"/>
        <n v="56.0"/>
        <n v="60.32"/>
        <n v="55.97"/>
        <n v="67.61500000000001"/>
        <n v="54.355000000000004"/>
        <n v="74.75"/>
        <n v="83.425"/>
        <n v="73.525"/>
        <n v="83.74000000000001"/>
        <n v="73.5"/>
        <n v="65.905"/>
        <n v="63.58"/>
        <n v="75.7"/>
        <n v="58.35"/>
        <n v="62.629999999999995"/>
        <n v="74.16499999999999"/>
        <n v="69.1"/>
        <n v="56.95"/>
        <n v="78.73"/>
        <n v="79.275"/>
        <n v="74.075"/>
        <n v="70.39"/>
        <n v="63.94500000000001"/>
        <n v="62.989999999999995"/>
        <n v="80.565"/>
        <n v="60.614999999999995"/>
        <n v="69.78999999999999"/>
        <n v="58.205"/>
        <n v="83.88499999999999"/>
        <n v="56.215"/>
        <n v="56.47"/>
        <n v="60.95"/>
        <n v="60.644999999999996"/>
        <n v="74.695"/>
        <n v="59.260000000000005"/>
        <n v="67.615"/>
        <n v="70.07"/>
        <n v="72.64"/>
        <n v="60.54"/>
        <n v="61.394999999999996"/>
        <n v="58.65"/>
        <n v="70.935"/>
        <n v="81.625"/>
        <n v="74.24"/>
        <n v="61.6"/>
        <n v="61.06999999999999"/>
        <n v="66.36"/>
        <n v="74.215"/>
        <n v="67.08"/>
        <n v="61.295"/>
        <n v="73.64500000000001"/>
        <n v="60.175"/>
        <n v="70.63"/>
        <n v="70.72999999999999"/>
        <n v="59.28"/>
        <n v="77.28"/>
        <n v="57.69"/>
        <n v="66.905"/>
        <n v="59.394999999999996"/>
        <n v="59.980000000000004"/>
        <n v="63.67"/>
        <n v="69.165"/>
        <n v="68.32"/>
        <n v="63.16"/>
        <n v="65.11500000000001"/>
        <n v="74.095"/>
        <n v="56.45"/>
        <n v="79.905"/>
        <n v="70.535"/>
        <n v="73.82"/>
        <n v="56.8"/>
        <n v="61.510000000000005"/>
        <n v="67.405"/>
        <n v="60.91"/>
        <n v="58.644999999999996"/>
        <n v="76.715"/>
        <n v="58.965"/>
        <n v="79.93"/>
        <n v="56.565"/>
        <n v="81.295"/>
        <n v="56.25"/>
        <n v="66.505"/>
        <n v="75.37"/>
        <n v="61.87"/>
        <n v="71.475"/>
        <n v="66.24"/>
        <n v="71.0"/>
        <n v="79.97999999999999"/>
        <n v="64.4"/>
        <n v="68.72"/>
        <n v="60.695"/>
        <n v="62.15"/>
        <n v="73.845"/>
        <n v="75.195"/>
        <n v="80.055"/>
        <n v="77.78999999999999"/>
        <n v="61.745000000000005"/>
        <n v="82.745"/>
        <n v="63.81"/>
        <n v="64.36"/>
        <n v="66.26"/>
        <n v="74.61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Blank="1">
        <m/>
        <s v="MEAN"/>
        <s v="TRIMMEAN"/>
        <s v="MEDIAN"/>
        <s v="S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5" firstHeaderRow="0" firstDataRow="1" firstDataCol="1"/>
  <pivotFields>
    <pivotField name="s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sc_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ssc_b" compact="0" outline="0" multipleItemSelectionAllowed="1" showAll="0">
      <items>
        <item x="0"/>
        <item x="1"/>
        <item t="default"/>
      </items>
    </pivotField>
    <pivotField name="hsc_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hsc_b" compact="0" outline="0" multipleItemSelectionAllowed="1" showAll="0">
      <items>
        <item x="0"/>
        <item x="1"/>
        <item t="default"/>
      </items>
    </pivotField>
    <pivotField name="hsc_s" compact="0" outline="0" multipleItemSelectionAllowed="1" showAll="0">
      <items>
        <item x="0"/>
        <item x="1"/>
        <item x="2"/>
        <item t="default"/>
      </items>
    </pivotField>
    <pivotField name="degree_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degree_t" compact="0" outline="0" multipleItemSelectionAllowed="1" showAll="0">
      <items>
        <item x="0"/>
        <item x="1"/>
        <item x="2"/>
        <item t="default"/>
      </items>
    </pivotField>
    <pivotField name="specialisation" compact="0" outline="0" multipleItemSelectionAllowed="1" showAll="0">
      <items>
        <item x="0"/>
        <item x="1"/>
        <item t="default"/>
      </items>
    </pivotField>
    <pivotField name="mba_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name="workex" axis="axisCol" compact="0" outline="0" multipleItemSelectionAllowed="1" showAll="0" sortType="ascending">
      <items>
        <item x="0"/>
        <item x="1"/>
        <item t="default"/>
      </items>
    </pivotField>
    <pivotField name="etest_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status" axis="axisRow" compact="0" outline="0" multipleItemSelectionAllowed="1" showAll="0" sortType="ascending">
      <items>
        <item x="1"/>
        <item x="0"/>
        <item t="default"/>
      </items>
    </pivotField>
    <pivotField name="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Averagembap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4"/>
  </rowFields>
  <colFields>
    <field x="12"/>
  </colFields>
  <dataFields>
    <dataField name="COUNT of Salary" fld="15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17</v>
      </c>
      <c r="T1" s="6" t="s">
        <v>17</v>
      </c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18</v>
      </c>
      <c r="C2" s="9" t="s">
        <v>19</v>
      </c>
      <c r="D2" s="7">
        <v>67.0</v>
      </c>
      <c r="E2" s="9" t="s">
        <v>20</v>
      </c>
      <c r="F2" s="7">
        <v>91.0</v>
      </c>
      <c r="G2" s="9" t="s">
        <v>20</v>
      </c>
      <c r="H2" s="9" t="s">
        <v>21</v>
      </c>
      <c r="I2" s="7">
        <v>58.0</v>
      </c>
      <c r="J2" s="9" t="s">
        <v>22</v>
      </c>
      <c r="K2" s="9" t="s">
        <v>23</v>
      </c>
      <c r="L2" s="7">
        <v>58.8</v>
      </c>
      <c r="M2" s="10" t="str">
        <f t="array" ref="M2">vlookup($A$2,Placement_detail!$A$1:$E$216,2,0)</f>
        <v>No</v>
      </c>
      <c r="N2" s="10">
        <v>55.0</v>
      </c>
      <c r="O2" s="10" t="str">
        <f t="array" ref="O2">vlookup(A2,Placement_detail!$A$1:$E$216,4,0)</f>
        <v>Placed</v>
      </c>
      <c r="P2" s="10">
        <f t="array" ref="P2">vlookup(A2,Placement_detail!$A$1:$E$216,5,0)</f>
        <v>270000</v>
      </c>
      <c r="Q2" s="11">
        <v>56.9</v>
      </c>
    </row>
    <row r="3">
      <c r="A3" s="7">
        <v>2.0</v>
      </c>
      <c r="B3" s="8" t="s">
        <v>24</v>
      </c>
      <c r="C3" s="9" t="s">
        <v>19</v>
      </c>
      <c r="D3" s="7">
        <v>79.33</v>
      </c>
      <c r="E3" s="9" t="s">
        <v>25</v>
      </c>
      <c r="F3" s="7">
        <v>78.33</v>
      </c>
      <c r="G3" s="9" t="s">
        <v>20</v>
      </c>
      <c r="H3" s="9" t="s">
        <v>26</v>
      </c>
      <c r="I3" s="7">
        <v>77.48</v>
      </c>
      <c r="J3" s="9" t="s">
        <v>22</v>
      </c>
      <c r="K3" s="9" t="s">
        <v>27</v>
      </c>
      <c r="L3" s="7">
        <v>66.28</v>
      </c>
      <c r="M3" s="10" t="str">
        <f t="array" ref="M3">vlookup(A3,Placement_detail!A2:E217,{2,3,4,5},0)</f>
        <v>Yes</v>
      </c>
      <c r="N3" s="10">
        <v>86.5</v>
      </c>
      <c r="O3" s="10" t="str">
        <f t="array" ref="O3">vlookup(A3,Placement_detail!$A$1:$E$216,4,0)</f>
        <v>Placed</v>
      </c>
      <c r="P3" s="10">
        <f t="array" ref="P3">vlookup(A3,Placement_detail!$A$1:$E$216,5,0)</f>
        <v>200000</v>
      </c>
      <c r="Q3" s="11">
        <v>76.39</v>
      </c>
    </row>
    <row r="4">
      <c r="A4" s="7">
        <v>3.0</v>
      </c>
      <c r="B4" s="8" t="s">
        <v>28</v>
      </c>
      <c r="C4" s="9" t="s">
        <v>19</v>
      </c>
      <c r="D4" s="7">
        <v>65.0</v>
      </c>
      <c r="E4" s="9" t="s">
        <v>25</v>
      </c>
      <c r="F4" s="7">
        <v>68.0</v>
      </c>
      <c r="G4" s="9" t="s">
        <v>25</v>
      </c>
      <c r="H4" s="9" t="s">
        <v>29</v>
      </c>
      <c r="I4" s="7">
        <v>64.0</v>
      </c>
      <c r="J4" s="9" t="s">
        <v>30</v>
      </c>
      <c r="K4" s="9" t="s">
        <v>27</v>
      </c>
      <c r="L4" s="7">
        <v>57.8</v>
      </c>
      <c r="M4" s="10" t="str">
        <f t="array" ref="M4">vlookup(A4,Placement_detail!A3:E218,{2,3,4,5},0)</f>
        <v>No</v>
      </c>
      <c r="N4" s="10">
        <v>75.0</v>
      </c>
      <c r="O4" s="10" t="str">
        <f t="array" ref="O4">vlookup(A4,Placement_detail!$A$1:$E$216,4,0)</f>
        <v>Placed</v>
      </c>
      <c r="P4" s="10">
        <f t="array" ref="P4">vlookup(A4,Placement_detail!$A$1:$E$216,5,0)</f>
        <v>250000</v>
      </c>
      <c r="Q4" s="11">
        <v>66.4</v>
      </c>
    </row>
    <row r="5">
      <c r="A5" s="7">
        <v>4.0</v>
      </c>
      <c r="B5" s="8" t="s">
        <v>31</v>
      </c>
      <c r="C5" s="9" t="s">
        <v>19</v>
      </c>
      <c r="D5" s="7">
        <v>56.0</v>
      </c>
      <c r="E5" s="9" t="s">
        <v>25</v>
      </c>
      <c r="F5" s="7">
        <v>52.0</v>
      </c>
      <c r="G5" s="9" t="s">
        <v>25</v>
      </c>
      <c r="H5" s="9" t="s">
        <v>26</v>
      </c>
      <c r="I5" s="7">
        <v>52.0</v>
      </c>
      <c r="J5" s="9" t="s">
        <v>22</v>
      </c>
      <c r="K5" s="9" t="s">
        <v>23</v>
      </c>
      <c r="L5" s="7">
        <v>59.43</v>
      </c>
      <c r="M5" s="10" t="str">
        <f t="array" ref="M5">vlookup(A5,Placement_detail!A4:E219,{2,3,4,5},0)</f>
        <v>No</v>
      </c>
      <c r="N5" s="10">
        <v>66.0</v>
      </c>
      <c r="O5" s="10" t="str">
        <f t="array" ref="O5">vlookup(A5,Placement_detail!$A$1:$E$216,4,0)</f>
        <v>Not Placed</v>
      </c>
      <c r="P5" s="12">
        <v>0.0</v>
      </c>
      <c r="Q5" s="11">
        <v>62.715</v>
      </c>
    </row>
    <row r="6">
      <c r="A6" s="7">
        <v>5.0</v>
      </c>
      <c r="B6" s="8" t="s">
        <v>18</v>
      </c>
      <c r="C6" s="9" t="s">
        <v>19</v>
      </c>
      <c r="D6" s="7">
        <v>85.8</v>
      </c>
      <c r="E6" s="9" t="s">
        <v>25</v>
      </c>
      <c r="F6" s="7">
        <v>73.6</v>
      </c>
      <c r="G6" s="9" t="s">
        <v>25</v>
      </c>
      <c r="H6" s="9" t="s">
        <v>21</v>
      </c>
      <c r="I6" s="7">
        <v>73.3</v>
      </c>
      <c r="J6" s="9" t="s">
        <v>30</v>
      </c>
      <c r="K6" s="9" t="s">
        <v>27</v>
      </c>
      <c r="L6" s="7">
        <v>55.5</v>
      </c>
      <c r="M6" s="10" t="str">
        <f t="array" ref="M6">vlookup(A6,Placement_detail!A5:E220,{2,3,4,5},0)</f>
        <v>No</v>
      </c>
      <c r="N6" s="10">
        <v>96.8</v>
      </c>
      <c r="O6" s="10" t="str">
        <f t="array" ref="O6">vlookup(A6,Placement_detail!$A$1:$E$216,4,0)</f>
        <v>Placed</v>
      </c>
      <c r="P6" s="10">
        <f t="array" ref="P6">vlookup(A6,Placement_detail!$A$1:$E$216,5,0)</f>
        <v>425000</v>
      </c>
      <c r="Q6" s="11">
        <v>76.15</v>
      </c>
    </row>
    <row r="7">
      <c r="A7" s="7">
        <v>6.0</v>
      </c>
      <c r="B7" s="8" t="s">
        <v>32</v>
      </c>
      <c r="C7" s="9" t="s">
        <v>19</v>
      </c>
      <c r="D7" s="7">
        <v>55.0</v>
      </c>
      <c r="E7" s="9" t="s">
        <v>20</v>
      </c>
      <c r="F7" s="7">
        <v>49.8</v>
      </c>
      <c r="G7" s="9" t="s">
        <v>20</v>
      </c>
      <c r="H7" s="9" t="s">
        <v>26</v>
      </c>
      <c r="I7" s="7">
        <v>67.25</v>
      </c>
      <c r="J7" s="9" t="s">
        <v>22</v>
      </c>
      <c r="K7" s="9" t="s">
        <v>27</v>
      </c>
      <c r="L7" s="7">
        <v>51.58</v>
      </c>
      <c r="M7" s="10" t="str">
        <f t="array" ref="M7">vlookup(A7,Placement_detail!A6:E221,{2,3,4,5},0)</f>
        <v>Yes</v>
      </c>
      <c r="N7" s="10">
        <v>55.0</v>
      </c>
      <c r="O7" s="10" t="str">
        <f t="array" ref="O7">vlookup(A7,Placement_detail!$A$1:$E$216,4,0)</f>
        <v>Not Placed</v>
      </c>
      <c r="P7" s="12">
        <v>0.0</v>
      </c>
      <c r="Q7" s="11">
        <v>53.29</v>
      </c>
    </row>
    <row r="8">
      <c r="A8" s="7">
        <v>7.0</v>
      </c>
      <c r="B8" s="8" t="s">
        <v>33</v>
      </c>
      <c r="C8" s="9" t="s">
        <v>34</v>
      </c>
      <c r="D8" s="7">
        <v>46.0</v>
      </c>
      <c r="E8" s="9" t="s">
        <v>20</v>
      </c>
      <c r="F8" s="7">
        <v>49.2</v>
      </c>
      <c r="G8" s="9" t="s">
        <v>20</v>
      </c>
      <c r="H8" s="9" t="s">
        <v>21</v>
      </c>
      <c r="I8" s="7">
        <v>79.0</v>
      </c>
      <c r="J8" s="9" t="s">
        <v>30</v>
      </c>
      <c r="K8" s="9" t="s">
        <v>27</v>
      </c>
      <c r="L8" s="7">
        <v>53.29</v>
      </c>
      <c r="M8" s="10" t="str">
        <f t="array" ref="M8">vlookup(A8,Placement_detail!A7:E222,{2,3,4,5},0)</f>
        <v>No</v>
      </c>
      <c r="N8" s="10">
        <v>74.28</v>
      </c>
      <c r="O8" s="10" t="str">
        <f t="array" ref="O8">vlookup(A8,Placement_detail!$A$1:$E$216,4,0)</f>
        <v>Not Placed</v>
      </c>
      <c r="P8" s="12">
        <v>0.0</v>
      </c>
      <c r="Q8" s="11">
        <v>63.785</v>
      </c>
    </row>
    <row r="9">
      <c r="A9" s="7">
        <v>8.0</v>
      </c>
      <c r="B9" s="8" t="s">
        <v>35</v>
      </c>
      <c r="C9" s="9" t="s">
        <v>19</v>
      </c>
      <c r="D9" s="7">
        <v>82.0</v>
      </c>
      <c r="E9" s="9" t="s">
        <v>25</v>
      </c>
      <c r="F9" s="7">
        <v>64.0</v>
      </c>
      <c r="G9" s="9" t="s">
        <v>25</v>
      </c>
      <c r="H9" s="9" t="s">
        <v>26</v>
      </c>
      <c r="I9" s="7">
        <v>66.0</v>
      </c>
      <c r="J9" s="9" t="s">
        <v>22</v>
      </c>
      <c r="K9" s="9" t="s">
        <v>27</v>
      </c>
      <c r="L9" s="7">
        <v>62.14</v>
      </c>
      <c r="M9" s="10" t="str">
        <f t="array" ref="M9">vlookup(A9,Placement_detail!A8:E223,{2,3,4,5},0)</f>
        <v>Yes</v>
      </c>
      <c r="N9" s="10">
        <v>67.0</v>
      </c>
      <c r="O9" s="10" t="str">
        <f t="array" ref="O9">vlookup(A9,Placement_detail!$A$1:$E$216,4,0)</f>
        <v>Placed</v>
      </c>
      <c r="P9" s="10">
        <f t="array" ref="P9">vlookup(A9,Placement_detail!$A$1:$E$216,5,0)</f>
        <v>252000</v>
      </c>
      <c r="Q9" s="11">
        <v>64.57</v>
      </c>
    </row>
    <row r="10">
      <c r="A10" s="7">
        <v>9.0</v>
      </c>
      <c r="B10" s="8" t="s">
        <v>36</v>
      </c>
      <c r="C10" s="9" t="s">
        <v>19</v>
      </c>
      <c r="D10" s="7">
        <v>73.0</v>
      </c>
      <c r="E10" s="9" t="s">
        <v>25</v>
      </c>
      <c r="F10" s="7">
        <v>79.0</v>
      </c>
      <c r="G10" s="9" t="s">
        <v>25</v>
      </c>
      <c r="H10" s="9" t="s">
        <v>21</v>
      </c>
      <c r="I10" s="7">
        <v>72.0</v>
      </c>
      <c r="J10" s="9" t="s">
        <v>30</v>
      </c>
      <c r="K10" s="9" t="s">
        <v>27</v>
      </c>
      <c r="L10" s="7">
        <v>61.29</v>
      </c>
      <c r="M10" s="10" t="str">
        <f t="array" ref="M10">vlookup(A10,Placement_detail!A9:E224,{2,3,4,5},0)</f>
        <v>No</v>
      </c>
      <c r="N10" s="10">
        <v>91.34</v>
      </c>
      <c r="O10" s="10" t="str">
        <f t="array" ref="O10">vlookup(A10,Placement_detail!$A$1:$E$216,4,0)</f>
        <v>Placed</v>
      </c>
      <c r="P10" s="10">
        <f t="array" ref="P10">vlookup(A10,Placement_detail!$A$1:$E$216,5,0)</f>
        <v>231000</v>
      </c>
      <c r="Q10" s="11">
        <v>76.315</v>
      </c>
    </row>
    <row r="11">
      <c r="A11" s="7">
        <v>10.0</v>
      </c>
      <c r="B11" s="8" t="s">
        <v>37</v>
      </c>
      <c r="C11" s="9" t="s">
        <v>19</v>
      </c>
      <c r="D11" s="7">
        <v>58.0</v>
      </c>
      <c r="E11" s="9" t="s">
        <v>25</v>
      </c>
      <c r="F11" s="7">
        <v>70.0</v>
      </c>
      <c r="G11" s="9" t="s">
        <v>25</v>
      </c>
      <c r="H11" s="9" t="s">
        <v>21</v>
      </c>
      <c r="I11" s="7">
        <v>61.0</v>
      </c>
      <c r="J11" s="9" t="s">
        <v>30</v>
      </c>
      <c r="K11" s="9" t="s">
        <v>27</v>
      </c>
      <c r="L11" s="7">
        <v>52.21</v>
      </c>
      <c r="M11" s="10" t="str">
        <f t="array" ref="M11">vlookup(A11,Placement_detail!A10:E225,{2,3,4,5},0)</f>
        <v>No</v>
      </c>
      <c r="N11" s="12">
        <v>72.29</v>
      </c>
      <c r="O11" s="10" t="str">
        <f t="array" ref="O11">vlookup(A11,Placement_detail!$A$1:$E$216,4,0)</f>
        <v>Not Placed</v>
      </c>
      <c r="P11" s="12">
        <v>0.0</v>
      </c>
      <c r="Q11" s="11">
        <v>62.25</v>
      </c>
    </row>
    <row r="12">
      <c r="A12" s="7">
        <v>11.0</v>
      </c>
      <c r="B12" s="8" t="s">
        <v>38</v>
      </c>
      <c r="C12" s="9" t="s">
        <v>19</v>
      </c>
      <c r="D12" s="7">
        <v>58.0</v>
      </c>
      <c r="E12" s="9" t="s">
        <v>25</v>
      </c>
      <c r="F12" s="7">
        <v>61.0</v>
      </c>
      <c r="G12" s="9" t="s">
        <v>25</v>
      </c>
      <c r="H12" s="9" t="s">
        <v>21</v>
      </c>
      <c r="I12" s="7">
        <v>60.0</v>
      </c>
      <c r="J12" s="9" t="s">
        <v>30</v>
      </c>
      <c r="K12" s="9" t="s">
        <v>23</v>
      </c>
      <c r="L12" s="7">
        <v>60.85</v>
      </c>
      <c r="M12" s="10" t="str">
        <f t="array" ref="M12">vlookup(A12,Placement_detail!A11:E226,{2,3,4,5},0)</f>
        <v>Yes</v>
      </c>
      <c r="N12" s="10">
        <v>62.0</v>
      </c>
      <c r="O12" s="10" t="str">
        <f t="array" ref="O12">vlookup(A12,Placement_detail!$A$1:$E$216,4,0)</f>
        <v>Placed</v>
      </c>
      <c r="P12" s="10">
        <f t="array" ref="P12">vlookup(A12,Placement_detail!$A$1:$E$216,5,0)</f>
        <v>260000</v>
      </c>
      <c r="Q12" s="11">
        <v>61.425</v>
      </c>
    </row>
    <row r="13">
      <c r="A13" s="7">
        <v>12.0</v>
      </c>
      <c r="B13" s="8" t="s">
        <v>39</v>
      </c>
      <c r="C13" s="9" t="s">
        <v>19</v>
      </c>
      <c r="D13" s="7">
        <v>69.6</v>
      </c>
      <c r="E13" s="9" t="s">
        <v>25</v>
      </c>
      <c r="F13" s="7">
        <v>68.4</v>
      </c>
      <c r="G13" s="9" t="s">
        <v>25</v>
      </c>
      <c r="H13" s="9" t="s">
        <v>21</v>
      </c>
      <c r="I13" s="7">
        <v>78.3</v>
      </c>
      <c r="J13" s="9" t="s">
        <v>30</v>
      </c>
      <c r="K13" s="9" t="s">
        <v>27</v>
      </c>
      <c r="L13" s="7">
        <v>63.7</v>
      </c>
      <c r="M13" s="10" t="str">
        <f t="array" ref="M13">vlookup(A13,Placement_detail!A12:E227,{2,3,4,5},0)</f>
        <v>Yes</v>
      </c>
      <c r="N13" s="10">
        <v>60.0</v>
      </c>
      <c r="O13" s="10" t="str">
        <f t="array" ref="O13">vlookup(A13,Placement_detail!$A$1:$E$216,4,0)</f>
        <v>Placed</v>
      </c>
      <c r="P13" s="10">
        <f t="array" ref="P13">vlookup(A13,Placement_detail!$A$1:$E$216,5,0)</f>
        <v>250000</v>
      </c>
      <c r="Q13" s="11">
        <v>61.85</v>
      </c>
    </row>
    <row r="14">
      <c r="A14" s="7">
        <v>13.0</v>
      </c>
      <c r="B14" s="8" t="s">
        <v>40</v>
      </c>
      <c r="C14" s="9" t="s">
        <v>34</v>
      </c>
      <c r="D14" s="7">
        <v>47.0</v>
      </c>
      <c r="E14" s="9" t="s">
        <v>25</v>
      </c>
      <c r="F14" s="7">
        <v>55.0</v>
      </c>
      <c r="G14" s="9" t="s">
        <v>20</v>
      </c>
      <c r="H14" s="9" t="s">
        <v>26</v>
      </c>
      <c r="I14" s="7">
        <v>65.0</v>
      </c>
      <c r="J14" s="9" t="s">
        <v>30</v>
      </c>
      <c r="K14" s="9" t="s">
        <v>23</v>
      </c>
      <c r="L14" s="7">
        <v>65.04</v>
      </c>
      <c r="M14" s="10" t="str">
        <f t="array" ref="M14">vlookup(A14,Placement_detail!A13:E228,{2,3,4,5},0)</f>
        <v>No</v>
      </c>
      <c r="N14" s="10">
        <v>62.0</v>
      </c>
      <c r="O14" s="10" t="str">
        <f t="array" ref="O14">vlookup(A14,Placement_detail!$A$1:$E$216,4,0)</f>
        <v>Not Placed</v>
      </c>
      <c r="P14" s="12">
        <v>0.0</v>
      </c>
      <c r="Q14" s="11">
        <v>63.52</v>
      </c>
    </row>
    <row r="15">
      <c r="A15" s="7">
        <v>14.0</v>
      </c>
      <c r="B15" s="8" t="s">
        <v>41</v>
      </c>
      <c r="C15" s="9" t="s">
        <v>34</v>
      </c>
      <c r="D15" s="7">
        <v>77.0</v>
      </c>
      <c r="E15" s="9" t="s">
        <v>25</v>
      </c>
      <c r="F15" s="7">
        <v>87.0</v>
      </c>
      <c r="G15" s="9" t="s">
        <v>25</v>
      </c>
      <c r="H15" s="9" t="s">
        <v>21</v>
      </c>
      <c r="I15" s="7">
        <v>59.0</v>
      </c>
      <c r="J15" s="9" t="s">
        <v>30</v>
      </c>
      <c r="K15" s="9" t="s">
        <v>27</v>
      </c>
      <c r="L15" s="7">
        <v>68.63</v>
      </c>
      <c r="M15" s="10" t="str">
        <f t="array" ref="M15">vlookup(A15,Placement_detail!A14:E229,{2,3,4,5},0)</f>
        <v>No</v>
      </c>
      <c r="N15" s="10">
        <v>68.0</v>
      </c>
      <c r="O15" s="10" t="str">
        <f t="array" ref="O15">vlookup(A15,Placement_detail!$A$1:$E$216,4,0)</f>
        <v>Placed</v>
      </c>
      <c r="P15" s="10">
        <f t="array" ref="P15">vlookup(A15,Placement_detail!$A$1:$E$216,5,0)</f>
        <v>218000</v>
      </c>
      <c r="Q15" s="11">
        <v>68.315</v>
      </c>
    </row>
    <row r="16">
      <c r="A16" s="7">
        <v>15.0</v>
      </c>
      <c r="B16" s="8" t="s">
        <v>42</v>
      </c>
      <c r="C16" s="9" t="s">
        <v>19</v>
      </c>
      <c r="D16" s="7">
        <v>62.0</v>
      </c>
      <c r="E16" s="9" t="s">
        <v>25</v>
      </c>
      <c r="F16" s="7">
        <v>47.0</v>
      </c>
      <c r="G16" s="9" t="s">
        <v>25</v>
      </c>
      <c r="H16" s="9" t="s">
        <v>21</v>
      </c>
      <c r="I16" s="7">
        <v>50.0</v>
      </c>
      <c r="J16" s="9" t="s">
        <v>30</v>
      </c>
      <c r="K16" s="9" t="s">
        <v>23</v>
      </c>
      <c r="L16" s="7">
        <v>54.96</v>
      </c>
      <c r="M16" s="10" t="str">
        <f t="array" ref="M16">vlookup(A16,Placement_detail!A15:E230,{2,3,4,5},0)</f>
        <v>No</v>
      </c>
      <c r="N16" s="10">
        <v>76.0</v>
      </c>
      <c r="O16" s="10" t="str">
        <f t="array" ref="O16">vlookup(A16,Placement_detail!$A$1:$E$216,4,0)</f>
        <v>Not Placed</v>
      </c>
      <c r="P16" s="12">
        <v>0.0</v>
      </c>
      <c r="Q16" s="11">
        <v>65.48</v>
      </c>
    </row>
    <row r="17">
      <c r="A17" s="7">
        <v>16.0</v>
      </c>
      <c r="B17" s="8" t="s">
        <v>43</v>
      </c>
      <c r="C17" s="9" t="s">
        <v>34</v>
      </c>
      <c r="D17" s="7">
        <v>65.0</v>
      </c>
      <c r="E17" s="9" t="s">
        <v>25</v>
      </c>
      <c r="F17" s="7">
        <v>75.0</v>
      </c>
      <c r="G17" s="9" t="s">
        <v>25</v>
      </c>
      <c r="H17" s="9" t="s">
        <v>21</v>
      </c>
      <c r="I17" s="7">
        <v>69.0</v>
      </c>
      <c r="J17" s="9" t="s">
        <v>30</v>
      </c>
      <c r="K17" s="9" t="s">
        <v>27</v>
      </c>
      <c r="L17" s="7">
        <v>64.66</v>
      </c>
      <c r="M17" s="10" t="str">
        <f t="array" ref="M17">vlookup(A17,Placement_detail!A16:E231,{2,3,4,5},0)</f>
        <v>Yes</v>
      </c>
      <c r="N17" s="10">
        <v>72.0</v>
      </c>
      <c r="O17" s="10" t="str">
        <f t="array" ref="O17">vlookup(A17,Placement_detail!$A$1:$E$216,4,0)</f>
        <v>Placed</v>
      </c>
      <c r="P17" s="10">
        <f t="array" ref="P17">vlookup(A17,Placement_detail!$A$1:$E$216,5,0)</f>
        <v>200000</v>
      </c>
      <c r="Q17" s="11">
        <v>68.33</v>
      </c>
    </row>
    <row r="18">
      <c r="A18" s="7">
        <v>17.0</v>
      </c>
      <c r="B18" s="8" t="s">
        <v>44</v>
      </c>
      <c r="C18" s="9" t="s">
        <v>19</v>
      </c>
      <c r="D18" s="7">
        <v>63.0</v>
      </c>
      <c r="E18" s="9" t="s">
        <v>25</v>
      </c>
      <c r="F18" s="7">
        <v>66.2</v>
      </c>
      <c r="G18" s="9" t="s">
        <v>25</v>
      </c>
      <c r="H18" s="9" t="s">
        <v>21</v>
      </c>
      <c r="I18" s="7">
        <v>65.6</v>
      </c>
      <c r="J18" s="9" t="s">
        <v>30</v>
      </c>
      <c r="K18" s="9" t="s">
        <v>27</v>
      </c>
      <c r="L18" s="7">
        <v>62.54</v>
      </c>
      <c r="M18" s="10" t="str">
        <f t="array" ref="M18">vlookup(A18,Placement_detail!A17:E232,{2,3,4,5},0)</f>
        <v>Yes</v>
      </c>
      <c r="N18" s="10">
        <v>60.0</v>
      </c>
      <c r="O18" s="10" t="str">
        <f t="array" ref="O18">vlookup(A18,Placement_detail!$A$1:$E$216,4,0)</f>
        <v>Placed</v>
      </c>
      <c r="P18" s="10">
        <f t="array" ref="P18">vlookup(A18,Placement_detail!$A$1:$E$216,5,0)</f>
        <v>300000</v>
      </c>
      <c r="Q18" s="11">
        <v>61.269999999999996</v>
      </c>
    </row>
    <row r="19">
      <c r="A19" s="7">
        <v>18.0</v>
      </c>
      <c r="B19" s="8" t="s">
        <v>45</v>
      </c>
      <c r="C19" s="9" t="s">
        <v>34</v>
      </c>
      <c r="D19" s="7">
        <v>55.0</v>
      </c>
      <c r="E19" s="9" t="s">
        <v>25</v>
      </c>
      <c r="F19" s="7">
        <v>67.0</v>
      </c>
      <c r="G19" s="9" t="s">
        <v>25</v>
      </c>
      <c r="H19" s="9" t="s">
        <v>21</v>
      </c>
      <c r="I19" s="7">
        <v>64.0</v>
      </c>
      <c r="J19" s="9" t="s">
        <v>30</v>
      </c>
      <c r="K19" s="9" t="s">
        <v>27</v>
      </c>
      <c r="L19" s="7">
        <v>67.28</v>
      </c>
      <c r="M19" s="10" t="str">
        <f t="array" ref="M19">vlookup(A19,Placement_detail!A18:E233,{2,3,4,5},0)</f>
        <v>No</v>
      </c>
      <c r="N19" s="10">
        <v>60.0</v>
      </c>
      <c r="O19" s="10" t="str">
        <f t="array" ref="O19">vlookup(A19,Placement_detail!$A$1:$E$216,4,0)</f>
        <v>Not Placed</v>
      </c>
      <c r="P19" s="12">
        <v>0.0</v>
      </c>
      <c r="Q19" s="11">
        <v>63.64</v>
      </c>
    </row>
    <row r="20">
      <c r="A20" s="7">
        <v>19.0</v>
      </c>
      <c r="B20" s="8" t="s">
        <v>46</v>
      </c>
      <c r="C20" s="9" t="s">
        <v>34</v>
      </c>
      <c r="D20" s="7">
        <v>63.0</v>
      </c>
      <c r="E20" s="9" t="s">
        <v>25</v>
      </c>
      <c r="F20" s="7">
        <v>66.0</v>
      </c>
      <c r="G20" s="9" t="s">
        <v>25</v>
      </c>
      <c r="H20" s="9" t="s">
        <v>21</v>
      </c>
      <c r="I20" s="7">
        <v>64.0</v>
      </c>
      <c r="J20" s="9" t="s">
        <v>30</v>
      </c>
      <c r="K20" s="9" t="s">
        <v>23</v>
      </c>
      <c r="L20" s="7">
        <v>64.08</v>
      </c>
      <c r="M20" s="10" t="str">
        <f t="array" ref="M20">vlookup(A20,Placement_detail!A19:E234,{2,3,4,5},0)</f>
        <v>No</v>
      </c>
      <c r="N20" s="10">
        <v>68.0</v>
      </c>
      <c r="O20" s="10" t="str">
        <f t="array" ref="O20">vlookup(A20,Placement_detail!$A$1:$E$216,4,0)</f>
        <v>Not Placed</v>
      </c>
      <c r="P20" s="12">
        <v>0.0</v>
      </c>
      <c r="Q20" s="11">
        <v>66.03999999999999</v>
      </c>
    </row>
    <row r="21">
      <c r="A21" s="7">
        <v>20.0</v>
      </c>
      <c r="B21" s="8" t="s">
        <v>47</v>
      </c>
      <c r="C21" s="9" t="s">
        <v>19</v>
      </c>
      <c r="D21" s="7">
        <v>60.0</v>
      </c>
      <c r="E21" s="9" t="s">
        <v>20</v>
      </c>
      <c r="F21" s="7">
        <v>67.0</v>
      </c>
      <c r="G21" s="9" t="s">
        <v>20</v>
      </c>
      <c r="H21" s="9" t="s">
        <v>29</v>
      </c>
      <c r="I21" s="7">
        <v>70.0</v>
      </c>
      <c r="J21" s="9" t="s">
        <v>30</v>
      </c>
      <c r="K21" s="9" t="s">
        <v>27</v>
      </c>
      <c r="L21" s="7">
        <v>77.89</v>
      </c>
      <c r="M21" s="10" t="str">
        <f t="array" ref="M21">vlookup(A21,Placement_detail!A20:E235,{2,3,4,5},0)</f>
        <v>Yes</v>
      </c>
      <c r="N21" s="10">
        <v>50.48</v>
      </c>
      <c r="O21" s="10" t="str">
        <f t="array" ref="O21">vlookup(A21,Placement_detail!$A$1:$E$216,4,0)</f>
        <v>Placed</v>
      </c>
      <c r="P21" s="10">
        <f t="array" ref="P21">vlookup(A21,Placement_detail!$A$1:$E$216,5,0)</f>
        <v>236000</v>
      </c>
      <c r="Q21" s="11">
        <v>64.185</v>
      </c>
    </row>
    <row r="22">
      <c r="A22" s="7">
        <v>21.0</v>
      </c>
      <c r="B22" s="8" t="s">
        <v>48</v>
      </c>
      <c r="C22" s="9" t="s">
        <v>19</v>
      </c>
      <c r="D22" s="7">
        <v>62.0</v>
      </c>
      <c r="E22" s="9" t="s">
        <v>20</v>
      </c>
      <c r="F22" s="7">
        <v>65.0</v>
      </c>
      <c r="G22" s="9" t="s">
        <v>20</v>
      </c>
      <c r="H22" s="9" t="s">
        <v>21</v>
      </c>
      <c r="I22" s="7">
        <v>66.0</v>
      </c>
      <c r="J22" s="9" t="s">
        <v>30</v>
      </c>
      <c r="K22" s="9" t="s">
        <v>23</v>
      </c>
      <c r="L22" s="7">
        <v>56.7</v>
      </c>
      <c r="M22" s="10" t="str">
        <f t="array" ref="M22">vlookup(A22,Placement_detail!A21:E236,{2,3,4,5},0)</f>
        <v>No</v>
      </c>
      <c r="N22" s="10">
        <v>51.0</v>
      </c>
      <c r="O22" s="10" t="str">
        <f t="array" ref="O22">vlookup(A22,Placement_detail!$A$1:$E$216,4,0)</f>
        <v>Placed</v>
      </c>
      <c r="P22" s="10">
        <f t="array" ref="P22">vlookup(A22,Placement_detail!$A$1:$E$216,5,0)</f>
        <v>265000</v>
      </c>
      <c r="Q22" s="11">
        <v>53.85</v>
      </c>
    </row>
    <row r="23">
      <c r="A23" s="7">
        <v>22.0</v>
      </c>
      <c r="B23" s="8" t="s">
        <v>49</v>
      </c>
      <c r="C23" s="9" t="s">
        <v>34</v>
      </c>
      <c r="D23" s="7">
        <v>79.0</v>
      </c>
      <c r="E23" s="9" t="s">
        <v>20</v>
      </c>
      <c r="F23" s="7">
        <v>76.0</v>
      </c>
      <c r="G23" s="9" t="s">
        <v>20</v>
      </c>
      <c r="H23" s="9" t="s">
        <v>21</v>
      </c>
      <c r="I23" s="7">
        <v>85.0</v>
      </c>
      <c r="J23" s="9" t="s">
        <v>30</v>
      </c>
      <c r="K23" s="9" t="s">
        <v>27</v>
      </c>
      <c r="L23" s="7">
        <v>69.06</v>
      </c>
      <c r="M23" s="10" t="str">
        <f t="array" ref="M23">vlookup(A23,Placement_detail!A22:E237,{2,3,4,5},0)</f>
        <v>No</v>
      </c>
      <c r="N23" s="12">
        <v>72.29</v>
      </c>
      <c r="O23" s="10" t="str">
        <f t="array" ref="O23">vlookup(A23,Placement_detail!$A$1:$E$216,4,0)</f>
        <v>Placed</v>
      </c>
      <c r="P23" s="10">
        <f t="array" ref="P23">vlookup(A23,Placement_detail!$A$1:$E$216,5,0)</f>
        <v>393000</v>
      </c>
      <c r="Q23" s="11">
        <v>70.67500000000001</v>
      </c>
    </row>
    <row r="24">
      <c r="A24" s="7">
        <v>23.0</v>
      </c>
      <c r="B24" s="8" t="s">
        <v>50</v>
      </c>
      <c r="C24" s="9" t="s">
        <v>34</v>
      </c>
      <c r="D24" s="7">
        <v>69.8</v>
      </c>
      <c r="E24" s="9" t="s">
        <v>20</v>
      </c>
      <c r="F24" s="7">
        <v>60.8</v>
      </c>
      <c r="G24" s="9" t="s">
        <v>20</v>
      </c>
      <c r="H24" s="9" t="s">
        <v>26</v>
      </c>
      <c r="I24" s="7">
        <v>72.23</v>
      </c>
      <c r="J24" s="9" t="s">
        <v>22</v>
      </c>
      <c r="K24" s="9" t="s">
        <v>23</v>
      </c>
      <c r="L24" s="7">
        <v>68.81</v>
      </c>
      <c r="M24" s="10" t="str">
        <f t="array" ref="M24">vlookup(A24,Placement_detail!A23:E238,{2,3,4,5},0)</f>
        <v>No</v>
      </c>
      <c r="N24" s="10">
        <v>55.53</v>
      </c>
      <c r="O24" s="10" t="str">
        <f t="array" ref="O24">vlookup(A24,Placement_detail!$A$1:$E$216,4,0)</f>
        <v>Placed</v>
      </c>
      <c r="P24" s="10">
        <f t="array" ref="P24">vlookup(A24,Placement_detail!$A$1:$E$216,5,0)</f>
        <v>360000</v>
      </c>
      <c r="Q24" s="11">
        <v>62.17</v>
      </c>
    </row>
    <row r="25">
      <c r="A25" s="7">
        <v>24.0</v>
      </c>
      <c r="B25" s="8" t="s">
        <v>51</v>
      </c>
      <c r="C25" s="9" t="s">
        <v>34</v>
      </c>
      <c r="D25" s="7">
        <v>77.4</v>
      </c>
      <c r="E25" s="9" t="s">
        <v>20</v>
      </c>
      <c r="F25" s="7">
        <v>60.0</v>
      </c>
      <c r="G25" s="9" t="s">
        <v>20</v>
      </c>
      <c r="H25" s="9" t="s">
        <v>26</v>
      </c>
      <c r="I25" s="7">
        <v>64.74</v>
      </c>
      <c r="J25" s="9" t="s">
        <v>22</v>
      </c>
      <c r="K25" s="9" t="s">
        <v>27</v>
      </c>
      <c r="L25" s="7">
        <v>63.62</v>
      </c>
      <c r="M25" s="10" t="str">
        <f t="array" ref="M25">vlookup(A25,Placement_detail!A24:E239,{2,3,4,5},0)</f>
        <v>Yes</v>
      </c>
      <c r="N25" s="10">
        <v>92.0</v>
      </c>
      <c r="O25" s="10" t="str">
        <f t="array" ref="O25">vlookup(A25,Placement_detail!$A$1:$E$216,4,0)</f>
        <v>Placed</v>
      </c>
      <c r="P25" s="10">
        <f t="array" ref="P25">vlookup(A25,Placement_detail!$A$1:$E$216,5,0)</f>
        <v>300000</v>
      </c>
      <c r="Q25" s="11">
        <v>77.81</v>
      </c>
    </row>
    <row r="26">
      <c r="A26" s="7">
        <v>25.0</v>
      </c>
      <c r="B26" s="8" t="s">
        <v>52</v>
      </c>
      <c r="C26" s="9" t="s">
        <v>19</v>
      </c>
      <c r="D26" s="7">
        <v>76.5</v>
      </c>
      <c r="E26" s="9" t="s">
        <v>20</v>
      </c>
      <c r="F26" s="7">
        <v>97.7</v>
      </c>
      <c r="G26" s="9" t="s">
        <v>20</v>
      </c>
      <c r="H26" s="9" t="s">
        <v>26</v>
      </c>
      <c r="I26" s="7">
        <v>78.86</v>
      </c>
      <c r="J26" s="9" t="s">
        <v>22</v>
      </c>
      <c r="K26" s="9" t="s">
        <v>27</v>
      </c>
      <c r="L26" s="7">
        <v>74.01</v>
      </c>
      <c r="M26" s="10" t="str">
        <f t="array" ref="M26">vlookup(A26,Placement_detail!A25:E240,{2,3,4,5},0)</f>
        <v>No</v>
      </c>
      <c r="N26" s="10">
        <v>97.4</v>
      </c>
      <c r="O26" s="10" t="str">
        <f t="array" ref="O26">vlookup(A26,Placement_detail!$A$1:$E$216,4,0)</f>
        <v>Placed</v>
      </c>
      <c r="P26" s="10">
        <f t="array" ref="P26">vlookup(A26,Placement_detail!$A$1:$E$216,5,0)</f>
        <v>360000</v>
      </c>
      <c r="Q26" s="11">
        <v>85.70500000000001</v>
      </c>
    </row>
    <row r="27">
      <c r="A27" s="7">
        <v>26.0</v>
      </c>
      <c r="B27" s="8" t="s">
        <v>53</v>
      </c>
      <c r="C27" s="9" t="s">
        <v>34</v>
      </c>
      <c r="D27" s="7">
        <v>52.58</v>
      </c>
      <c r="E27" s="9" t="s">
        <v>20</v>
      </c>
      <c r="F27" s="7">
        <v>54.6</v>
      </c>
      <c r="G27" s="9" t="s">
        <v>25</v>
      </c>
      <c r="H27" s="9" t="s">
        <v>21</v>
      </c>
      <c r="I27" s="7">
        <v>50.2</v>
      </c>
      <c r="J27" s="9" t="s">
        <v>30</v>
      </c>
      <c r="K27" s="9" t="s">
        <v>27</v>
      </c>
      <c r="L27" s="7">
        <v>65.33</v>
      </c>
      <c r="M27" s="10" t="str">
        <f t="array" ref="M27">vlookup(A27,Placement_detail!A26:E241,{2,3,4,5},0)</f>
        <v>Yes</v>
      </c>
      <c r="N27" s="10">
        <v>76.0</v>
      </c>
      <c r="O27" s="10" t="str">
        <f t="array" ref="O27">vlookup(A27,Placement_detail!$A$1:$E$216,4,0)</f>
        <v>Not Placed</v>
      </c>
      <c r="P27" s="12">
        <v>0.0</v>
      </c>
      <c r="Q27" s="11">
        <v>70.66499999999999</v>
      </c>
    </row>
    <row r="28">
      <c r="A28" s="7">
        <v>27.0</v>
      </c>
      <c r="B28" s="8" t="s">
        <v>54</v>
      </c>
      <c r="C28" s="9" t="s">
        <v>19</v>
      </c>
      <c r="D28" s="7">
        <v>71.0</v>
      </c>
      <c r="E28" s="9" t="s">
        <v>20</v>
      </c>
      <c r="F28" s="7">
        <v>79.0</v>
      </c>
      <c r="G28" s="9" t="s">
        <v>20</v>
      </c>
      <c r="H28" s="9" t="s">
        <v>21</v>
      </c>
      <c r="I28" s="7">
        <v>66.0</v>
      </c>
      <c r="J28" s="9" t="s">
        <v>30</v>
      </c>
      <c r="K28" s="9" t="s">
        <v>27</v>
      </c>
      <c r="L28" s="7">
        <v>57.55</v>
      </c>
      <c r="M28" s="10" t="str">
        <f t="array" ref="M28">vlookup(A28,Placement_detail!A27:E242,{2,3,4,5},0)</f>
        <v>Yes</v>
      </c>
      <c r="N28" s="10">
        <v>94.0</v>
      </c>
      <c r="O28" s="10" t="str">
        <f t="array" ref="O28">vlookup(A28,Placement_detail!$A$1:$E$216,4,0)</f>
        <v>Placed</v>
      </c>
      <c r="P28" s="10">
        <f t="array" ref="P28">vlookup(A28,Placement_detail!$A$1:$E$216,5,0)</f>
        <v>240000</v>
      </c>
      <c r="Q28" s="11">
        <v>75.775</v>
      </c>
    </row>
    <row r="29">
      <c r="A29" s="7">
        <v>28.0</v>
      </c>
      <c r="B29" s="8" t="s">
        <v>55</v>
      </c>
      <c r="C29" s="9" t="s">
        <v>19</v>
      </c>
      <c r="D29" s="7">
        <v>63.0</v>
      </c>
      <c r="E29" s="9" t="s">
        <v>20</v>
      </c>
      <c r="F29" s="7">
        <v>67.0</v>
      </c>
      <c r="G29" s="9" t="s">
        <v>20</v>
      </c>
      <c r="H29" s="9" t="s">
        <v>21</v>
      </c>
      <c r="I29" s="7">
        <v>66.0</v>
      </c>
      <c r="J29" s="9" t="s">
        <v>30</v>
      </c>
      <c r="K29" s="9" t="s">
        <v>23</v>
      </c>
      <c r="L29" s="7">
        <v>57.69</v>
      </c>
      <c r="M29" s="10" t="str">
        <f t="array" ref="M29">vlookup(A29,Placement_detail!A28:E243,{2,3,4,5},0)</f>
        <v>No</v>
      </c>
      <c r="N29" s="10">
        <v>68.0</v>
      </c>
      <c r="O29" s="10" t="str">
        <f t="array" ref="O29">vlookup(A29,Placement_detail!$A$1:$E$216,4,0)</f>
        <v>Placed</v>
      </c>
      <c r="P29" s="10">
        <f t="array" ref="P29">vlookup(A29,Placement_detail!$A$1:$E$216,5,0)</f>
        <v>265000</v>
      </c>
      <c r="Q29" s="11">
        <v>62.845</v>
      </c>
    </row>
    <row r="30">
      <c r="A30" s="7">
        <v>29.0</v>
      </c>
      <c r="B30" s="8" t="s">
        <v>56</v>
      </c>
      <c r="C30" s="9" t="s">
        <v>19</v>
      </c>
      <c r="D30" s="7">
        <v>76.76</v>
      </c>
      <c r="E30" s="9" t="s">
        <v>20</v>
      </c>
      <c r="F30" s="7">
        <v>76.5</v>
      </c>
      <c r="G30" s="9" t="s">
        <v>20</v>
      </c>
      <c r="H30" s="9" t="s">
        <v>21</v>
      </c>
      <c r="I30" s="7">
        <v>67.5</v>
      </c>
      <c r="J30" s="9" t="s">
        <v>30</v>
      </c>
      <c r="K30" s="9" t="s">
        <v>27</v>
      </c>
      <c r="L30" s="7">
        <v>64.15</v>
      </c>
      <c r="M30" s="10" t="str">
        <f t="array" ref="M30">vlookup(A30,Placement_detail!A29:E244,{2,3,4,5},0)</f>
        <v>Yes</v>
      </c>
      <c r="N30" s="10">
        <v>73.35</v>
      </c>
      <c r="O30" s="10" t="str">
        <f t="array" ref="O30">vlookup(A30,Placement_detail!$A$1:$E$216,4,0)</f>
        <v>Placed</v>
      </c>
      <c r="P30" s="10">
        <f t="array" ref="P30">vlookup(A30,Placement_detail!$A$1:$E$216,5,0)</f>
        <v>350000</v>
      </c>
      <c r="Q30" s="11">
        <v>68.75</v>
      </c>
    </row>
    <row r="31">
      <c r="A31" s="7">
        <v>30.0</v>
      </c>
      <c r="B31" s="8" t="s">
        <v>57</v>
      </c>
      <c r="C31" s="9" t="s">
        <v>19</v>
      </c>
      <c r="D31" s="7">
        <v>62.0</v>
      </c>
      <c r="E31" s="9" t="s">
        <v>25</v>
      </c>
      <c r="F31" s="7">
        <v>67.0</v>
      </c>
      <c r="G31" s="9" t="s">
        <v>25</v>
      </c>
      <c r="H31" s="9" t="s">
        <v>21</v>
      </c>
      <c r="I31" s="7">
        <v>58.0</v>
      </c>
      <c r="J31" s="9" t="s">
        <v>30</v>
      </c>
      <c r="K31" s="9" t="s">
        <v>27</v>
      </c>
      <c r="L31" s="7">
        <v>51.29</v>
      </c>
      <c r="M31" s="10" t="str">
        <f t="array" ref="M31">vlookup(A31,Placement_detail!A30:E245,{2,3,4,5},0)</f>
        <v>No</v>
      </c>
      <c r="N31" s="10">
        <v>77.0</v>
      </c>
      <c r="O31" s="10" t="str">
        <f t="array" ref="O31">vlookup(A31,Placement_detail!$A$1:$E$216,4,0)</f>
        <v>Not Placed</v>
      </c>
      <c r="P31" s="12">
        <v>0.0</v>
      </c>
      <c r="Q31" s="11">
        <v>64.145</v>
      </c>
    </row>
    <row r="32">
      <c r="A32" s="7">
        <v>31.0</v>
      </c>
      <c r="B32" s="8" t="s">
        <v>58</v>
      </c>
      <c r="C32" s="9" t="s">
        <v>34</v>
      </c>
      <c r="D32" s="7">
        <v>64.0</v>
      </c>
      <c r="E32" s="9" t="s">
        <v>25</v>
      </c>
      <c r="F32" s="7">
        <v>73.5</v>
      </c>
      <c r="G32" s="9" t="s">
        <v>25</v>
      </c>
      <c r="H32" s="9" t="s">
        <v>21</v>
      </c>
      <c r="I32" s="7">
        <v>73.0</v>
      </c>
      <c r="J32" s="9" t="s">
        <v>30</v>
      </c>
      <c r="K32" s="9" t="s">
        <v>23</v>
      </c>
      <c r="L32" s="7">
        <v>56.7</v>
      </c>
      <c r="M32" s="10" t="str">
        <f t="array" ref="M32">vlookup(A32,Placement_detail!A31:E246,{2,3,4,5},0)</f>
        <v>No</v>
      </c>
      <c r="N32" s="10">
        <v>52.0</v>
      </c>
      <c r="O32" s="10" t="str">
        <f t="array" ref="O32">vlookup(A32,Placement_detail!$A$1:$E$216,4,0)</f>
        <v>Placed</v>
      </c>
      <c r="P32" s="10">
        <f t="array" ref="P32">vlookup(A32,Placement_detail!$A$1:$E$216,5,0)</f>
        <v>250000</v>
      </c>
      <c r="Q32" s="11">
        <v>54.35</v>
      </c>
    </row>
    <row r="33">
      <c r="A33" s="7">
        <v>32.0</v>
      </c>
      <c r="B33" s="8" t="s">
        <v>59</v>
      </c>
      <c r="C33" s="9" t="s">
        <v>34</v>
      </c>
      <c r="D33" s="7">
        <v>67.0</v>
      </c>
      <c r="E33" s="9" t="s">
        <v>25</v>
      </c>
      <c r="F33" s="7">
        <v>53.0</v>
      </c>
      <c r="G33" s="9" t="s">
        <v>25</v>
      </c>
      <c r="H33" s="9" t="s">
        <v>26</v>
      </c>
      <c r="I33" s="7">
        <v>65.0</v>
      </c>
      <c r="J33" s="9" t="s">
        <v>22</v>
      </c>
      <c r="K33" s="9" t="s">
        <v>23</v>
      </c>
      <c r="L33" s="7">
        <v>58.32</v>
      </c>
      <c r="M33" s="10" t="str">
        <f t="array" ref="M33">vlookup(A33,Placement_detail!A32:E247,{2,3,4,5},0)</f>
        <v>No</v>
      </c>
      <c r="N33" s="10">
        <v>64.0</v>
      </c>
      <c r="O33" s="10" t="str">
        <f t="array" ref="O33">vlookup(A33,Placement_detail!$A$1:$E$216,4,0)</f>
        <v>Not Placed</v>
      </c>
      <c r="P33" s="12">
        <v>0.0</v>
      </c>
      <c r="Q33" s="11">
        <v>61.16</v>
      </c>
    </row>
    <row r="34">
      <c r="A34" s="7">
        <v>33.0</v>
      </c>
      <c r="B34" s="8" t="s">
        <v>60</v>
      </c>
      <c r="C34" s="9" t="s">
        <v>34</v>
      </c>
      <c r="D34" s="7">
        <v>61.0</v>
      </c>
      <c r="E34" s="9" t="s">
        <v>25</v>
      </c>
      <c r="F34" s="7">
        <v>81.0</v>
      </c>
      <c r="G34" s="9" t="s">
        <v>25</v>
      </c>
      <c r="H34" s="9" t="s">
        <v>21</v>
      </c>
      <c r="I34" s="7">
        <v>66.4</v>
      </c>
      <c r="J34" s="9" t="s">
        <v>30</v>
      </c>
      <c r="K34" s="9" t="s">
        <v>23</v>
      </c>
      <c r="L34" s="7">
        <v>62.21</v>
      </c>
      <c r="M34" s="10" t="str">
        <f t="array" ref="M34">vlookup(A34,Placement_detail!A33:E248,{2,3,4,5},0)</f>
        <v>No</v>
      </c>
      <c r="N34" s="10">
        <v>50.89</v>
      </c>
      <c r="O34" s="10" t="str">
        <f t="array" ref="O34">vlookup(A34,Placement_detail!$A$1:$E$216,4,0)</f>
        <v>Placed</v>
      </c>
      <c r="P34" s="10">
        <f t="array" ref="P34">vlookup(A34,Placement_detail!$A$1:$E$216,5,0)</f>
        <v>278000</v>
      </c>
      <c r="Q34" s="11">
        <v>56.55</v>
      </c>
    </row>
    <row r="35">
      <c r="A35" s="7">
        <v>34.0</v>
      </c>
      <c r="B35" s="8" t="s">
        <v>61</v>
      </c>
      <c r="C35" s="9" t="s">
        <v>34</v>
      </c>
      <c r="D35" s="7">
        <v>87.0</v>
      </c>
      <c r="E35" s="9" t="s">
        <v>20</v>
      </c>
      <c r="F35" s="7">
        <v>65.0</v>
      </c>
      <c r="G35" s="9" t="s">
        <v>20</v>
      </c>
      <c r="H35" s="9" t="s">
        <v>26</v>
      </c>
      <c r="I35" s="7">
        <v>81.0</v>
      </c>
      <c r="J35" s="9" t="s">
        <v>30</v>
      </c>
      <c r="K35" s="9" t="s">
        <v>27</v>
      </c>
      <c r="L35" s="7">
        <v>72.78</v>
      </c>
      <c r="M35" s="10" t="str">
        <f t="array" ref="M35">vlookup(A35,Placement_detail!A34:E249,{2,3,4,5},0)</f>
        <v>Yes</v>
      </c>
      <c r="N35" s="10">
        <v>88.0</v>
      </c>
      <c r="O35" s="10" t="str">
        <f t="array" ref="O35">vlookup(A35,Placement_detail!$A$1:$E$216,4,0)</f>
        <v>Placed</v>
      </c>
      <c r="P35" s="10">
        <f t="array" ref="P35">vlookup(A35,Placement_detail!$A$1:$E$216,5,0)</f>
        <v>260000</v>
      </c>
      <c r="Q35" s="11">
        <v>80.39</v>
      </c>
    </row>
    <row r="36">
      <c r="A36" s="7">
        <v>35.0</v>
      </c>
      <c r="B36" s="8" t="s">
        <v>62</v>
      </c>
      <c r="C36" s="9" t="s">
        <v>19</v>
      </c>
      <c r="D36" s="7">
        <v>62.0</v>
      </c>
      <c r="E36" s="9" t="s">
        <v>20</v>
      </c>
      <c r="F36" s="7">
        <v>51.0</v>
      </c>
      <c r="G36" s="9" t="s">
        <v>20</v>
      </c>
      <c r="H36" s="9" t="s">
        <v>26</v>
      </c>
      <c r="I36" s="7">
        <v>52.0</v>
      </c>
      <c r="J36" s="9" t="s">
        <v>20</v>
      </c>
      <c r="K36" s="9" t="s">
        <v>23</v>
      </c>
      <c r="L36" s="7">
        <v>62.77</v>
      </c>
      <c r="M36" s="10" t="str">
        <f t="array" ref="M36">vlookup(A36,Placement_detail!A35:E250,{2,3,4,5},0)</f>
        <v>No</v>
      </c>
      <c r="N36" s="10">
        <v>68.44</v>
      </c>
      <c r="O36" s="10" t="str">
        <f t="array" ref="O36">vlookup(A36,Placement_detail!$A$1:$E$216,4,0)</f>
        <v>Not Placed</v>
      </c>
      <c r="P36" s="12">
        <v>0.0</v>
      </c>
      <c r="Q36" s="11">
        <v>65.605</v>
      </c>
    </row>
    <row r="37">
      <c r="A37" s="7">
        <v>36.0</v>
      </c>
      <c r="B37" s="8" t="s">
        <v>63</v>
      </c>
      <c r="C37" s="9" t="s">
        <v>34</v>
      </c>
      <c r="D37" s="7">
        <v>69.0</v>
      </c>
      <c r="E37" s="9" t="s">
        <v>25</v>
      </c>
      <c r="F37" s="7">
        <v>78.0</v>
      </c>
      <c r="G37" s="9" t="s">
        <v>25</v>
      </c>
      <c r="H37" s="9" t="s">
        <v>21</v>
      </c>
      <c r="I37" s="7">
        <v>72.0</v>
      </c>
      <c r="J37" s="9" t="s">
        <v>30</v>
      </c>
      <c r="K37" s="9" t="s">
        <v>23</v>
      </c>
      <c r="L37" s="7">
        <v>62.74</v>
      </c>
      <c r="M37" s="10" t="str">
        <f t="array" ref="M37">vlookup(A37,Placement_detail!A36:E251,{2,3,4,5},0)</f>
        <v>No</v>
      </c>
      <c r="N37" s="10">
        <v>71.0</v>
      </c>
      <c r="O37" s="10" t="str">
        <f t="array" ref="O37">vlookup(A37,Placement_detail!$A$1:$E$216,4,0)</f>
        <v>Placed</v>
      </c>
      <c r="P37" s="10">
        <f t="array" ref="P37">vlookup(A37,Placement_detail!$A$1:$E$216,5,0)</f>
        <v>300000</v>
      </c>
      <c r="Q37" s="11">
        <v>66.87</v>
      </c>
    </row>
    <row r="38">
      <c r="A38" s="7">
        <v>37.0</v>
      </c>
      <c r="B38" s="8" t="s">
        <v>64</v>
      </c>
      <c r="C38" s="9" t="s">
        <v>19</v>
      </c>
      <c r="D38" s="7">
        <v>51.0</v>
      </c>
      <c r="E38" s="9" t="s">
        <v>25</v>
      </c>
      <c r="F38" s="7">
        <v>44.0</v>
      </c>
      <c r="G38" s="9" t="s">
        <v>25</v>
      </c>
      <c r="H38" s="9" t="s">
        <v>21</v>
      </c>
      <c r="I38" s="7">
        <v>57.0</v>
      </c>
      <c r="J38" s="9" t="s">
        <v>30</v>
      </c>
      <c r="K38" s="9" t="s">
        <v>27</v>
      </c>
      <c r="L38" s="7">
        <v>51.45</v>
      </c>
      <c r="M38" s="10" t="str">
        <f t="array" ref="M38">vlookup(A38,Placement_detail!A37:E252,{2,3,4,5},0)</f>
        <v>No</v>
      </c>
      <c r="N38" s="10">
        <v>64.0</v>
      </c>
      <c r="O38" s="10" t="str">
        <f t="array" ref="O38">vlookup(A38,Placement_detail!$A$1:$E$216,4,0)</f>
        <v>Not Placed</v>
      </c>
      <c r="P38" s="12">
        <v>0.0</v>
      </c>
      <c r="Q38" s="11">
        <v>57.725</v>
      </c>
    </row>
    <row r="39">
      <c r="A39" s="7">
        <v>38.0</v>
      </c>
      <c r="B39" s="8" t="s">
        <v>65</v>
      </c>
      <c r="C39" s="9" t="s">
        <v>34</v>
      </c>
      <c r="D39" s="7">
        <v>79.0</v>
      </c>
      <c r="E39" s="9" t="s">
        <v>25</v>
      </c>
      <c r="F39" s="7">
        <v>76.0</v>
      </c>
      <c r="G39" s="9" t="s">
        <v>25</v>
      </c>
      <c r="H39" s="9" t="s">
        <v>26</v>
      </c>
      <c r="I39" s="7">
        <v>65.6</v>
      </c>
      <c r="J39" s="9" t="s">
        <v>22</v>
      </c>
      <c r="K39" s="9" t="s">
        <v>23</v>
      </c>
      <c r="L39" s="7">
        <v>55.47</v>
      </c>
      <c r="M39" s="10" t="str">
        <f t="array" ref="M39">vlookup(A39,Placement_detail!A38:E253,{2,3,4,5},0)</f>
        <v>No</v>
      </c>
      <c r="N39" s="12">
        <v>72.29</v>
      </c>
      <c r="O39" s="10" t="str">
        <f t="array" ref="O39">vlookup(A39,Placement_detail!$A$1:$E$216,4,0)</f>
        <v>Placed</v>
      </c>
      <c r="P39" s="10">
        <f t="array" ref="P39">vlookup(A39,Placement_detail!$A$1:$E$216,5,0)</f>
        <v>320000</v>
      </c>
      <c r="Q39" s="11">
        <v>63.88</v>
      </c>
    </row>
    <row r="40">
      <c r="A40" s="7">
        <v>39.0</v>
      </c>
      <c r="B40" s="8" t="s">
        <v>66</v>
      </c>
      <c r="C40" s="9" t="s">
        <v>34</v>
      </c>
      <c r="D40" s="7">
        <v>73.0</v>
      </c>
      <c r="E40" s="9" t="s">
        <v>20</v>
      </c>
      <c r="F40" s="7">
        <v>58.0</v>
      </c>
      <c r="G40" s="9" t="s">
        <v>20</v>
      </c>
      <c r="H40" s="9" t="s">
        <v>26</v>
      </c>
      <c r="I40" s="7">
        <v>66.0</v>
      </c>
      <c r="J40" s="9" t="s">
        <v>30</v>
      </c>
      <c r="K40" s="9" t="s">
        <v>23</v>
      </c>
      <c r="L40" s="7">
        <v>56.86</v>
      </c>
      <c r="M40" s="10" t="str">
        <f t="array" ref="M40">vlookup(A40,Placement_detail!A39:E254,{2,3,4,5},0)</f>
        <v>No</v>
      </c>
      <c r="N40" s="10">
        <v>53.7</v>
      </c>
      <c r="O40" s="10" t="str">
        <f t="array" ref="O40">vlookup(A40,Placement_detail!$A$1:$E$216,4,0)</f>
        <v>Placed</v>
      </c>
      <c r="P40" s="10">
        <f t="array" ref="P40">vlookup(A40,Placement_detail!$A$1:$E$216,5,0)</f>
        <v>240000</v>
      </c>
      <c r="Q40" s="11">
        <v>55.28</v>
      </c>
    </row>
    <row r="41">
      <c r="A41" s="7">
        <v>40.0</v>
      </c>
      <c r="B41" s="8" t="s">
        <v>67</v>
      </c>
      <c r="C41" s="9" t="s">
        <v>19</v>
      </c>
      <c r="D41" s="7">
        <v>81.0</v>
      </c>
      <c r="E41" s="9" t="s">
        <v>20</v>
      </c>
      <c r="F41" s="7">
        <v>68.0</v>
      </c>
      <c r="G41" s="9" t="s">
        <v>20</v>
      </c>
      <c r="H41" s="9" t="s">
        <v>26</v>
      </c>
      <c r="I41" s="7">
        <v>64.0</v>
      </c>
      <c r="J41" s="9" t="s">
        <v>22</v>
      </c>
      <c r="K41" s="9" t="s">
        <v>27</v>
      </c>
      <c r="L41" s="7">
        <v>62.56</v>
      </c>
      <c r="M41" s="10" t="str">
        <f t="array" ref="M41">vlookup(A41,Placement_detail!A40:E255,{2,3,4,5},0)</f>
        <v>No</v>
      </c>
      <c r="N41" s="10">
        <v>93.0</v>
      </c>
      <c r="O41" s="10" t="str">
        <f t="array" ref="O41">vlookup(A41,Placement_detail!$A$1:$E$216,4,0)</f>
        <v>Placed</v>
      </c>
      <c r="P41" s="10">
        <f t="array" ref="P41">vlookup(A41,Placement_detail!$A$1:$E$216,5,0)</f>
        <v>411000</v>
      </c>
      <c r="Q41" s="11">
        <v>77.78</v>
      </c>
    </row>
    <row r="42">
      <c r="A42" s="7">
        <v>41.0</v>
      </c>
      <c r="B42" s="8" t="s">
        <v>68</v>
      </c>
      <c r="C42" s="9" t="s">
        <v>34</v>
      </c>
      <c r="D42" s="7">
        <v>78.0</v>
      </c>
      <c r="E42" s="9" t="s">
        <v>25</v>
      </c>
      <c r="F42" s="7">
        <v>77.0</v>
      </c>
      <c r="G42" s="9" t="s">
        <v>20</v>
      </c>
      <c r="H42" s="9" t="s">
        <v>21</v>
      </c>
      <c r="I42" s="7">
        <v>80.0</v>
      </c>
      <c r="J42" s="9" t="s">
        <v>30</v>
      </c>
      <c r="K42" s="9" t="s">
        <v>27</v>
      </c>
      <c r="L42" s="7">
        <v>66.72</v>
      </c>
      <c r="M42" s="10" t="str">
        <f t="array" ref="M42">vlookup(A42,Placement_detail!A41:E256,{2,3,4,5},0)</f>
        <v>No</v>
      </c>
      <c r="N42" s="10">
        <v>60.0</v>
      </c>
      <c r="O42" s="10" t="str">
        <f t="array" ref="O42">vlookup(A42,Placement_detail!$A$1:$E$216,4,0)</f>
        <v>Placed</v>
      </c>
      <c r="P42" s="10">
        <f t="array" ref="P42">vlookup(A42,Placement_detail!$A$1:$E$216,5,0)</f>
        <v>287000</v>
      </c>
      <c r="Q42" s="11">
        <v>63.36</v>
      </c>
    </row>
    <row r="43">
      <c r="A43" s="7">
        <v>42.0</v>
      </c>
      <c r="B43" s="8" t="s">
        <v>69</v>
      </c>
      <c r="C43" s="9" t="s">
        <v>34</v>
      </c>
      <c r="D43" s="7">
        <v>74.0</v>
      </c>
      <c r="E43" s="9" t="s">
        <v>20</v>
      </c>
      <c r="F43" s="7">
        <v>63.16</v>
      </c>
      <c r="G43" s="9" t="s">
        <v>20</v>
      </c>
      <c r="H43" s="9" t="s">
        <v>21</v>
      </c>
      <c r="I43" s="7">
        <v>65.0</v>
      </c>
      <c r="J43" s="9" t="s">
        <v>30</v>
      </c>
      <c r="K43" s="9" t="s">
        <v>23</v>
      </c>
      <c r="L43" s="7">
        <v>69.76</v>
      </c>
      <c r="M43" s="10" t="str">
        <f t="array" ref="M43">vlookup(A43,Placement_detail!A42:E257,{2,3,4,5},0)</f>
        <v>Yes</v>
      </c>
      <c r="N43" s="12">
        <v>72.29</v>
      </c>
      <c r="O43" s="10" t="str">
        <f t="array" ref="O43">vlookup(A43,Placement_detail!$A$1:$E$216,4,0)</f>
        <v>Not Placed</v>
      </c>
      <c r="P43" s="12">
        <v>0.0</v>
      </c>
      <c r="Q43" s="11">
        <v>71.025</v>
      </c>
    </row>
    <row r="44">
      <c r="A44" s="7">
        <v>43.0</v>
      </c>
      <c r="B44" s="8" t="s">
        <v>70</v>
      </c>
      <c r="C44" s="9" t="s">
        <v>19</v>
      </c>
      <c r="D44" s="7">
        <v>49.0</v>
      </c>
      <c r="E44" s="9" t="s">
        <v>20</v>
      </c>
      <c r="F44" s="7">
        <v>39.0</v>
      </c>
      <c r="G44" s="9" t="s">
        <v>25</v>
      </c>
      <c r="H44" s="9" t="s">
        <v>26</v>
      </c>
      <c r="I44" s="7">
        <v>65.0</v>
      </c>
      <c r="J44" s="9" t="s">
        <v>20</v>
      </c>
      <c r="K44" s="9" t="s">
        <v>27</v>
      </c>
      <c r="L44" s="7">
        <v>51.21</v>
      </c>
      <c r="M44" s="10" t="str">
        <f t="array" ref="M44">vlookup(A44,Placement_detail!A43:E258,{2,3,4,5},0)</f>
        <v>No</v>
      </c>
      <c r="N44" s="10">
        <v>63.0</v>
      </c>
      <c r="O44" s="10" t="str">
        <f t="array" ref="O44">vlookup(A44,Placement_detail!$A$1:$E$216,4,0)</f>
        <v>Not Placed</v>
      </c>
      <c r="P44" s="12">
        <v>0.0</v>
      </c>
      <c r="Q44" s="11">
        <v>57.105000000000004</v>
      </c>
    </row>
    <row r="45">
      <c r="A45" s="7">
        <v>44.0</v>
      </c>
      <c r="B45" s="8" t="s">
        <v>71</v>
      </c>
      <c r="C45" s="9" t="s">
        <v>19</v>
      </c>
      <c r="D45" s="7">
        <v>87.0</v>
      </c>
      <c r="E45" s="9" t="s">
        <v>20</v>
      </c>
      <c r="F45" s="7">
        <v>87.0</v>
      </c>
      <c r="G45" s="9" t="s">
        <v>20</v>
      </c>
      <c r="H45" s="9" t="s">
        <v>21</v>
      </c>
      <c r="I45" s="7">
        <v>68.0</v>
      </c>
      <c r="J45" s="9" t="s">
        <v>30</v>
      </c>
      <c r="K45" s="9" t="s">
        <v>23</v>
      </c>
      <c r="L45" s="7">
        <v>62.9</v>
      </c>
      <c r="M45" s="10" t="str">
        <f t="array" ref="M45">vlookup(A45,Placement_detail!A44:E259,{2,3,4,5},0)</f>
        <v>No</v>
      </c>
      <c r="N45" s="10">
        <v>95.0</v>
      </c>
      <c r="O45" s="10" t="str">
        <f t="array" ref="O45">vlookup(A45,Placement_detail!$A$1:$E$216,4,0)</f>
        <v>Placed</v>
      </c>
      <c r="P45" s="10">
        <f t="array" ref="P45">vlookup(A45,Placement_detail!$A$1:$E$216,5,0)</f>
        <v>300000</v>
      </c>
      <c r="Q45" s="11">
        <v>78.95</v>
      </c>
    </row>
    <row r="46">
      <c r="A46" s="7">
        <v>45.0</v>
      </c>
      <c r="B46" s="8" t="s">
        <v>72</v>
      </c>
      <c r="C46" s="9" t="s">
        <v>34</v>
      </c>
      <c r="D46" s="7">
        <v>77.0</v>
      </c>
      <c r="E46" s="9" t="s">
        <v>20</v>
      </c>
      <c r="F46" s="7">
        <v>73.0</v>
      </c>
      <c r="G46" s="9" t="s">
        <v>20</v>
      </c>
      <c r="H46" s="9" t="s">
        <v>21</v>
      </c>
      <c r="I46" s="7">
        <v>81.0</v>
      </c>
      <c r="J46" s="9" t="s">
        <v>30</v>
      </c>
      <c r="K46" s="9" t="s">
        <v>27</v>
      </c>
      <c r="L46" s="7">
        <v>69.7</v>
      </c>
      <c r="M46" s="10" t="str">
        <f t="array" ref="M46">vlookup(A46,Placement_detail!A45:E260,{2,3,4,5},0)</f>
        <v>Yes</v>
      </c>
      <c r="N46" s="10">
        <v>89.0</v>
      </c>
      <c r="O46" s="10" t="str">
        <f t="array" ref="O46">vlookup(A46,Placement_detail!$A$1:$E$216,4,0)</f>
        <v>Placed</v>
      </c>
      <c r="P46" s="10">
        <f t="array" ref="P46">vlookup(A46,Placement_detail!$A$1:$E$216,5,0)</f>
        <v>200000</v>
      </c>
      <c r="Q46" s="11">
        <v>79.35</v>
      </c>
    </row>
    <row r="47">
      <c r="A47" s="7">
        <v>46.0</v>
      </c>
      <c r="B47" s="8" t="s">
        <v>73</v>
      </c>
      <c r="C47" s="9" t="s">
        <v>34</v>
      </c>
      <c r="D47" s="7">
        <v>76.0</v>
      </c>
      <c r="E47" s="9" t="s">
        <v>25</v>
      </c>
      <c r="F47" s="7">
        <v>64.0</v>
      </c>
      <c r="G47" s="9" t="s">
        <v>25</v>
      </c>
      <c r="H47" s="9" t="s">
        <v>26</v>
      </c>
      <c r="I47" s="7">
        <v>72.0</v>
      </c>
      <c r="J47" s="9" t="s">
        <v>22</v>
      </c>
      <c r="K47" s="9" t="s">
        <v>23</v>
      </c>
      <c r="L47" s="7">
        <v>66.53</v>
      </c>
      <c r="M47" s="10" t="str">
        <f t="array" ref="M47">vlookup(A47,Placement_detail!A46:E261,{2,3,4,5},0)</f>
        <v>No</v>
      </c>
      <c r="N47" s="10">
        <v>58.0</v>
      </c>
      <c r="O47" s="10" t="str">
        <f t="array" ref="O47">vlookup(A47,Placement_detail!$A$1:$E$216,4,0)</f>
        <v>Not Placed</v>
      </c>
      <c r="P47" s="12">
        <v>0.0</v>
      </c>
      <c r="Q47" s="11">
        <v>62.265</v>
      </c>
    </row>
    <row r="48">
      <c r="A48" s="7">
        <v>47.0</v>
      </c>
      <c r="B48" s="8" t="s">
        <v>74</v>
      </c>
      <c r="C48" s="9" t="s">
        <v>34</v>
      </c>
      <c r="D48" s="7">
        <v>70.89</v>
      </c>
      <c r="E48" s="9" t="s">
        <v>20</v>
      </c>
      <c r="F48" s="7">
        <v>71.98</v>
      </c>
      <c r="G48" s="9" t="s">
        <v>20</v>
      </c>
      <c r="H48" s="9" t="s">
        <v>26</v>
      </c>
      <c r="I48" s="7">
        <v>65.6</v>
      </c>
      <c r="J48" s="9" t="s">
        <v>30</v>
      </c>
      <c r="K48" s="9" t="s">
        <v>23</v>
      </c>
      <c r="L48" s="7">
        <v>71.63</v>
      </c>
      <c r="M48" s="10" t="str">
        <f t="array" ref="M48">vlookup(A48,Placement_detail!A47:E262,{2,3,4,5},0)</f>
        <v>No</v>
      </c>
      <c r="N48" s="10">
        <v>68.0</v>
      </c>
      <c r="O48" s="10" t="str">
        <f t="array" ref="O48">vlookup(A48,Placement_detail!$A$1:$E$216,4,0)</f>
        <v>Not Placed</v>
      </c>
      <c r="P48" s="12">
        <v>0.0</v>
      </c>
      <c r="Q48" s="11">
        <v>69.815</v>
      </c>
    </row>
    <row r="49">
      <c r="A49" s="7">
        <v>48.0</v>
      </c>
      <c r="B49" s="8" t="s">
        <v>75</v>
      </c>
      <c r="C49" s="9" t="s">
        <v>19</v>
      </c>
      <c r="D49" s="7">
        <v>63.0</v>
      </c>
      <c r="E49" s="9" t="s">
        <v>25</v>
      </c>
      <c r="F49" s="7">
        <v>60.0</v>
      </c>
      <c r="G49" s="9" t="s">
        <v>25</v>
      </c>
      <c r="H49" s="9" t="s">
        <v>21</v>
      </c>
      <c r="I49" s="7">
        <v>57.0</v>
      </c>
      <c r="J49" s="9" t="s">
        <v>30</v>
      </c>
      <c r="K49" s="9" t="s">
        <v>27</v>
      </c>
      <c r="L49" s="7">
        <v>54.55</v>
      </c>
      <c r="M49" s="10" t="str">
        <f t="array" ref="M49">vlookup(A49,Placement_detail!A48:E263,{2,3,4,5},0)</f>
        <v>Yes</v>
      </c>
      <c r="N49" s="10">
        <v>78.0</v>
      </c>
      <c r="O49" s="10" t="str">
        <f t="array" ref="O49">vlookup(A49,Placement_detail!$A$1:$E$216,4,0)</f>
        <v>Placed</v>
      </c>
      <c r="P49" s="10">
        <f t="array" ref="P49">vlookup(A49,Placement_detail!$A$1:$E$216,5,0)</f>
        <v>204000</v>
      </c>
      <c r="Q49" s="11">
        <v>66.275</v>
      </c>
    </row>
    <row r="50">
      <c r="A50" s="7">
        <v>49.0</v>
      </c>
      <c r="B50" s="8" t="s">
        <v>76</v>
      </c>
      <c r="C50" s="9" t="s">
        <v>19</v>
      </c>
      <c r="D50" s="7">
        <v>63.0</v>
      </c>
      <c r="E50" s="9" t="s">
        <v>20</v>
      </c>
      <c r="F50" s="7">
        <v>62.0</v>
      </c>
      <c r="G50" s="9" t="s">
        <v>20</v>
      </c>
      <c r="H50" s="9" t="s">
        <v>21</v>
      </c>
      <c r="I50" s="7">
        <v>68.0</v>
      </c>
      <c r="J50" s="9" t="s">
        <v>30</v>
      </c>
      <c r="K50" s="9" t="s">
        <v>27</v>
      </c>
      <c r="L50" s="7">
        <v>62.46</v>
      </c>
      <c r="M50" s="10" t="str">
        <f t="array" ref="M50">vlookup(A50,Placement_detail!A49:E264,{2,3,4,5},0)</f>
        <v>No</v>
      </c>
      <c r="N50" s="10">
        <v>64.0</v>
      </c>
      <c r="O50" s="10" t="str">
        <f t="array" ref="O50">vlookup(A50,Placement_detail!$A$1:$E$216,4,0)</f>
        <v>Placed</v>
      </c>
      <c r="P50" s="10">
        <f t="array" ref="P50">vlookup(A50,Placement_detail!$A$1:$E$216,5,0)</f>
        <v>250000</v>
      </c>
      <c r="Q50" s="11">
        <v>63.230000000000004</v>
      </c>
    </row>
    <row r="51">
      <c r="A51" s="7">
        <v>50.0</v>
      </c>
      <c r="B51" s="8" t="s">
        <v>77</v>
      </c>
      <c r="C51" s="9" t="s">
        <v>34</v>
      </c>
      <c r="D51" s="7">
        <v>50.0</v>
      </c>
      <c r="E51" s="9" t="s">
        <v>20</v>
      </c>
      <c r="F51" s="7">
        <v>37.0</v>
      </c>
      <c r="G51" s="9" t="s">
        <v>20</v>
      </c>
      <c r="H51" s="9" t="s">
        <v>29</v>
      </c>
      <c r="I51" s="7">
        <v>52.0</v>
      </c>
      <c r="J51" s="9" t="s">
        <v>20</v>
      </c>
      <c r="K51" s="9" t="s">
        <v>23</v>
      </c>
      <c r="L51" s="7">
        <v>56.11</v>
      </c>
      <c r="M51" s="10" t="str">
        <f t="array" ref="M51">vlookup(A51,Placement_detail!A50:E265,{2,3,4,5},0)</f>
        <v>No</v>
      </c>
      <c r="N51" s="10">
        <v>65.0</v>
      </c>
      <c r="O51" s="10" t="str">
        <f t="array" ref="O51">vlookup(A51,Placement_detail!$A$1:$E$216,4,0)</f>
        <v>Not Placed</v>
      </c>
      <c r="P51" s="12">
        <v>0.0</v>
      </c>
      <c r="Q51" s="11">
        <v>60.555</v>
      </c>
    </row>
    <row r="52">
      <c r="A52" s="7">
        <v>51.0</v>
      </c>
      <c r="B52" s="8" t="s">
        <v>78</v>
      </c>
      <c r="C52" s="9" t="s">
        <v>34</v>
      </c>
      <c r="D52" s="7">
        <v>75.2</v>
      </c>
      <c r="E52" s="9" t="s">
        <v>25</v>
      </c>
      <c r="F52" s="7">
        <v>73.2</v>
      </c>
      <c r="G52" s="9" t="s">
        <v>25</v>
      </c>
      <c r="H52" s="9" t="s">
        <v>26</v>
      </c>
      <c r="I52" s="7">
        <v>68.4</v>
      </c>
      <c r="J52" s="9" t="s">
        <v>30</v>
      </c>
      <c r="K52" s="9" t="s">
        <v>23</v>
      </c>
      <c r="L52" s="7">
        <v>62.98</v>
      </c>
      <c r="M52" s="10" t="str">
        <f t="array" ref="M52">vlookup(A52,Placement_detail!A51:E266,{2,3,4,5},0)</f>
        <v>No</v>
      </c>
      <c r="N52" s="10">
        <v>65.0</v>
      </c>
      <c r="O52" s="10" t="str">
        <f t="array" ref="O52">vlookup(A52,Placement_detail!$A$1:$E$216,4,0)</f>
        <v>Placed</v>
      </c>
      <c r="P52" s="10">
        <f t="array" ref="P52">vlookup(A52,Placement_detail!$A$1:$E$216,5,0)</f>
        <v>200000</v>
      </c>
      <c r="Q52" s="11">
        <v>63.989999999999995</v>
      </c>
    </row>
    <row r="53">
      <c r="A53" s="7">
        <v>52.0</v>
      </c>
      <c r="B53" s="8" t="s">
        <v>79</v>
      </c>
      <c r="C53" s="9" t="s">
        <v>19</v>
      </c>
      <c r="D53" s="7">
        <v>54.4</v>
      </c>
      <c r="E53" s="9" t="s">
        <v>25</v>
      </c>
      <c r="F53" s="7">
        <v>61.12</v>
      </c>
      <c r="G53" s="9" t="s">
        <v>25</v>
      </c>
      <c r="H53" s="9" t="s">
        <v>21</v>
      </c>
      <c r="I53" s="7">
        <v>56.2</v>
      </c>
      <c r="J53" s="9" t="s">
        <v>30</v>
      </c>
      <c r="K53" s="9" t="s">
        <v>23</v>
      </c>
      <c r="L53" s="7">
        <v>62.65</v>
      </c>
      <c r="M53" s="10" t="str">
        <f t="array" ref="M53">vlookup(A53,Placement_detail!A52:E267,{2,3,4,5},0)</f>
        <v>No</v>
      </c>
      <c r="N53" s="12">
        <v>72.29</v>
      </c>
      <c r="O53" s="10" t="str">
        <f t="array" ref="O53">vlookup(A53,Placement_detail!$A$1:$E$216,4,0)</f>
        <v>Not Placed</v>
      </c>
      <c r="P53" s="12">
        <v>0.0</v>
      </c>
      <c r="Q53" s="11">
        <v>67.47</v>
      </c>
    </row>
    <row r="54">
      <c r="A54" s="7">
        <v>53.0</v>
      </c>
      <c r="B54" s="8" t="s">
        <v>80</v>
      </c>
      <c r="C54" s="9" t="s">
        <v>34</v>
      </c>
      <c r="D54" s="7">
        <v>40.89</v>
      </c>
      <c r="E54" s="9" t="s">
        <v>20</v>
      </c>
      <c r="F54" s="7">
        <v>45.83</v>
      </c>
      <c r="G54" s="9" t="s">
        <v>20</v>
      </c>
      <c r="H54" s="9" t="s">
        <v>21</v>
      </c>
      <c r="I54" s="7">
        <v>53.0</v>
      </c>
      <c r="J54" s="9" t="s">
        <v>30</v>
      </c>
      <c r="K54" s="9" t="s">
        <v>23</v>
      </c>
      <c r="L54" s="7">
        <v>65.49</v>
      </c>
      <c r="M54" s="10" t="str">
        <f t="array" ref="M54">vlookup(A54,Placement_detail!A53:E268,{2,3,4,5},0)</f>
        <v>No</v>
      </c>
      <c r="N54" s="10">
        <v>71.2</v>
      </c>
      <c r="O54" s="10" t="str">
        <f t="array" ref="O54">vlookup(A54,Placement_detail!$A$1:$E$216,4,0)</f>
        <v>Not Placed</v>
      </c>
      <c r="P54" s="12">
        <v>0.0</v>
      </c>
      <c r="Q54" s="11">
        <v>68.345</v>
      </c>
    </row>
    <row r="55">
      <c r="A55" s="7">
        <v>54.0</v>
      </c>
      <c r="B55" s="8" t="s">
        <v>54</v>
      </c>
      <c r="C55" s="9" t="s">
        <v>19</v>
      </c>
      <c r="D55" s="7">
        <v>80.0</v>
      </c>
      <c r="E55" s="9" t="s">
        <v>20</v>
      </c>
      <c r="F55" s="7">
        <v>70.0</v>
      </c>
      <c r="G55" s="9" t="s">
        <v>20</v>
      </c>
      <c r="H55" s="9" t="s">
        <v>26</v>
      </c>
      <c r="I55" s="7">
        <v>72.0</v>
      </c>
      <c r="J55" s="9" t="s">
        <v>22</v>
      </c>
      <c r="K55" s="9" t="s">
        <v>23</v>
      </c>
      <c r="L55" s="7">
        <v>71.04</v>
      </c>
      <c r="M55" s="10" t="str">
        <f t="array" ref="M55">vlookup(A55,Placement_detail!A54:E269,{2,3,4,5},0)</f>
        <v>No</v>
      </c>
      <c r="N55" s="10">
        <v>87.0</v>
      </c>
      <c r="O55" s="10" t="str">
        <f t="array" ref="O55">vlookup(A55,Placement_detail!$A$1:$E$216,4,0)</f>
        <v>Placed</v>
      </c>
      <c r="P55" s="10">
        <f t="array" ref="P55">vlookup(A55,Placement_detail!$A$1:$E$216,5,0)</f>
        <v>450000</v>
      </c>
      <c r="Q55" s="11">
        <v>79.02000000000001</v>
      </c>
    </row>
    <row r="56">
      <c r="A56" s="7">
        <v>55.0</v>
      </c>
      <c r="B56" s="8" t="s">
        <v>81</v>
      </c>
      <c r="C56" s="9" t="s">
        <v>34</v>
      </c>
      <c r="D56" s="7">
        <v>74.0</v>
      </c>
      <c r="E56" s="9" t="s">
        <v>25</v>
      </c>
      <c r="F56" s="7">
        <v>60.0</v>
      </c>
      <c r="G56" s="9" t="s">
        <v>20</v>
      </c>
      <c r="H56" s="9" t="s">
        <v>26</v>
      </c>
      <c r="I56" s="7">
        <v>69.0</v>
      </c>
      <c r="J56" s="9" t="s">
        <v>30</v>
      </c>
      <c r="K56" s="9" t="s">
        <v>23</v>
      </c>
      <c r="L56" s="7">
        <v>65.56</v>
      </c>
      <c r="M56" s="10" t="str">
        <f t="array" ref="M56">vlookup(A56,Placement_detail!A55:E270,{2,3,4,5},0)</f>
        <v>No</v>
      </c>
      <c r="N56" s="10">
        <v>78.0</v>
      </c>
      <c r="O56" s="10" t="str">
        <f t="array" ref="O56">vlookup(A56,Placement_detail!$A$1:$E$216,4,0)</f>
        <v>Placed</v>
      </c>
      <c r="P56" s="10">
        <f t="array" ref="P56">vlookup(A56,Placement_detail!$A$1:$E$216,5,0)</f>
        <v>216000</v>
      </c>
      <c r="Q56" s="11">
        <v>71.78</v>
      </c>
    </row>
    <row r="57">
      <c r="A57" s="7">
        <v>56.0</v>
      </c>
      <c r="B57" s="8" t="s">
        <v>82</v>
      </c>
      <c r="C57" s="9" t="s">
        <v>19</v>
      </c>
      <c r="D57" s="7">
        <v>60.4</v>
      </c>
      <c r="E57" s="9" t="s">
        <v>25</v>
      </c>
      <c r="F57" s="7">
        <v>66.6</v>
      </c>
      <c r="G57" s="9" t="s">
        <v>20</v>
      </c>
      <c r="H57" s="9" t="s">
        <v>26</v>
      </c>
      <c r="I57" s="7">
        <v>65.0</v>
      </c>
      <c r="J57" s="9" t="s">
        <v>30</v>
      </c>
      <c r="K57" s="9" t="s">
        <v>23</v>
      </c>
      <c r="L57" s="7">
        <v>52.71</v>
      </c>
      <c r="M57" s="10" t="str">
        <f t="array" ref="M57">vlookup(A57,Placement_detail!A56:E271,{2,3,4,5},0)</f>
        <v>No</v>
      </c>
      <c r="N57" s="10">
        <v>71.0</v>
      </c>
      <c r="O57" s="10" t="str">
        <f t="array" ref="O57">vlookup(A57,Placement_detail!$A$1:$E$216,4,0)</f>
        <v>Placed</v>
      </c>
      <c r="P57" s="10">
        <f t="array" ref="P57">vlookup(A57,Placement_detail!$A$1:$E$216,5,0)</f>
        <v>220000</v>
      </c>
      <c r="Q57" s="11">
        <v>61.855000000000004</v>
      </c>
    </row>
    <row r="58">
      <c r="A58" s="7">
        <v>57.0</v>
      </c>
      <c r="B58" s="8" t="s">
        <v>83</v>
      </c>
      <c r="C58" s="9" t="s">
        <v>19</v>
      </c>
      <c r="D58" s="7">
        <v>63.0</v>
      </c>
      <c r="E58" s="9" t="s">
        <v>20</v>
      </c>
      <c r="F58" s="7">
        <v>71.4</v>
      </c>
      <c r="G58" s="9" t="s">
        <v>20</v>
      </c>
      <c r="H58" s="9" t="s">
        <v>21</v>
      </c>
      <c r="I58" s="7">
        <v>61.4</v>
      </c>
      <c r="J58" s="9" t="s">
        <v>30</v>
      </c>
      <c r="K58" s="9" t="s">
        <v>27</v>
      </c>
      <c r="L58" s="7">
        <v>66.88</v>
      </c>
      <c r="M58" s="10" t="str">
        <f t="array" ref="M58">vlookup(A58,Placement_detail!A57:E272,{2,3,4,5},0)</f>
        <v>No</v>
      </c>
      <c r="N58" s="10">
        <v>68.0</v>
      </c>
      <c r="O58" s="10" t="str">
        <f t="array" ref="O58">vlookup(A58,Placement_detail!$A$1:$E$216,4,0)</f>
        <v>Placed</v>
      </c>
      <c r="P58" s="10">
        <f t="array" ref="P58">vlookup(A58,Placement_detail!$A$1:$E$216,5,0)</f>
        <v>240000</v>
      </c>
      <c r="Q58" s="11">
        <v>67.44</v>
      </c>
    </row>
    <row r="59">
      <c r="A59" s="7">
        <v>58.0</v>
      </c>
      <c r="B59" s="8" t="s">
        <v>84</v>
      </c>
      <c r="C59" s="9" t="s">
        <v>19</v>
      </c>
      <c r="D59" s="7">
        <v>68.0</v>
      </c>
      <c r="E59" s="9" t="s">
        <v>25</v>
      </c>
      <c r="F59" s="7">
        <v>76.0</v>
      </c>
      <c r="G59" s="9" t="s">
        <v>25</v>
      </c>
      <c r="H59" s="9" t="s">
        <v>21</v>
      </c>
      <c r="I59" s="7">
        <v>74.0</v>
      </c>
      <c r="J59" s="9" t="s">
        <v>30</v>
      </c>
      <c r="K59" s="9" t="s">
        <v>27</v>
      </c>
      <c r="L59" s="7">
        <v>63.59</v>
      </c>
      <c r="M59" s="10" t="str">
        <f t="array" ref="M59">vlookup(A59,Placement_detail!A58:E273,{2,3,4,5},0)</f>
        <v>No</v>
      </c>
      <c r="N59" s="10">
        <v>80.0</v>
      </c>
      <c r="O59" s="10" t="str">
        <f t="array" ref="O59">vlookup(A59,Placement_detail!$A$1:$E$216,4,0)</f>
        <v>Placed</v>
      </c>
      <c r="P59" s="10">
        <f t="array" ref="P59">vlookup(A59,Placement_detail!$A$1:$E$216,5,0)</f>
        <v>360000</v>
      </c>
      <c r="Q59" s="11">
        <v>71.795</v>
      </c>
    </row>
    <row r="60">
      <c r="A60" s="7">
        <v>59.0</v>
      </c>
      <c r="B60" s="8" t="s">
        <v>85</v>
      </c>
      <c r="C60" s="9" t="s">
        <v>19</v>
      </c>
      <c r="D60" s="7">
        <v>74.0</v>
      </c>
      <c r="E60" s="9" t="s">
        <v>25</v>
      </c>
      <c r="F60" s="7">
        <v>62.0</v>
      </c>
      <c r="G60" s="9" t="s">
        <v>20</v>
      </c>
      <c r="H60" s="9" t="s">
        <v>26</v>
      </c>
      <c r="I60" s="7">
        <v>68.0</v>
      </c>
      <c r="J60" s="9" t="s">
        <v>30</v>
      </c>
      <c r="K60" s="9" t="s">
        <v>27</v>
      </c>
      <c r="L60" s="7">
        <v>57.99</v>
      </c>
      <c r="M60" s="10" t="str">
        <f t="array" ref="M60">vlookup(A60,Placement_detail!A59:E274,{2,3,4,5},0)</f>
        <v>No</v>
      </c>
      <c r="N60" s="10">
        <v>74.0</v>
      </c>
      <c r="O60" s="10" t="str">
        <f t="array" ref="O60">vlookup(A60,Placement_detail!$A$1:$E$216,4,0)</f>
        <v>Placed</v>
      </c>
      <c r="P60" s="10">
        <f t="array" ref="P60">vlookup(A60,Placement_detail!$A$1:$E$216,5,0)</f>
        <v>268000</v>
      </c>
      <c r="Q60" s="11">
        <v>65.995</v>
      </c>
    </row>
    <row r="61">
      <c r="A61" s="7">
        <v>60.0</v>
      </c>
      <c r="B61" s="8" t="s">
        <v>86</v>
      </c>
      <c r="C61" s="9" t="s">
        <v>19</v>
      </c>
      <c r="D61" s="7">
        <v>52.6</v>
      </c>
      <c r="E61" s="9" t="s">
        <v>25</v>
      </c>
      <c r="F61" s="7">
        <v>65.58</v>
      </c>
      <c r="G61" s="9" t="s">
        <v>20</v>
      </c>
      <c r="H61" s="9" t="s">
        <v>26</v>
      </c>
      <c r="I61" s="7">
        <v>72.11</v>
      </c>
      <c r="J61" s="9" t="s">
        <v>22</v>
      </c>
      <c r="K61" s="9" t="s">
        <v>27</v>
      </c>
      <c r="L61" s="7">
        <v>56.66</v>
      </c>
      <c r="M61" s="10" t="str">
        <f t="array" ref="M61">vlookup(A61,Placement_detail!A60:E275,{2,3,4,5},0)</f>
        <v>No</v>
      </c>
      <c r="N61" s="10">
        <v>57.6</v>
      </c>
      <c r="O61" s="10" t="str">
        <f t="array" ref="O61">vlookup(A61,Placement_detail!$A$1:$E$216,4,0)</f>
        <v>Placed</v>
      </c>
      <c r="P61" s="10">
        <f t="array" ref="P61">vlookup(A61,Placement_detail!$A$1:$E$216,5,0)</f>
        <v>265000</v>
      </c>
      <c r="Q61" s="11">
        <v>57.129999999999995</v>
      </c>
    </row>
    <row r="62">
      <c r="A62" s="7">
        <v>61.0</v>
      </c>
      <c r="B62" s="8" t="s">
        <v>87</v>
      </c>
      <c r="C62" s="9" t="s">
        <v>19</v>
      </c>
      <c r="D62" s="7">
        <v>74.0</v>
      </c>
      <c r="E62" s="9" t="s">
        <v>25</v>
      </c>
      <c r="F62" s="7">
        <v>70.0</v>
      </c>
      <c r="G62" s="9" t="s">
        <v>25</v>
      </c>
      <c r="H62" s="9" t="s">
        <v>26</v>
      </c>
      <c r="I62" s="7">
        <v>72.0</v>
      </c>
      <c r="J62" s="9" t="s">
        <v>30</v>
      </c>
      <c r="K62" s="9" t="s">
        <v>27</v>
      </c>
      <c r="L62" s="7">
        <v>57.24</v>
      </c>
      <c r="M62" s="10" t="str">
        <f t="array" ref="M62">vlookup(A62,Placement_detail!A61:E276,{2,3,4,5},0)</f>
        <v>Yes</v>
      </c>
      <c r="N62" s="10">
        <v>60.0</v>
      </c>
      <c r="O62" s="10" t="str">
        <f t="array" ref="O62">vlookup(A62,Placement_detail!$A$1:$E$216,4,0)</f>
        <v>Placed</v>
      </c>
      <c r="P62" s="10">
        <f t="array" ref="P62">vlookup(A62,Placement_detail!$A$1:$E$216,5,0)</f>
        <v>260000</v>
      </c>
      <c r="Q62" s="11">
        <v>58.620000000000005</v>
      </c>
    </row>
    <row r="63">
      <c r="A63" s="7">
        <v>62.0</v>
      </c>
      <c r="B63" s="8" t="s">
        <v>88</v>
      </c>
      <c r="C63" s="9" t="s">
        <v>19</v>
      </c>
      <c r="D63" s="7">
        <v>84.2</v>
      </c>
      <c r="E63" s="9" t="s">
        <v>25</v>
      </c>
      <c r="F63" s="7">
        <v>73.4</v>
      </c>
      <c r="G63" s="9" t="s">
        <v>25</v>
      </c>
      <c r="H63" s="9" t="s">
        <v>21</v>
      </c>
      <c r="I63" s="7">
        <v>66.89</v>
      </c>
      <c r="J63" s="9" t="s">
        <v>30</v>
      </c>
      <c r="K63" s="9" t="s">
        <v>27</v>
      </c>
      <c r="L63" s="7">
        <v>62.48</v>
      </c>
      <c r="M63" s="10" t="str">
        <f t="array" ref="M63">vlookup(A63,Placement_detail!A62:E277,{2,3,4,5},0)</f>
        <v>No</v>
      </c>
      <c r="N63" s="10">
        <v>61.6</v>
      </c>
      <c r="O63" s="10" t="str">
        <f t="array" ref="O63">vlookup(A63,Placement_detail!$A$1:$E$216,4,0)</f>
        <v>Placed</v>
      </c>
      <c r="P63" s="10">
        <f t="array" ref="P63">vlookup(A63,Placement_detail!$A$1:$E$216,5,0)</f>
        <v>300000</v>
      </c>
      <c r="Q63" s="11">
        <v>62.04</v>
      </c>
    </row>
    <row r="64">
      <c r="A64" s="7">
        <v>63.0</v>
      </c>
      <c r="B64" s="8" t="s">
        <v>89</v>
      </c>
      <c r="C64" s="9" t="s">
        <v>34</v>
      </c>
      <c r="D64" s="7">
        <v>86.5</v>
      </c>
      <c r="E64" s="9" t="s">
        <v>20</v>
      </c>
      <c r="F64" s="7">
        <v>64.2</v>
      </c>
      <c r="G64" s="9" t="s">
        <v>20</v>
      </c>
      <c r="H64" s="9" t="s">
        <v>26</v>
      </c>
      <c r="I64" s="7">
        <v>67.4</v>
      </c>
      <c r="J64" s="9" t="s">
        <v>22</v>
      </c>
      <c r="K64" s="9" t="s">
        <v>27</v>
      </c>
      <c r="L64" s="7">
        <v>59.69</v>
      </c>
      <c r="M64" s="10" t="str">
        <f t="array" ref="M64">vlookup(A64,Placement_detail!A63:E278,{2,3,4,5},0)</f>
        <v>No</v>
      </c>
      <c r="N64" s="10">
        <v>59.0</v>
      </c>
      <c r="O64" s="10" t="str">
        <f t="array" ref="O64">vlookup(A64,Placement_detail!$A$1:$E$216,4,0)</f>
        <v>Placed</v>
      </c>
      <c r="P64" s="10">
        <f t="array" ref="P64">vlookup(A64,Placement_detail!$A$1:$E$216,5,0)</f>
        <v>240000</v>
      </c>
      <c r="Q64" s="11">
        <v>59.345</v>
      </c>
    </row>
    <row r="65">
      <c r="A65" s="7">
        <v>64.0</v>
      </c>
      <c r="B65" s="8" t="s">
        <v>90</v>
      </c>
      <c r="C65" s="9" t="s">
        <v>19</v>
      </c>
      <c r="D65" s="7">
        <v>61.0</v>
      </c>
      <c r="E65" s="9" t="s">
        <v>20</v>
      </c>
      <c r="F65" s="7">
        <v>70.0</v>
      </c>
      <c r="G65" s="9" t="s">
        <v>20</v>
      </c>
      <c r="H65" s="9" t="s">
        <v>21</v>
      </c>
      <c r="I65" s="7">
        <v>64.0</v>
      </c>
      <c r="J65" s="9" t="s">
        <v>30</v>
      </c>
      <c r="K65" s="9" t="s">
        <v>23</v>
      </c>
      <c r="L65" s="7">
        <v>59.5</v>
      </c>
      <c r="M65" s="10" t="str">
        <f t="array" ref="M65">vlookup(A65,Placement_detail!A64:E279,{2,3,4,5},0)</f>
        <v>No</v>
      </c>
      <c r="N65" s="10">
        <v>68.5</v>
      </c>
      <c r="O65" s="10" t="str">
        <f t="array" ref="O65">vlookup(A65,Placement_detail!$A$1:$E$216,4,0)</f>
        <v>Not Placed</v>
      </c>
      <c r="P65" s="12">
        <v>0.0</v>
      </c>
      <c r="Q65" s="11">
        <v>64.0</v>
      </c>
    </row>
    <row r="66">
      <c r="A66" s="7">
        <v>65.0</v>
      </c>
      <c r="B66" s="8" t="s">
        <v>91</v>
      </c>
      <c r="C66" s="9" t="s">
        <v>19</v>
      </c>
      <c r="D66" s="7">
        <v>80.0</v>
      </c>
      <c r="E66" s="9" t="s">
        <v>20</v>
      </c>
      <c r="F66" s="7">
        <v>73.0</v>
      </c>
      <c r="G66" s="9" t="s">
        <v>20</v>
      </c>
      <c r="H66" s="9" t="s">
        <v>21</v>
      </c>
      <c r="I66" s="7">
        <v>75.0</v>
      </c>
      <c r="J66" s="9" t="s">
        <v>30</v>
      </c>
      <c r="K66" s="9" t="s">
        <v>27</v>
      </c>
      <c r="L66" s="7">
        <v>58.78</v>
      </c>
      <c r="M66" s="10" t="str">
        <f t="array" ref="M66">vlookup(A66,Placement_detail!A65:E280,{2,3,4,5},0)</f>
        <v>No</v>
      </c>
      <c r="N66" s="10">
        <v>61.0</v>
      </c>
      <c r="O66" s="10" t="str">
        <f t="array" ref="O66">vlookup(A66,Placement_detail!$A$1:$E$216,4,0)</f>
        <v>Placed</v>
      </c>
      <c r="P66" s="10">
        <f t="array" ref="P66">vlookup(A66,Placement_detail!$A$1:$E$216,5,0)</f>
        <v>240000</v>
      </c>
      <c r="Q66" s="11">
        <v>59.89</v>
      </c>
    </row>
    <row r="67">
      <c r="A67" s="7">
        <v>66.0</v>
      </c>
      <c r="B67" s="8" t="s">
        <v>92</v>
      </c>
      <c r="C67" s="9" t="s">
        <v>19</v>
      </c>
      <c r="D67" s="7">
        <v>54.0</v>
      </c>
      <c r="E67" s="9" t="s">
        <v>20</v>
      </c>
      <c r="F67" s="7">
        <v>47.0</v>
      </c>
      <c r="G67" s="9" t="s">
        <v>20</v>
      </c>
      <c r="H67" s="9" t="s">
        <v>26</v>
      </c>
      <c r="I67" s="7">
        <v>57.0</v>
      </c>
      <c r="J67" s="9" t="s">
        <v>30</v>
      </c>
      <c r="K67" s="9" t="s">
        <v>23</v>
      </c>
      <c r="L67" s="7">
        <v>57.1</v>
      </c>
      <c r="M67" s="10" t="str">
        <f t="array" ref="M67">vlookup(A67,Placement_detail!A66:E281,{2,3,4,5},0)</f>
        <v>No</v>
      </c>
      <c r="N67" s="10">
        <v>89.69</v>
      </c>
      <c r="O67" s="10" t="str">
        <f t="array" ref="O67">vlookup(A67,Placement_detail!$A$1:$E$216,4,0)</f>
        <v>Not Placed</v>
      </c>
      <c r="P67" s="12">
        <v>0.0</v>
      </c>
      <c r="Q67" s="11">
        <v>73.395</v>
      </c>
    </row>
    <row r="68">
      <c r="A68" s="7">
        <v>67.0</v>
      </c>
      <c r="B68" s="8" t="s">
        <v>93</v>
      </c>
      <c r="C68" s="9" t="s">
        <v>19</v>
      </c>
      <c r="D68" s="7">
        <v>83.0</v>
      </c>
      <c r="E68" s="9" t="s">
        <v>20</v>
      </c>
      <c r="F68" s="7">
        <v>74.0</v>
      </c>
      <c r="G68" s="9" t="s">
        <v>20</v>
      </c>
      <c r="H68" s="9" t="s">
        <v>26</v>
      </c>
      <c r="I68" s="7">
        <v>66.0</v>
      </c>
      <c r="J68" s="9" t="s">
        <v>30</v>
      </c>
      <c r="K68" s="9" t="s">
        <v>23</v>
      </c>
      <c r="L68" s="7">
        <v>58.46</v>
      </c>
      <c r="M68" s="10" t="str">
        <f t="array" ref="M68">vlookup(A68,Placement_detail!A67:E282,{2,3,4,5},0)</f>
        <v>No</v>
      </c>
      <c r="N68" s="10">
        <v>68.92</v>
      </c>
      <c r="O68" s="10" t="str">
        <f t="array" ref="O68">vlookup(A68,Placement_detail!$A$1:$E$216,4,0)</f>
        <v>Placed</v>
      </c>
      <c r="P68" s="10">
        <f t="array" ref="P68">vlookup(A68,Placement_detail!$A$1:$E$216,5,0)</f>
        <v>275000</v>
      </c>
      <c r="Q68" s="11">
        <v>63.69</v>
      </c>
    </row>
    <row r="69">
      <c r="A69" s="7">
        <v>68.0</v>
      </c>
      <c r="B69" s="8" t="s">
        <v>94</v>
      </c>
      <c r="C69" s="9" t="s">
        <v>19</v>
      </c>
      <c r="D69" s="7">
        <v>80.92</v>
      </c>
      <c r="E69" s="9" t="s">
        <v>20</v>
      </c>
      <c r="F69" s="7">
        <v>78.5</v>
      </c>
      <c r="G69" s="9" t="s">
        <v>20</v>
      </c>
      <c r="H69" s="9" t="s">
        <v>21</v>
      </c>
      <c r="I69" s="7">
        <v>67.0</v>
      </c>
      <c r="J69" s="9" t="s">
        <v>30</v>
      </c>
      <c r="K69" s="9" t="s">
        <v>27</v>
      </c>
      <c r="L69" s="7">
        <v>60.99</v>
      </c>
      <c r="M69" s="10" t="str">
        <f t="array" ref="M69">vlookup(A69,Placement_detail!A68:E283,{2,3,4,5},0)</f>
        <v>No</v>
      </c>
      <c r="N69" s="10">
        <v>68.71</v>
      </c>
      <c r="O69" s="10" t="str">
        <f t="array" ref="O69">vlookup(A69,Placement_detail!$A$1:$E$216,4,0)</f>
        <v>Placed</v>
      </c>
      <c r="P69" s="10">
        <f t="array" ref="P69">vlookup(A69,Placement_detail!$A$1:$E$216,5,0)</f>
        <v>275000</v>
      </c>
      <c r="Q69" s="11">
        <v>64.85</v>
      </c>
    </row>
    <row r="70">
      <c r="A70" s="7">
        <v>69.0</v>
      </c>
      <c r="B70" s="8" t="s">
        <v>95</v>
      </c>
      <c r="C70" s="9" t="s">
        <v>34</v>
      </c>
      <c r="D70" s="7">
        <v>69.7</v>
      </c>
      <c r="E70" s="9" t="s">
        <v>25</v>
      </c>
      <c r="F70" s="7">
        <v>47.0</v>
      </c>
      <c r="G70" s="9" t="s">
        <v>25</v>
      </c>
      <c r="H70" s="9" t="s">
        <v>21</v>
      </c>
      <c r="I70" s="7">
        <v>72.7</v>
      </c>
      <c r="J70" s="9" t="s">
        <v>22</v>
      </c>
      <c r="K70" s="9" t="s">
        <v>23</v>
      </c>
      <c r="L70" s="7">
        <v>59.24</v>
      </c>
      <c r="M70" s="10" t="str">
        <f t="array" ref="M70">vlookup(A70,Placement_detail!A69:E284,{2,3,4,5},0)</f>
        <v>No</v>
      </c>
      <c r="N70" s="10">
        <v>79.0</v>
      </c>
      <c r="O70" s="10" t="str">
        <f t="array" ref="O70">vlookup(A70,Placement_detail!$A$1:$E$216,4,0)</f>
        <v>Not Placed</v>
      </c>
      <c r="P70" s="12">
        <v>0.0</v>
      </c>
      <c r="Q70" s="11">
        <v>69.12</v>
      </c>
    </row>
    <row r="71">
      <c r="A71" s="7">
        <v>70.0</v>
      </c>
      <c r="B71" s="8" t="s">
        <v>96</v>
      </c>
      <c r="C71" s="9" t="s">
        <v>19</v>
      </c>
      <c r="D71" s="7">
        <v>73.0</v>
      </c>
      <c r="E71" s="9" t="s">
        <v>25</v>
      </c>
      <c r="F71" s="7">
        <v>73.0</v>
      </c>
      <c r="G71" s="9" t="s">
        <v>25</v>
      </c>
      <c r="H71" s="9" t="s">
        <v>26</v>
      </c>
      <c r="I71" s="7">
        <v>66.0</v>
      </c>
      <c r="J71" s="9" t="s">
        <v>22</v>
      </c>
      <c r="K71" s="9" t="s">
        <v>27</v>
      </c>
      <c r="L71" s="7">
        <v>68.07</v>
      </c>
      <c r="M71" s="10" t="str">
        <f t="array" ref="M71">vlookup(A71,Placement_detail!A70:E285,{2,3,4,5},0)</f>
        <v>Yes</v>
      </c>
      <c r="N71" s="12">
        <v>72.29</v>
      </c>
      <c r="O71" s="10" t="str">
        <f t="array" ref="O71">vlookup(A71,Placement_detail!$A$1:$E$216,4,0)</f>
        <v>Placed</v>
      </c>
      <c r="P71" s="10">
        <f t="array" ref="P71">vlookup(A71,Placement_detail!$A$1:$E$216,5,0)</f>
        <v>275000</v>
      </c>
      <c r="Q71" s="11">
        <v>70.18</v>
      </c>
    </row>
    <row r="72">
      <c r="A72" s="7">
        <v>71.0</v>
      </c>
      <c r="B72" s="8" t="s">
        <v>97</v>
      </c>
      <c r="C72" s="9" t="s">
        <v>19</v>
      </c>
      <c r="D72" s="7">
        <v>82.0</v>
      </c>
      <c r="E72" s="9" t="s">
        <v>20</v>
      </c>
      <c r="F72" s="7">
        <v>61.0</v>
      </c>
      <c r="G72" s="9" t="s">
        <v>20</v>
      </c>
      <c r="H72" s="9" t="s">
        <v>26</v>
      </c>
      <c r="I72" s="7">
        <v>62.0</v>
      </c>
      <c r="J72" s="9" t="s">
        <v>22</v>
      </c>
      <c r="K72" s="9" t="s">
        <v>27</v>
      </c>
      <c r="L72" s="7">
        <v>65.45</v>
      </c>
      <c r="M72" s="10" t="str">
        <f t="array" ref="M72">vlookup(A72,Placement_detail!A71:E286,{2,3,4,5},0)</f>
        <v>No</v>
      </c>
      <c r="N72" s="10">
        <v>89.0</v>
      </c>
      <c r="O72" s="10" t="str">
        <f t="array" ref="O72">vlookup(A72,Placement_detail!$A$1:$E$216,4,0)</f>
        <v>Placed</v>
      </c>
      <c r="P72" s="10">
        <f t="array" ref="P72">vlookup(A72,Placement_detail!$A$1:$E$216,5,0)</f>
        <v>360000</v>
      </c>
      <c r="Q72" s="11">
        <v>77.225</v>
      </c>
    </row>
    <row r="73">
      <c r="A73" s="7">
        <v>72.0</v>
      </c>
      <c r="B73" s="8" t="s">
        <v>98</v>
      </c>
      <c r="C73" s="9" t="s">
        <v>19</v>
      </c>
      <c r="D73" s="7">
        <v>75.0</v>
      </c>
      <c r="E73" s="9" t="s">
        <v>20</v>
      </c>
      <c r="F73" s="7">
        <v>70.29</v>
      </c>
      <c r="G73" s="9" t="s">
        <v>20</v>
      </c>
      <c r="H73" s="9" t="s">
        <v>21</v>
      </c>
      <c r="I73" s="7">
        <v>71.0</v>
      </c>
      <c r="J73" s="9" t="s">
        <v>30</v>
      </c>
      <c r="K73" s="9" t="s">
        <v>27</v>
      </c>
      <c r="L73" s="7">
        <v>66.94</v>
      </c>
      <c r="M73" s="10" t="str">
        <f t="array" ref="M73">vlookup(A73,Placement_detail!A72:E287,{2,3,4,5},0)</f>
        <v>No</v>
      </c>
      <c r="N73" s="10">
        <v>95.0</v>
      </c>
      <c r="O73" s="10" t="str">
        <f t="array" ref="O73">vlookup(A73,Placement_detail!$A$1:$E$216,4,0)</f>
        <v>Placed</v>
      </c>
      <c r="P73" s="10">
        <f t="array" ref="P73">vlookup(A73,Placement_detail!$A$1:$E$216,5,0)</f>
        <v>240000</v>
      </c>
      <c r="Q73" s="11">
        <v>80.97</v>
      </c>
    </row>
    <row r="74">
      <c r="A74" s="7">
        <v>73.0</v>
      </c>
      <c r="B74" s="8" t="s">
        <v>99</v>
      </c>
      <c r="C74" s="9" t="s">
        <v>19</v>
      </c>
      <c r="D74" s="7">
        <v>84.86</v>
      </c>
      <c r="E74" s="9" t="s">
        <v>20</v>
      </c>
      <c r="F74" s="7">
        <v>67.0</v>
      </c>
      <c r="G74" s="9" t="s">
        <v>20</v>
      </c>
      <c r="H74" s="9" t="s">
        <v>26</v>
      </c>
      <c r="I74" s="7">
        <v>78.0</v>
      </c>
      <c r="J74" s="9" t="s">
        <v>30</v>
      </c>
      <c r="K74" s="9" t="s">
        <v>27</v>
      </c>
      <c r="L74" s="7">
        <v>68.53</v>
      </c>
      <c r="M74" s="10" t="str">
        <f t="array" ref="M74">vlookup(A74,Placement_detail!A73:E288,{2,3,4,5},0)</f>
        <v>No</v>
      </c>
      <c r="N74" s="10">
        <v>95.5</v>
      </c>
      <c r="O74" s="10" t="str">
        <f t="array" ref="O74">vlookup(A74,Placement_detail!$A$1:$E$216,4,0)</f>
        <v>Placed</v>
      </c>
      <c r="P74" s="10">
        <f t="array" ref="P74">vlookup(A74,Placement_detail!$A$1:$E$216,5,0)</f>
        <v>240000</v>
      </c>
      <c r="Q74" s="11">
        <v>82.015</v>
      </c>
    </row>
    <row r="75">
      <c r="A75" s="7">
        <v>74.0</v>
      </c>
      <c r="B75" s="8" t="s">
        <v>100</v>
      </c>
      <c r="C75" s="9" t="s">
        <v>19</v>
      </c>
      <c r="D75" s="7">
        <v>64.6</v>
      </c>
      <c r="E75" s="9" t="s">
        <v>25</v>
      </c>
      <c r="F75" s="7">
        <v>83.83</v>
      </c>
      <c r="G75" s="9" t="s">
        <v>20</v>
      </c>
      <c r="H75" s="9" t="s">
        <v>21</v>
      </c>
      <c r="I75" s="7">
        <v>71.72</v>
      </c>
      <c r="J75" s="9" t="s">
        <v>30</v>
      </c>
      <c r="K75" s="9" t="s">
        <v>27</v>
      </c>
      <c r="L75" s="7">
        <v>59.75</v>
      </c>
      <c r="M75" s="10" t="str">
        <f t="array" ref="M75">vlookup(A75,Placement_detail!A74:E289,{2,3,4,5},0)</f>
        <v>No</v>
      </c>
      <c r="N75" s="10">
        <v>86.0</v>
      </c>
      <c r="O75" s="10" t="str">
        <f t="array" ref="O75">vlookup(A75,Placement_detail!$A$1:$E$216,4,0)</f>
        <v>Placed</v>
      </c>
      <c r="P75" s="10">
        <f t="array" ref="P75">vlookup(A75,Placement_detail!$A$1:$E$216,5,0)</f>
        <v>218000</v>
      </c>
      <c r="Q75" s="11">
        <v>72.875</v>
      </c>
    </row>
    <row r="76">
      <c r="A76" s="7">
        <v>75.0</v>
      </c>
      <c r="B76" s="8" t="s">
        <v>101</v>
      </c>
      <c r="C76" s="9" t="s">
        <v>19</v>
      </c>
      <c r="D76" s="7">
        <v>56.6</v>
      </c>
      <c r="E76" s="9" t="s">
        <v>25</v>
      </c>
      <c r="F76" s="7">
        <v>64.8</v>
      </c>
      <c r="G76" s="9" t="s">
        <v>25</v>
      </c>
      <c r="H76" s="9" t="s">
        <v>21</v>
      </c>
      <c r="I76" s="7">
        <v>70.2</v>
      </c>
      <c r="J76" s="9" t="s">
        <v>30</v>
      </c>
      <c r="K76" s="9" t="s">
        <v>27</v>
      </c>
      <c r="L76" s="7">
        <v>67.2</v>
      </c>
      <c r="M76" s="10" t="str">
        <f t="array" ref="M76">vlookup(A76,Placement_detail!A75:E290,{2,3,4,5},0)</f>
        <v>No</v>
      </c>
      <c r="N76" s="10">
        <v>84.27</v>
      </c>
      <c r="O76" s="10" t="str">
        <f t="array" ref="O76">vlookup(A76,Placement_detail!$A$1:$E$216,4,0)</f>
        <v>Placed</v>
      </c>
      <c r="P76" s="10">
        <f t="array" ref="P76">vlookup(A76,Placement_detail!$A$1:$E$216,5,0)</f>
        <v>336000</v>
      </c>
      <c r="Q76" s="11">
        <v>75.735</v>
      </c>
    </row>
    <row r="77">
      <c r="A77" s="7">
        <v>76.0</v>
      </c>
      <c r="B77" s="8" t="s">
        <v>77</v>
      </c>
      <c r="C77" s="9" t="s">
        <v>34</v>
      </c>
      <c r="D77" s="7">
        <v>59.0</v>
      </c>
      <c r="E77" s="9" t="s">
        <v>25</v>
      </c>
      <c r="F77" s="7">
        <v>62.0</v>
      </c>
      <c r="G77" s="9" t="s">
        <v>20</v>
      </c>
      <c r="H77" s="9" t="s">
        <v>21</v>
      </c>
      <c r="I77" s="7">
        <v>77.5</v>
      </c>
      <c r="J77" s="9" t="s">
        <v>30</v>
      </c>
      <c r="K77" s="9" t="s">
        <v>23</v>
      </c>
      <c r="L77" s="7">
        <v>67.0</v>
      </c>
      <c r="M77" s="10" t="str">
        <f t="array" ref="M77">vlookup(A77,Placement_detail!A76:E291,{2,3,4,5},0)</f>
        <v>No</v>
      </c>
      <c r="N77" s="10">
        <v>74.0</v>
      </c>
      <c r="O77" s="10" t="str">
        <f t="array" ref="O77">vlookup(A77,Placement_detail!$A$1:$E$216,4,0)</f>
        <v>Not Placed</v>
      </c>
      <c r="P77" s="12">
        <v>0.0</v>
      </c>
      <c r="Q77" s="11">
        <v>70.5</v>
      </c>
    </row>
    <row r="78">
      <c r="A78" s="7">
        <v>77.0</v>
      </c>
      <c r="B78" s="8" t="s">
        <v>102</v>
      </c>
      <c r="C78" s="9" t="s">
        <v>34</v>
      </c>
      <c r="D78" s="7">
        <v>66.5</v>
      </c>
      <c r="E78" s="9" t="s">
        <v>20</v>
      </c>
      <c r="F78" s="7">
        <v>70.4</v>
      </c>
      <c r="G78" s="9" t="s">
        <v>25</v>
      </c>
      <c r="H78" s="9" t="s">
        <v>29</v>
      </c>
      <c r="I78" s="7">
        <v>71.93</v>
      </c>
      <c r="J78" s="9" t="s">
        <v>30</v>
      </c>
      <c r="K78" s="9" t="s">
        <v>27</v>
      </c>
      <c r="L78" s="7">
        <v>64.27</v>
      </c>
      <c r="M78" s="10" t="str">
        <f t="array" ref="M78">vlookup(A78,Placement_detail!A77:E292,{2,3,4,5},0)</f>
        <v>No</v>
      </c>
      <c r="N78" s="10">
        <v>61.0</v>
      </c>
      <c r="O78" s="10" t="str">
        <f t="array" ref="O78">vlookup(A78,Placement_detail!$A$1:$E$216,4,0)</f>
        <v>Placed</v>
      </c>
      <c r="P78" s="10">
        <f t="array" ref="P78">vlookup(A78,Placement_detail!$A$1:$E$216,5,0)</f>
        <v>230000</v>
      </c>
      <c r="Q78" s="11">
        <v>62.635</v>
      </c>
    </row>
    <row r="79">
      <c r="A79" s="7">
        <v>78.0</v>
      </c>
      <c r="B79" s="8" t="s">
        <v>103</v>
      </c>
      <c r="C79" s="9" t="s">
        <v>19</v>
      </c>
      <c r="D79" s="7">
        <v>64.0</v>
      </c>
      <c r="E79" s="9" t="s">
        <v>20</v>
      </c>
      <c r="F79" s="7">
        <v>80.0</v>
      </c>
      <c r="G79" s="9" t="s">
        <v>20</v>
      </c>
      <c r="H79" s="9" t="s">
        <v>26</v>
      </c>
      <c r="I79" s="7">
        <v>65.0</v>
      </c>
      <c r="J79" s="9" t="s">
        <v>22</v>
      </c>
      <c r="K79" s="9" t="s">
        <v>27</v>
      </c>
      <c r="L79" s="7">
        <v>57.65</v>
      </c>
      <c r="M79" s="10" t="str">
        <f t="array" ref="M79">vlookup(A79,Placement_detail!A78:E293,{2,3,4,5},0)</f>
        <v>Yes</v>
      </c>
      <c r="N79" s="10">
        <v>69.0</v>
      </c>
      <c r="O79" s="10" t="str">
        <f t="array" ref="O79">vlookup(A79,Placement_detail!$A$1:$E$216,4,0)</f>
        <v>Placed</v>
      </c>
      <c r="P79" s="10">
        <f t="array" ref="P79">vlookup(A79,Placement_detail!$A$1:$E$216,5,0)</f>
        <v>500000</v>
      </c>
      <c r="Q79" s="11">
        <v>63.325</v>
      </c>
    </row>
    <row r="80">
      <c r="A80" s="7">
        <v>79.0</v>
      </c>
      <c r="B80" s="8" t="s">
        <v>104</v>
      </c>
      <c r="C80" s="9" t="s">
        <v>19</v>
      </c>
      <c r="D80" s="7">
        <v>84.0</v>
      </c>
      <c r="E80" s="9" t="s">
        <v>20</v>
      </c>
      <c r="F80" s="7">
        <v>90.9</v>
      </c>
      <c r="G80" s="9" t="s">
        <v>20</v>
      </c>
      <c r="H80" s="9" t="s">
        <v>26</v>
      </c>
      <c r="I80" s="7">
        <v>64.5</v>
      </c>
      <c r="J80" s="9" t="s">
        <v>22</v>
      </c>
      <c r="K80" s="9" t="s">
        <v>27</v>
      </c>
      <c r="L80" s="7">
        <v>59.42</v>
      </c>
      <c r="M80" s="10" t="str">
        <f t="array" ref="M80">vlookup(A80,Placement_detail!A79:E294,{2,3,4,5},0)</f>
        <v>No</v>
      </c>
      <c r="N80" s="10">
        <v>86.04</v>
      </c>
      <c r="O80" s="10" t="str">
        <f t="array" ref="O80">vlookup(A80,Placement_detail!$A$1:$E$216,4,0)</f>
        <v>Placed</v>
      </c>
      <c r="P80" s="10">
        <f t="array" ref="P80">vlookup(A80,Placement_detail!$A$1:$E$216,5,0)</f>
        <v>270000</v>
      </c>
      <c r="Q80" s="11">
        <v>72.73</v>
      </c>
    </row>
    <row r="81">
      <c r="A81" s="7">
        <v>80.0</v>
      </c>
      <c r="B81" s="8" t="s">
        <v>105</v>
      </c>
      <c r="C81" s="9" t="s">
        <v>34</v>
      </c>
      <c r="D81" s="7">
        <v>69.0</v>
      </c>
      <c r="E81" s="9" t="s">
        <v>25</v>
      </c>
      <c r="F81" s="7">
        <v>62.0</v>
      </c>
      <c r="G81" s="9" t="s">
        <v>25</v>
      </c>
      <c r="H81" s="9" t="s">
        <v>26</v>
      </c>
      <c r="I81" s="7">
        <v>66.0</v>
      </c>
      <c r="J81" s="9" t="s">
        <v>22</v>
      </c>
      <c r="K81" s="9" t="s">
        <v>23</v>
      </c>
      <c r="L81" s="7">
        <v>67.99</v>
      </c>
      <c r="M81" s="10" t="str">
        <f t="array" ref="M81">vlookup(A81,Placement_detail!A80:E295,{2,3,4,5},0)</f>
        <v>No</v>
      </c>
      <c r="N81" s="10">
        <v>75.0</v>
      </c>
      <c r="O81" s="10" t="str">
        <f t="array" ref="O81">vlookup(A81,Placement_detail!$A$1:$E$216,4,0)</f>
        <v>Not Placed</v>
      </c>
      <c r="P81" s="12">
        <v>0.0</v>
      </c>
      <c r="Q81" s="11">
        <v>71.495</v>
      </c>
    </row>
    <row r="82">
      <c r="A82" s="7">
        <v>81.0</v>
      </c>
      <c r="B82" s="8" t="s">
        <v>106</v>
      </c>
      <c r="C82" s="9" t="s">
        <v>34</v>
      </c>
      <c r="D82" s="7">
        <v>69.0</v>
      </c>
      <c r="E82" s="9" t="s">
        <v>20</v>
      </c>
      <c r="F82" s="7">
        <v>62.0</v>
      </c>
      <c r="G82" s="9" t="s">
        <v>20</v>
      </c>
      <c r="H82" s="9" t="s">
        <v>21</v>
      </c>
      <c r="I82" s="7">
        <v>69.0</v>
      </c>
      <c r="J82" s="9" t="s">
        <v>30</v>
      </c>
      <c r="K82" s="9" t="s">
        <v>23</v>
      </c>
      <c r="L82" s="7">
        <v>62.35</v>
      </c>
      <c r="M82" s="10" t="str">
        <f t="array" ref="M82">vlookup(A82,Placement_detail!A81:E296,{2,3,4,5},0)</f>
        <v>Yes</v>
      </c>
      <c r="N82" s="10">
        <v>67.0</v>
      </c>
      <c r="O82" s="10" t="str">
        <f t="array" ref="O82">vlookup(A82,Placement_detail!$A$1:$E$216,4,0)</f>
        <v>Placed</v>
      </c>
      <c r="P82" s="10">
        <f t="array" ref="P82">vlookup(A82,Placement_detail!$A$1:$E$216,5,0)</f>
        <v>240000</v>
      </c>
      <c r="Q82" s="11">
        <v>64.675</v>
      </c>
    </row>
    <row r="83">
      <c r="A83" s="7">
        <v>82.0</v>
      </c>
      <c r="B83" s="8" t="s">
        <v>61</v>
      </c>
      <c r="C83" s="9" t="s">
        <v>19</v>
      </c>
      <c r="D83" s="7">
        <v>81.7</v>
      </c>
      <c r="E83" s="9" t="s">
        <v>20</v>
      </c>
      <c r="F83" s="7">
        <v>63.0</v>
      </c>
      <c r="G83" s="9" t="s">
        <v>20</v>
      </c>
      <c r="H83" s="9" t="s">
        <v>26</v>
      </c>
      <c r="I83" s="7">
        <v>67.0</v>
      </c>
      <c r="J83" s="9" t="s">
        <v>30</v>
      </c>
      <c r="K83" s="9" t="s">
        <v>27</v>
      </c>
      <c r="L83" s="7">
        <v>70.2</v>
      </c>
      <c r="M83" s="10" t="str">
        <f t="array" ref="M83">vlookup(A83,Placement_detail!A82:E297,{2,3,4,5},0)</f>
        <v>Yes</v>
      </c>
      <c r="N83" s="10">
        <v>86.0</v>
      </c>
      <c r="O83" s="10" t="str">
        <f t="array" ref="O83">vlookup(A83,Placement_detail!$A$1:$E$216,4,0)</f>
        <v>Placed</v>
      </c>
      <c r="P83" s="10">
        <f t="array" ref="P83">vlookup(A83,Placement_detail!$A$1:$E$216,5,0)</f>
        <v>300000</v>
      </c>
      <c r="Q83" s="11">
        <v>78.1</v>
      </c>
    </row>
    <row r="84">
      <c r="A84" s="7">
        <v>83.0</v>
      </c>
      <c r="B84" s="8" t="s">
        <v>107</v>
      </c>
      <c r="C84" s="9" t="s">
        <v>19</v>
      </c>
      <c r="D84" s="7">
        <v>63.0</v>
      </c>
      <c r="E84" s="9" t="s">
        <v>25</v>
      </c>
      <c r="F84" s="7">
        <v>67.0</v>
      </c>
      <c r="G84" s="9" t="s">
        <v>25</v>
      </c>
      <c r="H84" s="9" t="s">
        <v>21</v>
      </c>
      <c r="I84" s="7">
        <v>74.0</v>
      </c>
      <c r="J84" s="9" t="s">
        <v>30</v>
      </c>
      <c r="K84" s="9" t="s">
        <v>27</v>
      </c>
      <c r="L84" s="7">
        <v>60.44</v>
      </c>
      <c r="M84" s="10" t="str">
        <f t="array" ref="M84">vlookup(A84,Placement_detail!A83:E298,{2,3,4,5},0)</f>
        <v>No</v>
      </c>
      <c r="N84" s="10">
        <v>82.0</v>
      </c>
      <c r="O84" s="10" t="str">
        <f t="array" ref="O84">vlookup(A84,Placement_detail!$A$1:$E$216,4,0)</f>
        <v>Not Placed</v>
      </c>
      <c r="P84" s="12">
        <v>0.0</v>
      </c>
      <c r="Q84" s="11">
        <v>71.22</v>
      </c>
    </row>
    <row r="85">
      <c r="A85" s="7">
        <v>84.0</v>
      </c>
      <c r="B85" s="8" t="s">
        <v>108</v>
      </c>
      <c r="C85" s="9" t="s">
        <v>19</v>
      </c>
      <c r="D85" s="7">
        <v>84.0</v>
      </c>
      <c r="E85" s="9" t="s">
        <v>20</v>
      </c>
      <c r="F85" s="7">
        <v>79.0</v>
      </c>
      <c r="G85" s="9" t="s">
        <v>20</v>
      </c>
      <c r="H85" s="9" t="s">
        <v>26</v>
      </c>
      <c r="I85" s="7">
        <v>68.0</v>
      </c>
      <c r="J85" s="9" t="s">
        <v>22</v>
      </c>
      <c r="K85" s="9" t="s">
        <v>27</v>
      </c>
      <c r="L85" s="7">
        <v>66.69</v>
      </c>
      <c r="M85" s="10" t="str">
        <f t="array" ref="M85">vlookup(A85,Placement_detail!A84:E299,{2,3,4,5},0)</f>
        <v>Yes</v>
      </c>
      <c r="N85" s="10">
        <v>84.0</v>
      </c>
      <c r="O85" s="10" t="str">
        <f t="array" ref="O85">vlookup(A85,Placement_detail!$A$1:$E$216,4,0)</f>
        <v>Placed</v>
      </c>
      <c r="P85" s="10">
        <f t="array" ref="P85">vlookup(A85,Placement_detail!$A$1:$E$216,5,0)</f>
        <v>300000</v>
      </c>
      <c r="Q85" s="11">
        <v>75.345</v>
      </c>
    </row>
    <row r="86">
      <c r="A86" s="7">
        <v>85.0</v>
      </c>
      <c r="B86" s="8" t="s">
        <v>68</v>
      </c>
      <c r="C86" s="9" t="s">
        <v>19</v>
      </c>
      <c r="D86" s="7">
        <v>70.0</v>
      </c>
      <c r="E86" s="9" t="s">
        <v>25</v>
      </c>
      <c r="F86" s="7">
        <v>63.0</v>
      </c>
      <c r="G86" s="9" t="s">
        <v>20</v>
      </c>
      <c r="H86" s="9" t="s">
        <v>26</v>
      </c>
      <c r="I86" s="7">
        <v>70.0</v>
      </c>
      <c r="J86" s="9" t="s">
        <v>22</v>
      </c>
      <c r="K86" s="9" t="s">
        <v>27</v>
      </c>
      <c r="L86" s="7">
        <v>62.0</v>
      </c>
      <c r="M86" s="10" t="str">
        <f t="array" ref="M86">vlookup(A86,Placement_detail!A85:E300,{2,3,4,5},0)</f>
        <v>Yes</v>
      </c>
      <c r="N86" s="10">
        <v>55.0</v>
      </c>
      <c r="O86" s="10" t="str">
        <f t="array" ref="O86">vlookup(A86,Placement_detail!$A$1:$E$216,4,0)</f>
        <v>Placed</v>
      </c>
      <c r="P86" s="10">
        <f t="array" ref="P86">vlookup(A86,Placement_detail!$A$1:$E$216,5,0)</f>
        <v>300000</v>
      </c>
      <c r="Q86" s="11">
        <v>58.5</v>
      </c>
    </row>
    <row r="87">
      <c r="A87" s="7">
        <v>86.0</v>
      </c>
      <c r="B87" s="8" t="s">
        <v>109</v>
      </c>
      <c r="C87" s="9" t="s">
        <v>34</v>
      </c>
      <c r="D87" s="7">
        <v>83.84</v>
      </c>
      <c r="E87" s="9" t="s">
        <v>20</v>
      </c>
      <c r="F87" s="7">
        <v>89.83</v>
      </c>
      <c r="G87" s="9" t="s">
        <v>20</v>
      </c>
      <c r="H87" s="9" t="s">
        <v>21</v>
      </c>
      <c r="I87" s="7">
        <v>77.2</v>
      </c>
      <c r="J87" s="9" t="s">
        <v>30</v>
      </c>
      <c r="K87" s="9" t="s">
        <v>27</v>
      </c>
      <c r="L87" s="7">
        <v>76.18</v>
      </c>
      <c r="M87" s="10" t="str">
        <f t="array" ref="M87">vlookup(A87,Placement_detail!A86:E301,{2,3,4,5},0)</f>
        <v>Yes</v>
      </c>
      <c r="N87" s="10">
        <v>78.74</v>
      </c>
      <c r="O87" s="10" t="str">
        <f t="array" ref="O87">vlookup(A87,Placement_detail!$A$1:$E$216,4,0)</f>
        <v>Placed</v>
      </c>
      <c r="P87" s="10">
        <f t="array" ref="P87">vlookup(A87,Placement_detail!$A$1:$E$216,5,0)</f>
        <v>400000</v>
      </c>
      <c r="Q87" s="11">
        <v>77.46000000000001</v>
      </c>
    </row>
    <row r="88">
      <c r="A88" s="7">
        <v>87.0</v>
      </c>
      <c r="B88" s="8" t="s">
        <v>110</v>
      </c>
      <c r="C88" s="9" t="s">
        <v>19</v>
      </c>
      <c r="D88" s="7">
        <v>62.0</v>
      </c>
      <c r="E88" s="9" t="s">
        <v>20</v>
      </c>
      <c r="F88" s="7">
        <v>63.0</v>
      </c>
      <c r="G88" s="9" t="s">
        <v>20</v>
      </c>
      <c r="H88" s="9" t="s">
        <v>21</v>
      </c>
      <c r="I88" s="7">
        <v>64.0</v>
      </c>
      <c r="J88" s="9" t="s">
        <v>30</v>
      </c>
      <c r="K88" s="9" t="s">
        <v>27</v>
      </c>
      <c r="L88" s="7">
        <v>57.03</v>
      </c>
      <c r="M88" s="10" t="str">
        <f t="array" ref="M88">vlookup(A88,Placement_detail!A87:E302,{2,3,4,5},0)</f>
        <v>No</v>
      </c>
      <c r="N88" s="10">
        <v>67.0</v>
      </c>
      <c r="O88" s="10" t="str">
        <f t="array" ref="O88">vlookup(A88,Placement_detail!$A$1:$E$216,4,0)</f>
        <v>Placed</v>
      </c>
      <c r="P88" s="10">
        <f t="array" ref="P88">vlookup(A88,Placement_detail!$A$1:$E$216,5,0)</f>
        <v>220000</v>
      </c>
      <c r="Q88" s="11">
        <v>62.015</v>
      </c>
    </row>
    <row r="89">
      <c r="A89" s="7">
        <v>88.0</v>
      </c>
      <c r="B89" s="8" t="s">
        <v>111</v>
      </c>
      <c r="C89" s="9" t="s">
        <v>19</v>
      </c>
      <c r="D89" s="7">
        <v>59.6</v>
      </c>
      <c r="E89" s="9" t="s">
        <v>25</v>
      </c>
      <c r="F89" s="7">
        <v>51.0</v>
      </c>
      <c r="G89" s="9" t="s">
        <v>25</v>
      </c>
      <c r="H89" s="9" t="s">
        <v>26</v>
      </c>
      <c r="I89" s="7">
        <v>60.0</v>
      </c>
      <c r="J89" s="9" t="s">
        <v>20</v>
      </c>
      <c r="K89" s="9" t="s">
        <v>23</v>
      </c>
      <c r="L89" s="7">
        <v>59.08</v>
      </c>
      <c r="M89" s="10" t="str">
        <f t="array" ref="M89">vlookup(A89,Placement_detail!A88:E303,{2,3,4,5},0)</f>
        <v>No</v>
      </c>
      <c r="N89" s="10">
        <v>75.0</v>
      </c>
      <c r="O89" s="10" t="str">
        <f t="array" ref="O89">vlookup(A89,Placement_detail!$A$1:$E$216,4,0)</f>
        <v>Not Placed</v>
      </c>
      <c r="P89" s="12">
        <v>0.0</v>
      </c>
      <c r="Q89" s="11">
        <v>67.03999999999999</v>
      </c>
    </row>
    <row r="90">
      <c r="A90" s="7">
        <v>89.0</v>
      </c>
      <c r="B90" s="8" t="s">
        <v>112</v>
      </c>
      <c r="C90" s="9" t="s">
        <v>34</v>
      </c>
      <c r="D90" s="7">
        <v>66.0</v>
      </c>
      <c r="E90" s="9" t="s">
        <v>25</v>
      </c>
      <c r="F90" s="7">
        <v>62.0</v>
      </c>
      <c r="G90" s="9" t="s">
        <v>25</v>
      </c>
      <c r="H90" s="9" t="s">
        <v>21</v>
      </c>
      <c r="I90" s="7">
        <v>73.0</v>
      </c>
      <c r="J90" s="9" t="s">
        <v>30</v>
      </c>
      <c r="K90" s="9" t="s">
        <v>23</v>
      </c>
      <c r="L90" s="7">
        <v>64.36</v>
      </c>
      <c r="M90" s="10" t="str">
        <f t="array" ref="M90">vlookup(A90,Placement_detail!A89:E304,{2,3,4,5},0)</f>
        <v>No</v>
      </c>
      <c r="N90" s="10">
        <v>58.0</v>
      </c>
      <c r="O90" s="10" t="str">
        <f t="array" ref="O90">vlookup(A90,Placement_detail!$A$1:$E$216,4,0)</f>
        <v>Placed</v>
      </c>
      <c r="P90" s="10">
        <f t="array" ref="P90">vlookup(A90,Placement_detail!$A$1:$E$216,5,0)</f>
        <v>210000</v>
      </c>
      <c r="Q90" s="11">
        <v>61.18</v>
      </c>
    </row>
    <row r="91">
      <c r="A91" s="7">
        <v>90.0</v>
      </c>
      <c r="B91" s="8" t="s">
        <v>113</v>
      </c>
      <c r="C91" s="9" t="s">
        <v>34</v>
      </c>
      <c r="D91" s="7">
        <v>84.0</v>
      </c>
      <c r="E91" s="9" t="s">
        <v>20</v>
      </c>
      <c r="F91" s="7">
        <v>75.0</v>
      </c>
      <c r="G91" s="9" t="s">
        <v>20</v>
      </c>
      <c r="H91" s="9" t="s">
        <v>26</v>
      </c>
      <c r="I91" s="7">
        <v>69.0</v>
      </c>
      <c r="J91" s="9" t="s">
        <v>22</v>
      </c>
      <c r="K91" s="9" t="s">
        <v>23</v>
      </c>
      <c r="L91" s="7">
        <v>62.36</v>
      </c>
      <c r="M91" s="10" t="str">
        <f t="array" ref="M91">vlookup(A91,Placement_detail!A90:E305,{2,3,4,5},0)</f>
        <v>Yes</v>
      </c>
      <c r="N91" s="10">
        <v>62.0</v>
      </c>
      <c r="O91" s="10" t="str">
        <f t="array" ref="O91">vlookup(A91,Placement_detail!$A$1:$E$216,4,0)</f>
        <v>Placed</v>
      </c>
      <c r="P91" s="10">
        <f t="array" ref="P91">vlookup(A91,Placement_detail!$A$1:$E$216,5,0)</f>
        <v>210000</v>
      </c>
      <c r="Q91" s="11">
        <v>62.18</v>
      </c>
    </row>
    <row r="92">
      <c r="A92" s="7">
        <v>91.0</v>
      </c>
      <c r="B92" s="8" t="s">
        <v>84</v>
      </c>
      <c r="C92" s="9" t="s">
        <v>34</v>
      </c>
      <c r="D92" s="7">
        <v>85.0</v>
      </c>
      <c r="E92" s="9" t="s">
        <v>20</v>
      </c>
      <c r="F92" s="7">
        <v>90.0</v>
      </c>
      <c r="G92" s="9" t="s">
        <v>20</v>
      </c>
      <c r="H92" s="9" t="s">
        <v>21</v>
      </c>
      <c r="I92" s="7">
        <v>82.0</v>
      </c>
      <c r="J92" s="9" t="s">
        <v>30</v>
      </c>
      <c r="K92" s="9" t="s">
        <v>27</v>
      </c>
      <c r="L92" s="7">
        <v>68.03</v>
      </c>
      <c r="M92" s="10" t="str">
        <f t="array" ref="M92">vlookup(A92,Placement_detail!A91:E306,{2,3,4,5},0)</f>
        <v>No</v>
      </c>
      <c r="N92" s="10">
        <v>92.0</v>
      </c>
      <c r="O92" s="10" t="str">
        <f t="array" ref="O92">vlookup(A92,Placement_detail!$A$1:$E$216,4,0)</f>
        <v>Placed</v>
      </c>
      <c r="P92" s="10">
        <f t="array" ref="P92">vlookup(A92,Placement_detail!$A$1:$E$216,5,0)</f>
        <v>300000</v>
      </c>
      <c r="Q92" s="11">
        <v>80.015</v>
      </c>
    </row>
    <row r="93">
      <c r="A93" s="7">
        <v>92.0</v>
      </c>
      <c r="B93" s="8" t="s">
        <v>114</v>
      </c>
      <c r="C93" s="9" t="s">
        <v>19</v>
      </c>
      <c r="D93" s="7">
        <v>52.0</v>
      </c>
      <c r="E93" s="9" t="s">
        <v>25</v>
      </c>
      <c r="F93" s="7">
        <v>57.0</v>
      </c>
      <c r="G93" s="9" t="s">
        <v>25</v>
      </c>
      <c r="H93" s="9" t="s">
        <v>21</v>
      </c>
      <c r="I93" s="7">
        <v>50.8</v>
      </c>
      <c r="J93" s="9" t="s">
        <v>30</v>
      </c>
      <c r="K93" s="9" t="s">
        <v>23</v>
      </c>
      <c r="L93" s="7">
        <v>62.79</v>
      </c>
      <c r="M93" s="10" t="str">
        <f t="array" ref="M93">vlookup(A93,Placement_detail!A92:E307,{2,3,4,5},0)</f>
        <v>No</v>
      </c>
      <c r="N93" s="10">
        <v>67.0</v>
      </c>
      <c r="O93" s="10" t="str">
        <f t="array" ref="O93">vlookup(A93,Placement_detail!$A$1:$E$216,4,0)</f>
        <v>Not Placed</v>
      </c>
      <c r="P93" s="12">
        <v>0.0</v>
      </c>
      <c r="Q93" s="11">
        <v>64.895</v>
      </c>
    </row>
    <row r="94">
      <c r="A94" s="7">
        <v>93.0</v>
      </c>
      <c r="B94" s="8" t="s">
        <v>115</v>
      </c>
      <c r="C94" s="9" t="s">
        <v>34</v>
      </c>
      <c r="D94" s="7">
        <v>60.23</v>
      </c>
      <c r="E94" s="9" t="s">
        <v>25</v>
      </c>
      <c r="F94" s="7">
        <v>69.0</v>
      </c>
      <c r="G94" s="9" t="s">
        <v>25</v>
      </c>
      <c r="H94" s="9" t="s">
        <v>26</v>
      </c>
      <c r="I94" s="7">
        <v>66.0</v>
      </c>
      <c r="J94" s="9" t="s">
        <v>30</v>
      </c>
      <c r="K94" s="9" t="s">
        <v>27</v>
      </c>
      <c r="L94" s="7">
        <v>59.47</v>
      </c>
      <c r="M94" s="10" t="str">
        <f t="array" ref="M94">vlookup(A94,Placement_detail!A93:E308,{2,3,4,5},0)</f>
        <v>No</v>
      </c>
      <c r="N94" s="10">
        <v>72.0</v>
      </c>
      <c r="O94" s="10" t="str">
        <f t="array" ref="O94">vlookup(A94,Placement_detail!$A$1:$E$216,4,0)</f>
        <v>Placed</v>
      </c>
      <c r="P94" s="10">
        <f t="array" ref="P94">vlookup(A94,Placement_detail!$A$1:$E$216,5,0)</f>
        <v>230000</v>
      </c>
      <c r="Q94" s="11">
        <v>65.735</v>
      </c>
    </row>
    <row r="95">
      <c r="A95" s="7">
        <v>94.0</v>
      </c>
      <c r="B95" s="8" t="s">
        <v>116</v>
      </c>
      <c r="C95" s="9" t="s">
        <v>19</v>
      </c>
      <c r="D95" s="7">
        <v>52.0</v>
      </c>
      <c r="E95" s="9" t="s">
        <v>25</v>
      </c>
      <c r="F95" s="7">
        <v>62.0</v>
      </c>
      <c r="G95" s="9" t="s">
        <v>25</v>
      </c>
      <c r="H95" s="9" t="s">
        <v>21</v>
      </c>
      <c r="I95" s="7">
        <v>54.0</v>
      </c>
      <c r="J95" s="9" t="s">
        <v>30</v>
      </c>
      <c r="K95" s="9" t="s">
        <v>23</v>
      </c>
      <c r="L95" s="7">
        <v>55.41</v>
      </c>
      <c r="M95" s="10" t="str">
        <f t="array" ref="M95">vlookup(A95,Placement_detail!A94:E309,{2,3,4,5},0)</f>
        <v>No</v>
      </c>
      <c r="N95" s="10">
        <v>72.0</v>
      </c>
      <c r="O95" s="10" t="str">
        <f t="array" ref="O95">vlookup(A95,Placement_detail!$A$1:$E$216,4,0)</f>
        <v>Not Placed</v>
      </c>
      <c r="P95" s="12">
        <v>0.0</v>
      </c>
      <c r="Q95" s="11">
        <v>63.705</v>
      </c>
    </row>
    <row r="96">
      <c r="A96" s="7">
        <v>95.0</v>
      </c>
      <c r="B96" s="8" t="s">
        <v>117</v>
      </c>
      <c r="C96" s="9" t="s">
        <v>19</v>
      </c>
      <c r="D96" s="7">
        <v>58.0</v>
      </c>
      <c r="E96" s="9" t="s">
        <v>25</v>
      </c>
      <c r="F96" s="7">
        <v>62.0</v>
      </c>
      <c r="G96" s="9" t="s">
        <v>25</v>
      </c>
      <c r="H96" s="9" t="s">
        <v>21</v>
      </c>
      <c r="I96" s="7">
        <v>64.0</v>
      </c>
      <c r="J96" s="9" t="s">
        <v>30</v>
      </c>
      <c r="K96" s="9" t="s">
        <v>27</v>
      </c>
      <c r="L96" s="7">
        <v>54.97</v>
      </c>
      <c r="M96" s="10" t="str">
        <f t="array" ref="M96">vlookup(A96,Placement_detail!A95:E310,{2,3,4,5},0)</f>
        <v>No</v>
      </c>
      <c r="N96" s="10">
        <v>53.88</v>
      </c>
      <c r="O96" s="10" t="str">
        <f t="array" ref="O96">vlookup(A96,Placement_detail!$A$1:$E$216,4,0)</f>
        <v>Placed</v>
      </c>
      <c r="P96" s="10">
        <f t="array" ref="P96">vlookup(A96,Placement_detail!$A$1:$E$216,5,0)</f>
        <v>260000</v>
      </c>
      <c r="Q96" s="11">
        <v>54.425</v>
      </c>
    </row>
    <row r="97">
      <c r="A97" s="7">
        <v>96.0</v>
      </c>
      <c r="B97" s="8" t="s">
        <v>118</v>
      </c>
      <c r="C97" s="9" t="s">
        <v>19</v>
      </c>
      <c r="D97" s="7">
        <v>73.0</v>
      </c>
      <c r="E97" s="9" t="s">
        <v>25</v>
      </c>
      <c r="F97" s="7">
        <v>78.0</v>
      </c>
      <c r="G97" s="9" t="s">
        <v>20</v>
      </c>
      <c r="H97" s="9" t="s">
        <v>21</v>
      </c>
      <c r="I97" s="7">
        <v>65.0</v>
      </c>
      <c r="J97" s="9" t="s">
        <v>30</v>
      </c>
      <c r="K97" s="9" t="s">
        <v>27</v>
      </c>
      <c r="L97" s="7">
        <v>62.16</v>
      </c>
      <c r="M97" s="10" t="str">
        <f t="array" ref="M97">vlookup(A97,Placement_detail!A96:E311,{2,3,4,5},0)</f>
        <v>Yes</v>
      </c>
      <c r="N97" s="10">
        <v>95.46</v>
      </c>
      <c r="O97" s="10" t="str">
        <f t="array" ref="O97">vlookup(A97,Placement_detail!$A$1:$E$216,4,0)</f>
        <v>Placed</v>
      </c>
      <c r="P97" s="10">
        <f t="array" ref="P97">vlookup(A97,Placement_detail!$A$1:$E$216,5,0)</f>
        <v>420000</v>
      </c>
      <c r="Q97" s="11">
        <v>78.81</v>
      </c>
    </row>
    <row r="98">
      <c r="A98" s="7">
        <v>97.0</v>
      </c>
      <c r="B98" s="8" t="s">
        <v>119</v>
      </c>
      <c r="C98" s="9" t="s">
        <v>34</v>
      </c>
      <c r="D98" s="7">
        <v>76.0</v>
      </c>
      <c r="E98" s="9" t="s">
        <v>25</v>
      </c>
      <c r="F98" s="7">
        <v>70.0</v>
      </c>
      <c r="G98" s="9" t="s">
        <v>25</v>
      </c>
      <c r="H98" s="9" t="s">
        <v>26</v>
      </c>
      <c r="I98" s="7">
        <v>76.0</v>
      </c>
      <c r="J98" s="9" t="s">
        <v>30</v>
      </c>
      <c r="K98" s="9" t="s">
        <v>27</v>
      </c>
      <c r="L98" s="7">
        <v>64.44</v>
      </c>
      <c r="M98" s="10" t="str">
        <f t="array" ref="M98">vlookup(A98,Placement_detail!A97:E312,{2,3,4,5},0)</f>
        <v>Yes</v>
      </c>
      <c r="N98" s="10">
        <v>66.0</v>
      </c>
      <c r="O98" s="10" t="str">
        <f t="array" ref="O98">vlookup(A98,Placement_detail!$A$1:$E$216,4,0)</f>
        <v>Placed</v>
      </c>
      <c r="P98" s="10">
        <f t="array" ref="P98">vlookup(A98,Placement_detail!$A$1:$E$216,5,0)</f>
        <v>300000</v>
      </c>
      <c r="Q98" s="11">
        <v>65.22</v>
      </c>
    </row>
    <row r="99">
      <c r="A99" s="7">
        <v>98.0</v>
      </c>
      <c r="B99" s="8" t="s">
        <v>115</v>
      </c>
      <c r="C99" s="9" t="s">
        <v>34</v>
      </c>
      <c r="D99" s="7">
        <v>70.5</v>
      </c>
      <c r="E99" s="9" t="s">
        <v>25</v>
      </c>
      <c r="F99" s="7">
        <v>62.5</v>
      </c>
      <c r="G99" s="9" t="s">
        <v>20</v>
      </c>
      <c r="H99" s="9" t="s">
        <v>21</v>
      </c>
      <c r="I99" s="7">
        <v>61.0</v>
      </c>
      <c r="J99" s="9" t="s">
        <v>30</v>
      </c>
      <c r="K99" s="9" t="s">
        <v>27</v>
      </c>
      <c r="L99" s="7">
        <v>69.03</v>
      </c>
      <c r="M99" s="10" t="str">
        <f t="array" ref="M99">vlookup(A99,Placement_detail!A98:E313,{2,3,4,5},0)</f>
        <v>No</v>
      </c>
      <c r="N99" s="10">
        <v>93.91</v>
      </c>
      <c r="O99" s="10" t="str">
        <f t="array" ref="O99">vlookup(A99,Placement_detail!$A$1:$E$216,4,0)</f>
        <v>Not Placed</v>
      </c>
      <c r="P99" s="12">
        <v>0.0</v>
      </c>
      <c r="Q99" s="11">
        <v>81.47</v>
      </c>
    </row>
    <row r="100">
      <c r="A100" s="7">
        <v>99.0</v>
      </c>
      <c r="B100" s="8" t="s">
        <v>120</v>
      </c>
      <c r="C100" s="9" t="s">
        <v>34</v>
      </c>
      <c r="D100" s="7">
        <v>69.0</v>
      </c>
      <c r="E100" s="9" t="s">
        <v>25</v>
      </c>
      <c r="F100" s="7">
        <v>73.0</v>
      </c>
      <c r="G100" s="9" t="s">
        <v>25</v>
      </c>
      <c r="H100" s="9" t="s">
        <v>21</v>
      </c>
      <c r="I100" s="7">
        <v>65.0</v>
      </c>
      <c r="J100" s="9" t="s">
        <v>30</v>
      </c>
      <c r="K100" s="9" t="s">
        <v>27</v>
      </c>
      <c r="L100" s="7">
        <v>57.31</v>
      </c>
      <c r="M100" s="10" t="str">
        <f t="array" ref="M100">vlookup(A100,Placement_detail!A99:E314,{2,3,4,5},0)</f>
        <v>No</v>
      </c>
      <c r="N100" s="10">
        <v>70.0</v>
      </c>
      <c r="O100" s="10" t="str">
        <f t="array" ref="O100">vlookup(A100,Placement_detail!$A$1:$E$216,4,0)</f>
        <v>Placed</v>
      </c>
      <c r="P100" s="10">
        <f t="array" ref="P100">vlookup(A100,Placement_detail!$A$1:$E$216,5,0)</f>
        <v>220000</v>
      </c>
      <c r="Q100" s="11">
        <v>63.655</v>
      </c>
    </row>
    <row r="101">
      <c r="A101" s="7">
        <v>100.0</v>
      </c>
      <c r="B101" s="8" t="s">
        <v>121</v>
      </c>
      <c r="C101" s="9" t="s">
        <v>19</v>
      </c>
      <c r="D101" s="7">
        <v>54.0</v>
      </c>
      <c r="E101" s="9" t="s">
        <v>25</v>
      </c>
      <c r="F101" s="7">
        <v>82.0</v>
      </c>
      <c r="G101" s="9" t="s">
        <v>20</v>
      </c>
      <c r="H101" s="9" t="s">
        <v>21</v>
      </c>
      <c r="I101" s="7">
        <v>63.0</v>
      </c>
      <c r="J101" s="9" t="s">
        <v>22</v>
      </c>
      <c r="K101" s="9" t="s">
        <v>27</v>
      </c>
      <c r="L101" s="7">
        <v>59.47</v>
      </c>
      <c r="M101" s="10" t="str">
        <f t="array" ref="M101">vlookup(A101,Placement_detail!A100:E315,{2,3,4,5},0)</f>
        <v>No</v>
      </c>
      <c r="N101" s="10">
        <v>50.0</v>
      </c>
      <c r="O101" s="10" t="str">
        <f t="array" ref="O101">vlookup(A101,Placement_detail!$A$1:$E$216,4,0)</f>
        <v>Not Placed</v>
      </c>
      <c r="P101" s="12">
        <v>0.0</v>
      </c>
      <c r="Q101" s="11">
        <v>54.735</v>
      </c>
    </row>
    <row r="102">
      <c r="A102" s="7">
        <v>101.0</v>
      </c>
      <c r="B102" s="8" t="s">
        <v>122</v>
      </c>
      <c r="C102" s="9" t="s">
        <v>34</v>
      </c>
      <c r="D102" s="7">
        <v>45.0</v>
      </c>
      <c r="E102" s="9" t="s">
        <v>20</v>
      </c>
      <c r="F102" s="7">
        <v>57.0</v>
      </c>
      <c r="G102" s="9" t="s">
        <v>20</v>
      </c>
      <c r="H102" s="9" t="s">
        <v>21</v>
      </c>
      <c r="I102" s="7">
        <v>58.0</v>
      </c>
      <c r="J102" s="9" t="s">
        <v>30</v>
      </c>
      <c r="K102" s="9" t="s">
        <v>23</v>
      </c>
      <c r="L102" s="7">
        <v>64.95</v>
      </c>
      <c r="M102" s="10" t="str">
        <f t="array" ref="M102">vlookup(A102,Placement_detail!A101:E316,{2,3,4,5},0)</f>
        <v>Yes</v>
      </c>
      <c r="N102" s="10">
        <v>56.39</v>
      </c>
      <c r="O102" s="10" t="str">
        <f t="array" ref="O102">vlookup(A102,Placement_detail!$A$1:$E$216,4,0)</f>
        <v>Not Placed</v>
      </c>
      <c r="P102" s="12">
        <v>0.0</v>
      </c>
      <c r="Q102" s="11">
        <v>60.67</v>
      </c>
    </row>
    <row r="103">
      <c r="A103" s="7">
        <v>102.0</v>
      </c>
      <c r="B103" s="8" t="s">
        <v>123</v>
      </c>
      <c r="C103" s="9" t="s">
        <v>19</v>
      </c>
      <c r="D103" s="7">
        <v>63.0</v>
      </c>
      <c r="E103" s="9" t="s">
        <v>25</v>
      </c>
      <c r="F103" s="7">
        <v>72.0</v>
      </c>
      <c r="G103" s="9" t="s">
        <v>25</v>
      </c>
      <c r="H103" s="9" t="s">
        <v>21</v>
      </c>
      <c r="I103" s="7">
        <v>68.0</v>
      </c>
      <c r="J103" s="9" t="s">
        <v>30</v>
      </c>
      <c r="K103" s="9" t="s">
        <v>23</v>
      </c>
      <c r="L103" s="7">
        <v>60.44</v>
      </c>
      <c r="M103" s="10" t="str">
        <f t="array" ref="M103">vlookup(A103,Placement_detail!A102:E317,{2,3,4,5},0)</f>
        <v>No</v>
      </c>
      <c r="N103" s="10">
        <v>78.0</v>
      </c>
      <c r="O103" s="10" t="str">
        <f t="array" ref="O103">vlookup(A103,Placement_detail!$A$1:$E$216,4,0)</f>
        <v>Placed</v>
      </c>
      <c r="P103" s="10">
        <f t="array" ref="P103">vlookup(A103,Placement_detail!$A$1:$E$216,5,0)</f>
        <v>380000</v>
      </c>
      <c r="Q103" s="11">
        <v>69.22</v>
      </c>
    </row>
    <row r="104">
      <c r="A104" s="7">
        <v>103.0</v>
      </c>
      <c r="B104" s="8" t="s">
        <v>124</v>
      </c>
      <c r="C104" s="9" t="s">
        <v>34</v>
      </c>
      <c r="D104" s="7">
        <v>77.0</v>
      </c>
      <c r="E104" s="9" t="s">
        <v>20</v>
      </c>
      <c r="F104" s="7">
        <v>61.0</v>
      </c>
      <c r="G104" s="9" t="s">
        <v>20</v>
      </c>
      <c r="H104" s="9" t="s">
        <v>21</v>
      </c>
      <c r="I104" s="7">
        <v>68.0</v>
      </c>
      <c r="J104" s="9" t="s">
        <v>30</v>
      </c>
      <c r="K104" s="9" t="s">
        <v>27</v>
      </c>
      <c r="L104" s="7">
        <v>61.31</v>
      </c>
      <c r="M104" s="10" t="str">
        <f t="array" ref="M104">vlookup(A104,Placement_detail!A103:E318,{2,3,4,5},0)</f>
        <v>Yes</v>
      </c>
      <c r="N104" s="10">
        <v>57.5</v>
      </c>
      <c r="O104" s="10" t="str">
        <f t="array" ref="O104">vlookup(A104,Placement_detail!$A$1:$E$216,4,0)</f>
        <v>Placed</v>
      </c>
      <c r="P104" s="10">
        <f t="array" ref="P104">vlookup(A104,Placement_detail!$A$1:$E$216,5,0)</f>
        <v>300000</v>
      </c>
      <c r="Q104" s="11">
        <v>59.405</v>
      </c>
    </row>
    <row r="105">
      <c r="A105" s="7">
        <v>104.0</v>
      </c>
      <c r="B105" s="8" t="s">
        <v>83</v>
      </c>
      <c r="C105" s="9" t="s">
        <v>19</v>
      </c>
      <c r="D105" s="7">
        <v>73.0</v>
      </c>
      <c r="E105" s="9" t="s">
        <v>25</v>
      </c>
      <c r="F105" s="7">
        <v>78.0</v>
      </c>
      <c r="G105" s="9" t="s">
        <v>25</v>
      </c>
      <c r="H105" s="9" t="s">
        <v>26</v>
      </c>
      <c r="I105" s="7">
        <v>73.0</v>
      </c>
      <c r="J105" s="9" t="s">
        <v>22</v>
      </c>
      <c r="K105" s="9" t="s">
        <v>23</v>
      </c>
      <c r="L105" s="7">
        <v>65.83</v>
      </c>
      <c r="M105" s="10" t="str">
        <f t="array" ref="M105">vlookup(A105,Placement_detail!A104:E319,{2,3,4,5},0)</f>
        <v>Yes</v>
      </c>
      <c r="N105" s="10">
        <v>85.0</v>
      </c>
      <c r="O105" s="10" t="str">
        <f t="array" ref="O105">vlookup(A105,Placement_detail!$A$1:$E$216,4,0)</f>
        <v>Placed</v>
      </c>
      <c r="P105" s="10">
        <f t="array" ref="P105">vlookup(A105,Placement_detail!$A$1:$E$216,5,0)</f>
        <v>240000</v>
      </c>
      <c r="Q105" s="11">
        <v>75.41499999999999</v>
      </c>
    </row>
    <row r="106">
      <c r="A106" s="7">
        <v>105.0</v>
      </c>
      <c r="B106" s="8" t="s">
        <v>125</v>
      </c>
      <c r="C106" s="9" t="s">
        <v>19</v>
      </c>
      <c r="D106" s="7">
        <v>69.0</v>
      </c>
      <c r="E106" s="9" t="s">
        <v>25</v>
      </c>
      <c r="F106" s="7">
        <v>63.0</v>
      </c>
      <c r="G106" s="9" t="s">
        <v>20</v>
      </c>
      <c r="H106" s="9" t="s">
        <v>26</v>
      </c>
      <c r="I106" s="7">
        <v>65.0</v>
      </c>
      <c r="J106" s="9" t="s">
        <v>30</v>
      </c>
      <c r="K106" s="9" t="s">
        <v>23</v>
      </c>
      <c r="L106" s="7">
        <v>58.23</v>
      </c>
      <c r="M106" s="10" t="str">
        <f t="array" ref="M106">vlookup(A106,Placement_detail!A105:E320,{2,3,4,5},0)</f>
        <v>Yes</v>
      </c>
      <c r="N106" s="10">
        <v>55.0</v>
      </c>
      <c r="O106" s="10" t="str">
        <f t="array" ref="O106">vlookup(A106,Placement_detail!$A$1:$E$216,4,0)</f>
        <v>Placed</v>
      </c>
      <c r="P106" s="10">
        <f t="array" ref="P106">vlookup(A106,Placement_detail!$A$1:$E$216,5,0)</f>
        <v>360000</v>
      </c>
      <c r="Q106" s="11">
        <v>56.614999999999995</v>
      </c>
    </row>
    <row r="107">
      <c r="A107" s="7">
        <v>106.0</v>
      </c>
      <c r="B107" s="8" t="s">
        <v>66</v>
      </c>
      <c r="C107" s="9" t="s">
        <v>19</v>
      </c>
      <c r="D107" s="7">
        <v>59.0</v>
      </c>
      <c r="E107" s="9" t="s">
        <v>25</v>
      </c>
      <c r="F107" s="7">
        <v>64.0</v>
      </c>
      <c r="G107" s="9" t="s">
        <v>20</v>
      </c>
      <c r="H107" s="9" t="s">
        <v>26</v>
      </c>
      <c r="I107" s="7">
        <v>58.0</v>
      </c>
      <c r="J107" s="9" t="s">
        <v>22</v>
      </c>
      <c r="K107" s="9" t="s">
        <v>23</v>
      </c>
      <c r="L107" s="7">
        <v>55.3</v>
      </c>
      <c r="M107" s="10" t="str">
        <f t="array" ref="M107">vlookup(A107,Placement_detail!A106:E321,{2,3,4,5},0)</f>
        <v>No</v>
      </c>
      <c r="N107" s="12">
        <v>72.29</v>
      </c>
      <c r="O107" s="10" t="str">
        <f t="array" ref="O107">vlookup(A107,Placement_detail!$A$1:$E$216,4,0)</f>
        <v>Not Placed</v>
      </c>
      <c r="P107" s="12">
        <v>0.0</v>
      </c>
      <c r="Q107" s="11">
        <v>63.795</v>
      </c>
    </row>
    <row r="108">
      <c r="A108" s="7">
        <v>107.0</v>
      </c>
      <c r="B108" s="8" t="s">
        <v>126</v>
      </c>
      <c r="C108" s="9" t="s">
        <v>19</v>
      </c>
      <c r="D108" s="7">
        <v>61.08</v>
      </c>
      <c r="E108" s="9" t="s">
        <v>20</v>
      </c>
      <c r="F108" s="7">
        <v>50.0</v>
      </c>
      <c r="G108" s="9" t="s">
        <v>20</v>
      </c>
      <c r="H108" s="9" t="s">
        <v>26</v>
      </c>
      <c r="I108" s="7">
        <v>54.0</v>
      </c>
      <c r="J108" s="9" t="s">
        <v>22</v>
      </c>
      <c r="K108" s="9" t="s">
        <v>27</v>
      </c>
      <c r="L108" s="7">
        <v>65.69</v>
      </c>
      <c r="M108" s="10" t="str">
        <f t="array" ref="M108">vlookup(A108,Placement_detail!A107:E322,{2,3,4,5},0)</f>
        <v>No</v>
      </c>
      <c r="N108" s="10">
        <v>71.0</v>
      </c>
      <c r="O108" s="10" t="str">
        <f t="array" ref="O108">vlookup(A108,Placement_detail!$A$1:$E$216,4,0)</f>
        <v>Not Placed</v>
      </c>
      <c r="P108" s="12">
        <v>0.0</v>
      </c>
      <c r="Q108" s="11">
        <v>68.345</v>
      </c>
    </row>
    <row r="109">
      <c r="A109" s="7">
        <v>108.0</v>
      </c>
      <c r="B109" s="8" t="s">
        <v>126</v>
      </c>
      <c r="C109" s="9" t="s">
        <v>19</v>
      </c>
      <c r="D109" s="7">
        <v>82.0</v>
      </c>
      <c r="E109" s="9" t="s">
        <v>20</v>
      </c>
      <c r="F109" s="7">
        <v>90.0</v>
      </c>
      <c r="G109" s="9" t="s">
        <v>20</v>
      </c>
      <c r="H109" s="9" t="s">
        <v>21</v>
      </c>
      <c r="I109" s="7">
        <v>83.0</v>
      </c>
      <c r="J109" s="9" t="s">
        <v>30</v>
      </c>
      <c r="K109" s="9" t="s">
        <v>23</v>
      </c>
      <c r="L109" s="7">
        <v>73.52</v>
      </c>
      <c r="M109" s="10" t="str">
        <f t="array" ref="M109">vlookup(A109,Placement_detail!A108:E323,{2,3,4,5},0)</f>
        <v>No</v>
      </c>
      <c r="N109" s="12">
        <v>72.29</v>
      </c>
      <c r="O109" s="10" t="str">
        <f t="array" ref="O109">vlookup(A109,Placement_detail!$A$1:$E$216,4,0)</f>
        <v>Placed</v>
      </c>
      <c r="P109" s="10">
        <f t="array" ref="P109">vlookup(A109,Placement_detail!$A$1:$E$216,5,0)</f>
        <v>200000</v>
      </c>
      <c r="Q109" s="11">
        <v>72.905</v>
      </c>
    </row>
    <row r="110">
      <c r="A110" s="7">
        <v>109.0</v>
      </c>
      <c r="B110" s="8" t="s">
        <v>127</v>
      </c>
      <c r="C110" s="9" t="s">
        <v>19</v>
      </c>
      <c r="D110" s="7">
        <v>61.0</v>
      </c>
      <c r="E110" s="9" t="s">
        <v>25</v>
      </c>
      <c r="F110" s="7">
        <v>82.0</v>
      </c>
      <c r="G110" s="9" t="s">
        <v>25</v>
      </c>
      <c r="H110" s="9" t="s">
        <v>21</v>
      </c>
      <c r="I110" s="7">
        <v>69.0</v>
      </c>
      <c r="J110" s="9" t="s">
        <v>30</v>
      </c>
      <c r="K110" s="9" t="s">
        <v>27</v>
      </c>
      <c r="L110" s="7">
        <v>58.31</v>
      </c>
      <c r="M110" s="10" t="str">
        <f t="array" ref="M110">vlookup(A110,Placement_detail!A109:E324,{2,3,4,5},0)</f>
        <v>No</v>
      </c>
      <c r="N110" s="10">
        <v>84.0</v>
      </c>
      <c r="O110" s="10" t="str">
        <f t="array" ref="O110">vlookup(A110,Placement_detail!$A$1:$E$216,4,0)</f>
        <v>Placed</v>
      </c>
      <c r="P110" s="10">
        <f t="array" ref="P110">vlookup(A110,Placement_detail!$A$1:$E$216,5,0)</f>
        <v>300000</v>
      </c>
      <c r="Q110" s="11">
        <v>71.155</v>
      </c>
    </row>
    <row r="111">
      <c r="A111" s="7">
        <v>110.0</v>
      </c>
      <c r="B111" s="8" t="s">
        <v>128</v>
      </c>
      <c r="C111" s="9" t="s">
        <v>19</v>
      </c>
      <c r="D111" s="7">
        <v>52.0</v>
      </c>
      <c r="E111" s="9" t="s">
        <v>25</v>
      </c>
      <c r="F111" s="7">
        <v>63.0</v>
      </c>
      <c r="G111" s="9" t="s">
        <v>20</v>
      </c>
      <c r="H111" s="9" t="s">
        <v>26</v>
      </c>
      <c r="I111" s="7">
        <v>65.0</v>
      </c>
      <c r="J111" s="9" t="s">
        <v>22</v>
      </c>
      <c r="K111" s="9" t="s">
        <v>23</v>
      </c>
      <c r="L111" s="7">
        <v>56.09</v>
      </c>
      <c r="M111" s="10" t="str">
        <f t="array" ref="M111">vlookup(A111,Placement_detail!A110:E325,{2,3,4,5},0)</f>
        <v>Yes</v>
      </c>
      <c r="N111" s="10">
        <v>86.0</v>
      </c>
      <c r="O111" s="10" t="str">
        <f t="array" ref="O111">vlookup(A111,Placement_detail!$A$1:$E$216,4,0)</f>
        <v>Not Placed</v>
      </c>
      <c r="P111" s="12">
        <v>0.0</v>
      </c>
      <c r="Q111" s="11">
        <v>71.045</v>
      </c>
    </row>
    <row r="112">
      <c r="A112" s="7">
        <v>111.0</v>
      </c>
      <c r="B112" s="8" t="s">
        <v>59</v>
      </c>
      <c r="C112" s="9" t="s">
        <v>34</v>
      </c>
      <c r="D112" s="7">
        <v>69.5</v>
      </c>
      <c r="E112" s="9" t="s">
        <v>25</v>
      </c>
      <c r="F112" s="7">
        <v>70.0</v>
      </c>
      <c r="G112" s="9" t="s">
        <v>25</v>
      </c>
      <c r="H112" s="9" t="s">
        <v>26</v>
      </c>
      <c r="I112" s="7">
        <v>72.0</v>
      </c>
      <c r="J112" s="9" t="s">
        <v>22</v>
      </c>
      <c r="K112" s="9" t="s">
        <v>23</v>
      </c>
      <c r="L112" s="7">
        <v>54.8</v>
      </c>
      <c r="M112" s="10" t="str">
        <f t="array" ref="M112">vlookup(A112,Placement_detail!A111:E326,{2,3,4,5},0)</f>
        <v>No</v>
      </c>
      <c r="N112" s="10">
        <v>57.2</v>
      </c>
      <c r="O112" s="10" t="str">
        <f t="array" ref="O112">vlookup(A112,Placement_detail!$A$1:$E$216,4,0)</f>
        <v>Placed</v>
      </c>
      <c r="P112" s="10">
        <f t="array" ref="P112">vlookup(A112,Placement_detail!$A$1:$E$216,5,0)</f>
        <v>250000</v>
      </c>
      <c r="Q112" s="11">
        <v>56.0</v>
      </c>
    </row>
    <row r="113">
      <c r="A113" s="7">
        <v>112.0</v>
      </c>
      <c r="B113" s="8" t="s">
        <v>129</v>
      </c>
      <c r="C113" s="9" t="s">
        <v>19</v>
      </c>
      <c r="D113" s="7">
        <v>51.0</v>
      </c>
      <c r="E113" s="9" t="s">
        <v>20</v>
      </c>
      <c r="F113" s="7">
        <v>54.0</v>
      </c>
      <c r="G113" s="9" t="s">
        <v>20</v>
      </c>
      <c r="H113" s="9" t="s">
        <v>26</v>
      </c>
      <c r="I113" s="7">
        <v>61.0</v>
      </c>
      <c r="J113" s="9" t="s">
        <v>22</v>
      </c>
      <c r="K113" s="9" t="s">
        <v>23</v>
      </c>
      <c r="L113" s="7">
        <v>60.64</v>
      </c>
      <c r="M113" s="10" t="str">
        <f t="array" ref="M113">vlookup(A113,Placement_detail!A112:E327,{2,3,4,5},0)</f>
        <v>No</v>
      </c>
      <c r="N113" s="10">
        <v>60.0</v>
      </c>
      <c r="O113" s="10" t="str">
        <f t="array" ref="O113">vlookup(A113,Placement_detail!$A$1:$E$216,4,0)</f>
        <v>Not Placed</v>
      </c>
      <c r="P113" s="12">
        <v>0.0</v>
      </c>
      <c r="Q113" s="11">
        <v>60.32</v>
      </c>
    </row>
    <row r="114">
      <c r="A114" s="7">
        <v>113.0</v>
      </c>
      <c r="B114" s="8" t="s">
        <v>130</v>
      </c>
      <c r="C114" s="9" t="s">
        <v>19</v>
      </c>
      <c r="D114" s="7">
        <v>58.0</v>
      </c>
      <c r="E114" s="9" t="s">
        <v>20</v>
      </c>
      <c r="F114" s="7">
        <v>61.0</v>
      </c>
      <c r="G114" s="9" t="s">
        <v>20</v>
      </c>
      <c r="H114" s="9" t="s">
        <v>21</v>
      </c>
      <c r="I114" s="7">
        <v>61.0</v>
      </c>
      <c r="J114" s="9" t="s">
        <v>30</v>
      </c>
      <c r="K114" s="9" t="s">
        <v>23</v>
      </c>
      <c r="L114" s="7">
        <v>53.94</v>
      </c>
      <c r="M114" s="10" t="str">
        <f t="array" ref="M114">vlookup(A114,Placement_detail!A113:E328,{2,3,4,5},0)</f>
        <v>No</v>
      </c>
      <c r="N114" s="10">
        <v>58.0</v>
      </c>
      <c r="O114" s="10" t="str">
        <f t="array" ref="O114">vlookup(A114,Placement_detail!$A$1:$E$216,4,0)</f>
        <v>Placed</v>
      </c>
      <c r="P114" s="10">
        <f t="array" ref="P114">vlookup(A114,Placement_detail!$A$1:$E$216,5,0)</f>
        <v>250000</v>
      </c>
      <c r="Q114" s="11">
        <v>55.97</v>
      </c>
    </row>
    <row r="115">
      <c r="A115" s="7">
        <v>114.0</v>
      </c>
      <c r="B115" s="8" t="s">
        <v>78</v>
      </c>
      <c r="C115" s="9" t="s">
        <v>34</v>
      </c>
      <c r="D115" s="7">
        <v>73.96</v>
      </c>
      <c r="E115" s="9" t="s">
        <v>20</v>
      </c>
      <c r="F115" s="7">
        <v>79.0</v>
      </c>
      <c r="G115" s="9" t="s">
        <v>20</v>
      </c>
      <c r="H115" s="9" t="s">
        <v>21</v>
      </c>
      <c r="I115" s="7">
        <v>67.0</v>
      </c>
      <c r="J115" s="9" t="s">
        <v>30</v>
      </c>
      <c r="K115" s="9" t="s">
        <v>27</v>
      </c>
      <c r="L115" s="7">
        <v>63.08</v>
      </c>
      <c r="M115" s="10" t="str">
        <f t="array" ref="M115">vlookup(A115,Placement_detail!A114:E329,{2,3,4,5},0)</f>
        <v>No</v>
      </c>
      <c r="N115" s="10">
        <v>72.15</v>
      </c>
      <c r="O115" s="10" t="str">
        <f t="array" ref="O115">vlookup(A115,Placement_detail!$A$1:$E$216,4,0)</f>
        <v>Placed</v>
      </c>
      <c r="P115" s="10">
        <f t="array" ref="P115">vlookup(A115,Placement_detail!$A$1:$E$216,5,0)</f>
        <v>280000</v>
      </c>
      <c r="Q115" s="11">
        <v>67.61500000000001</v>
      </c>
    </row>
    <row r="116">
      <c r="A116" s="7">
        <v>115.0</v>
      </c>
      <c r="B116" s="8" t="s">
        <v>131</v>
      </c>
      <c r="C116" s="9" t="s">
        <v>19</v>
      </c>
      <c r="D116" s="7">
        <v>65.0</v>
      </c>
      <c r="E116" s="9" t="s">
        <v>25</v>
      </c>
      <c r="F116" s="7">
        <v>68.0</v>
      </c>
      <c r="G116" s="9" t="s">
        <v>20</v>
      </c>
      <c r="H116" s="9" t="s">
        <v>26</v>
      </c>
      <c r="I116" s="7">
        <v>69.0</v>
      </c>
      <c r="J116" s="9" t="s">
        <v>30</v>
      </c>
      <c r="K116" s="9" t="s">
        <v>23</v>
      </c>
      <c r="L116" s="7">
        <v>55.01</v>
      </c>
      <c r="M116" s="10" t="str">
        <f t="array" ref="M116">vlookup(A116,Placement_detail!A115:E330,{2,3,4,5},0)</f>
        <v>No</v>
      </c>
      <c r="N116" s="10">
        <v>53.7</v>
      </c>
      <c r="O116" s="10" t="str">
        <f t="array" ref="O116">vlookup(A116,Placement_detail!$A$1:$E$216,4,0)</f>
        <v>Placed</v>
      </c>
      <c r="P116" s="10">
        <f t="array" ref="P116">vlookup(A116,Placement_detail!$A$1:$E$216,5,0)</f>
        <v>250000</v>
      </c>
      <c r="Q116" s="11">
        <v>54.355000000000004</v>
      </c>
    </row>
    <row r="117">
      <c r="A117" s="7">
        <v>116.0</v>
      </c>
      <c r="B117" s="8" t="s">
        <v>132</v>
      </c>
      <c r="C117" s="9" t="s">
        <v>34</v>
      </c>
      <c r="D117" s="7">
        <v>73.0</v>
      </c>
      <c r="E117" s="9" t="s">
        <v>20</v>
      </c>
      <c r="F117" s="7">
        <v>63.0</v>
      </c>
      <c r="G117" s="9" t="s">
        <v>20</v>
      </c>
      <c r="H117" s="9" t="s">
        <v>26</v>
      </c>
      <c r="I117" s="7">
        <v>66.0</v>
      </c>
      <c r="J117" s="9" t="s">
        <v>30</v>
      </c>
      <c r="K117" s="9" t="s">
        <v>27</v>
      </c>
      <c r="L117" s="7">
        <v>60.5</v>
      </c>
      <c r="M117" s="10" t="str">
        <f t="array" ref="M117">vlookup(A117,Placement_detail!A116:E331,{2,3,4,5},0)</f>
        <v>No</v>
      </c>
      <c r="N117" s="10">
        <v>89.0</v>
      </c>
      <c r="O117" s="10" t="str">
        <f t="array" ref="O117">vlookup(A117,Placement_detail!$A$1:$E$216,4,0)</f>
        <v>Placed</v>
      </c>
      <c r="P117" s="10">
        <f t="array" ref="P117">vlookup(A117,Placement_detail!$A$1:$E$216,5,0)</f>
        <v>216000</v>
      </c>
      <c r="Q117" s="11">
        <v>74.75</v>
      </c>
    </row>
    <row r="118">
      <c r="A118" s="7">
        <v>117.0</v>
      </c>
      <c r="B118" s="8" t="s">
        <v>133</v>
      </c>
      <c r="C118" s="9" t="s">
        <v>19</v>
      </c>
      <c r="D118" s="7">
        <v>68.2</v>
      </c>
      <c r="E118" s="9" t="s">
        <v>25</v>
      </c>
      <c r="F118" s="7">
        <v>72.8</v>
      </c>
      <c r="G118" s="9" t="s">
        <v>25</v>
      </c>
      <c r="H118" s="9" t="s">
        <v>21</v>
      </c>
      <c r="I118" s="7">
        <v>66.6</v>
      </c>
      <c r="J118" s="9" t="s">
        <v>30</v>
      </c>
      <c r="K118" s="9" t="s">
        <v>27</v>
      </c>
      <c r="L118" s="7">
        <v>70.85</v>
      </c>
      <c r="M118" s="10" t="str">
        <f t="array" ref="M118">vlookup(A118,Placement_detail!A117:E332,{2,3,4,5},0)</f>
        <v>Yes</v>
      </c>
      <c r="N118" s="10">
        <v>96.0</v>
      </c>
      <c r="O118" s="10" t="str">
        <f t="array" ref="O118">vlookup(A118,Placement_detail!$A$1:$E$216,4,0)</f>
        <v>Placed</v>
      </c>
      <c r="P118" s="10">
        <f t="array" ref="P118">vlookup(A118,Placement_detail!$A$1:$E$216,5,0)</f>
        <v>300000</v>
      </c>
      <c r="Q118" s="11">
        <v>83.425</v>
      </c>
    </row>
    <row r="119">
      <c r="A119" s="7">
        <v>118.0</v>
      </c>
      <c r="B119" s="8" t="s">
        <v>134</v>
      </c>
      <c r="C119" s="9" t="s">
        <v>19</v>
      </c>
      <c r="D119" s="7">
        <v>77.0</v>
      </c>
      <c r="E119" s="9" t="s">
        <v>20</v>
      </c>
      <c r="F119" s="7">
        <v>75.0</v>
      </c>
      <c r="G119" s="9" t="s">
        <v>20</v>
      </c>
      <c r="H119" s="9" t="s">
        <v>26</v>
      </c>
      <c r="I119" s="7">
        <v>73.0</v>
      </c>
      <c r="J119" s="9" t="s">
        <v>22</v>
      </c>
      <c r="K119" s="9" t="s">
        <v>27</v>
      </c>
      <c r="L119" s="7">
        <v>67.05</v>
      </c>
      <c r="M119" s="10" t="str">
        <f t="array" ref="M119">vlookup(A119,Placement_detail!A118:E333,{2,3,4,5},0)</f>
        <v>No</v>
      </c>
      <c r="N119" s="10">
        <v>80.0</v>
      </c>
      <c r="O119" s="10" t="str">
        <f t="array" ref="O119">vlookup(A119,Placement_detail!$A$1:$E$216,4,0)</f>
        <v>Placed</v>
      </c>
      <c r="P119" s="10">
        <f t="array" ref="P119">vlookup(A119,Placement_detail!$A$1:$E$216,5,0)</f>
        <v>240000</v>
      </c>
      <c r="Q119" s="11">
        <v>73.525</v>
      </c>
    </row>
    <row r="120">
      <c r="A120" s="7">
        <v>119.0</v>
      </c>
      <c r="B120" s="8" t="s">
        <v>135</v>
      </c>
      <c r="C120" s="9" t="s">
        <v>19</v>
      </c>
      <c r="D120" s="7">
        <v>76.0</v>
      </c>
      <c r="E120" s="9" t="s">
        <v>25</v>
      </c>
      <c r="F120" s="7">
        <v>80.0</v>
      </c>
      <c r="G120" s="9" t="s">
        <v>25</v>
      </c>
      <c r="H120" s="9" t="s">
        <v>26</v>
      </c>
      <c r="I120" s="7">
        <v>78.0</v>
      </c>
      <c r="J120" s="9" t="s">
        <v>22</v>
      </c>
      <c r="K120" s="9" t="s">
        <v>23</v>
      </c>
      <c r="L120" s="7">
        <v>70.48</v>
      </c>
      <c r="M120" s="10" t="str">
        <f t="array" ref="M120">vlookup(A120,Placement_detail!A119:E334,{2,3,4,5},0)</f>
        <v>Yes</v>
      </c>
      <c r="N120" s="10">
        <v>97.0</v>
      </c>
      <c r="O120" s="10" t="str">
        <f t="array" ref="O120">vlookup(A120,Placement_detail!$A$1:$E$216,4,0)</f>
        <v>Placed</v>
      </c>
      <c r="P120" s="10">
        <f t="array" ref="P120">vlookup(A120,Placement_detail!$A$1:$E$216,5,0)</f>
        <v>276000</v>
      </c>
      <c r="Q120" s="11">
        <v>83.74000000000001</v>
      </c>
    </row>
    <row r="121">
      <c r="A121" s="7">
        <v>120.0</v>
      </c>
      <c r="B121" s="8" t="s">
        <v>136</v>
      </c>
      <c r="C121" s="9" t="s">
        <v>19</v>
      </c>
      <c r="D121" s="7">
        <v>60.8</v>
      </c>
      <c r="E121" s="9" t="s">
        <v>25</v>
      </c>
      <c r="F121" s="7">
        <v>68.4</v>
      </c>
      <c r="G121" s="9" t="s">
        <v>25</v>
      </c>
      <c r="H121" s="9" t="s">
        <v>21</v>
      </c>
      <c r="I121" s="7">
        <v>64.6</v>
      </c>
      <c r="J121" s="9" t="s">
        <v>30</v>
      </c>
      <c r="K121" s="9" t="s">
        <v>27</v>
      </c>
      <c r="L121" s="7">
        <v>64.34</v>
      </c>
      <c r="M121" s="10" t="str">
        <f t="array" ref="M121">vlookup(A121,Placement_detail!A120:E335,{2,3,4,5},0)</f>
        <v>Yes</v>
      </c>
      <c r="N121" s="10">
        <v>82.66</v>
      </c>
      <c r="O121" s="10" t="str">
        <f t="array" ref="O121">vlookup(A121,Placement_detail!$A$1:$E$216,4,0)</f>
        <v>Placed</v>
      </c>
      <c r="P121" s="10">
        <f t="array" ref="P121">vlookup(A121,Placement_detail!$A$1:$E$216,5,0)</f>
        <v>940000</v>
      </c>
      <c r="Q121" s="11">
        <v>73.5</v>
      </c>
    </row>
    <row r="122">
      <c r="A122" s="7">
        <v>121.0</v>
      </c>
      <c r="B122" s="8" t="s">
        <v>137</v>
      </c>
      <c r="C122" s="9" t="s">
        <v>19</v>
      </c>
      <c r="D122" s="7">
        <v>58.0</v>
      </c>
      <c r="E122" s="9" t="s">
        <v>20</v>
      </c>
      <c r="F122" s="7">
        <v>40.0</v>
      </c>
      <c r="G122" s="9" t="s">
        <v>20</v>
      </c>
      <c r="H122" s="9" t="s">
        <v>26</v>
      </c>
      <c r="I122" s="7">
        <v>59.0</v>
      </c>
      <c r="J122" s="9" t="s">
        <v>30</v>
      </c>
      <c r="K122" s="9" t="s">
        <v>23</v>
      </c>
      <c r="L122" s="7">
        <v>58.81</v>
      </c>
      <c r="M122" s="10" t="str">
        <f t="array" ref="M122">vlookup(A122,Placement_detail!A121:E336,{2,3,4,5},0)</f>
        <v>No</v>
      </c>
      <c r="N122" s="10">
        <v>73.0</v>
      </c>
      <c r="O122" s="10" t="str">
        <f t="array" ref="O122">vlookup(A122,Placement_detail!$A$1:$E$216,4,0)</f>
        <v>Not Placed</v>
      </c>
      <c r="P122" s="12">
        <v>0.0</v>
      </c>
      <c r="Q122" s="11">
        <v>65.905</v>
      </c>
    </row>
    <row r="123">
      <c r="A123" s="7">
        <v>122.0</v>
      </c>
      <c r="B123" s="8" t="s">
        <v>138</v>
      </c>
      <c r="C123" s="9" t="s">
        <v>34</v>
      </c>
      <c r="D123" s="7">
        <v>64.0</v>
      </c>
      <c r="E123" s="9" t="s">
        <v>25</v>
      </c>
      <c r="F123" s="7">
        <v>67.0</v>
      </c>
      <c r="G123" s="9" t="s">
        <v>20</v>
      </c>
      <c r="H123" s="9" t="s">
        <v>26</v>
      </c>
      <c r="I123" s="7">
        <v>69.6</v>
      </c>
      <c r="J123" s="9" t="s">
        <v>22</v>
      </c>
      <c r="K123" s="9" t="s">
        <v>23</v>
      </c>
      <c r="L123" s="7">
        <v>71.49</v>
      </c>
      <c r="M123" s="10" t="str">
        <f t="array" ref="M123">vlookup(A123,Placement_detail!A122:E337,{2,3,4,5},0)</f>
        <v>Yes</v>
      </c>
      <c r="N123" s="10">
        <v>55.67</v>
      </c>
      <c r="O123" s="10" t="str">
        <f t="array" ref="O123">vlookup(A123,Placement_detail!$A$1:$E$216,4,0)</f>
        <v>Placed</v>
      </c>
      <c r="P123" s="10">
        <f t="array" ref="P123">vlookup(A123,Placement_detail!$A$1:$E$216,5,0)</f>
        <v>250000</v>
      </c>
      <c r="Q123" s="11">
        <v>63.58</v>
      </c>
    </row>
    <row r="124">
      <c r="A124" s="7">
        <v>123.0</v>
      </c>
      <c r="B124" s="8" t="s">
        <v>139</v>
      </c>
      <c r="C124" s="9" t="s">
        <v>34</v>
      </c>
      <c r="D124" s="7">
        <v>66.5</v>
      </c>
      <c r="E124" s="9" t="s">
        <v>25</v>
      </c>
      <c r="F124" s="7">
        <v>66.8</v>
      </c>
      <c r="G124" s="9" t="s">
        <v>25</v>
      </c>
      <c r="H124" s="9" t="s">
        <v>29</v>
      </c>
      <c r="I124" s="7">
        <v>69.3</v>
      </c>
      <c r="J124" s="9" t="s">
        <v>30</v>
      </c>
      <c r="K124" s="9" t="s">
        <v>27</v>
      </c>
      <c r="L124" s="7">
        <v>71.0</v>
      </c>
      <c r="M124" s="10" t="str">
        <f t="array" ref="M124">vlookup(A124,Placement_detail!A123:E338,{2,3,4,5},0)</f>
        <v>Yes</v>
      </c>
      <c r="N124" s="10">
        <v>80.4</v>
      </c>
      <c r="O124" s="10" t="str">
        <f t="array" ref="O124">vlookup(A124,Placement_detail!$A$1:$E$216,4,0)</f>
        <v>Placed</v>
      </c>
      <c r="P124" s="10">
        <f t="array" ref="P124">vlookup(A124,Placement_detail!$A$1:$E$216,5,0)</f>
        <v>236000</v>
      </c>
      <c r="Q124" s="11">
        <v>75.7</v>
      </c>
    </row>
    <row r="125">
      <c r="A125" s="7">
        <v>124.0</v>
      </c>
      <c r="B125" s="8" t="s">
        <v>50</v>
      </c>
      <c r="C125" s="9" t="s">
        <v>19</v>
      </c>
      <c r="D125" s="7">
        <v>74.0</v>
      </c>
      <c r="E125" s="9" t="s">
        <v>20</v>
      </c>
      <c r="F125" s="7">
        <v>59.0</v>
      </c>
      <c r="G125" s="9" t="s">
        <v>20</v>
      </c>
      <c r="H125" s="9" t="s">
        <v>21</v>
      </c>
      <c r="I125" s="7">
        <v>73.0</v>
      </c>
      <c r="J125" s="9" t="s">
        <v>30</v>
      </c>
      <c r="K125" s="9" t="s">
        <v>23</v>
      </c>
      <c r="L125" s="7">
        <v>56.7</v>
      </c>
      <c r="M125" s="10" t="str">
        <f t="array" ref="M125">vlookup(A125,Placement_detail!A124:E339,{2,3,4,5},0)</f>
        <v>Yes</v>
      </c>
      <c r="N125" s="10">
        <v>60.0</v>
      </c>
      <c r="O125" s="10" t="str">
        <f t="array" ref="O125">vlookup(A125,Placement_detail!$A$1:$E$216,4,0)</f>
        <v>Placed</v>
      </c>
      <c r="P125" s="10">
        <f t="array" ref="P125">vlookup(A125,Placement_detail!$A$1:$E$216,5,0)</f>
        <v>240000</v>
      </c>
      <c r="Q125" s="11">
        <v>58.35</v>
      </c>
    </row>
    <row r="126">
      <c r="A126" s="7">
        <v>125.0</v>
      </c>
      <c r="B126" s="8" t="s">
        <v>111</v>
      </c>
      <c r="C126" s="9" t="s">
        <v>19</v>
      </c>
      <c r="D126" s="7">
        <v>67.0</v>
      </c>
      <c r="E126" s="9" t="s">
        <v>25</v>
      </c>
      <c r="F126" s="7">
        <v>71.0</v>
      </c>
      <c r="G126" s="9" t="s">
        <v>25</v>
      </c>
      <c r="H126" s="9" t="s">
        <v>26</v>
      </c>
      <c r="I126" s="7">
        <v>64.33</v>
      </c>
      <c r="J126" s="9" t="s">
        <v>20</v>
      </c>
      <c r="K126" s="9" t="s">
        <v>23</v>
      </c>
      <c r="L126" s="7">
        <v>61.26</v>
      </c>
      <c r="M126" s="10" t="str">
        <f t="array" ref="M126">vlookup(A126,Placement_detail!A125:E340,{2,3,4,5},0)</f>
        <v>Yes</v>
      </c>
      <c r="N126" s="10">
        <v>64.0</v>
      </c>
      <c r="O126" s="10" t="str">
        <f t="array" ref="O126">vlookup(A126,Placement_detail!$A$1:$E$216,4,0)</f>
        <v>Placed</v>
      </c>
      <c r="P126" s="10">
        <f t="array" ref="P126">vlookup(A126,Placement_detail!$A$1:$E$216,5,0)</f>
        <v>250000</v>
      </c>
      <c r="Q126" s="11">
        <v>62.629999999999995</v>
      </c>
    </row>
    <row r="127">
      <c r="A127" s="7">
        <v>126.0</v>
      </c>
      <c r="B127" s="8" t="s">
        <v>140</v>
      </c>
      <c r="C127" s="9" t="s">
        <v>34</v>
      </c>
      <c r="D127" s="7">
        <v>84.0</v>
      </c>
      <c r="E127" s="9" t="s">
        <v>25</v>
      </c>
      <c r="F127" s="7">
        <v>73.0</v>
      </c>
      <c r="G127" s="9" t="s">
        <v>25</v>
      </c>
      <c r="H127" s="9" t="s">
        <v>21</v>
      </c>
      <c r="I127" s="7">
        <v>73.0</v>
      </c>
      <c r="J127" s="9" t="s">
        <v>30</v>
      </c>
      <c r="K127" s="9" t="s">
        <v>27</v>
      </c>
      <c r="L127" s="7">
        <v>73.33</v>
      </c>
      <c r="M127" s="10" t="str">
        <f t="array" ref="M127">vlookup(A127,Placement_detail!A126:E341,{2,3,4,5},0)</f>
        <v>No</v>
      </c>
      <c r="N127" s="10">
        <v>75.0</v>
      </c>
      <c r="O127" s="10" t="str">
        <f t="array" ref="O127">vlookup(A127,Placement_detail!$A$1:$E$216,4,0)</f>
        <v>Placed</v>
      </c>
      <c r="P127" s="10">
        <f t="array" ref="P127">vlookup(A127,Placement_detail!$A$1:$E$216,5,0)</f>
        <v>350000</v>
      </c>
      <c r="Q127" s="11">
        <v>74.16499999999999</v>
      </c>
    </row>
    <row r="128">
      <c r="A128" s="7">
        <v>127.0</v>
      </c>
      <c r="B128" s="8" t="s">
        <v>141</v>
      </c>
      <c r="C128" s="9" t="s">
        <v>34</v>
      </c>
      <c r="D128" s="7">
        <v>79.0</v>
      </c>
      <c r="E128" s="9" t="s">
        <v>20</v>
      </c>
      <c r="F128" s="7">
        <v>61.0</v>
      </c>
      <c r="G128" s="9" t="s">
        <v>20</v>
      </c>
      <c r="H128" s="9" t="s">
        <v>26</v>
      </c>
      <c r="I128" s="7">
        <v>75.5</v>
      </c>
      <c r="J128" s="9" t="s">
        <v>22</v>
      </c>
      <c r="K128" s="9" t="s">
        <v>27</v>
      </c>
      <c r="L128" s="7">
        <v>68.2</v>
      </c>
      <c r="M128" s="10" t="str">
        <f t="array" ref="M128">vlookup(A128,Placement_detail!A127:E342,{2,3,4,5},0)</f>
        <v>Yes</v>
      </c>
      <c r="N128" s="10">
        <v>70.0</v>
      </c>
      <c r="O128" s="10" t="str">
        <f t="array" ref="O128">vlookup(A128,Placement_detail!$A$1:$E$216,4,0)</f>
        <v>Placed</v>
      </c>
      <c r="P128" s="10">
        <f t="array" ref="P128">vlookup(A128,Placement_detail!$A$1:$E$216,5,0)</f>
        <v>210000</v>
      </c>
      <c r="Q128" s="11">
        <v>69.1</v>
      </c>
    </row>
    <row r="129">
      <c r="A129" s="7">
        <v>128.0</v>
      </c>
      <c r="B129" s="8" t="s">
        <v>142</v>
      </c>
      <c r="C129" s="9" t="s">
        <v>34</v>
      </c>
      <c r="D129" s="7">
        <v>72.0</v>
      </c>
      <c r="E129" s="9" t="s">
        <v>20</v>
      </c>
      <c r="F129" s="7">
        <v>60.0</v>
      </c>
      <c r="G129" s="9" t="s">
        <v>20</v>
      </c>
      <c r="H129" s="9" t="s">
        <v>26</v>
      </c>
      <c r="I129" s="7">
        <v>69.0</v>
      </c>
      <c r="J129" s="9" t="s">
        <v>30</v>
      </c>
      <c r="K129" s="9" t="s">
        <v>23</v>
      </c>
      <c r="L129" s="7">
        <v>58.4</v>
      </c>
      <c r="M129" s="10" t="str">
        <f t="array" ref="M129">vlookup(A129,Placement_detail!A128:E343,{2,3,4,5},0)</f>
        <v>No</v>
      </c>
      <c r="N129" s="10">
        <v>55.5</v>
      </c>
      <c r="O129" s="10" t="str">
        <f t="array" ref="O129">vlookup(A129,Placement_detail!$A$1:$E$216,4,0)</f>
        <v>Placed</v>
      </c>
      <c r="P129" s="10">
        <f t="array" ref="P129">vlookup(A129,Placement_detail!$A$1:$E$216,5,0)</f>
        <v>250000</v>
      </c>
      <c r="Q129" s="11">
        <v>56.95</v>
      </c>
    </row>
    <row r="130">
      <c r="A130" s="7">
        <v>129.0</v>
      </c>
      <c r="B130" s="8" t="s">
        <v>143</v>
      </c>
      <c r="C130" s="9" t="s">
        <v>19</v>
      </c>
      <c r="D130" s="7">
        <v>80.4</v>
      </c>
      <c r="E130" s="9" t="s">
        <v>25</v>
      </c>
      <c r="F130" s="7">
        <v>73.4</v>
      </c>
      <c r="G130" s="9" t="s">
        <v>25</v>
      </c>
      <c r="H130" s="9" t="s">
        <v>26</v>
      </c>
      <c r="I130" s="7">
        <v>77.72</v>
      </c>
      <c r="J130" s="9" t="s">
        <v>22</v>
      </c>
      <c r="K130" s="9" t="s">
        <v>23</v>
      </c>
      <c r="L130" s="7">
        <v>76.26</v>
      </c>
      <c r="M130" s="10" t="str">
        <f t="array" ref="M130">vlookup(A130,Placement_detail!A129:E344,{2,3,4,5},0)</f>
        <v>Yes</v>
      </c>
      <c r="N130" s="10">
        <v>81.2</v>
      </c>
      <c r="O130" s="10" t="str">
        <f t="array" ref="O130">vlookup(A130,Placement_detail!$A$1:$E$216,4,0)</f>
        <v>Placed</v>
      </c>
      <c r="P130" s="10">
        <f t="array" ref="P130">vlookup(A130,Placement_detail!$A$1:$E$216,5,0)</f>
        <v>400000</v>
      </c>
      <c r="Q130" s="11">
        <v>78.73</v>
      </c>
    </row>
    <row r="131">
      <c r="A131" s="7">
        <v>130.0</v>
      </c>
      <c r="B131" s="8" t="s">
        <v>144</v>
      </c>
      <c r="C131" s="9" t="s">
        <v>19</v>
      </c>
      <c r="D131" s="7">
        <v>76.7</v>
      </c>
      <c r="E131" s="9" t="s">
        <v>25</v>
      </c>
      <c r="F131" s="7">
        <v>89.7</v>
      </c>
      <c r="G131" s="9" t="s">
        <v>20</v>
      </c>
      <c r="H131" s="9" t="s">
        <v>21</v>
      </c>
      <c r="I131" s="7">
        <v>66.0</v>
      </c>
      <c r="J131" s="9" t="s">
        <v>30</v>
      </c>
      <c r="K131" s="9" t="s">
        <v>27</v>
      </c>
      <c r="L131" s="7">
        <v>68.55</v>
      </c>
      <c r="M131" s="10" t="str">
        <f t="array" ref="M131">vlookup(A131,Placement_detail!A130:E345,{2,3,4,5},0)</f>
        <v>Yes</v>
      </c>
      <c r="N131" s="10">
        <v>90.0</v>
      </c>
      <c r="O131" s="10" t="str">
        <f t="array" ref="O131">vlookup(A131,Placement_detail!$A$1:$E$216,4,0)</f>
        <v>Placed</v>
      </c>
      <c r="P131" s="10">
        <f t="array" ref="P131">vlookup(A131,Placement_detail!$A$1:$E$216,5,0)</f>
        <v>250000</v>
      </c>
      <c r="Q131" s="11">
        <v>79.275</v>
      </c>
    </row>
    <row r="132">
      <c r="A132" s="7">
        <v>131.0</v>
      </c>
      <c r="B132" s="8" t="s">
        <v>116</v>
      </c>
      <c r="C132" s="9" t="s">
        <v>19</v>
      </c>
      <c r="D132" s="7">
        <v>62.0</v>
      </c>
      <c r="E132" s="9" t="s">
        <v>25</v>
      </c>
      <c r="F132" s="7">
        <v>65.0</v>
      </c>
      <c r="G132" s="9" t="s">
        <v>20</v>
      </c>
      <c r="H132" s="9" t="s">
        <v>21</v>
      </c>
      <c r="I132" s="7">
        <v>60.0</v>
      </c>
      <c r="J132" s="9" t="s">
        <v>30</v>
      </c>
      <c r="K132" s="9" t="s">
        <v>27</v>
      </c>
      <c r="L132" s="7">
        <v>64.15</v>
      </c>
      <c r="M132" s="10" t="str">
        <f t="array" ref="M132">vlookup(A132,Placement_detail!A131:E346,{2,3,4,5},0)</f>
        <v>No</v>
      </c>
      <c r="N132" s="10">
        <v>84.0</v>
      </c>
      <c r="O132" s="10" t="str">
        <f t="array" ref="O132">vlookup(A132,Placement_detail!$A$1:$E$216,4,0)</f>
        <v>Not Placed</v>
      </c>
      <c r="P132" s="12">
        <v>0.0</v>
      </c>
      <c r="Q132" s="11">
        <v>74.075</v>
      </c>
    </row>
    <row r="133">
      <c r="A133" s="7">
        <v>132.0</v>
      </c>
      <c r="B133" s="8" t="s">
        <v>145</v>
      </c>
      <c r="C133" s="9" t="s">
        <v>34</v>
      </c>
      <c r="D133" s="7">
        <v>74.9</v>
      </c>
      <c r="E133" s="9" t="s">
        <v>20</v>
      </c>
      <c r="F133" s="7">
        <v>57.0</v>
      </c>
      <c r="G133" s="9" t="s">
        <v>20</v>
      </c>
      <c r="H133" s="9" t="s">
        <v>26</v>
      </c>
      <c r="I133" s="7">
        <v>62.0</v>
      </c>
      <c r="J133" s="9" t="s">
        <v>20</v>
      </c>
      <c r="K133" s="9" t="s">
        <v>27</v>
      </c>
      <c r="L133" s="7">
        <v>60.78</v>
      </c>
      <c r="M133" s="10" t="str">
        <f t="array" ref="M133">vlookup(A133,Placement_detail!A132:E347,{2,3,4,5},0)</f>
        <v>Yes</v>
      </c>
      <c r="N133" s="10">
        <v>80.0</v>
      </c>
      <c r="O133" s="10" t="str">
        <f t="array" ref="O133">vlookup(A133,Placement_detail!$A$1:$E$216,4,0)</f>
        <v>Placed</v>
      </c>
      <c r="P133" s="10">
        <f t="array" ref="P133">vlookup(A133,Placement_detail!$A$1:$E$216,5,0)</f>
        <v>360000</v>
      </c>
      <c r="Q133" s="11">
        <v>70.39</v>
      </c>
    </row>
    <row r="134">
      <c r="A134" s="7">
        <v>133.0</v>
      </c>
      <c r="B134" s="8" t="s">
        <v>146</v>
      </c>
      <c r="C134" s="9" t="s">
        <v>19</v>
      </c>
      <c r="D134" s="7">
        <v>67.0</v>
      </c>
      <c r="E134" s="9" t="s">
        <v>20</v>
      </c>
      <c r="F134" s="7">
        <v>68.0</v>
      </c>
      <c r="G134" s="9" t="s">
        <v>20</v>
      </c>
      <c r="H134" s="9" t="s">
        <v>21</v>
      </c>
      <c r="I134" s="7">
        <v>64.0</v>
      </c>
      <c r="J134" s="9" t="s">
        <v>30</v>
      </c>
      <c r="K134" s="9" t="s">
        <v>23</v>
      </c>
      <c r="L134" s="7">
        <v>53.49</v>
      </c>
      <c r="M134" s="10" t="str">
        <f t="array" ref="M134">vlookup(A134,Placement_detail!A133:E348,{2,3,4,5},0)</f>
        <v>Yes</v>
      </c>
      <c r="N134" s="10">
        <v>74.4</v>
      </c>
      <c r="O134" s="10" t="str">
        <f t="array" ref="O134">vlookup(A134,Placement_detail!$A$1:$E$216,4,0)</f>
        <v>Placed</v>
      </c>
      <c r="P134" s="10">
        <f t="array" ref="P134">vlookup(A134,Placement_detail!$A$1:$E$216,5,0)</f>
        <v>300000</v>
      </c>
      <c r="Q134" s="11">
        <v>63.94500000000001</v>
      </c>
    </row>
    <row r="135">
      <c r="A135" s="7">
        <v>134.0</v>
      </c>
      <c r="B135" s="8" t="s">
        <v>95</v>
      </c>
      <c r="C135" s="9" t="s">
        <v>19</v>
      </c>
      <c r="D135" s="7">
        <v>73.0</v>
      </c>
      <c r="E135" s="9" t="s">
        <v>25</v>
      </c>
      <c r="F135" s="7">
        <v>64.0</v>
      </c>
      <c r="G135" s="9" t="s">
        <v>20</v>
      </c>
      <c r="H135" s="9" t="s">
        <v>21</v>
      </c>
      <c r="I135" s="7">
        <v>77.0</v>
      </c>
      <c r="J135" s="9" t="s">
        <v>30</v>
      </c>
      <c r="K135" s="9" t="s">
        <v>23</v>
      </c>
      <c r="L135" s="7">
        <v>60.98</v>
      </c>
      <c r="M135" s="10" t="str">
        <f t="array" ref="M135">vlookup(A135,Placement_detail!A134:E349,{2,3,4,5},0)</f>
        <v>Yes</v>
      </c>
      <c r="N135" s="10">
        <v>65.0</v>
      </c>
      <c r="O135" s="10" t="str">
        <f t="array" ref="O135">vlookup(A135,Placement_detail!$A$1:$E$216,4,0)</f>
        <v>Placed</v>
      </c>
      <c r="P135" s="10">
        <f t="array" ref="P135">vlookup(A135,Placement_detail!$A$1:$E$216,5,0)</f>
        <v>250000</v>
      </c>
      <c r="Q135" s="11">
        <v>62.989999999999995</v>
      </c>
    </row>
    <row r="136">
      <c r="A136" s="7">
        <v>135.0</v>
      </c>
      <c r="B136" s="8" t="s">
        <v>147</v>
      </c>
      <c r="C136" s="9" t="s">
        <v>34</v>
      </c>
      <c r="D136" s="7">
        <v>77.44</v>
      </c>
      <c r="E136" s="9" t="s">
        <v>25</v>
      </c>
      <c r="F136" s="7">
        <v>92.0</v>
      </c>
      <c r="G136" s="9" t="s">
        <v>20</v>
      </c>
      <c r="H136" s="9" t="s">
        <v>21</v>
      </c>
      <c r="I136" s="7">
        <v>72.0</v>
      </c>
      <c r="J136" s="9" t="s">
        <v>30</v>
      </c>
      <c r="K136" s="9" t="s">
        <v>27</v>
      </c>
      <c r="L136" s="7">
        <v>67.13</v>
      </c>
      <c r="M136" s="10" t="str">
        <f t="array" ref="M136">vlookup(A136,Placement_detail!A135:E350,{2,3,4,5},0)</f>
        <v>Yes</v>
      </c>
      <c r="N136" s="10">
        <v>94.0</v>
      </c>
      <c r="O136" s="10" t="str">
        <f t="array" ref="O136">vlookup(A136,Placement_detail!$A$1:$E$216,4,0)</f>
        <v>Placed</v>
      </c>
      <c r="P136" s="10">
        <f t="array" ref="P136">vlookup(A136,Placement_detail!$A$1:$E$216,5,0)</f>
        <v>250000</v>
      </c>
      <c r="Q136" s="11">
        <v>80.565</v>
      </c>
    </row>
    <row r="137">
      <c r="A137" s="7">
        <v>136.0</v>
      </c>
      <c r="B137" s="8" t="s">
        <v>120</v>
      </c>
      <c r="C137" s="9" t="s">
        <v>34</v>
      </c>
      <c r="D137" s="7">
        <v>72.0</v>
      </c>
      <c r="E137" s="9" t="s">
        <v>25</v>
      </c>
      <c r="F137" s="7">
        <v>56.0</v>
      </c>
      <c r="G137" s="9" t="s">
        <v>20</v>
      </c>
      <c r="H137" s="9" t="s">
        <v>26</v>
      </c>
      <c r="I137" s="7">
        <v>69.0</v>
      </c>
      <c r="J137" s="9" t="s">
        <v>30</v>
      </c>
      <c r="K137" s="9" t="s">
        <v>23</v>
      </c>
      <c r="L137" s="7">
        <v>65.63</v>
      </c>
      <c r="M137" s="10" t="str">
        <f t="array" ref="M137">vlookup(A137,Placement_detail!A136:E351,{2,3,4,5},0)</f>
        <v>No</v>
      </c>
      <c r="N137" s="10">
        <v>55.6</v>
      </c>
      <c r="O137" s="10" t="str">
        <f t="array" ref="O137">vlookup(A137,Placement_detail!$A$1:$E$216,4,0)</f>
        <v>Placed</v>
      </c>
      <c r="P137" s="10">
        <f t="array" ref="P137">vlookup(A137,Placement_detail!$A$1:$E$216,5,0)</f>
        <v>200000</v>
      </c>
      <c r="Q137" s="11">
        <v>60.614999999999995</v>
      </c>
    </row>
    <row r="138">
      <c r="A138" s="7">
        <v>137.0</v>
      </c>
      <c r="B138" s="8" t="s">
        <v>148</v>
      </c>
      <c r="C138" s="9" t="s">
        <v>34</v>
      </c>
      <c r="D138" s="7">
        <v>47.0</v>
      </c>
      <c r="E138" s="9" t="s">
        <v>25</v>
      </c>
      <c r="F138" s="7">
        <v>59.0</v>
      </c>
      <c r="G138" s="9" t="s">
        <v>25</v>
      </c>
      <c r="H138" s="9" t="s">
        <v>29</v>
      </c>
      <c r="I138" s="7">
        <v>64.0</v>
      </c>
      <c r="J138" s="9" t="s">
        <v>30</v>
      </c>
      <c r="K138" s="9" t="s">
        <v>27</v>
      </c>
      <c r="L138" s="7">
        <v>61.58</v>
      </c>
      <c r="M138" s="10" t="str">
        <f t="array" ref="M138">vlookup(A138,Placement_detail!A137:E352,{2,3,4,5},0)</f>
        <v>No</v>
      </c>
      <c r="N138" s="10">
        <v>78.0</v>
      </c>
      <c r="O138" s="10" t="str">
        <f t="array" ref="O138">vlookup(A138,Placement_detail!$A$1:$E$216,4,0)</f>
        <v>Not Placed</v>
      </c>
      <c r="P138" s="12">
        <v>0.0</v>
      </c>
      <c r="Q138" s="11">
        <v>69.78999999999999</v>
      </c>
    </row>
    <row r="139">
      <c r="A139" s="7">
        <v>138.0</v>
      </c>
      <c r="B139" s="8" t="s">
        <v>149</v>
      </c>
      <c r="C139" s="9" t="s">
        <v>19</v>
      </c>
      <c r="D139" s="7">
        <v>67.0</v>
      </c>
      <c r="E139" s="9" t="s">
        <v>20</v>
      </c>
      <c r="F139" s="7">
        <v>63.0</v>
      </c>
      <c r="G139" s="9" t="s">
        <v>25</v>
      </c>
      <c r="H139" s="9" t="s">
        <v>21</v>
      </c>
      <c r="I139" s="7">
        <v>72.0</v>
      </c>
      <c r="J139" s="9" t="s">
        <v>30</v>
      </c>
      <c r="K139" s="9" t="s">
        <v>23</v>
      </c>
      <c r="L139" s="7">
        <v>60.41</v>
      </c>
      <c r="M139" s="10" t="str">
        <f t="array" ref="M139">vlookup(A139,Placement_detail!A138:E353,{2,3,4,5},0)</f>
        <v>No</v>
      </c>
      <c r="N139" s="10">
        <v>56.0</v>
      </c>
      <c r="O139" s="10" t="str">
        <f t="array" ref="O139">vlookup(A139,Placement_detail!$A$1:$E$216,4,0)</f>
        <v>Placed</v>
      </c>
      <c r="P139" s="10">
        <f t="array" ref="P139">vlookup(A139,Placement_detail!$A$1:$E$216,5,0)</f>
        <v>225000</v>
      </c>
      <c r="Q139" s="11">
        <v>58.205</v>
      </c>
    </row>
    <row r="140">
      <c r="A140" s="7">
        <v>139.0</v>
      </c>
      <c r="B140" s="8" t="s">
        <v>150</v>
      </c>
      <c r="C140" s="9" t="s">
        <v>34</v>
      </c>
      <c r="D140" s="7">
        <v>82.0</v>
      </c>
      <c r="E140" s="9" t="s">
        <v>20</v>
      </c>
      <c r="F140" s="7">
        <v>64.0</v>
      </c>
      <c r="G140" s="9" t="s">
        <v>20</v>
      </c>
      <c r="H140" s="9" t="s">
        <v>26</v>
      </c>
      <c r="I140" s="7">
        <v>73.0</v>
      </c>
      <c r="J140" s="9" t="s">
        <v>22</v>
      </c>
      <c r="K140" s="9" t="s">
        <v>27</v>
      </c>
      <c r="L140" s="7">
        <v>71.77</v>
      </c>
      <c r="M140" s="10" t="str">
        <f t="array" ref="M140">vlookup(A140,Placement_detail!A139:E354,{2,3,4,5},0)</f>
        <v>Yes</v>
      </c>
      <c r="N140" s="10">
        <v>96.0</v>
      </c>
      <c r="O140" s="10" t="str">
        <f t="array" ref="O140">vlookup(A140,Placement_detail!$A$1:$E$216,4,0)</f>
        <v>Placed</v>
      </c>
      <c r="P140" s="10">
        <f t="array" ref="P140">vlookup(A140,Placement_detail!$A$1:$E$216,5,0)</f>
        <v>250000</v>
      </c>
      <c r="Q140" s="11">
        <v>83.88499999999999</v>
      </c>
    </row>
    <row r="141">
      <c r="A141" s="7">
        <v>140.0</v>
      </c>
      <c r="B141" s="8" t="s">
        <v>151</v>
      </c>
      <c r="C141" s="9" t="s">
        <v>19</v>
      </c>
      <c r="D141" s="7">
        <v>77.0</v>
      </c>
      <c r="E141" s="9" t="s">
        <v>25</v>
      </c>
      <c r="F141" s="7">
        <v>70.0</v>
      </c>
      <c r="G141" s="9" t="s">
        <v>25</v>
      </c>
      <c r="H141" s="9" t="s">
        <v>21</v>
      </c>
      <c r="I141" s="7">
        <v>59.0</v>
      </c>
      <c r="J141" s="9" t="s">
        <v>30</v>
      </c>
      <c r="K141" s="9" t="s">
        <v>27</v>
      </c>
      <c r="L141" s="7">
        <v>54.43</v>
      </c>
      <c r="M141" s="10" t="str">
        <f t="array" ref="M141">vlookup(A141,Placement_detail!A140:E355,{2,3,4,5},0)</f>
        <v>Yes</v>
      </c>
      <c r="N141" s="10">
        <v>58.0</v>
      </c>
      <c r="O141" s="10" t="str">
        <f t="array" ref="O141">vlookup(A141,Placement_detail!$A$1:$E$216,4,0)</f>
        <v>Placed</v>
      </c>
      <c r="P141" s="10">
        <f t="array" ref="P141">vlookup(A141,Placement_detail!$A$1:$E$216,5,0)</f>
        <v>220000</v>
      </c>
      <c r="Q141" s="11">
        <v>56.215</v>
      </c>
    </row>
    <row r="142">
      <c r="A142" s="7">
        <v>141.0</v>
      </c>
      <c r="B142" s="8" t="s">
        <v>152</v>
      </c>
      <c r="C142" s="9" t="s">
        <v>19</v>
      </c>
      <c r="D142" s="7">
        <v>65.0</v>
      </c>
      <c r="E142" s="9" t="s">
        <v>25</v>
      </c>
      <c r="F142" s="7">
        <v>64.8</v>
      </c>
      <c r="G142" s="9" t="s">
        <v>20</v>
      </c>
      <c r="H142" s="9" t="s">
        <v>21</v>
      </c>
      <c r="I142" s="7">
        <v>69.5</v>
      </c>
      <c r="J142" s="9" t="s">
        <v>30</v>
      </c>
      <c r="K142" s="9" t="s">
        <v>27</v>
      </c>
      <c r="L142" s="7">
        <v>56.94</v>
      </c>
      <c r="M142" s="10" t="str">
        <f t="array" ref="M142">vlookup(A142,Placement_detail!A141:E356,{2,3,4,5},0)</f>
        <v>Yes</v>
      </c>
      <c r="N142" s="10">
        <v>56.0</v>
      </c>
      <c r="O142" s="10" t="str">
        <f t="array" ref="O142">vlookup(A142,Placement_detail!$A$1:$E$216,4,0)</f>
        <v>Placed</v>
      </c>
      <c r="P142" s="10">
        <f t="array" ref="P142">vlookup(A142,Placement_detail!$A$1:$E$216,5,0)</f>
        <v>265000</v>
      </c>
      <c r="Q142" s="11">
        <v>56.47</v>
      </c>
    </row>
    <row r="143">
      <c r="A143" s="7">
        <v>142.0</v>
      </c>
      <c r="B143" s="8" t="s">
        <v>153</v>
      </c>
      <c r="C143" s="9" t="s">
        <v>19</v>
      </c>
      <c r="D143" s="7">
        <v>66.0</v>
      </c>
      <c r="E143" s="9" t="s">
        <v>25</v>
      </c>
      <c r="F143" s="7">
        <v>64.0</v>
      </c>
      <c r="G143" s="9" t="s">
        <v>25</v>
      </c>
      <c r="H143" s="9" t="s">
        <v>26</v>
      </c>
      <c r="I143" s="7">
        <v>60.0</v>
      </c>
      <c r="J143" s="9" t="s">
        <v>30</v>
      </c>
      <c r="K143" s="9" t="s">
        <v>23</v>
      </c>
      <c r="L143" s="7">
        <v>61.9</v>
      </c>
      <c r="M143" s="10" t="str">
        <f t="array" ref="M143">vlookup(A143,Placement_detail!A142:E357,{2,3,4,5},0)</f>
        <v>No</v>
      </c>
      <c r="N143" s="10">
        <v>60.0</v>
      </c>
      <c r="O143" s="10" t="str">
        <f t="array" ref="O143">vlookup(A143,Placement_detail!$A$1:$E$216,4,0)</f>
        <v>Not Placed</v>
      </c>
      <c r="P143" s="12">
        <v>0.0</v>
      </c>
      <c r="Q143" s="11">
        <v>60.95</v>
      </c>
    </row>
    <row r="144">
      <c r="A144" s="7">
        <v>143.0</v>
      </c>
      <c r="B144" s="8" t="s">
        <v>154</v>
      </c>
      <c r="C144" s="9" t="s">
        <v>19</v>
      </c>
      <c r="D144" s="7">
        <v>85.0</v>
      </c>
      <c r="E144" s="9" t="s">
        <v>25</v>
      </c>
      <c r="F144" s="7">
        <v>60.0</v>
      </c>
      <c r="G144" s="9" t="s">
        <v>20</v>
      </c>
      <c r="H144" s="9" t="s">
        <v>26</v>
      </c>
      <c r="I144" s="7">
        <v>73.43</v>
      </c>
      <c r="J144" s="9" t="s">
        <v>22</v>
      </c>
      <c r="K144" s="9" t="s">
        <v>27</v>
      </c>
      <c r="L144" s="7">
        <v>61.29</v>
      </c>
      <c r="M144" s="10" t="str">
        <f t="array" ref="M144">vlookup(A144,Placement_detail!A143:E358,{2,3,4,5},0)</f>
        <v>Yes</v>
      </c>
      <c r="N144" s="10">
        <v>60.0</v>
      </c>
      <c r="O144" s="10" t="str">
        <f t="array" ref="O144">vlookup(A144,Placement_detail!$A$1:$E$216,4,0)</f>
        <v>Placed</v>
      </c>
      <c r="P144" s="10">
        <f t="array" ref="P144">vlookup(A144,Placement_detail!$A$1:$E$216,5,0)</f>
        <v>260000</v>
      </c>
      <c r="Q144" s="11">
        <v>60.644999999999996</v>
      </c>
    </row>
    <row r="145">
      <c r="A145" s="7">
        <v>144.0</v>
      </c>
      <c r="B145" s="8" t="s">
        <v>56</v>
      </c>
      <c r="C145" s="9" t="s">
        <v>19</v>
      </c>
      <c r="D145" s="7">
        <v>77.67</v>
      </c>
      <c r="E145" s="9" t="s">
        <v>20</v>
      </c>
      <c r="F145" s="7">
        <v>64.89</v>
      </c>
      <c r="G145" s="9" t="s">
        <v>20</v>
      </c>
      <c r="H145" s="9" t="s">
        <v>21</v>
      </c>
      <c r="I145" s="7">
        <v>70.67</v>
      </c>
      <c r="J145" s="9" t="s">
        <v>30</v>
      </c>
      <c r="K145" s="9" t="s">
        <v>27</v>
      </c>
      <c r="L145" s="7">
        <v>60.39</v>
      </c>
      <c r="M145" s="10" t="str">
        <f t="array" ref="M145">vlookup(A145,Placement_detail!A144:E359,{2,3,4,5},0)</f>
        <v>No</v>
      </c>
      <c r="N145" s="10">
        <v>89.0</v>
      </c>
      <c r="O145" s="10" t="str">
        <f t="array" ref="O145">vlookup(A145,Placement_detail!$A$1:$E$216,4,0)</f>
        <v>Placed</v>
      </c>
      <c r="P145" s="10">
        <f t="array" ref="P145">vlookup(A145,Placement_detail!$A$1:$E$216,5,0)</f>
        <v>300000</v>
      </c>
      <c r="Q145" s="11">
        <v>74.695</v>
      </c>
    </row>
    <row r="146">
      <c r="A146" s="7">
        <v>145.0</v>
      </c>
      <c r="B146" s="8" t="s">
        <v>155</v>
      </c>
      <c r="C146" s="9" t="s">
        <v>19</v>
      </c>
      <c r="D146" s="7">
        <v>52.0</v>
      </c>
      <c r="E146" s="9" t="s">
        <v>20</v>
      </c>
      <c r="F146" s="7">
        <v>50.0</v>
      </c>
      <c r="G146" s="9" t="s">
        <v>20</v>
      </c>
      <c r="H146" s="9" t="s">
        <v>29</v>
      </c>
      <c r="I146" s="7">
        <v>61.0</v>
      </c>
      <c r="J146" s="9" t="s">
        <v>30</v>
      </c>
      <c r="K146" s="9" t="s">
        <v>27</v>
      </c>
      <c r="L146" s="7">
        <v>58.52</v>
      </c>
      <c r="M146" s="10" t="str">
        <f t="array" ref="M146">vlookup(A146,Placement_detail!A145:E360,{2,3,4,5},0)</f>
        <v>No</v>
      </c>
      <c r="N146" s="10">
        <v>60.0</v>
      </c>
      <c r="O146" s="10" t="str">
        <f t="array" ref="O146">vlookup(A146,Placement_detail!$A$1:$E$216,4,0)</f>
        <v>Not Placed</v>
      </c>
      <c r="P146" s="12">
        <v>0.0</v>
      </c>
      <c r="Q146" s="11">
        <v>59.260000000000005</v>
      </c>
    </row>
    <row r="147">
      <c r="A147" s="7">
        <v>146.0</v>
      </c>
      <c r="B147" s="8" t="s">
        <v>156</v>
      </c>
      <c r="C147" s="9" t="s">
        <v>19</v>
      </c>
      <c r="D147" s="7">
        <v>89.4</v>
      </c>
      <c r="E147" s="9" t="s">
        <v>20</v>
      </c>
      <c r="F147" s="7">
        <v>65.66</v>
      </c>
      <c r="G147" s="9" t="s">
        <v>20</v>
      </c>
      <c r="H147" s="9" t="s">
        <v>26</v>
      </c>
      <c r="I147" s="7">
        <v>71.25</v>
      </c>
      <c r="J147" s="9" t="s">
        <v>22</v>
      </c>
      <c r="K147" s="9" t="s">
        <v>23</v>
      </c>
      <c r="L147" s="7">
        <v>63.23</v>
      </c>
      <c r="M147" s="10" t="str">
        <f t="array" ref="M147">vlookup(A147,Placement_detail!A146:E361,{2,3,4,5},0)</f>
        <v>No</v>
      </c>
      <c r="N147" s="10">
        <v>72.0</v>
      </c>
      <c r="O147" s="10" t="str">
        <f t="array" ref="O147">vlookup(A147,Placement_detail!$A$1:$E$216,4,0)</f>
        <v>Placed</v>
      </c>
      <c r="P147" s="10">
        <f t="array" ref="P147">vlookup(A147,Placement_detail!$A$1:$E$216,5,0)</f>
        <v>400000</v>
      </c>
      <c r="Q147" s="11">
        <v>67.615</v>
      </c>
    </row>
    <row r="148">
      <c r="A148" s="7">
        <v>147.0</v>
      </c>
      <c r="B148" s="8" t="s">
        <v>157</v>
      </c>
      <c r="C148" s="9" t="s">
        <v>19</v>
      </c>
      <c r="D148" s="7">
        <v>62.0</v>
      </c>
      <c r="E148" s="9" t="s">
        <v>25</v>
      </c>
      <c r="F148" s="7">
        <v>63.0</v>
      </c>
      <c r="G148" s="9" t="s">
        <v>20</v>
      </c>
      <c r="H148" s="9" t="s">
        <v>26</v>
      </c>
      <c r="I148" s="7">
        <v>66.0</v>
      </c>
      <c r="J148" s="9" t="s">
        <v>30</v>
      </c>
      <c r="K148" s="9" t="s">
        <v>23</v>
      </c>
      <c r="L148" s="7">
        <v>55.14</v>
      </c>
      <c r="M148" s="10" t="str">
        <f t="array" ref="M148">vlookup(A148,Placement_detail!A147:E362,{2,3,4,5},0)</f>
        <v>No</v>
      </c>
      <c r="N148" s="10">
        <v>85.0</v>
      </c>
      <c r="O148" s="10" t="str">
        <f t="array" ref="O148">vlookup(A148,Placement_detail!$A$1:$E$216,4,0)</f>
        <v>Placed</v>
      </c>
      <c r="P148" s="10">
        <f t="array" ref="P148">vlookup(A148,Placement_detail!$A$1:$E$216,5,0)</f>
        <v>233000</v>
      </c>
      <c r="Q148" s="11">
        <v>70.07</v>
      </c>
    </row>
    <row r="149">
      <c r="A149" s="7">
        <v>148.0</v>
      </c>
      <c r="B149" s="8" t="s">
        <v>158</v>
      </c>
      <c r="C149" s="9" t="s">
        <v>19</v>
      </c>
      <c r="D149" s="7">
        <v>70.0</v>
      </c>
      <c r="E149" s="9" t="s">
        <v>25</v>
      </c>
      <c r="F149" s="7">
        <v>74.0</v>
      </c>
      <c r="G149" s="9" t="s">
        <v>25</v>
      </c>
      <c r="H149" s="9" t="s">
        <v>21</v>
      </c>
      <c r="I149" s="7">
        <v>65.0</v>
      </c>
      <c r="J149" s="9" t="s">
        <v>30</v>
      </c>
      <c r="K149" s="9" t="s">
        <v>27</v>
      </c>
      <c r="L149" s="7">
        <v>62.28</v>
      </c>
      <c r="M149" s="10" t="str">
        <f t="array" ref="M149">vlookup(A149,Placement_detail!A148:E363,{2,3,4,5},0)</f>
        <v>No</v>
      </c>
      <c r="N149" s="10">
        <v>83.0</v>
      </c>
      <c r="O149" s="10" t="str">
        <f t="array" ref="O149">vlookup(A149,Placement_detail!$A$1:$E$216,4,0)</f>
        <v>Placed</v>
      </c>
      <c r="P149" s="10">
        <f t="array" ref="P149">vlookup(A149,Placement_detail!$A$1:$E$216,5,0)</f>
        <v>300000</v>
      </c>
      <c r="Q149" s="11">
        <v>72.64</v>
      </c>
    </row>
    <row r="150">
      <c r="A150" s="7">
        <v>149.0</v>
      </c>
      <c r="B150" s="8" t="s">
        <v>159</v>
      </c>
      <c r="C150" s="9" t="s">
        <v>34</v>
      </c>
      <c r="D150" s="7">
        <v>77.0</v>
      </c>
      <c r="E150" s="9" t="s">
        <v>25</v>
      </c>
      <c r="F150" s="7">
        <v>86.0</v>
      </c>
      <c r="G150" s="9" t="s">
        <v>25</v>
      </c>
      <c r="H150" s="9" t="s">
        <v>29</v>
      </c>
      <c r="I150" s="7">
        <v>56.0</v>
      </c>
      <c r="J150" s="9" t="s">
        <v>20</v>
      </c>
      <c r="K150" s="9" t="s">
        <v>27</v>
      </c>
      <c r="L150" s="7">
        <v>64.08</v>
      </c>
      <c r="M150" s="10" t="str">
        <f t="array" ref="M150">vlookup(A150,Placement_detail!A149:E364,{2,3,4,5},0)</f>
        <v>No</v>
      </c>
      <c r="N150" s="10">
        <v>57.0</v>
      </c>
      <c r="O150" s="10" t="str">
        <f t="array" ref="O150">vlookup(A150,Placement_detail!$A$1:$E$216,4,0)</f>
        <v>Placed</v>
      </c>
      <c r="P150" s="10">
        <f t="array" ref="P150">vlookup(A150,Placement_detail!$A$1:$E$216,5,0)</f>
        <v>240000</v>
      </c>
      <c r="Q150" s="11">
        <v>60.54</v>
      </c>
    </row>
    <row r="151">
      <c r="A151" s="7">
        <v>150.0</v>
      </c>
      <c r="B151" s="8" t="s">
        <v>118</v>
      </c>
      <c r="C151" s="9" t="s">
        <v>19</v>
      </c>
      <c r="D151" s="7">
        <v>44.0</v>
      </c>
      <c r="E151" s="9" t="s">
        <v>25</v>
      </c>
      <c r="F151" s="7">
        <v>58.0</v>
      </c>
      <c r="G151" s="9" t="s">
        <v>25</v>
      </c>
      <c r="H151" s="9" t="s">
        <v>29</v>
      </c>
      <c r="I151" s="7">
        <v>55.0</v>
      </c>
      <c r="J151" s="9" t="s">
        <v>30</v>
      </c>
      <c r="K151" s="9" t="s">
        <v>23</v>
      </c>
      <c r="L151" s="7">
        <v>58.54</v>
      </c>
      <c r="M151" s="10" t="str">
        <f t="array" ref="M151">vlookup(A151,Placement_detail!A150:E365,{2,3,4,5},0)</f>
        <v>Yes</v>
      </c>
      <c r="N151" s="10">
        <v>64.25</v>
      </c>
      <c r="O151" s="10" t="str">
        <f t="array" ref="O151">vlookup(A151,Placement_detail!$A$1:$E$216,4,0)</f>
        <v>Not Placed</v>
      </c>
      <c r="P151" s="12">
        <v>0.0</v>
      </c>
      <c r="Q151" s="11">
        <v>61.394999999999996</v>
      </c>
    </row>
    <row r="152">
      <c r="A152" s="7">
        <v>151.0</v>
      </c>
      <c r="B152" s="8" t="s">
        <v>160</v>
      </c>
      <c r="C152" s="9" t="s">
        <v>19</v>
      </c>
      <c r="D152" s="7">
        <v>71.0</v>
      </c>
      <c r="E152" s="9" t="s">
        <v>25</v>
      </c>
      <c r="F152" s="7">
        <v>58.66</v>
      </c>
      <c r="G152" s="9" t="s">
        <v>25</v>
      </c>
      <c r="H152" s="9" t="s">
        <v>26</v>
      </c>
      <c r="I152" s="7">
        <v>58.0</v>
      </c>
      <c r="J152" s="9" t="s">
        <v>22</v>
      </c>
      <c r="K152" s="9" t="s">
        <v>27</v>
      </c>
      <c r="L152" s="7">
        <v>61.3</v>
      </c>
      <c r="M152" s="10" t="str">
        <f t="array" ref="M152">vlookup(A152,Placement_detail!A151:E366,{2,3,4,5},0)</f>
        <v>Yes</v>
      </c>
      <c r="N152" s="10">
        <v>56.0</v>
      </c>
      <c r="O152" s="10" t="str">
        <f t="array" ref="O152">vlookup(A152,Placement_detail!$A$1:$E$216,4,0)</f>
        <v>Placed</v>
      </c>
      <c r="P152" s="10">
        <f t="array" ref="P152">vlookup(A152,Placement_detail!$A$1:$E$216,5,0)</f>
        <v>690000</v>
      </c>
      <c r="Q152" s="11">
        <v>58.65</v>
      </c>
    </row>
    <row r="153">
      <c r="A153" s="7">
        <v>152.0</v>
      </c>
      <c r="B153" s="8" t="s">
        <v>161</v>
      </c>
      <c r="C153" s="9" t="s">
        <v>19</v>
      </c>
      <c r="D153" s="7">
        <v>65.0</v>
      </c>
      <c r="E153" s="9" t="s">
        <v>25</v>
      </c>
      <c r="F153" s="7">
        <v>65.0</v>
      </c>
      <c r="G153" s="9" t="s">
        <v>25</v>
      </c>
      <c r="H153" s="9" t="s">
        <v>21</v>
      </c>
      <c r="I153" s="7">
        <v>75.0</v>
      </c>
      <c r="J153" s="9" t="s">
        <v>30</v>
      </c>
      <c r="K153" s="9" t="s">
        <v>27</v>
      </c>
      <c r="L153" s="7">
        <v>58.87</v>
      </c>
      <c r="M153" s="10" t="str">
        <f t="array" ref="M153">vlookup(A153,Placement_detail!A152:E367,{2,3,4,5},0)</f>
        <v>No</v>
      </c>
      <c r="N153" s="10">
        <v>83.0</v>
      </c>
      <c r="O153" s="10" t="str">
        <f t="array" ref="O153">vlookup(A153,Placement_detail!$A$1:$E$216,4,0)</f>
        <v>Placed</v>
      </c>
      <c r="P153" s="10">
        <f t="array" ref="P153">vlookup(A153,Placement_detail!$A$1:$E$216,5,0)</f>
        <v>270000</v>
      </c>
      <c r="Q153" s="11">
        <v>70.935</v>
      </c>
    </row>
    <row r="154">
      <c r="A154" s="7">
        <v>153.0</v>
      </c>
      <c r="B154" s="8" t="s">
        <v>127</v>
      </c>
      <c r="C154" s="9" t="s">
        <v>34</v>
      </c>
      <c r="D154" s="7">
        <v>75.4</v>
      </c>
      <c r="E154" s="9" t="s">
        <v>20</v>
      </c>
      <c r="F154" s="7">
        <v>60.5</v>
      </c>
      <c r="G154" s="9" t="s">
        <v>25</v>
      </c>
      <c r="H154" s="9" t="s">
        <v>26</v>
      </c>
      <c r="I154" s="7">
        <v>84.0</v>
      </c>
      <c r="J154" s="9" t="s">
        <v>22</v>
      </c>
      <c r="K154" s="9" t="s">
        <v>27</v>
      </c>
      <c r="L154" s="7">
        <v>65.25</v>
      </c>
      <c r="M154" s="10" t="str">
        <f t="array" ref="M154">vlookup(A154,Placement_detail!A153:E368,{2,3,4,5},0)</f>
        <v>No</v>
      </c>
      <c r="N154" s="10">
        <v>98.0</v>
      </c>
      <c r="O154" s="10" t="str">
        <f t="array" ref="O154">vlookup(A154,Placement_detail!$A$1:$E$216,4,0)</f>
        <v>Placed</v>
      </c>
      <c r="P154" s="10">
        <f t="array" ref="P154">vlookup(A154,Placement_detail!$A$1:$E$216,5,0)</f>
        <v>240000</v>
      </c>
      <c r="Q154" s="11">
        <v>81.625</v>
      </c>
    </row>
    <row r="155">
      <c r="A155" s="7">
        <v>154.0</v>
      </c>
      <c r="B155" s="8" t="s">
        <v>162</v>
      </c>
      <c r="C155" s="9" t="s">
        <v>19</v>
      </c>
      <c r="D155" s="7">
        <v>49.0</v>
      </c>
      <c r="E155" s="9" t="s">
        <v>20</v>
      </c>
      <c r="F155" s="7">
        <v>59.0</v>
      </c>
      <c r="G155" s="9" t="s">
        <v>20</v>
      </c>
      <c r="H155" s="9" t="s">
        <v>26</v>
      </c>
      <c r="I155" s="7">
        <v>65.0</v>
      </c>
      <c r="J155" s="9" t="s">
        <v>22</v>
      </c>
      <c r="K155" s="9" t="s">
        <v>27</v>
      </c>
      <c r="L155" s="7">
        <v>62.48</v>
      </c>
      <c r="M155" s="10" t="str">
        <f t="array" ref="M155">vlookup(A155,Placement_detail!A154:E369,{2,3,4,5},0)</f>
        <v>Yes</v>
      </c>
      <c r="N155" s="10">
        <v>86.0</v>
      </c>
      <c r="O155" s="10" t="str">
        <f t="array" ref="O155">vlookup(A155,Placement_detail!$A$1:$E$216,4,0)</f>
        <v>Placed</v>
      </c>
      <c r="P155" s="10">
        <f t="array" ref="P155">vlookup(A155,Placement_detail!$A$1:$E$216,5,0)</f>
        <v>340000</v>
      </c>
      <c r="Q155" s="11">
        <v>74.24</v>
      </c>
    </row>
    <row r="156">
      <c r="A156" s="7">
        <v>155.0</v>
      </c>
      <c r="B156" s="8" t="s">
        <v>163</v>
      </c>
      <c r="C156" s="9" t="s">
        <v>19</v>
      </c>
      <c r="D156" s="7">
        <v>53.0</v>
      </c>
      <c r="E156" s="9" t="s">
        <v>25</v>
      </c>
      <c r="F156" s="7">
        <v>63.0</v>
      </c>
      <c r="G156" s="9" t="s">
        <v>20</v>
      </c>
      <c r="H156" s="9" t="s">
        <v>26</v>
      </c>
      <c r="I156" s="7">
        <v>60.0</v>
      </c>
      <c r="J156" s="9" t="s">
        <v>30</v>
      </c>
      <c r="K156" s="9" t="s">
        <v>27</v>
      </c>
      <c r="L156" s="7">
        <v>53.2</v>
      </c>
      <c r="M156" s="10" t="str">
        <f t="array" ref="M156">vlookup(A156,Placement_detail!A155:E370,{2,3,4,5},0)</f>
        <v>Yes</v>
      </c>
      <c r="N156" s="10">
        <v>70.0</v>
      </c>
      <c r="O156" s="10" t="str">
        <f t="array" ref="O156">vlookup(A156,Placement_detail!$A$1:$E$216,4,0)</f>
        <v>Placed</v>
      </c>
      <c r="P156" s="10">
        <f t="array" ref="P156">vlookup(A156,Placement_detail!$A$1:$E$216,5,0)</f>
        <v>250000</v>
      </c>
      <c r="Q156" s="11">
        <v>61.6</v>
      </c>
    </row>
    <row r="157">
      <c r="A157" s="7">
        <v>156.0</v>
      </c>
      <c r="B157" s="8" t="s">
        <v>77</v>
      </c>
      <c r="C157" s="9" t="s">
        <v>19</v>
      </c>
      <c r="D157" s="7">
        <v>51.57</v>
      </c>
      <c r="E157" s="9" t="s">
        <v>20</v>
      </c>
      <c r="F157" s="7">
        <v>74.66</v>
      </c>
      <c r="G157" s="9" t="s">
        <v>20</v>
      </c>
      <c r="H157" s="9" t="s">
        <v>21</v>
      </c>
      <c r="I157" s="7">
        <v>59.9</v>
      </c>
      <c r="J157" s="9" t="s">
        <v>30</v>
      </c>
      <c r="K157" s="9" t="s">
        <v>23</v>
      </c>
      <c r="L157" s="7">
        <v>65.99</v>
      </c>
      <c r="M157" s="10" t="str">
        <f t="array" ref="M157">vlookup(A157,Placement_detail!A156:E371,{2,3,4,5},0)</f>
        <v>Yes</v>
      </c>
      <c r="N157" s="10">
        <v>56.15</v>
      </c>
      <c r="O157" s="10" t="str">
        <f t="array" ref="O157">vlookup(A157,Placement_detail!$A$1:$E$216,4,0)</f>
        <v>Not Placed</v>
      </c>
      <c r="P157" s="12">
        <v>0.0</v>
      </c>
      <c r="Q157" s="11">
        <v>61.06999999999999</v>
      </c>
    </row>
    <row r="158">
      <c r="A158" s="7">
        <v>157.0</v>
      </c>
      <c r="B158" s="8" t="s">
        <v>164</v>
      </c>
      <c r="C158" s="9" t="s">
        <v>19</v>
      </c>
      <c r="D158" s="7">
        <v>84.2</v>
      </c>
      <c r="E158" s="9" t="s">
        <v>25</v>
      </c>
      <c r="F158" s="7">
        <v>69.4</v>
      </c>
      <c r="G158" s="9" t="s">
        <v>25</v>
      </c>
      <c r="H158" s="9" t="s">
        <v>26</v>
      </c>
      <c r="I158" s="7">
        <v>65.0</v>
      </c>
      <c r="J158" s="9" t="s">
        <v>22</v>
      </c>
      <c r="K158" s="9" t="s">
        <v>23</v>
      </c>
      <c r="L158" s="7">
        <v>52.72</v>
      </c>
      <c r="M158" s="10" t="str">
        <f t="array" ref="M158">vlookup(A158,Placement_detail!A157:E372,{2,3,4,5},0)</f>
        <v>Yes</v>
      </c>
      <c r="N158" s="10">
        <v>80.0</v>
      </c>
      <c r="O158" s="10" t="str">
        <f t="array" ref="O158">vlookup(A158,Placement_detail!$A$1:$E$216,4,0)</f>
        <v>Placed</v>
      </c>
      <c r="P158" s="10">
        <f t="array" ref="P158">vlookup(A158,Placement_detail!$A$1:$E$216,5,0)</f>
        <v>255000</v>
      </c>
      <c r="Q158" s="11">
        <v>66.36</v>
      </c>
    </row>
    <row r="159">
      <c r="A159" s="7">
        <v>158.0</v>
      </c>
      <c r="B159" s="8" t="s">
        <v>165</v>
      </c>
      <c r="C159" s="9" t="s">
        <v>19</v>
      </c>
      <c r="D159" s="7">
        <v>66.5</v>
      </c>
      <c r="E159" s="9" t="s">
        <v>25</v>
      </c>
      <c r="F159" s="7">
        <v>62.5</v>
      </c>
      <c r="G159" s="9" t="s">
        <v>25</v>
      </c>
      <c r="H159" s="9" t="s">
        <v>21</v>
      </c>
      <c r="I159" s="7">
        <v>60.9</v>
      </c>
      <c r="J159" s="9" t="s">
        <v>30</v>
      </c>
      <c r="K159" s="9" t="s">
        <v>27</v>
      </c>
      <c r="L159" s="7">
        <v>55.03</v>
      </c>
      <c r="M159" s="10" t="str">
        <f t="array" ref="M159">vlookup(A159,Placement_detail!A158:E373,{2,3,4,5},0)</f>
        <v>No</v>
      </c>
      <c r="N159" s="10">
        <v>93.4</v>
      </c>
      <c r="O159" s="10" t="str">
        <f t="array" ref="O159">vlookup(A159,Placement_detail!$A$1:$E$216,4,0)</f>
        <v>Placed</v>
      </c>
      <c r="P159" s="10">
        <f t="array" ref="P159">vlookup(A159,Placement_detail!$A$1:$E$216,5,0)</f>
        <v>300000</v>
      </c>
      <c r="Q159" s="11">
        <v>74.215</v>
      </c>
    </row>
    <row r="160">
      <c r="A160" s="7">
        <v>159.0</v>
      </c>
      <c r="B160" s="8" t="s">
        <v>166</v>
      </c>
      <c r="C160" s="9" t="s">
        <v>19</v>
      </c>
      <c r="D160" s="7">
        <v>67.0</v>
      </c>
      <c r="E160" s="9" t="s">
        <v>20</v>
      </c>
      <c r="F160" s="7">
        <v>63.0</v>
      </c>
      <c r="G160" s="9" t="s">
        <v>20</v>
      </c>
      <c r="H160" s="9" t="s">
        <v>26</v>
      </c>
      <c r="I160" s="7">
        <v>64.0</v>
      </c>
      <c r="J160" s="9" t="s">
        <v>22</v>
      </c>
      <c r="K160" s="9" t="s">
        <v>27</v>
      </c>
      <c r="L160" s="7">
        <v>61.87</v>
      </c>
      <c r="M160" s="10" t="str">
        <f t="array" ref="M160">vlookup(A160,Placement_detail!A159:E374,{2,3,4,5},0)</f>
        <v>No</v>
      </c>
      <c r="N160" s="12">
        <v>72.29</v>
      </c>
      <c r="O160" s="10" t="str">
        <f t="array" ref="O160">vlookup(A160,Placement_detail!$A$1:$E$216,4,0)</f>
        <v>Not Placed</v>
      </c>
      <c r="P160" s="12">
        <v>0.0</v>
      </c>
      <c r="Q160" s="11">
        <v>67.08</v>
      </c>
    </row>
    <row r="161">
      <c r="A161" s="7">
        <v>160.0</v>
      </c>
      <c r="B161" s="8" t="s">
        <v>167</v>
      </c>
      <c r="C161" s="9" t="s">
        <v>19</v>
      </c>
      <c r="D161" s="7">
        <v>52.0</v>
      </c>
      <c r="E161" s="9" t="s">
        <v>25</v>
      </c>
      <c r="F161" s="7">
        <v>49.0</v>
      </c>
      <c r="G161" s="9" t="s">
        <v>20</v>
      </c>
      <c r="H161" s="9" t="s">
        <v>21</v>
      </c>
      <c r="I161" s="7">
        <v>58.0</v>
      </c>
      <c r="J161" s="9" t="s">
        <v>30</v>
      </c>
      <c r="K161" s="9" t="s">
        <v>23</v>
      </c>
      <c r="L161" s="7">
        <v>60.59</v>
      </c>
      <c r="M161" s="10" t="str">
        <f t="array" ref="M161">vlookup(A161,Placement_detail!A160:E375,{2,3,4,5},0)</f>
        <v>No</v>
      </c>
      <c r="N161" s="10">
        <v>62.0</v>
      </c>
      <c r="O161" s="10" t="str">
        <f t="array" ref="O161">vlookup(A161,Placement_detail!$A$1:$E$216,4,0)</f>
        <v>Not Placed</v>
      </c>
      <c r="P161" s="12">
        <v>0.0</v>
      </c>
      <c r="Q161" s="11">
        <v>61.295</v>
      </c>
      <c r="T161" s="13" t="s">
        <v>168</v>
      </c>
      <c r="U161" s="14">
        <f>AVERAGE(I2:I216)</f>
        <v>66.37018605</v>
      </c>
    </row>
    <row r="162">
      <c r="A162" s="7">
        <v>161.0</v>
      </c>
      <c r="B162" s="8" t="s">
        <v>169</v>
      </c>
      <c r="C162" s="9" t="s">
        <v>19</v>
      </c>
      <c r="D162" s="7">
        <v>87.0</v>
      </c>
      <c r="E162" s="9" t="s">
        <v>25</v>
      </c>
      <c r="F162" s="7">
        <v>74.0</v>
      </c>
      <c r="G162" s="9" t="s">
        <v>25</v>
      </c>
      <c r="H162" s="9" t="s">
        <v>26</v>
      </c>
      <c r="I162" s="7">
        <v>65.0</v>
      </c>
      <c r="J162" s="9" t="s">
        <v>22</v>
      </c>
      <c r="K162" s="9" t="s">
        <v>23</v>
      </c>
      <c r="L162" s="7">
        <v>72.29</v>
      </c>
      <c r="M162" s="10" t="str">
        <f t="array" ref="M162">vlookup(A162,Placement_detail!A161:E376,{2,3,4,5},0)</f>
        <v>Yes</v>
      </c>
      <c r="N162" s="10">
        <v>75.0</v>
      </c>
      <c r="O162" s="10" t="str">
        <f t="array" ref="O162">vlookup(A162,Placement_detail!$A$1:$E$216,4,0)</f>
        <v>Placed</v>
      </c>
      <c r="P162" s="10">
        <f t="array" ref="P162">vlookup(A162,Placement_detail!$A$1:$E$216,5,0)</f>
        <v>300000</v>
      </c>
      <c r="Q162" s="11">
        <v>73.64500000000001</v>
      </c>
      <c r="T162" s="13" t="s">
        <v>170</v>
      </c>
      <c r="U162" s="14">
        <f>TRIMMEAN(I2:I216,0.1)</f>
        <v>66.27482051</v>
      </c>
    </row>
    <row r="163">
      <c r="A163" s="7">
        <v>162.0</v>
      </c>
      <c r="B163" s="8" t="s">
        <v>171</v>
      </c>
      <c r="C163" s="9" t="s">
        <v>19</v>
      </c>
      <c r="D163" s="7">
        <v>55.6</v>
      </c>
      <c r="E163" s="9" t="s">
        <v>20</v>
      </c>
      <c r="F163" s="7">
        <v>51.0</v>
      </c>
      <c r="G163" s="9" t="s">
        <v>20</v>
      </c>
      <c r="H163" s="9" t="s">
        <v>21</v>
      </c>
      <c r="I163" s="7">
        <v>57.5</v>
      </c>
      <c r="J163" s="9" t="s">
        <v>30</v>
      </c>
      <c r="K163" s="9" t="s">
        <v>23</v>
      </c>
      <c r="L163" s="7">
        <v>62.72</v>
      </c>
      <c r="M163" s="10" t="str">
        <f t="array" ref="M163">vlookup(A163,Placement_detail!A162:E377,{2,3,4,5},0)</f>
        <v>No</v>
      </c>
      <c r="N163" s="10">
        <v>57.63</v>
      </c>
      <c r="O163" s="10" t="str">
        <f t="array" ref="O163">vlookup(A163,Placement_detail!$A$1:$E$216,4,0)</f>
        <v>Not Placed</v>
      </c>
      <c r="P163" s="12">
        <v>0.0</v>
      </c>
      <c r="Q163" s="11">
        <v>60.175</v>
      </c>
      <c r="T163" s="13" t="s">
        <v>172</v>
      </c>
      <c r="U163" s="14">
        <f>MEDIAN(I2:I216)</f>
        <v>66</v>
      </c>
    </row>
    <row r="164">
      <c r="A164" s="7">
        <v>163.0</v>
      </c>
      <c r="B164" s="8" t="s">
        <v>173</v>
      </c>
      <c r="C164" s="9" t="s">
        <v>19</v>
      </c>
      <c r="D164" s="7">
        <v>74.2</v>
      </c>
      <c r="E164" s="9" t="s">
        <v>25</v>
      </c>
      <c r="F164" s="7">
        <v>87.6</v>
      </c>
      <c r="G164" s="9" t="s">
        <v>20</v>
      </c>
      <c r="H164" s="9" t="s">
        <v>21</v>
      </c>
      <c r="I164" s="7">
        <v>77.25</v>
      </c>
      <c r="J164" s="9" t="s">
        <v>30</v>
      </c>
      <c r="K164" s="9" t="s">
        <v>27</v>
      </c>
      <c r="L164" s="7">
        <v>66.06</v>
      </c>
      <c r="M164" s="10" t="str">
        <f t="array" ref="M164">vlookup(A164,Placement_detail!A163:E378,{2,3,4,5},0)</f>
        <v>Yes</v>
      </c>
      <c r="N164" s="10">
        <v>75.2</v>
      </c>
      <c r="O164" s="10" t="str">
        <f t="array" ref="O164">vlookup(A164,Placement_detail!$A$1:$E$216,4,0)</f>
        <v>Placed</v>
      </c>
      <c r="P164" s="10">
        <f t="array" ref="P164">vlookup(A164,Placement_detail!$A$1:$E$216,5,0)</f>
        <v>285000</v>
      </c>
      <c r="Q164" s="11">
        <v>70.63</v>
      </c>
      <c r="T164" s="13" t="s">
        <v>174</v>
      </c>
      <c r="U164" s="14">
        <f>STDEV(I2:I216)</f>
        <v>7.358743287</v>
      </c>
    </row>
    <row r="165">
      <c r="A165" s="7">
        <v>164.0</v>
      </c>
      <c r="B165" s="8" t="s">
        <v>54</v>
      </c>
      <c r="C165" s="9" t="s">
        <v>19</v>
      </c>
      <c r="D165" s="7">
        <v>63.0</v>
      </c>
      <c r="E165" s="9" t="s">
        <v>20</v>
      </c>
      <c r="F165" s="7">
        <v>67.0</v>
      </c>
      <c r="G165" s="9" t="s">
        <v>20</v>
      </c>
      <c r="H165" s="9" t="s">
        <v>26</v>
      </c>
      <c r="I165" s="7">
        <v>64.0</v>
      </c>
      <c r="J165" s="9" t="s">
        <v>22</v>
      </c>
      <c r="K165" s="9" t="s">
        <v>27</v>
      </c>
      <c r="L165" s="7">
        <v>66.46</v>
      </c>
      <c r="M165" s="10" t="str">
        <f t="array" ref="M165">vlookup(A165,Placement_detail!A164:E379,{2,3,4,5},0)</f>
        <v>No</v>
      </c>
      <c r="N165" s="10">
        <v>75.0</v>
      </c>
      <c r="O165" s="10" t="str">
        <f t="array" ref="O165">vlookup(A165,Placement_detail!$A$1:$E$216,4,0)</f>
        <v>Placed</v>
      </c>
      <c r="P165" s="10">
        <f t="array" ref="P165">vlookup(A165,Placement_detail!$A$1:$E$216,5,0)</f>
        <v>500000</v>
      </c>
      <c r="Q165" s="11">
        <v>70.72999999999999</v>
      </c>
    </row>
    <row r="166">
      <c r="A166" s="7">
        <v>165.0</v>
      </c>
      <c r="B166" s="8" t="s">
        <v>175</v>
      </c>
      <c r="C166" s="9" t="s">
        <v>34</v>
      </c>
      <c r="D166" s="7">
        <v>67.16</v>
      </c>
      <c r="E166" s="9" t="s">
        <v>25</v>
      </c>
      <c r="F166" s="7">
        <v>72.5</v>
      </c>
      <c r="G166" s="9" t="s">
        <v>25</v>
      </c>
      <c r="H166" s="9" t="s">
        <v>21</v>
      </c>
      <c r="I166" s="7">
        <v>63.35</v>
      </c>
      <c r="J166" s="9" t="s">
        <v>30</v>
      </c>
      <c r="K166" s="9" t="s">
        <v>27</v>
      </c>
      <c r="L166" s="7">
        <v>65.52</v>
      </c>
      <c r="M166" s="10" t="str">
        <f t="array" ref="M166">vlookup(A166,Placement_detail!A165:E380,{2,3,4,5},0)</f>
        <v>No</v>
      </c>
      <c r="N166" s="10">
        <v>53.04</v>
      </c>
      <c r="O166" s="10" t="str">
        <f t="array" ref="O166">vlookup(A166,Placement_detail!$A$1:$E$216,4,0)</f>
        <v>Placed</v>
      </c>
      <c r="P166" s="10">
        <f t="array" ref="P166">vlookup(A166,Placement_detail!$A$1:$E$216,5,0)</f>
        <v>250000</v>
      </c>
      <c r="Q166" s="11">
        <v>59.28</v>
      </c>
    </row>
    <row r="167">
      <c r="A167" s="7">
        <v>166.0</v>
      </c>
      <c r="B167" s="8" t="s">
        <v>176</v>
      </c>
      <c r="C167" s="9" t="s">
        <v>34</v>
      </c>
      <c r="D167" s="7">
        <v>63.3</v>
      </c>
      <c r="E167" s="9" t="s">
        <v>25</v>
      </c>
      <c r="F167" s="7">
        <v>78.33</v>
      </c>
      <c r="G167" s="9" t="s">
        <v>20</v>
      </c>
      <c r="H167" s="9" t="s">
        <v>21</v>
      </c>
      <c r="I167" s="7">
        <v>74.0</v>
      </c>
      <c r="J167" s="9" t="s">
        <v>30</v>
      </c>
      <c r="K167" s="9" t="s">
        <v>27</v>
      </c>
      <c r="L167" s="7">
        <v>74.56</v>
      </c>
      <c r="M167" s="10" t="str">
        <f t="array" ref="M167">vlookup(A167,Placement_detail!A166:E381,{2,3,4,5},0)</f>
        <v>No</v>
      </c>
      <c r="N167" s="10">
        <v>80.0</v>
      </c>
      <c r="O167" s="10" t="str">
        <f t="array" ref="O167">vlookup(A167,Placement_detail!$A$1:$E$216,4,0)</f>
        <v>Not Placed</v>
      </c>
      <c r="P167" s="12">
        <v>0.0</v>
      </c>
      <c r="Q167" s="11">
        <v>77.28</v>
      </c>
    </row>
    <row r="168">
      <c r="A168" s="7">
        <v>167.0</v>
      </c>
      <c r="B168" s="8" t="s">
        <v>177</v>
      </c>
      <c r="C168" s="9" t="s">
        <v>19</v>
      </c>
      <c r="D168" s="7">
        <v>62.0</v>
      </c>
      <c r="E168" s="9" t="s">
        <v>20</v>
      </c>
      <c r="F168" s="7">
        <v>62.0</v>
      </c>
      <c r="G168" s="9" t="s">
        <v>20</v>
      </c>
      <c r="H168" s="9" t="s">
        <v>21</v>
      </c>
      <c r="I168" s="7">
        <v>60.0</v>
      </c>
      <c r="J168" s="9" t="s">
        <v>30</v>
      </c>
      <c r="K168" s="9" t="s">
        <v>23</v>
      </c>
      <c r="L168" s="7">
        <v>52.38</v>
      </c>
      <c r="M168" s="10" t="str">
        <f t="array" ref="M168">vlookup(A168,Placement_detail!A167:E382,{2,3,4,5},0)</f>
        <v>Yes</v>
      </c>
      <c r="N168" s="10">
        <v>63.0</v>
      </c>
      <c r="O168" s="10" t="str">
        <f t="array" ref="O168">vlookup(A168,Placement_detail!$A$1:$E$216,4,0)</f>
        <v>Placed</v>
      </c>
      <c r="P168" s="10">
        <f t="array" ref="P168">vlookup(A168,Placement_detail!$A$1:$E$216,5,0)</f>
        <v>240000</v>
      </c>
      <c r="Q168" s="11">
        <v>57.69</v>
      </c>
    </row>
    <row r="169">
      <c r="A169" s="7">
        <v>168.0</v>
      </c>
      <c r="B169" s="8" t="s">
        <v>178</v>
      </c>
      <c r="C169" s="9" t="s">
        <v>19</v>
      </c>
      <c r="D169" s="7">
        <v>67.9</v>
      </c>
      <c r="E169" s="9" t="s">
        <v>20</v>
      </c>
      <c r="F169" s="7">
        <v>62.0</v>
      </c>
      <c r="G169" s="9" t="s">
        <v>20</v>
      </c>
      <c r="H169" s="9" t="s">
        <v>26</v>
      </c>
      <c r="I169" s="7">
        <v>67.0</v>
      </c>
      <c r="J169" s="9" t="s">
        <v>22</v>
      </c>
      <c r="K169" s="9" t="s">
        <v>27</v>
      </c>
      <c r="L169" s="7">
        <v>75.71</v>
      </c>
      <c r="M169" s="10" t="str">
        <f t="array" ref="M169">vlookup(A169,Placement_detail!A168:E383,{2,3,4,5},0)</f>
        <v>Yes</v>
      </c>
      <c r="N169" s="10">
        <v>58.1</v>
      </c>
      <c r="O169" s="10" t="str">
        <f t="array" ref="O169">vlookup(A169,Placement_detail!$A$1:$E$216,4,0)</f>
        <v>Not Placed</v>
      </c>
      <c r="P169" s="12">
        <v>0.0</v>
      </c>
      <c r="Q169" s="11">
        <v>66.905</v>
      </c>
    </row>
    <row r="170">
      <c r="A170" s="7">
        <v>169.0</v>
      </c>
      <c r="B170" s="8" t="s">
        <v>179</v>
      </c>
      <c r="C170" s="9" t="s">
        <v>34</v>
      </c>
      <c r="D170" s="7">
        <v>48.0</v>
      </c>
      <c r="E170" s="9" t="s">
        <v>25</v>
      </c>
      <c r="F170" s="7">
        <v>51.0</v>
      </c>
      <c r="G170" s="9" t="s">
        <v>25</v>
      </c>
      <c r="H170" s="9" t="s">
        <v>21</v>
      </c>
      <c r="I170" s="7">
        <v>58.0</v>
      </c>
      <c r="J170" s="9" t="s">
        <v>30</v>
      </c>
      <c r="K170" s="9" t="s">
        <v>23</v>
      </c>
      <c r="L170" s="7">
        <v>58.79</v>
      </c>
      <c r="M170" s="10" t="str">
        <f t="array" ref="M170">vlookup(A170,Placement_detail!A169:E384,{2,3,4,5},0)</f>
        <v>Yes</v>
      </c>
      <c r="N170" s="10">
        <v>60.0</v>
      </c>
      <c r="O170" s="10" t="str">
        <f t="array" ref="O170">vlookup(A170,Placement_detail!$A$1:$E$216,4,0)</f>
        <v>Not Placed</v>
      </c>
      <c r="P170" s="12">
        <v>0.0</v>
      </c>
      <c r="Q170" s="11">
        <v>59.394999999999996</v>
      </c>
    </row>
    <row r="171">
      <c r="A171" s="7">
        <v>170.0</v>
      </c>
      <c r="B171" s="8" t="s">
        <v>180</v>
      </c>
      <c r="C171" s="9" t="s">
        <v>19</v>
      </c>
      <c r="D171" s="7">
        <v>59.96</v>
      </c>
      <c r="E171" s="9" t="s">
        <v>20</v>
      </c>
      <c r="F171" s="7">
        <v>42.16</v>
      </c>
      <c r="G171" s="9" t="s">
        <v>20</v>
      </c>
      <c r="H171" s="9" t="s">
        <v>26</v>
      </c>
      <c r="I171" s="7">
        <v>61.26</v>
      </c>
      <c r="J171" s="9" t="s">
        <v>22</v>
      </c>
      <c r="K171" s="9" t="s">
        <v>23</v>
      </c>
      <c r="L171" s="7">
        <v>65.48</v>
      </c>
      <c r="M171" s="10" t="str">
        <f t="array" ref="M171">vlookup(A171,Placement_detail!A170:E385,{2,3,4,5},0)</f>
        <v>No</v>
      </c>
      <c r="N171" s="10">
        <v>54.48</v>
      </c>
      <c r="O171" s="10" t="str">
        <f t="array" ref="O171">vlookup(A171,Placement_detail!$A$1:$E$216,4,0)</f>
        <v>Not Placed</v>
      </c>
      <c r="P171" s="12">
        <v>0.0</v>
      </c>
      <c r="Q171" s="11">
        <v>59.980000000000004</v>
      </c>
    </row>
    <row r="172">
      <c r="A172" s="7">
        <v>171.0</v>
      </c>
      <c r="B172" s="8" t="s">
        <v>181</v>
      </c>
      <c r="C172" s="9" t="s">
        <v>34</v>
      </c>
      <c r="D172" s="7">
        <v>63.4</v>
      </c>
      <c r="E172" s="9" t="s">
        <v>20</v>
      </c>
      <c r="F172" s="7">
        <v>67.2</v>
      </c>
      <c r="G172" s="9" t="s">
        <v>20</v>
      </c>
      <c r="H172" s="9" t="s">
        <v>21</v>
      </c>
      <c r="I172" s="7">
        <v>60.0</v>
      </c>
      <c r="J172" s="9" t="s">
        <v>30</v>
      </c>
      <c r="K172" s="9" t="s">
        <v>23</v>
      </c>
      <c r="L172" s="7">
        <v>69.28</v>
      </c>
      <c r="M172" s="10" t="str">
        <f t="array" ref="M172">vlookup(A172,Placement_detail!A171:E386,{2,3,4,5},0)</f>
        <v>No</v>
      </c>
      <c r="N172" s="10">
        <v>58.06</v>
      </c>
      <c r="O172" s="10" t="str">
        <f t="array" ref="O172">vlookup(A172,Placement_detail!$A$1:$E$216,4,0)</f>
        <v>Not Placed</v>
      </c>
      <c r="P172" s="12">
        <v>0.0</v>
      </c>
      <c r="Q172" s="11">
        <v>63.67</v>
      </c>
    </row>
    <row r="173">
      <c r="A173" s="7">
        <v>172.0</v>
      </c>
      <c r="B173" s="8" t="s">
        <v>182</v>
      </c>
      <c r="C173" s="9" t="s">
        <v>19</v>
      </c>
      <c r="D173" s="7">
        <v>80.0</v>
      </c>
      <c r="E173" s="9" t="s">
        <v>20</v>
      </c>
      <c r="F173" s="7">
        <v>80.0</v>
      </c>
      <c r="G173" s="9" t="s">
        <v>20</v>
      </c>
      <c r="H173" s="9" t="s">
        <v>21</v>
      </c>
      <c r="I173" s="7">
        <v>72.0</v>
      </c>
      <c r="J173" s="9" t="s">
        <v>30</v>
      </c>
      <c r="K173" s="9" t="s">
        <v>27</v>
      </c>
      <c r="L173" s="7">
        <v>66.04</v>
      </c>
      <c r="M173" s="10" t="str">
        <f t="array" ref="M173">vlookup(A173,Placement_detail!A172:E387,{2,3,4,5},0)</f>
        <v>Yes</v>
      </c>
      <c r="N173" s="12">
        <v>72.29</v>
      </c>
      <c r="O173" s="10" t="str">
        <f t="array" ref="O173">vlookup(A173,Placement_detail!$A$1:$E$216,4,0)</f>
        <v>Placed</v>
      </c>
      <c r="P173" s="10">
        <f t="array" ref="P173">vlookup(A173,Placement_detail!$A$1:$E$216,5,0)</f>
        <v>290000</v>
      </c>
      <c r="Q173" s="11">
        <v>69.165</v>
      </c>
    </row>
    <row r="174">
      <c r="A174" s="7">
        <v>173.0</v>
      </c>
      <c r="B174" s="8" t="s">
        <v>183</v>
      </c>
      <c r="C174" s="9" t="s">
        <v>19</v>
      </c>
      <c r="D174" s="7">
        <v>73.0</v>
      </c>
      <c r="E174" s="9" t="s">
        <v>20</v>
      </c>
      <c r="F174" s="7">
        <v>58.0</v>
      </c>
      <c r="G174" s="9" t="s">
        <v>20</v>
      </c>
      <c r="H174" s="9" t="s">
        <v>21</v>
      </c>
      <c r="I174" s="7">
        <v>56.0</v>
      </c>
      <c r="J174" s="9" t="s">
        <v>30</v>
      </c>
      <c r="K174" s="9" t="s">
        <v>23</v>
      </c>
      <c r="L174" s="7">
        <v>52.64</v>
      </c>
      <c r="M174" s="10" t="str">
        <f t="array" ref="M174">vlookup(A174,Placement_detail!A173:E388,{2,3,4,5},0)</f>
        <v>No</v>
      </c>
      <c r="N174" s="10">
        <v>84.0</v>
      </c>
      <c r="O174" s="10" t="str">
        <f t="array" ref="O174">vlookup(A174,Placement_detail!$A$1:$E$216,4,0)</f>
        <v>Placed</v>
      </c>
      <c r="P174" s="10">
        <f t="array" ref="P174">vlookup(A174,Placement_detail!$A$1:$E$216,5,0)</f>
        <v>300000</v>
      </c>
      <c r="Q174" s="11">
        <v>68.32</v>
      </c>
    </row>
    <row r="175">
      <c r="A175" s="7">
        <v>174.0</v>
      </c>
      <c r="B175" s="8" t="s">
        <v>184</v>
      </c>
      <c r="C175" s="9" t="s">
        <v>34</v>
      </c>
      <c r="D175" s="7">
        <v>52.0</v>
      </c>
      <c r="E175" s="9" t="s">
        <v>20</v>
      </c>
      <c r="F175" s="7">
        <v>52.0</v>
      </c>
      <c r="G175" s="9" t="s">
        <v>20</v>
      </c>
      <c r="H175" s="9" t="s">
        <v>26</v>
      </c>
      <c r="I175" s="7">
        <v>55.0</v>
      </c>
      <c r="J175" s="9" t="s">
        <v>22</v>
      </c>
      <c r="K175" s="9" t="s">
        <v>23</v>
      </c>
      <c r="L175" s="7">
        <v>59.32</v>
      </c>
      <c r="M175" s="10" t="str">
        <f t="array" ref="M175">vlookup(A175,Placement_detail!A174:E389,{2,3,4,5},0)</f>
        <v>No</v>
      </c>
      <c r="N175" s="10">
        <v>67.0</v>
      </c>
      <c r="O175" s="10" t="str">
        <f t="array" ref="O175">vlookup(A175,Placement_detail!$A$1:$E$216,4,0)</f>
        <v>Not Placed</v>
      </c>
      <c r="P175" s="12">
        <v>0.0</v>
      </c>
      <c r="Q175" s="11">
        <v>63.16</v>
      </c>
    </row>
    <row r="176">
      <c r="A176" s="7">
        <v>175.0</v>
      </c>
      <c r="B176" s="8" t="s">
        <v>162</v>
      </c>
      <c r="C176" s="9" t="s">
        <v>19</v>
      </c>
      <c r="D176" s="7">
        <v>73.24</v>
      </c>
      <c r="E176" s="9" t="s">
        <v>20</v>
      </c>
      <c r="F176" s="7">
        <v>50.83</v>
      </c>
      <c r="G176" s="9" t="s">
        <v>20</v>
      </c>
      <c r="H176" s="9" t="s">
        <v>26</v>
      </c>
      <c r="I176" s="7">
        <v>64.27</v>
      </c>
      <c r="J176" s="9" t="s">
        <v>22</v>
      </c>
      <c r="K176" s="9" t="s">
        <v>27</v>
      </c>
      <c r="L176" s="7">
        <v>66.23</v>
      </c>
      <c r="M176" s="10" t="str">
        <f t="array" ref="M176">vlookup(A176,Placement_detail!A175:E390,{2,3,4,5},0)</f>
        <v>Yes</v>
      </c>
      <c r="N176" s="10">
        <v>64.0</v>
      </c>
      <c r="O176" s="10" t="str">
        <f t="array" ref="O176">vlookup(A176,Placement_detail!$A$1:$E$216,4,0)</f>
        <v>Placed</v>
      </c>
      <c r="P176" s="10">
        <f t="array" ref="P176">vlookup(A176,Placement_detail!$A$1:$E$216,5,0)</f>
        <v>500000</v>
      </c>
      <c r="Q176" s="11">
        <v>65.11500000000001</v>
      </c>
    </row>
    <row r="177">
      <c r="A177" s="7">
        <v>176.0</v>
      </c>
      <c r="B177" s="8" t="s">
        <v>185</v>
      </c>
      <c r="C177" s="9" t="s">
        <v>19</v>
      </c>
      <c r="D177" s="7">
        <v>63.0</v>
      </c>
      <c r="E177" s="9" t="s">
        <v>20</v>
      </c>
      <c r="F177" s="7">
        <v>62.0</v>
      </c>
      <c r="G177" s="9" t="s">
        <v>20</v>
      </c>
      <c r="H177" s="9" t="s">
        <v>26</v>
      </c>
      <c r="I177" s="7">
        <v>65.0</v>
      </c>
      <c r="J177" s="9" t="s">
        <v>22</v>
      </c>
      <c r="K177" s="9" t="s">
        <v>23</v>
      </c>
      <c r="L177" s="7">
        <v>60.69</v>
      </c>
      <c r="M177" s="10" t="str">
        <f t="array" ref="M177">vlookup(A177,Placement_detail!A176:E391,{2,3,4,5},0)</f>
        <v>No</v>
      </c>
      <c r="N177" s="10">
        <v>87.5</v>
      </c>
      <c r="O177" s="10" t="str">
        <f t="array" ref="O177">vlookup(A177,Placement_detail!$A$1:$E$216,4,0)</f>
        <v>Not Placed</v>
      </c>
      <c r="P177" s="12">
        <v>0.0</v>
      </c>
      <c r="Q177" s="11">
        <v>74.095</v>
      </c>
    </row>
    <row r="178">
      <c r="A178" s="7">
        <v>177.0</v>
      </c>
      <c r="B178" s="8" t="s">
        <v>186</v>
      </c>
      <c r="C178" s="9" t="s">
        <v>34</v>
      </c>
      <c r="D178" s="7">
        <v>59.0</v>
      </c>
      <c r="E178" s="9" t="s">
        <v>25</v>
      </c>
      <c r="F178" s="7">
        <v>60.0</v>
      </c>
      <c r="G178" s="9" t="s">
        <v>20</v>
      </c>
      <c r="H178" s="9" t="s">
        <v>21</v>
      </c>
      <c r="I178" s="7">
        <v>56.0</v>
      </c>
      <c r="J178" s="9" t="s">
        <v>30</v>
      </c>
      <c r="K178" s="9" t="s">
        <v>23</v>
      </c>
      <c r="L178" s="7">
        <v>57.9</v>
      </c>
      <c r="M178" s="10" t="str">
        <f t="array" ref="M178">vlookup(A178,Placement_detail!A177:E392,{2,3,4,5},0)</f>
        <v>No</v>
      </c>
      <c r="N178" s="10">
        <v>55.0</v>
      </c>
      <c r="O178" s="10" t="str">
        <f t="array" ref="O178">vlookup(A178,Placement_detail!$A$1:$E$216,4,0)</f>
        <v>Placed</v>
      </c>
      <c r="P178" s="10">
        <f t="array" ref="P178">vlookup(A178,Placement_detail!$A$1:$E$216,5,0)</f>
        <v>220000</v>
      </c>
      <c r="Q178" s="11">
        <v>56.45</v>
      </c>
    </row>
    <row r="179">
      <c r="A179" s="7">
        <v>178.0</v>
      </c>
      <c r="B179" s="8" t="s">
        <v>121</v>
      </c>
      <c r="C179" s="9" t="s">
        <v>34</v>
      </c>
      <c r="D179" s="7">
        <v>73.0</v>
      </c>
      <c r="E179" s="9" t="s">
        <v>25</v>
      </c>
      <c r="F179" s="7">
        <v>97.0</v>
      </c>
      <c r="G179" s="9" t="s">
        <v>20</v>
      </c>
      <c r="H179" s="9" t="s">
        <v>21</v>
      </c>
      <c r="I179" s="7">
        <v>79.0</v>
      </c>
      <c r="J179" s="9" t="s">
        <v>30</v>
      </c>
      <c r="K179" s="9" t="s">
        <v>27</v>
      </c>
      <c r="L179" s="7">
        <v>70.81</v>
      </c>
      <c r="M179" s="10" t="str">
        <f t="array" ref="M179">vlookup(A179,Placement_detail!A178:E393,{2,3,4,5},0)</f>
        <v>Yes</v>
      </c>
      <c r="N179" s="10">
        <v>89.0</v>
      </c>
      <c r="O179" s="10" t="str">
        <f t="array" ref="O179">vlookup(A179,Placement_detail!$A$1:$E$216,4,0)</f>
        <v>Placed</v>
      </c>
      <c r="P179" s="10">
        <f t="array" ref="P179">vlookup(A179,Placement_detail!$A$1:$E$216,5,0)</f>
        <v>650000</v>
      </c>
      <c r="Q179" s="11">
        <v>79.905</v>
      </c>
    </row>
    <row r="180">
      <c r="A180" s="7">
        <v>179.0</v>
      </c>
      <c r="B180" s="8" t="s">
        <v>187</v>
      </c>
      <c r="C180" s="9" t="s">
        <v>19</v>
      </c>
      <c r="D180" s="7">
        <v>68.0</v>
      </c>
      <c r="E180" s="9" t="s">
        <v>20</v>
      </c>
      <c r="F180" s="7">
        <v>56.0</v>
      </c>
      <c r="G180" s="9" t="s">
        <v>20</v>
      </c>
      <c r="H180" s="9" t="s">
        <v>26</v>
      </c>
      <c r="I180" s="7">
        <v>68.0</v>
      </c>
      <c r="J180" s="9" t="s">
        <v>22</v>
      </c>
      <c r="K180" s="9" t="s">
        <v>23</v>
      </c>
      <c r="L180" s="7">
        <v>68.07</v>
      </c>
      <c r="M180" s="10" t="str">
        <f t="array" ref="M180">vlookup(A180,Placement_detail!A179:E394,{2,3,4,5},0)</f>
        <v>No</v>
      </c>
      <c r="N180" s="10">
        <v>73.0</v>
      </c>
      <c r="O180" s="10" t="str">
        <f t="array" ref="O180">vlookup(A180,Placement_detail!$A$1:$E$216,4,0)</f>
        <v>Placed</v>
      </c>
      <c r="P180" s="10">
        <f t="array" ref="P180">vlookup(A180,Placement_detail!$A$1:$E$216,5,0)</f>
        <v>350000</v>
      </c>
      <c r="Q180" s="11">
        <v>70.535</v>
      </c>
    </row>
    <row r="181">
      <c r="A181" s="7">
        <v>180.0</v>
      </c>
      <c r="B181" s="8" t="s">
        <v>188</v>
      </c>
      <c r="C181" s="9" t="s">
        <v>34</v>
      </c>
      <c r="D181" s="7">
        <v>77.8</v>
      </c>
      <c r="E181" s="9" t="s">
        <v>25</v>
      </c>
      <c r="F181" s="7">
        <v>64.0</v>
      </c>
      <c r="G181" s="9" t="s">
        <v>25</v>
      </c>
      <c r="H181" s="9" t="s">
        <v>26</v>
      </c>
      <c r="I181" s="7">
        <v>64.2</v>
      </c>
      <c r="J181" s="9" t="s">
        <v>22</v>
      </c>
      <c r="K181" s="9" t="s">
        <v>23</v>
      </c>
      <c r="L181" s="7">
        <v>72.14</v>
      </c>
      <c r="M181" s="10" t="str">
        <f t="array" ref="M181">vlookup(A181,Placement_detail!A180:E395,{2,3,4,5},0)</f>
        <v>No</v>
      </c>
      <c r="N181" s="10">
        <v>75.5</v>
      </c>
      <c r="O181" s="10" t="str">
        <f t="array" ref="O181">vlookup(A181,Placement_detail!$A$1:$E$216,4,0)</f>
        <v>Not Placed</v>
      </c>
      <c r="P181" s="12">
        <v>0.0</v>
      </c>
      <c r="Q181" s="11">
        <v>73.82</v>
      </c>
    </row>
    <row r="182">
      <c r="A182" s="7">
        <v>181.0</v>
      </c>
      <c r="B182" s="8" t="s">
        <v>147</v>
      </c>
      <c r="C182" s="9" t="s">
        <v>19</v>
      </c>
      <c r="D182" s="7">
        <v>65.0</v>
      </c>
      <c r="E182" s="9" t="s">
        <v>25</v>
      </c>
      <c r="F182" s="7">
        <v>71.5</v>
      </c>
      <c r="G182" s="9" t="s">
        <v>20</v>
      </c>
      <c r="H182" s="9" t="s">
        <v>21</v>
      </c>
      <c r="I182" s="7">
        <v>62.8</v>
      </c>
      <c r="J182" s="9" t="s">
        <v>30</v>
      </c>
      <c r="K182" s="9" t="s">
        <v>27</v>
      </c>
      <c r="L182" s="7">
        <v>56.6</v>
      </c>
      <c r="M182" s="10" t="str">
        <f t="array" ref="M182">vlookup(A182,Placement_detail!A181:E396,{2,3,4,5},0)</f>
        <v>Yes</v>
      </c>
      <c r="N182" s="10">
        <v>57.0</v>
      </c>
      <c r="O182" s="10" t="str">
        <f t="array" ref="O182">vlookup(A182,Placement_detail!$A$1:$E$216,4,0)</f>
        <v>Placed</v>
      </c>
      <c r="P182" s="10">
        <f t="array" ref="P182">vlookup(A182,Placement_detail!$A$1:$E$216,5,0)</f>
        <v>265000</v>
      </c>
      <c r="Q182" s="11">
        <v>56.8</v>
      </c>
    </row>
    <row r="183">
      <c r="A183" s="7">
        <v>182.0</v>
      </c>
      <c r="B183" s="8" t="s">
        <v>189</v>
      </c>
      <c r="C183" s="9" t="s">
        <v>19</v>
      </c>
      <c r="D183" s="7">
        <v>62.0</v>
      </c>
      <c r="E183" s="9" t="s">
        <v>25</v>
      </c>
      <c r="F183" s="7">
        <v>60.33</v>
      </c>
      <c r="G183" s="9" t="s">
        <v>20</v>
      </c>
      <c r="H183" s="9" t="s">
        <v>26</v>
      </c>
      <c r="I183" s="7">
        <v>64.21</v>
      </c>
      <c r="J183" s="9" t="s">
        <v>22</v>
      </c>
      <c r="K183" s="9" t="s">
        <v>23</v>
      </c>
      <c r="L183" s="7">
        <v>60.02</v>
      </c>
      <c r="M183" s="10" t="str">
        <f t="array" ref="M183">vlookup(A183,Placement_detail!A182:E397,{2,3,4,5},0)</f>
        <v>No</v>
      </c>
      <c r="N183" s="10">
        <v>63.0</v>
      </c>
      <c r="O183" s="10" t="str">
        <f t="array" ref="O183">vlookup(A183,Placement_detail!$A$1:$E$216,4,0)</f>
        <v>Not Placed</v>
      </c>
      <c r="P183" s="12">
        <v>0.0</v>
      </c>
      <c r="Q183" s="11">
        <v>61.510000000000005</v>
      </c>
    </row>
    <row r="184">
      <c r="A184" s="7">
        <v>183.0</v>
      </c>
      <c r="B184" s="8" t="s">
        <v>143</v>
      </c>
      <c r="C184" s="9" t="s">
        <v>19</v>
      </c>
      <c r="D184" s="7">
        <v>52.0</v>
      </c>
      <c r="E184" s="9" t="s">
        <v>20</v>
      </c>
      <c r="F184" s="7">
        <v>65.0</v>
      </c>
      <c r="G184" s="9" t="s">
        <v>20</v>
      </c>
      <c r="H184" s="9" t="s">
        <v>29</v>
      </c>
      <c r="I184" s="7">
        <v>57.0</v>
      </c>
      <c r="J184" s="9" t="s">
        <v>20</v>
      </c>
      <c r="K184" s="9" t="s">
        <v>27</v>
      </c>
      <c r="L184" s="7">
        <v>59.81</v>
      </c>
      <c r="M184" s="10" t="str">
        <f t="array" ref="M184">vlookup(A184,Placement_detail!A183:E398,{2,3,4,5},0)</f>
        <v>Yes</v>
      </c>
      <c r="N184" s="10">
        <v>75.0</v>
      </c>
      <c r="O184" s="10" t="str">
        <f t="array" ref="O184">vlookup(A184,Placement_detail!$A$1:$E$216,4,0)</f>
        <v>Not Placed</v>
      </c>
      <c r="P184" s="12">
        <v>0.0</v>
      </c>
      <c r="Q184" s="11">
        <v>67.405</v>
      </c>
    </row>
    <row r="185">
      <c r="A185" s="7">
        <v>184.0</v>
      </c>
      <c r="B185" s="8" t="s">
        <v>190</v>
      </c>
      <c r="C185" s="9" t="s">
        <v>19</v>
      </c>
      <c r="D185" s="7">
        <v>65.0</v>
      </c>
      <c r="E185" s="9" t="s">
        <v>25</v>
      </c>
      <c r="F185" s="7">
        <v>77.0</v>
      </c>
      <c r="G185" s="9" t="s">
        <v>25</v>
      </c>
      <c r="H185" s="9" t="s">
        <v>21</v>
      </c>
      <c r="I185" s="7">
        <v>69.0</v>
      </c>
      <c r="J185" s="9" t="s">
        <v>30</v>
      </c>
      <c r="K185" s="9" t="s">
        <v>23</v>
      </c>
      <c r="L185" s="7">
        <v>61.82</v>
      </c>
      <c r="M185" s="10" t="str">
        <f t="array" ref="M185">vlookup(A185,Placement_detail!A184:E399,{2,3,4,5},0)</f>
        <v>No</v>
      </c>
      <c r="N185" s="10">
        <v>60.0</v>
      </c>
      <c r="O185" s="10" t="str">
        <f t="array" ref="O185">vlookup(A185,Placement_detail!$A$1:$E$216,4,0)</f>
        <v>Placed</v>
      </c>
      <c r="P185" s="10">
        <f t="array" ref="P185">vlookup(A185,Placement_detail!$A$1:$E$216,5,0)</f>
        <v>276000</v>
      </c>
      <c r="Q185" s="11">
        <v>60.91</v>
      </c>
    </row>
    <row r="186">
      <c r="A186" s="7">
        <v>185.0</v>
      </c>
      <c r="B186" s="8" t="s">
        <v>191</v>
      </c>
      <c r="C186" s="9" t="s">
        <v>34</v>
      </c>
      <c r="D186" s="7">
        <v>56.28</v>
      </c>
      <c r="E186" s="9" t="s">
        <v>20</v>
      </c>
      <c r="F186" s="7">
        <v>62.83</v>
      </c>
      <c r="G186" s="9" t="s">
        <v>20</v>
      </c>
      <c r="H186" s="9" t="s">
        <v>21</v>
      </c>
      <c r="I186" s="7">
        <v>59.79</v>
      </c>
      <c r="J186" s="9" t="s">
        <v>30</v>
      </c>
      <c r="K186" s="9" t="s">
        <v>23</v>
      </c>
      <c r="L186" s="7">
        <v>57.29</v>
      </c>
      <c r="M186" s="10" t="str">
        <f t="array" ref="M186">vlookup(A186,Placement_detail!A185:E400,{2,3,4,5},0)</f>
        <v>No</v>
      </c>
      <c r="N186" s="10">
        <v>60.0</v>
      </c>
      <c r="O186" s="10" t="str">
        <f t="array" ref="O186">vlookup(A186,Placement_detail!$A$1:$E$216,4,0)</f>
        <v>Not Placed</v>
      </c>
      <c r="P186" s="12">
        <v>0.0</v>
      </c>
      <c r="Q186" s="11">
        <v>58.644999999999996</v>
      </c>
    </row>
    <row r="187">
      <c r="A187" s="7">
        <v>186.0</v>
      </c>
      <c r="B187" s="8" t="s">
        <v>192</v>
      </c>
      <c r="C187" s="9" t="s">
        <v>34</v>
      </c>
      <c r="D187" s="7">
        <v>88.0</v>
      </c>
      <c r="E187" s="9" t="s">
        <v>25</v>
      </c>
      <c r="F187" s="7">
        <v>72.0</v>
      </c>
      <c r="G187" s="9" t="s">
        <v>25</v>
      </c>
      <c r="H187" s="9" t="s">
        <v>26</v>
      </c>
      <c r="I187" s="7">
        <v>78.0</v>
      </c>
      <c r="J187" s="9" t="s">
        <v>20</v>
      </c>
      <c r="K187" s="9" t="s">
        <v>23</v>
      </c>
      <c r="L187" s="7">
        <v>71.43</v>
      </c>
      <c r="M187" s="10" t="str">
        <f t="array" ref="M187">vlookup(A187,Placement_detail!A186:E401,{2,3,4,5},0)</f>
        <v>No</v>
      </c>
      <c r="N187" s="10">
        <v>82.0</v>
      </c>
      <c r="O187" s="10" t="str">
        <f t="array" ref="O187">vlookup(A187,Placement_detail!$A$1:$E$216,4,0)</f>
        <v>Placed</v>
      </c>
      <c r="P187" s="10">
        <f t="array" ref="P187">vlookup(A187,Placement_detail!$A$1:$E$216,5,0)</f>
        <v>252000</v>
      </c>
      <c r="Q187" s="11">
        <v>76.715</v>
      </c>
    </row>
    <row r="188">
      <c r="A188" s="7">
        <v>187.0</v>
      </c>
      <c r="B188" s="8" t="s">
        <v>193</v>
      </c>
      <c r="C188" s="9" t="s">
        <v>34</v>
      </c>
      <c r="D188" s="7">
        <v>52.0</v>
      </c>
      <c r="E188" s="9" t="s">
        <v>25</v>
      </c>
      <c r="F188" s="7">
        <v>64.0</v>
      </c>
      <c r="G188" s="9" t="s">
        <v>25</v>
      </c>
      <c r="H188" s="9" t="s">
        <v>21</v>
      </c>
      <c r="I188" s="7">
        <v>61.0</v>
      </c>
      <c r="J188" s="9" t="s">
        <v>30</v>
      </c>
      <c r="K188" s="9" t="s">
        <v>27</v>
      </c>
      <c r="L188" s="7">
        <v>62.93</v>
      </c>
      <c r="M188" s="10" t="str">
        <f t="array" ref="M188">vlookup(A188,Placement_detail!A187:E402,{2,3,4,5},0)</f>
        <v>No</v>
      </c>
      <c r="N188" s="10">
        <v>55.0</v>
      </c>
      <c r="O188" s="10" t="str">
        <f t="array" ref="O188">vlookup(A188,Placement_detail!$A$1:$E$216,4,0)</f>
        <v>Not Placed</v>
      </c>
      <c r="P188" s="12">
        <v>0.0</v>
      </c>
      <c r="Q188" s="11">
        <v>58.965</v>
      </c>
    </row>
    <row r="189">
      <c r="A189" s="7">
        <v>188.0</v>
      </c>
      <c r="B189" s="8" t="s">
        <v>69</v>
      </c>
      <c r="C189" s="9" t="s">
        <v>19</v>
      </c>
      <c r="D189" s="7">
        <v>78.5</v>
      </c>
      <c r="E189" s="9" t="s">
        <v>25</v>
      </c>
      <c r="F189" s="7">
        <v>65.5</v>
      </c>
      <c r="G189" s="9" t="s">
        <v>25</v>
      </c>
      <c r="H189" s="9" t="s">
        <v>26</v>
      </c>
      <c r="I189" s="7">
        <v>67.0</v>
      </c>
      <c r="J189" s="9" t="s">
        <v>22</v>
      </c>
      <c r="K189" s="9" t="s">
        <v>27</v>
      </c>
      <c r="L189" s="7">
        <v>64.86</v>
      </c>
      <c r="M189" s="10" t="str">
        <f t="array" ref="M189">vlookup(A189,Placement_detail!A188:E403,{2,3,4,5},0)</f>
        <v>Yes</v>
      </c>
      <c r="N189" s="10">
        <v>95.0</v>
      </c>
      <c r="O189" s="10" t="str">
        <f t="array" ref="O189">vlookup(A189,Placement_detail!$A$1:$E$216,4,0)</f>
        <v>Placed</v>
      </c>
      <c r="P189" s="10">
        <f t="array" ref="P189">vlookup(A189,Placement_detail!$A$1:$E$216,5,0)</f>
        <v>280000</v>
      </c>
      <c r="Q189" s="11">
        <v>79.93</v>
      </c>
    </row>
    <row r="190">
      <c r="A190" s="7">
        <v>189.0</v>
      </c>
      <c r="B190" s="8" t="s">
        <v>194</v>
      </c>
      <c r="C190" s="9" t="s">
        <v>19</v>
      </c>
      <c r="D190" s="7">
        <v>61.8</v>
      </c>
      <c r="E190" s="9" t="s">
        <v>20</v>
      </c>
      <c r="F190" s="7">
        <v>47.0</v>
      </c>
      <c r="G190" s="9" t="s">
        <v>20</v>
      </c>
      <c r="H190" s="9" t="s">
        <v>21</v>
      </c>
      <c r="I190" s="7">
        <v>54.38</v>
      </c>
      <c r="J190" s="9" t="s">
        <v>30</v>
      </c>
      <c r="K190" s="9" t="s">
        <v>27</v>
      </c>
      <c r="L190" s="7">
        <v>56.13</v>
      </c>
      <c r="M190" s="10" t="str">
        <f t="array" ref="M190">vlookup(A190,Placement_detail!A189:E404,{2,3,4,5},0)</f>
        <v>No</v>
      </c>
      <c r="N190" s="10">
        <v>57.0</v>
      </c>
      <c r="O190" s="10" t="str">
        <f t="array" ref="O190">vlookup(A190,Placement_detail!$A$1:$E$216,4,0)</f>
        <v>Not Placed</v>
      </c>
      <c r="P190" s="12">
        <v>0.0</v>
      </c>
      <c r="Q190" s="11">
        <v>56.565</v>
      </c>
    </row>
    <row r="191">
      <c r="A191" s="7">
        <v>190.0</v>
      </c>
      <c r="B191" s="8" t="s">
        <v>195</v>
      </c>
      <c r="C191" s="9" t="s">
        <v>34</v>
      </c>
      <c r="D191" s="7">
        <v>54.0</v>
      </c>
      <c r="E191" s="9" t="s">
        <v>25</v>
      </c>
      <c r="F191" s="7">
        <v>77.6</v>
      </c>
      <c r="G191" s="9" t="s">
        <v>20</v>
      </c>
      <c r="H191" s="9" t="s">
        <v>21</v>
      </c>
      <c r="I191" s="7">
        <v>69.2</v>
      </c>
      <c r="J191" s="9" t="s">
        <v>30</v>
      </c>
      <c r="K191" s="9" t="s">
        <v>27</v>
      </c>
      <c r="L191" s="7">
        <v>66.94</v>
      </c>
      <c r="M191" s="10" t="str">
        <f t="array" ref="M191">vlookup(A191,Placement_detail!A190:E405,{2,3,4,5},0)</f>
        <v>No</v>
      </c>
      <c r="N191" s="10">
        <v>95.65</v>
      </c>
      <c r="O191" s="10" t="str">
        <f t="array" ref="O191">vlookup(A191,Placement_detail!$A$1:$E$216,4,0)</f>
        <v>Not Placed</v>
      </c>
      <c r="P191" s="12">
        <v>0.0</v>
      </c>
      <c r="Q191" s="11">
        <v>81.295</v>
      </c>
    </row>
    <row r="192">
      <c r="A192" s="7">
        <v>191.0</v>
      </c>
      <c r="B192" s="8" t="s">
        <v>196</v>
      </c>
      <c r="C192" s="9" t="s">
        <v>34</v>
      </c>
      <c r="D192" s="7">
        <v>64.0</v>
      </c>
      <c r="E192" s="9" t="s">
        <v>20</v>
      </c>
      <c r="F192" s="7">
        <v>70.2</v>
      </c>
      <c r="G192" s="9" t="s">
        <v>25</v>
      </c>
      <c r="H192" s="9" t="s">
        <v>21</v>
      </c>
      <c r="I192" s="7">
        <v>61.0</v>
      </c>
      <c r="J192" s="9" t="s">
        <v>30</v>
      </c>
      <c r="K192" s="9" t="s">
        <v>27</v>
      </c>
      <c r="L192" s="7">
        <v>62.5</v>
      </c>
      <c r="M192" s="10" t="str">
        <f t="array" ref="M192">vlookup(A192,Placement_detail!A191:E406,{2,3,4,5},0)</f>
        <v>No</v>
      </c>
      <c r="N192" s="10">
        <v>50.0</v>
      </c>
      <c r="O192" s="10" t="str">
        <f t="array" ref="O192">vlookup(A192,Placement_detail!$A$1:$E$216,4,0)</f>
        <v>Not Placed</v>
      </c>
      <c r="P192" s="12">
        <v>0.0</v>
      </c>
      <c r="Q192" s="11">
        <v>56.25</v>
      </c>
    </row>
    <row r="193">
      <c r="A193" s="7">
        <v>192.0</v>
      </c>
      <c r="B193" s="8" t="s">
        <v>149</v>
      </c>
      <c r="C193" s="9" t="s">
        <v>19</v>
      </c>
      <c r="D193" s="7">
        <v>67.0</v>
      </c>
      <c r="E193" s="9" t="s">
        <v>20</v>
      </c>
      <c r="F193" s="7">
        <v>61.0</v>
      </c>
      <c r="G193" s="9" t="s">
        <v>25</v>
      </c>
      <c r="H193" s="9" t="s">
        <v>26</v>
      </c>
      <c r="I193" s="7">
        <v>72.0</v>
      </c>
      <c r="J193" s="9" t="s">
        <v>30</v>
      </c>
      <c r="K193" s="9" t="s">
        <v>27</v>
      </c>
      <c r="L193" s="7">
        <v>61.01</v>
      </c>
      <c r="M193" s="10" t="str">
        <f t="array" ref="M193">vlookup(A193,Placement_detail!A192:E407,{2,3,4,5},0)</f>
        <v>No</v>
      </c>
      <c r="N193" s="10">
        <v>72.0</v>
      </c>
      <c r="O193" s="10" t="str">
        <f t="array" ref="O193">vlookup(A193,Placement_detail!$A$1:$E$216,4,0)</f>
        <v>Placed</v>
      </c>
      <c r="P193" s="10">
        <f t="array" ref="P193">vlookup(A193,Placement_detail!$A$1:$E$216,5,0)</f>
        <v>264000</v>
      </c>
      <c r="Q193" s="11">
        <v>66.505</v>
      </c>
    </row>
    <row r="194">
      <c r="A194" s="7">
        <v>193.0</v>
      </c>
      <c r="B194" s="8" t="s">
        <v>197</v>
      </c>
      <c r="C194" s="9" t="s">
        <v>19</v>
      </c>
      <c r="D194" s="7">
        <v>65.2</v>
      </c>
      <c r="E194" s="9" t="s">
        <v>25</v>
      </c>
      <c r="F194" s="7">
        <v>61.4</v>
      </c>
      <c r="G194" s="9" t="s">
        <v>25</v>
      </c>
      <c r="H194" s="9" t="s">
        <v>21</v>
      </c>
      <c r="I194" s="7">
        <v>64.8</v>
      </c>
      <c r="J194" s="9" t="s">
        <v>30</v>
      </c>
      <c r="K194" s="9" t="s">
        <v>27</v>
      </c>
      <c r="L194" s="7">
        <v>57.34</v>
      </c>
      <c r="M194" s="10" t="str">
        <f t="array" ref="M194">vlookup(A194,Placement_detail!A193:E408,{2,3,4,5},0)</f>
        <v>Yes</v>
      </c>
      <c r="N194" s="10">
        <v>93.4</v>
      </c>
      <c r="O194" s="10" t="str">
        <f t="array" ref="O194">vlookup(A194,Placement_detail!$A$1:$E$216,4,0)</f>
        <v>Placed</v>
      </c>
      <c r="P194" s="10">
        <f t="array" ref="P194">vlookup(A194,Placement_detail!$A$1:$E$216,5,0)</f>
        <v>270000</v>
      </c>
      <c r="Q194" s="11">
        <v>75.37</v>
      </c>
    </row>
    <row r="195">
      <c r="A195" s="7">
        <v>194.0</v>
      </c>
      <c r="B195" s="8" t="s">
        <v>198</v>
      </c>
      <c r="C195" s="9" t="s">
        <v>34</v>
      </c>
      <c r="D195" s="7">
        <v>60.0</v>
      </c>
      <c r="E195" s="9" t="s">
        <v>25</v>
      </c>
      <c r="F195" s="7">
        <v>63.0</v>
      </c>
      <c r="G195" s="9" t="s">
        <v>25</v>
      </c>
      <c r="H195" s="9" t="s">
        <v>29</v>
      </c>
      <c r="I195" s="7">
        <v>56.0</v>
      </c>
      <c r="J195" s="9" t="s">
        <v>20</v>
      </c>
      <c r="K195" s="9" t="s">
        <v>23</v>
      </c>
      <c r="L195" s="7">
        <v>56.63</v>
      </c>
      <c r="M195" s="10" t="str">
        <f t="array" ref="M195">vlookup(A195,Placement_detail!A194:E409,{2,3,4,5},0)</f>
        <v>Yes</v>
      </c>
      <c r="N195" s="10">
        <v>80.0</v>
      </c>
      <c r="O195" s="10" t="str">
        <f t="array" ref="O195">vlookup(A195,Placement_detail!$A$1:$E$216,4,0)</f>
        <v>Placed</v>
      </c>
      <c r="P195" s="10">
        <f t="array" ref="P195">vlookup(A195,Placement_detail!$A$1:$E$216,5,0)</f>
        <v>300000</v>
      </c>
      <c r="Q195" s="11">
        <v>68.315</v>
      </c>
    </row>
    <row r="196">
      <c r="A196" s="7">
        <v>195.0</v>
      </c>
      <c r="B196" s="8" t="s">
        <v>199</v>
      </c>
      <c r="C196" s="9" t="s">
        <v>19</v>
      </c>
      <c r="D196" s="7">
        <v>52.0</v>
      </c>
      <c r="E196" s="9" t="s">
        <v>20</v>
      </c>
      <c r="F196" s="7">
        <v>55.0</v>
      </c>
      <c r="G196" s="9" t="s">
        <v>20</v>
      </c>
      <c r="H196" s="9" t="s">
        <v>21</v>
      </c>
      <c r="I196" s="7">
        <v>56.3</v>
      </c>
      <c r="J196" s="9" t="s">
        <v>30</v>
      </c>
      <c r="K196" s="9" t="s">
        <v>27</v>
      </c>
      <c r="L196" s="7">
        <v>64.74</v>
      </c>
      <c r="M196" s="10" t="str">
        <f t="array" ref="M196">vlookup(A196,Placement_detail!A195:E410,{2,3,4,5},0)</f>
        <v>No</v>
      </c>
      <c r="N196" s="10">
        <v>59.0</v>
      </c>
      <c r="O196" s="10" t="str">
        <f t="array" ref="O196">vlookup(A196,Placement_detail!$A$1:$E$216,4,0)</f>
        <v>Not Placed</v>
      </c>
      <c r="P196" s="12">
        <v>0.0</v>
      </c>
      <c r="Q196" s="11">
        <v>61.87</v>
      </c>
    </row>
    <row r="197">
      <c r="A197" s="7">
        <v>196.0</v>
      </c>
      <c r="B197" s="8" t="s">
        <v>200</v>
      </c>
      <c r="C197" s="9" t="s">
        <v>19</v>
      </c>
      <c r="D197" s="7">
        <v>66.0</v>
      </c>
      <c r="E197" s="9" t="s">
        <v>25</v>
      </c>
      <c r="F197" s="7">
        <v>76.0</v>
      </c>
      <c r="G197" s="9" t="s">
        <v>25</v>
      </c>
      <c r="H197" s="9" t="s">
        <v>21</v>
      </c>
      <c r="I197" s="7">
        <v>72.0</v>
      </c>
      <c r="J197" s="9" t="s">
        <v>30</v>
      </c>
      <c r="K197" s="9" t="s">
        <v>23</v>
      </c>
      <c r="L197" s="7">
        <v>58.95</v>
      </c>
      <c r="M197" s="10" t="str">
        <f t="array" ref="M197">vlookup(A197,Placement_detail!A196:E411,{2,3,4,5},0)</f>
        <v>Yes</v>
      </c>
      <c r="N197" s="10">
        <v>84.0</v>
      </c>
      <c r="O197" s="10" t="str">
        <f t="array" ref="O197">vlookup(A197,Placement_detail!$A$1:$E$216,4,0)</f>
        <v>Placed</v>
      </c>
      <c r="P197" s="10">
        <f t="array" ref="P197">vlookup(A197,Placement_detail!$A$1:$E$216,5,0)</f>
        <v>275000</v>
      </c>
      <c r="Q197" s="11">
        <v>71.475</v>
      </c>
    </row>
    <row r="198">
      <c r="A198" s="7">
        <v>197.0</v>
      </c>
      <c r="B198" s="8" t="s">
        <v>201</v>
      </c>
      <c r="C198" s="9" t="s">
        <v>19</v>
      </c>
      <c r="D198" s="7">
        <v>72.0</v>
      </c>
      <c r="E198" s="9" t="s">
        <v>20</v>
      </c>
      <c r="F198" s="7">
        <v>63.0</v>
      </c>
      <c r="G198" s="9" t="s">
        <v>20</v>
      </c>
      <c r="H198" s="9" t="s">
        <v>26</v>
      </c>
      <c r="I198" s="7">
        <v>77.5</v>
      </c>
      <c r="J198" s="9" t="s">
        <v>22</v>
      </c>
      <c r="K198" s="9" t="s">
        <v>27</v>
      </c>
      <c r="L198" s="7">
        <v>54.48</v>
      </c>
      <c r="M198" s="10" t="str">
        <f t="array" ref="M198">vlookup(A198,Placement_detail!A197:E412,{2,3,4,5},0)</f>
        <v>Yes</v>
      </c>
      <c r="N198" s="10">
        <v>78.0</v>
      </c>
      <c r="O198" s="10" t="str">
        <f t="array" ref="O198">vlookup(A198,Placement_detail!$A$1:$E$216,4,0)</f>
        <v>Placed</v>
      </c>
      <c r="P198" s="10">
        <f t="array" ref="P198">vlookup(A198,Placement_detail!$A$1:$E$216,5,0)</f>
        <v>250000</v>
      </c>
      <c r="Q198" s="11">
        <v>66.24</v>
      </c>
    </row>
    <row r="199">
      <c r="A199" s="7">
        <v>198.0</v>
      </c>
      <c r="B199" s="8" t="s">
        <v>185</v>
      </c>
      <c r="C199" s="9" t="s">
        <v>34</v>
      </c>
      <c r="D199" s="7">
        <v>83.96</v>
      </c>
      <c r="E199" s="9" t="s">
        <v>20</v>
      </c>
      <c r="F199" s="7">
        <v>53.0</v>
      </c>
      <c r="G199" s="9" t="s">
        <v>20</v>
      </c>
      <c r="H199" s="9" t="s">
        <v>26</v>
      </c>
      <c r="I199" s="7">
        <v>91.0</v>
      </c>
      <c r="J199" s="9" t="s">
        <v>22</v>
      </c>
      <c r="K199" s="9" t="s">
        <v>23</v>
      </c>
      <c r="L199" s="7">
        <v>69.71</v>
      </c>
      <c r="M199" s="10" t="str">
        <f t="array" ref="M199">vlookup(A199,Placement_detail!A198:E413,{2,3,4,5},0)</f>
        <v>No</v>
      </c>
      <c r="N199" s="12">
        <v>72.29</v>
      </c>
      <c r="O199" s="10" t="str">
        <f t="array" ref="O199">vlookup(A199,Placement_detail!$A$1:$E$216,4,0)</f>
        <v>Placed</v>
      </c>
      <c r="P199" s="10">
        <f t="array" ref="P199">vlookup(A199,Placement_detail!$A$1:$E$216,5,0)</f>
        <v>260000</v>
      </c>
      <c r="Q199" s="11">
        <v>71.0</v>
      </c>
    </row>
    <row r="200">
      <c r="A200" s="7">
        <v>199.0</v>
      </c>
      <c r="B200" s="8" t="s">
        <v>202</v>
      </c>
      <c r="C200" s="9" t="s">
        <v>34</v>
      </c>
      <c r="D200" s="7">
        <v>67.0</v>
      </c>
      <c r="E200" s="9" t="s">
        <v>25</v>
      </c>
      <c r="F200" s="7">
        <v>70.0</v>
      </c>
      <c r="G200" s="9" t="s">
        <v>25</v>
      </c>
      <c r="H200" s="9" t="s">
        <v>21</v>
      </c>
      <c r="I200" s="7">
        <v>65.0</v>
      </c>
      <c r="J200" s="9" t="s">
        <v>20</v>
      </c>
      <c r="K200" s="9" t="s">
        <v>23</v>
      </c>
      <c r="L200" s="7">
        <v>71.96</v>
      </c>
      <c r="M200" s="10" t="str">
        <f t="array" ref="M200">vlookup(A200,Placement_detail!A199:E414,{2,3,4,5},0)</f>
        <v>No</v>
      </c>
      <c r="N200" s="10">
        <v>88.0</v>
      </c>
      <c r="O200" s="10" t="str">
        <f t="array" ref="O200">vlookup(A200,Placement_detail!$A$1:$E$216,4,0)</f>
        <v>Not Placed</v>
      </c>
      <c r="P200" s="12">
        <v>0.0</v>
      </c>
      <c r="Q200" s="11">
        <v>79.97999999999999</v>
      </c>
    </row>
    <row r="201">
      <c r="A201" s="7">
        <v>200.0</v>
      </c>
      <c r="B201" s="8" t="s">
        <v>203</v>
      </c>
      <c r="C201" s="9" t="s">
        <v>19</v>
      </c>
      <c r="D201" s="7">
        <v>69.0</v>
      </c>
      <c r="E201" s="9" t="s">
        <v>20</v>
      </c>
      <c r="F201" s="7">
        <v>65.0</v>
      </c>
      <c r="G201" s="9" t="s">
        <v>20</v>
      </c>
      <c r="H201" s="9" t="s">
        <v>21</v>
      </c>
      <c r="I201" s="7">
        <v>57.0</v>
      </c>
      <c r="J201" s="9" t="s">
        <v>30</v>
      </c>
      <c r="K201" s="9" t="s">
        <v>23</v>
      </c>
      <c r="L201" s="7">
        <v>55.8</v>
      </c>
      <c r="M201" s="10" t="str">
        <f t="array" ref="M201">vlookup(A201,Placement_detail!A200:E415,{2,3,4,5},0)</f>
        <v>No</v>
      </c>
      <c r="N201" s="10">
        <v>73.0</v>
      </c>
      <c r="O201" s="10" t="str">
        <f t="array" ref="O201">vlookup(A201,Placement_detail!$A$1:$E$216,4,0)</f>
        <v>Placed</v>
      </c>
      <c r="P201" s="10">
        <f t="array" ref="P201">vlookup(A201,Placement_detail!$A$1:$E$216,5,0)</f>
        <v>265000</v>
      </c>
      <c r="Q201" s="11">
        <v>64.4</v>
      </c>
    </row>
    <row r="202">
      <c r="A202" s="7">
        <v>201.0</v>
      </c>
      <c r="B202" s="8" t="s">
        <v>204</v>
      </c>
      <c r="C202" s="9" t="s">
        <v>19</v>
      </c>
      <c r="D202" s="7">
        <v>69.0</v>
      </c>
      <c r="E202" s="9" t="s">
        <v>20</v>
      </c>
      <c r="F202" s="7">
        <v>60.0</v>
      </c>
      <c r="G202" s="9" t="s">
        <v>20</v>
      </c>
      <c r="H202" s="9" t="s">
        <v>21</v>
      </c>
      <c r="I202" s="7">
        <v>65.0</v>
      </c>
      <c r="J202" s="9" t="s">
        <v>30</v>
      </c>
      <c r="K202" s="9" t="s">
        <v>27</v>
      </c>
      <c r="L202" s="7">
        <v>52.81</v>
      </c>
      <c r="M202" s="10" t="str">
        <f t="array" ref="M202">vlookup(A202,Placement_detail!A201:E416,{2,3,4,5},0)</f>
        <v>No</v>
      </c>
      <c r="N202" s="10">
        <v>87.55</v>
      </c>
      <c r="O202" s="10" t="str">
        <f t="array" ref="O202">vlookup(A202,Placement_detail!$A$1:$E$216,4,0)</f>
        <v>Placed</v>
      </c>
      <c r="P202" s="10">
        <f t="array" ref="P202">vlookup(A202,Placement_detail!$A$1:$E$216,5,0)</f>
        <v>300000</v>
      </c>
      <c r="Q202" s="11">
        <v>70.18</v>
      </c>
    </row>
    <row r="203">
      <c r="A203" s="7">
        <v>202.0</v>
      </c>
      <c r="B203" s="8" t="s">
        <v>184</v>
      </c>
      <c r="C203" s="9" t="s">
        <v>19</v>
      </c>
      <c r="D203" s="7">
        <v>54.2</v>
      </c>
      <c r="E203" s="9" t="s">
        <v>25</v>
      </c>
      <c r="F203" s="7">
        <v>63.0</v>
      </c>
      <c r="G203" s="9" t="s">
        <v>20</v>
      </c>
      <c r="H203" s="9" t="s">
        <v>26</v>
      </c>
      <c r="I203" s="7">
        <v>58.0</v>
      </c>
      <c r="J203" s="9" t="s">
        <v>30</v>
      </c>
      <c r="K203" s="9" t="s">
        <v>23</v>
      </c>
      <c r="L203" s="7">
        <v>58.44</v>
      </c>
      <c r="M203" s="10" t="str">
        <f t="array" ref="M203">vlookup(A203,Placement_detail!A202:E417,{2,3,4,5},0)</f>
        <v>No</v>
      </c>
      <c r="N203" s="10">
        <v>79.0</v>
      </c>
      <c r="O203" s="10" t="str">
        <f t="array" ref="O203">vlookup(A203,Placement_detail!$A$1:$E$216,4,0)</f>
        <v>Not Placed</v>
      </c>
      <c r="P203" s="12">
        <v>0.0</v>
      </c>
      <c r="Q203" s="11">
        <v>68.72</v>
      </c>
    </row>
    <row r="204">
      <c r="A204" s="7">
        <v>203.0</v>
      </c>
      <c r="B204" s="8" t="s">
        <v>205</v>
      </c>
      <c r="C204" s="9" t="s">
        <v>19</v>
      </c>
      <c r="D204" s="7">
        <v>70.0</v>
      </c>
      <c r="E204" s="9" t="s">
        <v>25</v>
      </c>
      <c r="F204" s="7">
        <v>63.0</v>
      </c>
      <c r="G204" s="9" t="s">
        <v>25</v>
      </c>
      <c r="H204" s="9" t="s">
        <v>26</v>
      </c>
      <c r="I204" s="7">
        <v>66.0</v>
      </c>
      <c r="J204" s="9" t="s">
        <v>22</v>
      </c>
      <c r="K204" s="9" t="s">
        <v>23</v>
      </c>
      <c r="L204" s="7">
        <v>60.11</v>
      </c>
      <c r="M204" s="10" t="str">
        <f t="array" ref="M204">vlookup(A204,Placement_detail!A203:E418,{2,3,4,5},0)</f>
        <v>No</v>
      </c>
      <c r="N204" s="10">
        <v>61.28</v>
      </c>
      <c r="O204" s="10" t="str">
        <f t="array" ref="O204">vlookup(A204,Placement_detail!$A$1:$E$216,4,0)</f>
        <v>Placed</v>
      </c>
      <c r="P204" s="10">
        <f t="array" ref="P204">vlookup(A204,Placement_detail!$A$1:$E$216,5,0)</f>
        <v>240000</v>
      </c>
      <c r="Q204" s="11">
        <v>60.695</v>
      </c>
    </row>
    <row r="205">
      <c r="A205" s="7">
        <v>204.0</v>
      </c>
      <c r="B205" s="8" t="s">
        <v>206</v>
      </c>
      <c r="C205" s="9" t="s">
        <v>19</v>
      </c>
      <c r="D205" s="7">
        <v>55.68</v>
      </c>
      <c r="E205" s="9" t="s">
        <v>20</v>
      </c>
      <c r="F205" s="7">
        <v>61.33</v>
      </c>
      <c r="G205" s="9" t="s">
        <v>20</v>
      </c>
      <c r="H205" s="9" t="s">
        <v>21</v>
      </c>
      <c r="I205" s="7">
        <v>56.87</v>
      </c>
      <c r="J205" s="9" t="s">
        <v>30</v>
      </c>
      <c r="K205" s="9" t="s">
        <v>23</v>
      </c>
      <c r="L205" s="7">
        <v>58.3</v>
      </c>
      <c r="M205" s="10" t="str">
        <f t="array" ref="M205">vlookup(A205,Placement_detail!A204:E419,{2,3,4,5},0)</f>
        <v>No</v>
      </c>
      <c r="N205" s="10">
        <v>66.0</v>
      </c>
      <c r="O205" s="10" t="str">
        <f t="array" ref="O205">vlookup(A205,Placement_detail!$A$1:$E$216,4,0)</f>
        <v>Placed</v>
      </c>
      <c r="P205" s="10">
        <f t="array" ref="P205">vlookup(A205,Placement_detail!$A$1:$E$216,5,0)</f>
        <v>260000</v>
      </c>
      <c r="Q205" s="11">
        <v>62.15</v>
      </c>
    </row>
    <row r="206">
      <c r="A206" s="7">
        <v>205.0</v>
      </c>
      <c r="B206" s="8" t="s">
        <v>207</v>
      </c>
      <c r="C206" s="9" t="s">
        <v>34</v>
      </c>
      <c r="D206" s="7">
        <v>74.0</v>
      </c>
      <c r="E206" s="9" t="s">
        <v>20</v>
      </c>
      <c r="F206" s="7">
        <v>73.0</v>
      </c>
      <c r="G206" s="9" t="s">
        <v>20</v>
      </c>
      <c r="H206" s="9" t="s">
        <v>21</v>
      </c>
      <c r="I206" s="7">
        <v>73.0</v>
      </c>
      <c r="J206" s="9" t="s">
        <v>30</v>
      </c>
      <c r="K206" s="9" t="s">
        <v>27</v>
      </c>
      <c r="L206" s="7">
        <v>67.69</v>
      </c>
      <c r="M206" s="10" t="str">
        <f t="array" ref="M206">vlookup(A206,Placement_detail!A205:E420,{2,3,4,5},0)</f>
        <v>Yes</v>
      </c>
      <c r="N206" s="10">
        <v>80.0</v>
      </c>
      <c r="O206" s="10" t="str">
        <f t="array" ref="O206">vlookup(A206,Placement_detail!$A$1:$E$216,4,0)</f>
        <v>Placed</v>
      </c>
      <c r="P206" s="10">
        <f t="array" ref="P206">vlookup(A206,Placement_detail!$A$1:$E$216,5,0)</f>
        <v>210000</v>
      </c>
      <c r="Q206" s="11">
        <v>73.845</v>
      </c>
    </row>
    <row r="207">
      <c r="A207" s="7">
        <v>206.0</v>
      </c>
      <c r="B207" s="8" t="s">
        <v>208</v>
      </c>
      <c r="C207" s="9" t="s">
        <v>19</v>
      </c>
      <c r="D207" s="7">
        <v>61.0</v>
      </c>
      <c r="E207" s="9" t="s">
        <v>20</v>
      </c>
      <c r="F207" s="7">
        <v>62.0</v>
      </c>
      <c r="G207" s="9" t="s">
        <v>20</v>
      </c>
      <c r="H207" s="9" t="s">
        <v>21</v>
      </c>
      <c r="I207" s="7">
        <v>65.0</v>
      </c>
      <c r="J207" s="9" t="s">
        <v>30</v>
      </c>
      <c r="K207" s="9" t="s">
        <v>27</v>
      </c>
      <c r="L207" s="7">
        <v>56.81</v>
      </c>
      <c r="M207" s="10" t="str">
        <f t="array" ref="M207">vlookup(A207,Placement_detail!A206:E421,{2,3,4,5},0)</f>
        <v>No</v>
      </c>
      <c r="N207" s="10">
        <v>62.0</v>
      </c>
      <c r="O207" s="10" t="str">
        <f t="array" ref="O207">vlookup(A207,Placement_detail!$A$1:$E$216,4,0)</f>
        <v>Placed</v>
      </c>
      <c r="P207" s="10">
        <f t="array" ref="P207">vlookup(A207,Placement_detail!$A$1:$E$216,5,0)</f>
        <v>250000</v>
      </c>
      <c r="Q207" s="11">
        <v>59.405</v>
      </c>
    </row>
    <row r="208">
      <c r="A208" s="7">
        <v>207.0</v>
      </c>
      <c r="B208" s="8" t="s">
        <v>209</v>
      </c>
      <c r="C208" s="9" t="s">
        <v>19</v>
      </c>
      <c r="D208" s="7">
        <v>41.0</v>
      </c>
      <c r="E208" s="9" t="s">
        <v>25</v>
      </c>
      <c r="F208" s="7">
        <v>42.0</v>
      </c>
      <c r="G208" s="9" t="s">
        <v>25</v>
      </c>
      <c r="H208" s="9" t="s">
        <v>26</v>
      </c>
      <c r="I208" s="7">
        <v>60.0</v>
      </c>
      <c r="J208" s="9" t="s">
        <v>30</v>
      </c>
      <c r="K208" s="9" t="s">
        <v>27</v>
      </c>
      <c r="L208" s="7">
        <v>53.39</v>
      </c>
      <c r="M208" s="10" t="str">
        <f t="array" ref="M208">vlookup(A208,Placement_detail!A207:E422,{2,3,4,5},0)</f>
        <v>No</v>
      </c>
      <c r="N208" s="10">
        <v>97.0</v>
      </c>
      <c r="O208" s="10" t="str">
        <f t="array" ref="O208">vlookup(A208,Placement_detail!$A$1:$E$216,4,0)</f>
        <v>Not Placed</v>
      </c>
      <c r="P208" s="12">
        <v>0.0</v>
      </c>
      <c r="Q208" s="11">
        <v>75.195</v>
      </c>
    </row>
    <row r="209">
      <c r="A209" s="7">
        <v>208.0</v>
      </c>
      <c r="B209" s="8" t="s">
        <v>210</v>
      </c>
      <c r="C209" s="9" t="s">
        <v>19</v>
      </c>
      <c r="D209" s="7">
        <v>83.33</v>
      </c>
      <c r="E209" s="9" t="s">
        <v>25</v>
      </c>
      <c r="F209" s="7">
        <v>78.0</v>
      </c>
      <c r="G209" s="9" t="s">
        <v>20</v>
      </c>
      <c r="H209" s="9" t="s">
        <v>21</v>
      </c>
      <c r="I209" s="7">
        <v>61.0</v>
      </c>
      <c r="J209" s="9" t="s">
        <v>30</v>
      </c>
      <c r="K209" s="9" t="s">
        <v>27</v>
      </c>
      <c r="L209" s="7">
        <v>71.55</v>
      </c>
      <c r="M209" s="10" t="str">
        <f t="array" ref="M209">vlookup(A209,Placement_detail!A208:E423,{2,3,4,5},0)</f>
        <v>Yes</v>
      </c>
      <c r="N209" s="10">
        <v>88.56</v>
      </c>
      <c r="O209" s="10" t="str">
        <f t="array" ref="O209">vlookup(A209,Placement_detail!$A$1:$E$216,4,0)</f>
        <v>Placed</v>
      </c>
      <c r="P209" s="10">
        <f t="array" ref="P209">vlookup(A209,Placement_detail!$A$1:$E$216,5,0)</f>
        <v>300000</v>
      </c>
      <c r="Q209" s="11">
        <v>80.055</v>
      </c>
    </row>
    <row r="210">
      <c r="A210" s="7">
        <v>209.0</v>
      </c>
      <c r="B210" s="8" t="s">
        <v>211</v>
      </c>
      <c r="C210" s="9" t="s">
        <v>34</v>
      </c>
      <c r="D210" s="7">
        <v>43.0</v>
      </c>
      <c r="E210" s="9" t="s">
        <v>25</v>
      </c>
      <c r="F210" s="7">
        <v>60.0</v>
      </c>
      <c r="G210" s="9" t="s">
        <v>20</v>
      </c>
      <c r="H210" s="9" t="s">
        <v>26</v>
      </c>
      <c r="I210" s="7">
        <v>65.0</v>
      </c>
      <c r="J210" s="9" t="s">
        <v>30</v>
      </c>
      <c r="K210" s="9" t="s">
        <v>23</v>
      </c>
      <c r="L210" s="7">
        <v>62.92</v>
      </c>
      <c r="M210" s="10" t="str">
        <f t="array" ref="M210">vlookup(A210,Placement_detail!A209:E424,{2,3,4,5},0)</f>
        <v>No</v>
      </c>
      <c r="N210" s="10">
        <v>92.66</v>
      </c>
      <c r="O210" s="10" t="str">
        <f t="array" ref="O210">vlookup(A210,Placement_detail!$A$1:$E$216,4,0)</f>
        <v>Not Placed</v>
      </c>
      <c r="P210" s="12">
        <v>0.0</v>
      </c>
      <c r="Q210" s="11">
        <v>77.78999999999999</v>
      </c>
    </row>
    <row r="211">
      <c r="A211" s="7">
        <v>210.0</v>
      </c>
      <c r="B211" s="8" t="s">
        <v>197</v>
      </c>
      <c r="C211" s="9" t="s">
        <v>19</v>
      </c>
      <c r="D211" s="7">
        <v>62.0</v>
      </c>
      <c r="E211" s="9" t="s">
        <v>25</v>
      </c>
      <c r="F211" s="7">
        <v>72.0</v>
      </c>
      <c r="G211" s="9" t="s">
        <v>25</v>
      </c>
      <c r="H211" s="9" t="s">
        <v>21</v>
      </c>
      <c r="I211" s="7">
        <v>65.0</v>
      </c>
      <c r="J211" s="9" t="s">
        <v>30</v>
      </c>
      <c r="K211" s="9" t="s">
        <v>27</v>
      </c>
      <c r="L211" s="7">
        <v>56.49</v>
      </c>
      <c r="M211" s="10" t="str">
        <f t="array" ref="M211">vlookup(A211,Placement_detail!A210:E425,{2,3,4,5},0)</f>
        <v>No</v>
      </c>
      <c r="N211" s="10">
        <v>67.0</v>
      </c>
      <c r="O211" s="10" t="str">
        <f t="array" ref="O211">vlookup(A211,Placement_detail!$A$1:$E$216,4,0)</f>
        <v>Placed</v>
      </c>
      <c r="P211" s="10">
        <f t="array" ref="P211">vlookup(A211,Placement_detail!$A$1:$E$216,5,0)</f>
        <v>216000</v>
      </c>
      <c r="Q211" s="11">
        <v>61.745000000000005</v>
      </c>
    </row>
    <row r="212">
      <c r="A212" s="7">
        <v>211.0</v>
      </c>
      <c r="B212" s="8" t="s">
        <v>212</v>
      </c>
      <c r="C212" s="9" t="s">
        <v>19</v>
      </c>
      <c r="D212" s="7">
        <v>80.6</v>
      </c>
      <c r="E212" s="9" t="s">
        <v>20</v>
      </c>
      <c r="F212" s="7">
        <v>82.0</v>
      </c>
      <c r="G212" s="9" t="s">
        <v>20</v>
      </c>
      <c r="H212" s="9" t="s">
        <v>21</v>
      </c>
      <c r="I212" s="7">
        <v>77.6</v>
      </c>
      <c r="J212" s="9" t="s">
        <v>30</v>
      </c>
      <c r="K212" s="9" t="s">
        <v>27</v>
      </c>
      <c r="L212" s="7">
        <v>74.49</v>
      </c>
      <c r="M212" s="10" t="str">
        <f t="array" ref="M212">vlookup(A212,Placement_detail!A211:E426,{2,3,4,5},0)</f>
        <v>No</v>
      </c>
      <c r="N212" s="10">
        <v>91.0</v>
      </c>
      <c r="O212" s="10" t="str">
        <f t="array" ref="O212">vlookup(A212,Placement_detail!$A$1:$E$216,4,0)</f>
        <v>Placed</v>
      </c>
      <c r="P212" s="10">
        <f t="array" ref="P212">vlookup(A212,Placement_detail!$A$1:$E$216,5,0)</f>
        <v>400000</v>
      </c>
      <c r="Q212" s="11">
        <v>82.745</v>
      </c>
    </row>
    <row r="213">
      <c r="A213" s="7">
        <v>212.0</v>
      </c>
      <c r="B213" s="8" t="s">
        <v>124</v>
      </c>
      <c r="C213" s="9" t="s">
        <v>19</v>
      </c>
      <c r="D213" s="7">
        <v>58.0</v>
      </c>
      <c r="E213" s="9" t="s">
        <v>20</v>
      </c>
      <c r="F213" s="7">
        <v>60.0</v>
      </c>
      <c r="G213" s="9" t="s">
        <v>20</v>
      </c>
      <c r="H213" s="9" t="s">
        <v>26</v>
      </c>
      <c r="I213" s="7">
        <v>72.0</v>
      </c>
      <c r="J213" s="9" t="s">
        <v>22</v>
      </c>
      <c r="K213" s="9" t="s">
        <v>27</v>
      </c>
      <c r="L213" s="7">
        <v>53.62</v>
      </c>
      <c r="M213" s="10" t="str">
        <f t="array" ref="M213">vlookup(A213,Placement_detail!A212:E427,{2,3,4,5},0)</f>
        <v>No</v>
      </c>
      <c r="N213" s="10">
        <v>74.0</v>
      </c>
      <c r="O213" s="10" t="str">
        <f t="array" ref="O213">vlookup(A213,Placement_detail!$A$1:$E$216,4,0)</f>
        <v>Placed</v>
      </c>
      <c r="P213" s="10">
        <f t="array" ref="P213">vlookup(A213,Placement_detail!$A$1:$E$216,5,0)</f>
        <v>275000</v>
      </c>
      <c r="Q213" s="11">
        <v>63.81</v>
      </c>
    </row>
    <row r="214">
      <c r="A214" s="7">
        <v>213.0</v>
      </c>
      <c r="B214" s="8" t="s">
        <v>213</v>
      </c>
      <c r="C214" s="9" t="s">
        <v>19</v>
      </c>
      <c r="D214" s="7">
        <v>67.0</v>
      </c>
      <c r="E214" s="9" t="s">
        <v>20</v>
      </c>
      <c r="F214" s="7">
        <v>67.0</v>
      </c>
      <c r="G214" s="9" t="s">
        <v>20</v>
      </c>
      <c r="H214" s="9" t="s">
        <v>21</v>
      </c>
      <c r="I214" s="7">
        <v>73.0</v>
      </c>
      <c r="J214" s="9" t="s">
        <v>30</v>
      </c>
      <c r="K214" s="9" t="s">
        <v>27</v>
      </c>
      <c r="L214" s="7">
        <v>69.72</v>
      </c>
      <c r="M214" s="10" t="str">
        <f t="array" ref="M214">vlookup(A214,Placement_detail!A213:E428,{2,3,4,5},0)</f>
        <v>Yes</v>
      </c>
      <c r="N214" s="10">
        <v>59.0</v>
      </c>
      <c r="O214" s="10" t="str">
        <f t="array" ref="O214">vlookup(A214,Placement_detail!$A$1:$E$216,4,0)</f>
        <v>Placed</v>
      </c>
      <c r="P214" s="10">
        <f t="array" ref="P214">vlookup(A214,Placement_detail!$A$1:$E$216,5,0)</f>
        <v>295000</v>
      </c>
      <c r="Q214" s="11">
        <v>64.36</v>
      </c>
    </row>
    <row r="215">
      <c r="A215" s="7">
        <v>214.0</v>
      </c>
      <c r="B215" s="8" t="s">
        <v>214</v>
      </c>
      <c r="C215" s="9" t="s">
        <v>34</v>
      </c>
      <c r="D215" s="7">
        <v>74.0</v>
      </c>
      <c r="E215" s="9" t="s">
        <v>20</v>
      </c>
      <c r="F215" s="7">
        <v>66.0</v>
      </c>
      <c r="G215" s="9" t="s">
        <v>20</v>
      </c>
      <c r="H215" s="9" t="s">
        <v>21</v>
      </c>
      <c r="I215" s="7">
        <v>58.0</v>
      </c>
      <c r="J215" s="9" t="s">
        <v>30</v>
      </c>
      <c r="K215" s="9" t="s">
        <v>23</v>
      </c>
      <c r="L215" s="7">
        <v>60.23</v>
      </c>
      <c r="M215" s="10" t="str">
        <f t="array" ref="M215">vlookup(A215,Placement_detail!A214:E429,{2,3,4,5},0)</f>
        <v>No</v>
      </c>
      <c r="N215" s="12">
        <v>72.29</v>
      </c>
      <c r="O215" s="10" t="str">
        <f t="array" ref="O215">vlookup(A215,Placement_detail!$A$1:$E$216,4,0)</f>
        <v>Placed</v>
      </c>
      <c r="P215" s="10">
        <f t="array" ref="P215">vlookup(A215,Placement_detail!$A$1:$E$216,5,0)</f>
        <v>204000</v>
      </c>
      <c r="Q215" s="11">
        <v>66.26</v>
      </c>
    </row>
    <row r="216">
      <c r="A216" s="7">
        <v>215.0</v>
      </c>
      <c r="B216" s="15" t="s">
        <v>215</v>
      </c>
      <c r="C216" s="9" t="s">
        <v>19</v>
      </c>
      <c r="D216" s="7">
        <v>62.0</v>
      </c>
      <c r="E216" s="9" t="s">
        <v>25</v>
      </c>
      <c r="F216" s="7">
        <v>58.0</v>
      </c>
      <c r="G216" s="9" t="s">
        <v>20</v>
      </c>
      <c r="H216" s="9" t="s">
        <v>26</v>
      </c>
      <c r="I216" s="7">
        <v>53.0</v>
      </c>
      <c r="J216" s="9" t="s">
        <v>30</v>
      </c>
      <c r="K216" s="9" t="s">
        <v>23</v>
      </c>
      <c r="L216" s="7">
        <v>60.22</v>
      </c>
      <c r="M216" s="10" t="str">
        <f t="array" ref="M216">vlookup(A216,Placement_detail!A215:E430,{2,3,4,5},0)</f>
        <v>No</v>
      </c>
      <c r="N216" s="10">
        <v>89.0</v>
      </c>
      <c r="O216" s="10" t="str">
        <f t="array" ref="O216">vlookup(A216,Placement_detail!$A$1:$E$216,4,0)</f>
        <v>Not Placed</v>
      </c>
      <c r="P216" s="12">
        <v>0.0</v>
      </c>
      <c r="Q216" s="11">
        <v>74.61</v>
      </c>
    </row>
    <row r="217">
      <c r="A217" s="16"/>
      <c r="B217" s="17"/>
      <c r="C217" s="18"/>
      <c r="D217" s="16"/>
      <c r="E217" s="18"/>
      <c r="F217" s="16"/>
      <c r="G217" s="18"/>
      <c r="H217" s="18"/>
      <c r="I217" s="16"/>
      <c r="J217" s="18"/>
      <c r="K217" s="18"/>
      <c r="L217" s="16"/>
      <c r="M217" s="19"/>
      <c r="N217" s="19"/>
      <c r="O217" s="19"/>
      <c r="P217" s="20"/>
      <c r="Q217" s="11"/>
    </row>
    <row r="218">
      <c r="A218" s="16"/>
      <c r="B218" s="17"/>
      <c r="C218" s="18"/>
      <c r="D218" s="16"/>
      <c r="E218" s="18"/>
      <c r="F218" s="16"/>
      <c r="G218" s="18"/>
      <c r="H218" s="18"/>
      <c r="I218" s="16"/>
      <c r="J218" s="18"/>
      <c r="K218" s="18"/>
      <c r="L218" s="16"/>
      <c r="M218" s="19"/>
      <c r="N218" s="19"/>
      <c r="O218" s="19"/>
      <c r="P218" s="20"/>
      <c r="Q218" s="11"/>
    </row>
    <row r="219">
      <c r="A219" s="16"/>
      <c r="B219" s="17"/>
      <c r="C219" s="18"/>
      <c r="D219" s="16"/>
      <c r="E219" s="18"/>
      <c r="F219" s="16"/>
      <c r="G219" s="18"/>
      <c r="H219" s="18"/>
      <c r="I219" s="16"/>
      <c r="J219" s="18"/>
      <c r="K219" s="18"/>
      <c r="L219" s="16"/>
      <c r="M219" s="19"/>
      <c r="N219" s="19"/>
      <c r="O219" s="19"/>
      <c r="P219" s="20"/>
      <c r="Q219" s="11"/>
    </row>
    <row r="220">
      <c r="A220" s="16"/>
      <c r="B220" s="17"/>
      <c r="C220" s="18"/>
      <c r="D220" s="16"/>
      <c r="E220" s="18"/>
      <c r="F220" s="16"/>
      <c r="G220" s="18"/>
      <c r="H220" s="18"/>
      <c r="I220" s="16"/>
      <c r="J220" s="18"/>
      <c r="K220" s="18"/>
      <c r="L220" s="16"/>
      <c r="M220" s="19"/>
      <c r="N220" s="19"/>
      <c r="O220" s="19"/>
      <c r="P220" s="20"/>
      <c r="Q220" s="11"/>
    </row>
    <row r="221">
      <c r="A221" s="16"/>
      <c r="B221" s="17"/>
      <c r="C221" s="18"/>
      <c r="D221" s="16"/>
      <c r="E221" s="18"/>
      <c r="F221" s="16"/>
      <c r="G221" s="18"/>
      <c r="H221" s="18"/>
      <c r="I221" s="16"/>
      <c r="J221" s="18"/>
      <c r="K221" s="18"/>
      <c r="L221" s="16"/>
      <c r="M221" s="19"/>
      <c r="N221" s="19"/>
      <c r="O221" s="19"/>
      <c r="P221" s="20"/>
      <c r="Q221" s="11"/>
    </row>
    <row r="222">
      <c r="A222" s="16"/>
      <c r="B222" s="17"/>
      <c r="C222" s="18"/>
      <c r="D222" s="16"/>
      <c r="E222" s="18"/>
      <c r="F222" s="16"/>
      <c r="G222" s="18"/>
      <c r="H222" s="18"/>
      <c r="I222" s="16"/>
      <c r="J222" s="18"/>
      <c r="K222" s="18"/>
      <c r="L222" s="16"/>
      <c r="M222" s="19"/>
      <c r="N222" s="19"/>
      <c r="O222" s="19"/>
      <c r="P222" s="20"/>
      <c r="Q222" s="11"/>
    </row>
    <row r="223">
      <c r="A223" s="16"/>
      <c r="B223" s="17"/>
      <c r="C223" s="18"/>
      <c r="D223" s="16"/>
      <c r="E223" s="18"/>
      <c r="F223" s="16"/>
      <c r="G223" s="18"/>
      <c r="H223" s="18"/>
      <c r="I223" s="16"/>
      <c r="J223" s="18"/>
      <c r="K223" s="18"/>
      <c r="L223" s="16"/>
      <c r="M223" s="19"/>
      <c r="N223" s="19"/>
      <c r="O223" s="19"/>
      <c r="P223" s="20"/>
      <c r="Q223" s="11"/>
    </row>
    <row r="224">
      <c r="A224" s="16"/>
      <c r="B224" s="17"/>
      <c r="C224" s="18"/>
      <c r="D224" s="16"/>
      <c r="E224" s="18"/>
      <c r="F224" s="16"/>
      <c r="G224" s="18"/>
      <c r="H224" s="18"/>
      <c r="I224" s="16"/>
      <c r="J224" s="18"/>
      <c r="K224" s="18"/>
      <c r="L224" s="16"/>
      <c r="M224" s="19"/>
      <c r="N224" s="19"/>
      <c r="O224" s="19"/>
      <c r="P224" s="20"/>
      <c r="Q224" s="11"/>
    </row>
    <row r="225">
      <c r="A225" s="16"/>
      <c r="B225" s="17"/>
      <c r="C225" s="18"/>
      <c r="D225" s="16"/>
      <c r="E225" s="18"/>
      <c r="F225" s="16"/>
      <c r="G225" s="18"/>
      <c r="H225" s="18"/>
      <c r="I225" s="16"/>
      <c r="J225" s="18"/>
      <c r="K225" s="18"/>
      <c r="L225" s="16"/>
      <c r="M225" s="19"/>
      <c r="N225" s="19"/>
      <c r="O225" s="19"/>
      <c r="P225" s="20"/>
      <c r="Q225" s="11"/>
    </row>
    <row r="226">
      <c r="A226" s="16"/>
      <c r="B226" s="17"/>
      <c r="C226" s="18"/>
      <c r="D226" s="16"/>
      <c r="E226" s="18"/>
      <c r="F226" s="16"/>
      <c r="G226" s="18"/>
      <c r="H226" s="18"/>
      <c r="I226" s="16"/>
      <c r="J226" s="18"/>
      <c r="K226" s="18"/>
      <c r="L226" s="16"/>
      <c r="M226" s="19"/>
      <c r="N226" s="19"/>
      <c r="O226" s="19"/>
      <c r="P226" s="20"/>
      <c r="Q226" s="11"/>
    </row>
    <row r="227">
      <c r="A227" s="16"/>
      <c r="B227" s="17"/>
      <c r="C227" s="18"/>
      <c r="D227" s="16"/>
      <c r="E227" s="18"/>
      <c r="F227" s="16"/>
      <c r="G227" s="18"/>
      <c r="H227" s="18"/>
      <c r="I227" s="16"/>
      <c r="J227" s="18"/>
      <c r="K227" s="18"/>
      <c r="L227" s="16"/>
      <c r="M227" s="19"/>
      <c r="N227" s="19"/>
      <c r="O227" s="19"/>
      <c r="P227" s="20"/>
      <c r="Q227" s="11"/>
    </row>
    <row r="228">
      <c r="A228" s="16"/>
      <c r="B228" s="17"/>
      <c r="C228" s="18"/>
      <c r="D228" s="16"/>
      <c r="E228" s="18"/>
      <c r="F228" s="16"/>
      <c r="G228" s="18"/>
      <c r="H228" s="18"/>
      <c r="I228" s="16"/>
      <c r="J228" s="18"/>
      <c r="K228" s="18"/>
      <c r="L228" s="16"/>
      <c r="M228" s="19"/>
      <c r="N228" s="19"/>
      <c r="O228" s="19"/>
      <c r="P228" s="20"/>
      <c r="Q228" s="11"/>
    </row>
    <row r="229">
      <c r="A229" s="16"/>
      <c r="B229" s="17"/>
      <c r="C229" s="18"/>
      <c r="D229" s="16"/>
      <c r="E229" s="18"/>
      <c r="F229" s="16"/>
      <c r="G229" s="18"/>
      <c r="H229" s="18"/>
      <c r="I229" s="16"/>
      <c r="J229" s="18"/>
      <c r="K229" s="18"/>
      <c r="L229" s="16"/>
      <c r="M229" s="19"/>
      <c r="N229" s="19"/>
      <c r="O229" s="19"/>
      <c r="P229" s="20"/>
      <c r="Q229" s="11"/>
    </row>
    <row r="230">
      <c r="A230" s="16"/>
      <c r="B230" s="17"/>
      <c r="C230" s="18"/>
      <c r="D230" s="16"/>
      <c r="E230" s="18"/>
      <c r="F230" s="16"/>
      <c r="G230" s="18"/>
      <c r="H230" s="18"/>
      <c r="I230" s="16"/>
      <c r="J230" s="18"/>
      <c r="K230" s="18"/>
      <c r="L230" s="16"/>
      <c r="M230" s="19"/>
      <c r="N230" s="19"/>
      <c r="O230" s="19"/>
      <c r="P230" s="20"/>
      <c r="Q230" s="11"/>
    </row>
    <row r="231">
      <c r="A231" s="16"/>
      <c r="B231" s="17"/>
      <c r="C231" s="18"/>
      <c r="D231" s="16"/>
      <c r="E231" s="18"/>
      <c r="F231" s="16"/>
      <c r="G231" s="18"/>
      <c r="H231" s="18"/>
      <c r="I231" s="16"/>
      <c r="J231" s="18"/>
      <c r="K231" s="18"/>
      <c r="L231" s="16"/>
      <c r="M231" s="19"/>
      <c r="N231" s="19"/>
      <c r="O231" s="19"/>
      <c r="P231" s="20"/>
      <c r="Q231" s="11"/>
    </row>
    <row r="232">
      <c r="A232" s="16"/>
      <c r="B232" s="17"/>
      <c r="C232" s="18"/>
      <c r="D232" s="16"/>
      <c r="E232" s="18"/>
      <c r="F232" s="16"/>
      <c r="G232" s="18"/>
      <c r="H232" s="18"/>
      <c r="I232" s="16"/>
      <c r="J232" s="18"/>
      <c r="K232" s="18"/>
      <c r="L232" s="16"/>
      <c r="M232" s="19"/>
      <c r="N232" s="19"/>
      <c r="O232" s="19"/>
      <c r="P232" s="20"/>
      <c r="Q232" s="11"/>
    </row>
    <row r="233">
      <c r="A233" s="16"/>
      <c r="B233" s="17"/>
      <c r="C233" s="18"/>
      <c r="D233" s="16"/>
      <c r="E233" s="18"/>
      <c r="F233" s="16"/>
      <c r="G233" s="18"/>
      <c r="H233" s="18"/>
      <c r="I233" s="16"/>
      <c r="J233" s="18"/>
      <c r="K233" s="18"/>
      <c r="L233" s="16"/>
      <c r="M233" s="19"/>
      <c r="N233" s="19"/>
      <c r="O233" s="19"/>
      <c r="P233" s="20"/>
      <c r="Q233" s="11"/>
    </row>
    <row r="234">
      <c r="A234" s="16"/>
      <c r="B234" s="17"/>
      <c r="C234" s="18"/>
      <c r="D234" s="16"/>
      <c r="E234" s="18"/>
      <c r="F234" s="16"/>
      <c r="G234" s="18"/>
      <c r="H234" s="18"/>
      <c r="I234" s="16"/>
      <c r="J234" s="18"/>
      <c r="K234" s="18"/>
      <c r="L234" s="16"/>
      <c r="M234" s="19"/>
      <c r="N234" s="19"/>
      <c r="O234" s="19"/>
      <c r="P234" s="20"/>
      <c r="Q234" s="11"/>
    </row>
    <row r="235">
      <c r="A235" s="16"/>
      <c r="B235" s="17"/>
      <c r="C235" s="18"/>
      <c r="D235" s="16"/>
      <c r="E235" s="18"/>
      <c r="F235" s="16"/>
      <c r="G235" s="18"/>
      <c r="H235" s="18"/>
      <c r="I235" s="16"/>
      <c r="J235" s="18"/>
      <c r="K235" s="18"/>
      <c r="L235" s="16"/>
      <c r="M235" s="19"/>
      <c r="N235" s="19"/>
      <c r="O235" s="19"/>
      <c r="P235" s="20"/>
      <c r="Q235" s="11"/>
    </row>
    <row r="236">
      <c r="A236" s="16"/>
      <c r="B236" s="17"/>
      <c r="C236" s="18"/>
      <c r="D236" s="16"/>
      <c r="E236" s="18"/>
      <c r="F236" s="16"/>
      <c r="G236" s="18"/>
      <c r="H236" s="18"/>
      <c r="I236" s="16"/>
      <c r="J236" s="18"/>
      <c r="K236" s="18"/>
      <c r="L236" s="16"/>
      <c r="M236" s="19"/>
      <c r="N236" s="19"/>
      <c r="O236" s="19"/>
      <c r="P236" s="20"/>
      <c r="Q236" s="11"/>
    </row>
    <row r="237">
      <c r="A237" s="16"/>
      <c r="B237" s="17"/>
      <c r="C237" s="18"/>
      <c r="D237" s="16"/>
      <c r="E237" s="18"/>
      <c r="F237" s="16"/>
      <c r="G237" s="18"/>
      <c r="H237" s="18"/>
      <c r="I237" s="16"/>
      <c r="J237" s="18"/>
      <c r="K237" s="18"/>
      <c r="L237" s="16"/>
      <c r="M237" s="19"/>
      <c r="N237" s="19"/>
      <c r="O237" s="19"/>
      <c r="P237" s="20"/>
      <c r="Q237" s="11"/>
    </row>
    <row r="238">
      <c r="A238" s="16"/>
      <c r="B238" s="17"/>
      <c r="C238" s="18"/>
      <c r="D238" s="16"/>
      <c r="E238" s="18"/>
      <c r="F238" s="16"/>
      <c r="G238" s="18"/>
      <c r="H238" s="18"/>
      <c r="I238" s="16"/>
      <c r="J238" s="18"/>
      <c r="K238" s="18"/>
      <c r="L238" s="16"/>
      <c r="M238" s="19"/>
      <c r="N238" s="19"/>
      <c r="O238" s="19"/>
      <c r="P238" s="20"/>
      <c r="Q238" s="11"/>
    </row>
    <row r="239">
      <c r="A239" s="16"/>
      <c r="B239" s="17"/>
      <c r="C239" s="18"/>
      <c r="D239" s="16"/>
      <c r="E239" s="18"/>
      <c r="F239" s="16"/>
      <c r="G239" s="18"/>
      <c r="H239" s="18"/>
      <c r="I239" s="16"/>
      <c r="J239" s="18"/>
      <c r="K239" s="18"/>
      <c r="L239" s="16"/>
      <c r="M239" s="19"/>
      <c r="N239" s="19"/>
      <c r="O239" s="19"/>
      <c r="P239" s="20"/>
      <c r="Q239" s="11"/>
    </row>
    <row r="240">
      <c r="A240" s="16"/>
      <c r="B240" s="17"/>
      <c r="C240" s="18"/>
      <c r="D240" s="16"/>
      <c r="E240" s="18"/>
      <c r="F240" s="16"/>
      <c r="G240" s="18"/>
      <c r="H240" s="18"/>
      <c r="I240" s="16"/>
      <c r="J240" s="18"/>
      <c r="K240" s="18"/>
      <c r="L240" s="16"/>
      <c r="M240" s="19"/>
      <c r="N240" s="19"/>
      <c r="O240" s="19"/>
      <c r="P240" s="20"/>
      <c r="Q240" s="11"/>
    </row>
    <row r="241">
      <c r="A241" s="16"/>
      <c r="B241" s="17"/>
      <c r="C241" s="18"/>
      <c r="D241" s="16"/>
      <c r="E241" s="18"/>
      <c r="F241" s="16"/>
      <c r="G241" s="18"/>
      <c r="H241" s="18"/>
      <c r="I241" s="16"/>
      <c r="J241" s="18"/>
      <c r="K241" s="18"/>
      <c r="L241" s="16"/>
      <c r="M241" s="19"/>
      <c r="N241" s="19"/>
      <c r="O241" s="19"/>
      <c r="P241" s="20"/>
      <c r="Q241" s="11"/>
    </row>
    <row r="242">
      <c r="A242" s="16"/>
      <c r="B242" s="17"/>
      <c r="C242" s="18"/>
      <c r="D242" s="16"/>
      <c r="E242" s="18"/>
      <c r="F242" s="16"/>
      <c r="G242" s="18"/>
      <c r="H242" s="18"/>
      <c r="I242" s="16"/>
      <c r="J242" s="18"/>
      <c r="K242" s="18"/>
      <c r="L242" s="16"/>
      <c r="M242" s="19"/>
      <c r="N242" s="19"/>
      <c r="O242" s="19"/>
      <c r="P242" s="20"/>
      <c r="Q242" s="11"/>
    </row>
    <row r="243">
      <c r="A243" s="16"/>
      <c r="B243" s="17"/>
      <c r="C243" s="18"/>
      <c r="D243" s="16"/>
      <c r="E243" s="18"/>
      <c r="F243" s="16"/>
      <c r="G243" s="18"/>
      <c r="H243" s="18"/>
      <c r="I243" s="16"/>
      <c r="J243" s="18"/>
      <c r="K243" s="18"/>
      <c r="L243" s="16"/>
      <c r="M243" s="19"/>
      <c r="N243" s="19"/>
      <c r="O243" s="19"/>
      <c r="P243" s="20"/>
      <c r="Q243" s="11"/>
    </row>
    <row r="244">
      <c r="A244" s="16"/>
      <c r="B244" s="17"/>
      <c r="C244" s="18"/>
      <c r="D244" s="16"/>
      <c r="E244" s="18"/>
      <c r="F244" s="16"/>
      <c r="G244" s="18"/>
      <c r="H244" s="18"/>
      <c r="I244" s="16"/>
      <c r="J244" s="18"/>
      <c r="K244" s="18"/>
      <c r="L244" s="16"/>
      <c r="M244" s="19"/>
      <c r="N244" s="19"/>
      <c r="O244" s="19"/>
      <c r="P244" s="20"/>
      <c r="Q244" s="11"/>
    </row>
    <row r="245">
      <c r="A245" s="16"/>
      <c r="B245" s="17"/>
      <c r="C245" s="18"/>
      <c r="D245" s="16"/>
      <c r="E245" s="18"/>
      <c r="F245" s="16"/>
      <c r="G245" s="18"/>
      <c r="H245" s="18"/>
      <c r="I245" s="16"/>
      <c r="J245" s="18"/>
      <c r="K245" s="18"/>
      <c r="L245" s="16"/>
      <c r="M245" s="19"/>
      <c r="N245" s="19"/>
      <c r="O245" s="19"/>
      <c r="P245" s="20"/>
      <c r="Q245" s="11"/>
    </row>
    <row r="246">
      <c r="A246" s="16"/>
      <c r="B246" s="17"/>
      <c r="C246" s="18"/>
      <c r="D246" s="16"/>
      <c r="E246" s="18"/>
      <c r="F246" s="16"/>
      <c r="G246" s="18"/>
      <c r="H246" s="18"/>
      <c r="I246" s="16"/>
      <c r="J246" s="18"/>
      <c r="K246" s="18"/>
      <c r="L246" s="16"/>
      <c r="M246" s="19"/>
      <c r="N246" s="19"/>
      <c r="O246" s="19"/>
      <c r="P246" s="20"/>
      <c r="Q246" s="11"/>
    </row>
    <row r="247">
      <c r="A247" s="16"/>
      <c r="B247" s="17"/>
      <c r="C247" s="18"/>
      <c r="D247" s="16"/>
      <c r="E247" s="18"/>
      <c r="F247" s="16"/>
      <c r="G247" s="18"/>
      <c r="H247" s="18"/>
      <c r="I247" s="16"/>
      <c r="J247" s="18"/>
      <c r="K247" s="18"/>
      <c r="L247" s="16"/>
      <c r="M247" s="19"/>
      <c r="N247" s="19"/>
      <c r="O247" s="19"/>
      <c r="P247" s="20"/>
      <c r="Q247" s="11"/>
    </row>
    <row r="248">
      <c r="A248" s="16"/>
      <c r="B248" s="17"/>
      <c r="C248" s="18"/>
      <c r="D248" s="16"/>
      <c r="E248" s="18"/>
      <c r="F248" s="16"/>
      <c r="G248" s="18"/>
      <c r="H248" s="18"/>
      <c r="I248" s="16"/>
      <c r="J248" s="18"/>
      <c r="K248" s="18"/>
      <c r="L248" s="16"/>
      <c r="M248" s="19"/>
      <c r="N248" s="19"/>
      <c r="O248" s="19"/>
      <c r="P248" s="20"/>
      <c r="Q248" s="11"/>
    </row>
    <row r="249">
      <c r="A249" s="16"/>
      <c r="B249" s="17"/>
      <c r="C249" s="18"/>
      <c r="D249" s="16"/>
      <c r="E249" s="18"/>
      <c r="F249" s="16"/>
      <c r="G249" s="18"/>
      <c r="H249" s="18"/>
      <c r="I249" s="16"/>
      <c r="J249" s="18"/>
      <c r="K249" s="18"/>
      <c r="L249" s="16"/>
      <c r="M249" s="19"/>
      <c r="N249" s="19"/>
      <c r="O249" s="19"/>
      <c r="P249" s="20"/>
      <c r="Q249" s="11"/>
    </row>
    <row r="250">
      <c r="A250" s="16"/>
      <c r="B250" s="17"/>
      <c r="C250" s="18"/>
      <c r="D250" s="16"/>
      <c r="E250" s="18"/>
      <c r="F250" s="16"/>
      <c r="G250" s="18"/>
      <c r="H250" s="18"/>
      <c r="I250" s="16"/>
      <c r="J250" s="18"/>
      <c r="K250" s="18"/>
      <c r="L250" s="16"/>
      <c r="M250" s="19"/>
      <c r="N250" s="19"/>
      <c r="O250" s="19"/>
      <c r="P250" s="20"/>
      <c r="Q250" s="11"/>
    </row>
    <row r="251">
      <c r="A251" s="16"/>
      <c r="B251" s="17"/>
      <c r="C251" s="18"/>
      <c r="D251" s="16"/>
      <c r="E251" s="18"/>
      <c r="F251" s="16"/>
      <c r="G251" s="18"/>
      <c r="H251" s="18"/>
      <c r="I251" s="16"/>
      <c r="J251" s="18"/>
      <c r="K251" s="18"/>
      <c r="L251" s="16"/>
      <c r="M251" s="19"/>
      <c r="N251" s="19"/>
      <c r="O251" s="19"/>
      <c r="P251" s="20"/>
      <c r="Q251" s="11"/>
    </row>
    <row r="252">
      <c r="A252" s="16"/>
      <c r="B252" s="17"/>
      <c r="C252" s="18"/>
      <c r="D252" s="16"/>
      <c r="E252" s="18"/>
      <c r="F252" s="16"/>
      <c r="G252" s="18"/>
      <c r="H252" s="18"/>
      <c r="I252" s="16"/>
      <c r="J252" s="18"/>
      <c r="K252" s="18"/>
      <c r="L252" s="16"/>
      <c r="M252" s="19"/>
      <c r="N252" s="19"/>
      <c r="O252" s="19"/>
      <c r="P252" s="20"/>
      <c r="Q252" s="11"/>
    </row>
    <row r="253">
      <c r="A253" s="16"/>
      <c r="B253" s="17"/>
      <c r="C253" s="18"/>
      <c r="D253" s="16"/>
      <c r="E253" s="18"/>
      <c r="F253" s="16"/>
      <c r="G253" s="18"/>
      <c r="H253" s="18"/>
      <c r="I253" s="16"/>
      <c r="J253" s="18"/>
      <c r="K253" s="18"/>
      <c r="L253" s="16"/>
      <c r="M253" s="19"/>
      <c r="N253" s="19"/>
      <c r="O253" s="19"/>
      <c r="P253" s="20"/>
      <c r="Q253" s="11"/>
    </row>
    <row r="254">
      <c r="A254" s="16"/>
      <c r="B254" s="17"/>
      <c r="C254" s="18"/>
      <c r="D254" s="16"/>
      <c r="E254" s="18"/>
      <c r="F254" s="16"/>
      <c r="G254" s="18"/>
      <c r="H254" s="18"/>
      <c r="I254" s="16"/>
      <c r="J254" s="18"/>
      <c r="K254" s="18"/>
      <c r="L254" s="16"/>
      <c r="M254" s="19"/>
      <c r="N254" s="19"/>
      <c r="O254" s="19"/>
      <c r="P254" s="20"/>
      <c r="Q254" s="11"/>
    </row>
    <row r="255">
      <c r="A255" s="16"/>
      <c r="B255" s="17"/>
      <c r="C255" s="18"/>
      <c r="D255" s="16"/>
      <c r="E255" s="18"/>
      <c r="F255" s="16"/>
      <c r="G255" s="18"/>
      <c r="H255" s="18"/>
      <c r="I255" s="16"/>
      <c r="J255" s="18"/>
      <c r="K255" s="18"/>
      <c r="L255" s="16"/>
      <c r="M255" s="19"/>
      <c r="N255" s="19"/>
      <c r="O255" s="19"/>
      <c r="P255" s="20"/>
      <c r="Q255" s="11"/>
    </row>
    <row r="256">
      <c r="A256" s="16"/>
      <c r="B256" s="17"/>
      <c r="C256" s="18"/>
      <c r="D256" s="16"/>
      <c r="E256" s="18"/>
      <c r="F256" s="16"/>
      <c r="G256" s="18"/>
      <c r="H256" s="18"/>
      <c r="I256" s="16"/>
      <c r="J256" s="18"/>
      <c r="K256" s="18"/>
      <c r="L256" s="16"/>
      <c r="M256" s="19"/>
      <c r="N256" s="19"/>
      <c r="O256" s="19"/>
      <c r="P256" s="20"/>
      <c r="Q256" s="11"/>
    </row>
    <row r="257">
      <c r="A257" s="16"/>
      <c r="B257" s="17"/>
      <c r="C257" s="18"/>
      <c r="D257" s="16"/>
      <c r="E257" s="18"/>
      <c r="F257" s="16"/>
      <c r="G257" s="18"/>
      <c r="H257" s="18"/>
      <c r="I257" s="16"/>
      <c r="J257" s="18"/>
      <c r="K257" s="18"/>
      <c r="L257" s="16"/>
      <c r="M257" s="19"/>
      <c r="N257" s="19"/>
      <c r="O257" s="19"/>
      <c r="P257" s="20"/>
      <c r="Q257" s="11"/>
    </row>
    <row r="258">
      <c r="A258" s="16"/>
      <c r="B258" s="17"/>
      <c r="C258" s="18"/>
      <c r="D258" s="16"/>
      <c r="E258" s="18"/>
      <c r="F258" s="16"/>
      <c r="G258" s="18"/>
      <c r="H258" s="18"/>
      <c r="I258" s="16"/>
      <c r="J258" s="18"/>
      <c r="K258" s="18"/>
      <c r="L258" s="16"/>
      <c r="M258" s="19"/>
      <c r="N258" s="19"/>
      <c r="O258" s="19"/>
      <c r="P258" s="20"/>
      <c r="Q258" s="11"/>
    </row>
    <row r="259">
      <c r="A259" s="16"/>
      <c r="B259" s="17"/>
      <c r="C259" s="18"/>
      <c r="D259" s="16"/>
      <c r="E259" s="18"/>
      <c r="F259" s="16"/>
      <c r="G259" s="18"/>
      <c r="H259" s="18"/>
      <c r="I259" s="16"/>
      <c r="J259" s="18"/>
      <c r="K259" s="18"/>
      <c r="L259" s="16"/>
      <c r="M259" s="19"/>
      <c r="N259" s="19"/>
      <c r="O259" s="19"/>
      <c r="P259" s="20"/>
      <c r="Q259" s="11"/>
    </row>
    <row r="260">
      <c r="A260" s="16"/>
      <c r="B260" s="17"/>
      <c r="C260" s="18"/>
      <c r="D260" s="16"/>
      <c r="E260" s="18"/>
      <c r="F260" s="16"/>
      <c r="G260" s="18"/>
      <c r="H260" s="18"/>
      <c r="I260" s="16"/>
      <c r="J260" s="18"/>
      <c r="K260" s="18"/>
      <c r="L260" s="16"/>
      <c r="M260" s="19"/>
      <c r="N260" s="19"/>
      <c r="O260" s="19"/>
      <c r="P260" s="20"/>
      <c r="Q260" s="11"/>
    </row>
    <row r="261">
      <c r="A261" s="16"/>
      <c r="B261" s="17"/>
      <c r="C261" s="18"/>
      <c r="D261" s="16"/>
      <c r="E261" s="18"/>
      <c r="F261" s="16"/>
      <c r="G261" s="18"/>
      <c r="H261" s="18"/>
      <c r="I261" s="16"/>
      <c r="J261" s="18"/>
      <c r="K261" s="18"/>
      <c r="L261" s="16"/>
      <c r="M261" s="19"/>
      <c r="N261" s="19"/>
      <c r="O261" s="19"/>
      <c r="P261" s="20"/>
      <c r="Q261" s="11"/>
    </row>
    <row r="262">
      <c r="A262" s="16"/>
      <c r="B262" s="17"/>
      <c r="C262" s="18"/>
      <c r="D262" s="16"/>
      <c r="E262" s="18"/>
      <c r="F262" s="16"/>
      <c r="G262" s="18"/>
      <c r="H262" s="18"/>
      <c r="I262" s="16"/>
      <c r="J262" s="18"/>
      <c r="K262" s="18"/>
      <c r="L262" s="16"/>
      <c r="M262" s="19"/>
      <c r="N262" s="19"/>
      <c r="O262" s="19"/>
      <c r="P262" s="20"/>
      <c r="Q262" s="11"/>
    </row>
    <row r="263">
      <c r="A263" s="16"/>
      <c r="B263" s="17"/>
      <c r="C263" s="18"/>
      <c r="D263" s="16"/>
      <c r="E263" s="18"/>
      <c r="F263" s="16"/>
      <c r="G263" s="18"/>
      <c r="H263" s="18"/>
      <c r="I263" s="16"/>
      <c r="J263" s="18"/>
      <c r="K263" s="18"/>
      <c r="L263" s="16"/>
      <c r="M263" s="19"/>
      <c r="N263" s="19"/>
      <c r="O263" s="19"/>
      <c r="P263" s="20"/>
      <c r="Q263" s="11"/>
    </row>
    <row r="264">
      <c r="A264" s="16"/>
      <c r="B264" s="17"/>
      <c r="C264" s="18"/>
      <c r="D264" s="16"/>
      <c r="E264" s="18"/>
      <c r="F264" s="16"/>
      <c r="G264" s="18"/>
      <c r="H264" s="18"/>
      <c r="I264" s="16"/>
      <c r="J264" s="18"/>
      <c r="K264" s="18"/>
      <c r="L264" s="16"/>
      <c r="M264" s="19"/>
      <c r="N264" s="19"/>
      <c r="O264" s="19"/>
      <c r="P264" s="20"/>
      <c r="Q264" s="11"/>
    </row>
    <row r="265">
      <c r="A265" s="16"/>
      <c r="B265" s="17"/>
      <c r="C265" s="18"/>
      <c r="D265" s="16"/>
      <c r="E265" s="18"/>
      <c r="F265" s="16"/>
      <c r="G265" s="18"/>
      <c r="H265" s="18"/>
      <c r="I265" s="16"/>
      <c r="J265" s="18"/>
      <c r="K265" s="18"/>
      <c r="L265" s="16"/>
      <c r="M265" s="19"/>
      <c r="N265" s="19"/>
      <c r="O265" s="19"/>
      <c r="P265" s="20"/>
      <c r="Q265" s="11"/>
    </row>
    <row r="266">
      <c r="A266" s="16"/>
      <c r="B266" s="17"/>
      <c r="C266" s="18"/>
      <c r="D266" s="16"/>
      <c r="E266" s="18"/>
      <c r="F266" s="16"/>
      <c r="G266" s="18"/>
      <c r="H266" s="18"/>
      <c r="I266" s="16"/>
      <c r="J266" s="18"/>
      <c r="K266" s="18"/>
      <c r="L266" s="16"/>
      <c r="M266" s="19"/>
      <c r="N266" s="19"/>
      <c r="O266" s="19"/>
      <c r="P266" s="20"/>
      <c r="Q266" s="11"/>
    </row>
    <row r="267">
      <c r="A267" s="16"/>
      <c r="B267" s="17"/>
      <c r="C267" s="18"/>
      <c r="D267" s="16"/>
      <c r="E267" s="18"/>
      <c r="F267" s="16"/>
      <c r="G267" s="18"/>
      <c r="H267" s="18"/>
      <c r="I267" s="16"/>
      <c r="J267" s="18"/>
      <c r="K267" s="18"/>
      <c r="L267" s="16"/>
      <c r="M267" s="19"/>
      <c r="N267" s="19"/>
      <c r="O267" s="19"/>
      <c r="P267" s="20"/>
      <c r="Q267" s="11"/>
    </row>
    <row r="268">
      <c r="A268" s="16"/>
      <c r="B268" s="17"/>
      <c r="C268" s="18"/>
      <c r="D268" s="16"/>
      <c r="E268" s="18"/>
      <c r="F268" s="16"/>
      <c r="G268" s="18"/>
      <c r="H268" s="18"/>
      <c r="I268" s="16"/>
      <c r="J268" s="18"/>
      <c r="K268" s="18"/>
      <c r="L268" s="16"/>
      <c r="M268" s="19"/>
      <c r="N268" s="19"/>
      <c r="O268" s="19"/>
      <c r="P268" s="20"/>
      <c r="Q268" s="11"/>
    </row>
    <row r="269">
      <c r="A269" s="16"/>
      <c r="B269" s="17"/>
      <c r="C269" s="18"/>
      <c r="D269" s="16"/>
      <c r="E269" s="18"/>
      <c r="F269" s="16"/>
      <c r="G269" s="18"/>
      <c r="H269" s="18"/>
      <c r="I269" s="16"/>
      <c r="J269" s="18"/>
      <c r="K269" s="18"/>
      <c r="L269" s="16"/>
      <c r="M269" s="19"/>
      <c r="N269" s="19"/>
      <c r="O269" s="19"/>
      <c r="P269" s="20"/>
      <c r="Q269" s="11"/>
    </row>
    <row r="270">
      <c r="A270" s="16"/>
      <c r="B270" s="17"/>
      <c r="C270" s="18"/>
      <c r="D270" s="16"/>
      <c r="E270" s="18"/>
      <c r="F270" s="16"/>
      <c r="G270" s="18"/>
      <c r="H270" s="18"/>
      <c r="I270" s="16"/>
      <c r="J270" s="18"/>
      <c r="K270" s="18"/>
      <c r="L270" s="16"/>
      <c r="M270" s="19"/>
      <c r="N270" s="19"/>
      <c r="O270" s="19"/>
      <c r="P270" s="20"/>
      <c r="Q270" s="11"/>
    </row>
    <row r="271">
      <c r="A271" s="16"/>
      <c r="B271" s="17"/>
      <c r="C271" s="18"/>
      <c r="D271" s="16"/>
      <c r="E271" s="18"/>
      <c r="F271" s="16"/>
      <c r="G271" s="18"/>
      <c r="H271" s="18"/>
      <c r="I271" s="16"/>
      <c r="J271" s="18"/>
      <c r="K271" s="18"/>
      <c r="L271" s="16"/>
      <c r="M271" s="19"/>
      <c r="N271" s="19"/>
      <c r="O271" s="19"/>
      <c r="P271" s="20"/>
      <c r="Q271" s="11"/>
    </row>
    <row r="272">
      <c r="A272" s="16"/>
      <c r="B272" s="17"/>
      <c r="C272" s="18"/>
      <c r="D272" s="16"/>
      <c r="E272" s="18"/>
      <c r="F272" s="16"/>
      <c r="G272" s="18"/>
      <c r="H272" s="18"/>
      <c r="I272" s="16"/>
      <c r="J272" s="18"/>
      <c r="K272" s="18"/>
      <c r="L272" s="16"/>
      <c r="M272" s="19"/>
      <c r="N272" s="19"/>
      <c r="O272" s="19"/>
      <c r="P272" s="20"/>
      <c r="Q272" s="11"/>
    </row>
    <row r="273">
      <c r="A273" s="16"/>
      <c r="B273" s="17"/>
      <c r="C273" s="18"/>
      <c r="D273" s="16"/>
      <c r="E273" s="18"/>
      <c r="F273" s="16"/>
      <c r="G273" s="18"/>
      <c r="H273" s="18"/>
      <c r="I273" s="16"/>
      <c r="J273" s="18"/>
      <c r="K273" s="18"/>
      <c r="L273" s="16"/>
      <c r="M273" s="19"/>
      <c r="N273" s="19"/>
      <c r="O273" s="19"/>
      <c r="P273" s="20"/>
      <c r="Q273" s="11"/>
    </row>
    <row r="274">
      <c r="A274" s="16"/>
      <c r="B274" s="17"/>
      <c r="C274" s="18"/>
      <c r="D274" s="16"/>
      <c r="E274" s="18"/>
      <c r="F274" s="16"/>
      <c r="G274" s="18"/>
      <c r="H274" s="18"/>
      <c r="I274" s="16"/>
      <c r="J274" s="18"/>
      <c r="K274" s="18"/>
      <c r="L274" s="16"/>
      <c r="M274" s="19"/>
      <c r="N274" s="19"/>
      <c r="O274" s="19"/>
      <c r="P274" s="20"/>
      <c r="Q274" s="11"/>
    </row>
    <row r="275">
      <c r="A275" s="16"/>
      <c r="B275" s="17"/>
      <c r="C275" s="18"/>
      <c r="D275" s="16"/>
      <c r="E275" s="18"/>
      <c r="F275" s="16"/>
      <c r="G275" s="18"/>
      <c r="H275" s="18"/>
      <c r="I275" s="16"/>
      <c r="J275" s="18"/>
      <c r="K275" s="18"/>
      <c r="L275" s="16"/>
      <c r="M275" s="19"/>
      <c r="N275" s="19"/>
      <c r="O275" s="19"/>
      <c r="P275" s="20"/>
      <c r="Q275" s="11"/>
    </row>
    <row r="276">
      <c r="A276" s="16"/>
      <c r="B276" s="17"/>
      <c r="C276" s="18"/>
      <c r="D276" s="16"/>
      <c r="E276" s="18"/>
      <c r="F276" s="16"/>
      <c r="G276" s="18"/>
      <c r="H276" s="18"/>
      <c r="I276" s="16"/>
      <c r="J276" s="18"/>
      <c r="K276" s="18"/>
      <c r="L276" s="16"/>
      <c r="M276" s="19"/>
      <c r="N276" s="19"/>
      <c r="O276" s="19"/>
      <c r="P276" s="20"/>
      <c r="Q276" s="11"/>
    </row>
    <row r="277">
      <c r="A277" s="16"/>
      <c r="B277" s="17"/>
      <c r="C277" s="18"/>
      <c r="D277" s="16"/>
      <c r="E277" s="18"/>
      <c r="F277" s="16"/>
      <c r="G277" s="18"/>
      <c r="H277" s="18"/>
      <c r="I277" s="16"/>
      <c r="J277" s="18"/>
      <c r="K277" s="18"/>
      <c r="L277" s="16"/>
      <c r="M277" s="19"/>
      <c r="N277" s="19"/>
      <c r="O277" s="19"/>
      <c r="P277" s="20"/>
      <c r="Q277" s="11"/>
    </row>
    <row r="278">
      <c r="A278" s="16"/>
      <c r="B278" s="17"/>
      <c r="C278" s="18"/>
      <c r="D278" s="16"/>
      <c r="E278" s="18"/>
      <c r="F278" s="16"/>
      <c r="G278" s="18"/>
      <c r="H278" s="18"/>
      <c r="I278" s="16"/>
      <c r="J278" s="18"/>
      <c r="K278" s="18"/>
      <c r="L278" s="16"/>
      <c r="M278" s="19"/>
      <c r="N278" s="19"/>
      <c r="O278" s="19"/>
      <c r="P278" s="20"/>
      <c r="Q278" s="11"/>
    </row>
    <row r="279">
      <c r="A279" s="16"/>
      <c r="B279" s="17"/>
      <c r="C279" s="18"/>
      <c r="D279" s="16"/>
      <c r="E279" s="18"/>
      <c r="F279" s="16"/>
      <c r="G279" s="18"/>
      <c r="H279" s="18"/>
      <c r="I279" s="16"/>
      <c r="J279" s="18"/>
      <c r="K279" s="18"/>
      <c r="L279" s="16"/>
      <c r="M279" s="19"/>
      <c r="N279" s="19"/>
      <c r="O279" s="19"/>
      <c r="P279" s="20"/>
      <c r="Q279" s="11"/>
    </row>
    <row r="280">
      <c r="A280" s="16"/>
      <c r="B280" s="17"/>
      <c r="C280" s="18"/>
      <c r="D280" s="16"/>
      <c r="E280" s="18"/>
      <c r="F280" s="16"/>
      <c r="G280" s="18"/>
      <c r="H280" s="18"/>
      <c r="I280" s="16"/>
      <c r="J280" s="18"/>
      <c r="K280" s="18"/>
      <c r="L280" s="16"/>
      <c r="M280" s="19"/>
      <c r="N280" s="19"/>
      <c r="O280" s="19"/>
      <c r="P280" s="20"/>
      <c r="Q280" s="11"/>
    </row>
    <row r="281">
      <c r="A281" s="16"/>
      <c r="B281" s="17"/>
      <c r="C281" s="18"/>
      <c r="D281" s="16"/>
      <c r="E281" s="18"/>
      <c r="F281" s="16"/>
      <c r="G281" s="18"/>
      <c r="H281" s="18"/>
      <c r="I281" s="16"/>
      <c r="J281" s="18"/>
      <c r="K281" s="18"/>
      <c r="L281" s="16"/>
      <c r="M281" s="19"/>
      <c r="N281" s="19"/>
      <c r="O281" s="19"/>
      <c r="P281" s="20"/>
      <c r="Q281" s="11"/>
    </row>
    <row r="282">
      <c r="A282" s="16"/>
      <c r="B282" s="17"/>
      <c r="C282" s="18"/>
      <c r="D282" s="16"/>
      <c r="E282" s="18"/>
      <c r="F282" s="16"/>
      <c r="G282" s="18"/>
      <c r="H282" s="18"/>
      <c r="I282" s="16"/>
      <c r="J282" s="18"/>
      <c r="K282" s="18"/>
      <c r="L282" s="16"/>
      <c r="M282" s="19"/>
      <c r="N282" s="19"/>
      <c r="O282" s="19"/>
      <c r="P282" s="20"/>
      <c r="Q282" s="11"/>
    </row>
    <row r="283">
      <c r="A283" s="16"/>
      <c r="B283" s="17"/>
      <c r="C283" s="18"/>
      <c r="D283" s="16"/>
      <c r="E283" s="18"/>
      <c r="F283" s="16"/>
      <c r="G283" s="18"/>
      <c r="H283" s="18"/>
      <c r="I283" s="16"/>
      <c r="J283" s="18"/>
      <c r="K283" s="18"/>
      <c r="L283" s="16"/>
      <c r="M283" s="19"/>
      <c r="N283" s="19"/>
      <c r="O283" s="19"/>
      <c r="P283" s="20"/>
      <c r="Q283" s="11"/>
    </row>
    <row r="284">
      <c r="A284" s="16"/>
      <c r="B284" s="17"/>
      <c r="C284" s="18"/>
      <c r="D284" s="16"/>
      <c r="E284" s="18"/>
      <c r="F284" s="16"/>
      <c r="G284" s="18"/>
      <c r="H284" s="18"/>
      <c r="I284" s="16"/>
      <c r="J284" s="18"/>
      <c r="K284" s="18"/>
      <c r="L284" s="16"/>
      <c r="M284" s="19"/>
      <c r="N284" s="19"/>
      <c r="O284" s="19"/>
      <c r="P284" s="20"/>
      <c r="Q284" s="11"/>
    </row>
    <row r="285">
      <c r="A285" s="16"/>
      <c r="B285" s="17"/>
      <c r="C285" s="18"/>
      <c r="D285" s="16"/>
      <c r="E285" s="18"/>
      <c r="F285" s="16"/>
      <c r="G285" s="18"/>
      <c r="H285" s="18"/>
      <c r="I285" s="16"/>
      <c r="J285" s="18"/>
      <c r="K285" s="18"/>
      <c r="L285" s="16"/>
      <c r="M285" s="19"/>
      <c r="N285" s="19"/>
      <c r="O285" s="19"/>
      <c r="P285" s="20"/>
      <c r="Q285" s="11"/>
    </row>
    <row r="286">
      <c r="A286" s="16"/>
      <c r="B286" s="17"/>
      <c r="C286" s="18"/>
      <c r="D286" s="16"/>
      <c r="E286" s="18"/>
      <c r="F286" s="16"/>
      <c r="G286" s="18"/>
      <c r="H286" s="18"/>
      <c r="I286" s="16"/>
      <c r="J286" s="18"/>
      <c r="K286" s="18"/>
      <c r="L286" s="16"/>
      <c r="M286" s="19"/>
      <c r="N286" s="19"/>
      <c r="O286" s="19"/>
      <c r="P286" s="20"/>
      <c r="Q286" s="11"/>
    </row>
    <row r="287">
      <c r="A287" s="16"/>
      <c r="B287" s="17"/>
      <c r="C287" s="18"/>
      <c r="D287" s="16"/>
      <c r="E287" s="18"/>
      <c r="F287" s="16"/>
      <c r="G287" s="18"/>
      <c r="H287" s="18"/>
      <c r="I287" s="16"/>
      <c r="J287" s="18"/>
      <c r="K287" s="18"/>
      <c r="L287" s="16"/>
      <c r="M287" s="19"/>
      <c r="N287" s="19"/>
      <c r="O287" s="19"/>
      <c r="P287" s="20"/>
      <c r="Q287" s="11"/>
    </row>
    <row r="288">
      <c r="A288" s="16"/>
      <c r="B288" s="17"/>
      <c r="C288" s="18"/>
      <c r="D288" s="16"/>
      <c r="E288" s="18"/>
      <c r="F288" s="16"/>
      <c r="G288" s="18"/>
      <c r="H288" s="18"/>
      <c r="I288" s="16"/>
      <c r="J288" s="18"/>
      <c r="K288" s="18"/>
      <c r="L288" s="16"/>
      <c r="M288" s="19"/>
      <c r="N288" s="19"/>
      <c r="O288" s="19"/>
      <c r="P288" s="20"/>
      <c r="Q288" s="11"/>
    </row>
    <row r="289">
      <c r="A289" s="16"/>
      <c r="B289" s="17"/>
      <c r="C289" s="18"/>
      <c r="D289" s="16"/>
      <c r="E289" s="18"/>
      <c r="F289" s="16"/>
      <c r="G289" s="18"/>
      <c r="H289" s="18"/>
      <c r="I289" s="16"/>
      <c r="J289" s="18"/>
      <c r="K289" s="18"/>
      <c r="L289" s="16"/>
      <c r="M289" s="19"/>
      <c r="N289" s="19"/>
      <c r="O289" s="19"/>
      <c r="P289" s="20"/>
      <c r="Q289" s="11"/>
    </row>
    <row r="290">
      <c r="A290" s="16"/>
      <c r="B290" s="17"/>
      <c r="C290" s="18"/>
      <c r="D290" s="16"/>
      <c r="E290" s="18"/>
      <c r="F290" s="16"/>
      <c r="G290" s="18"/>
      <c r="H290" s="18"/>
      <c r="I290" s="16"/>
      <c r="J290" s="18"/>
      <c r="K290" s="18"/>
      <c r="L290" s="16"/>
      <c r="M290" s="19"/>
      <c r="N290" s="19"/>
      <c r="O290" s="19"/>
      <c r="P290" s="20"/>
      <c r="Q290" s="11"/>
    </row>
    <row r="291">
      <c r="A291" s="16"/>
      <c r="B291" s="17"/>
      <c r="C291" s="18"/>
      <c r="D291" s="16"/>
      <c r="E291" s="18"/>
      <c r="F291" s="16"/>
      <c r="G291" s="18"/>
      <c r="H291" s="18"/>
      <c r="I291" s="16"/>
      <c r="J291" s="18"/>
      <c r="K291" s="18"/>
      <c r="L291" s="16"/>
      <c r="M291" s="19"/>
      <c r="N291" s="19"/>
      <c r="O291" s="19"/>
      <c r="P291" s="20"/>
      <c r="Q291" s="11"/>
    </row>
    <row r="292">
      <c r="A292" s="16"/>
      <c r="B292" s="17"/>
      <c r="C292" s="18"/>
      <c r="D292" s="16"/>
      <c r="E292" s="18"/>
      <c r="F292" s="16"/>
      <c r="G292" s="18"/>
      <c r="H292" s="18"/>
      <c r="I292" s="16"/>
      <c r="J292" s="18"/>
      <c r="K292" s="18"/>
      <c r="L292" s="16"/>
      <c r="M292" s="19"/>
      <c r="N292" s="19"/>
      <c r="O292" s="19"/>
      <c r="P292" s="20"/>
      <c r="Q292" s="11"/>
    </row>
    <row r="293">
      <c r="A293" s="16"/>
      <c r="B293" s="17"/>
      <c r="C293" s="18"/>
      <c r="D293" s="16"/>
      <c r="E293" s="18"/>
      <c r="F293" s="16"/>
      <c r="G293" s="18"/>
      <c r="H293" s="18"/>
      <c r="I293" s="16"/>
      <c r="J293" s="18"/>
      <c r="K293" s="18"/>
      <c r="L293" s="16"/>
      <c r="M293" s="19"/>
      <c r="N293" s="19"/>
      <c r="O293" s="19"/>
      <c r="P293" s="20"/>
      <c r="Q293" s="11"/>
    </row>
    <row r="294">
      <c r="A294" s="16"/>
      <c r="B294" s="17"/>
      <c r="C294" s="18"/>
      <c r="D294" s="16"/>
      <c r="E294" s="18"/>
      <c r="F294" s="16"/>
      <c r="G294" s="18"/>
      <c r="H294" s="18"/>
      <c r="I294" s="16"/>
      <c r="J294" s="18"/>
      <c r="K294" s="18"/>
      <c r="L294" s="16"/>
      <c r="M294" s="19"/>
      <c r="N294" s="19"/>
      <c r="O294" s="19"/>
      <c r="P294" s="20"/>
      <c r="Q294" s="11"/>
    </row>
    <row r="295">
      <c r="A295" s="16"/>
      <c r="B295" s="17"/>
      <c r="C295" s="18"/>
      <c r="D295" s="16"/>
      <c r="E295" s="18"/>
      <c r="F295" s="16"/>
      <c r="G295" s="18"/>
      <c r="H295" s="18"/>
      <c r="I295" s="16"/>
      <c r="J295" s="18"/>
      <c r="K295" s="18"/>
      <c r="L295" s="16"/>
      <c r="M295" s="19"/>
      <c r="N295" s="19"/>
      <c r="O295" s="19"/>
      <c r="P295" s="20"/>
      <c r="Q295" s="11"/>
    </row>
    <row r="296">
      <c r="A296" s="16"/>
      <c r="B296" s="17"/>
      <c r="C296" s="18"/>
      <c r="D296" s="16"/>
      <c r="E296" s="18"/>
      <c r="F296" s="16"/>
      <c r="G296" s="18"/>
      <c r="H296" s="18"/>
      <c r="I296" s="16"/>
      <c r="J296" s="18"/>
      <c r="K296" s="18"/>
      <c r="L296" s="16"/>
      <c r="M296" s="19"/>
      <c r="N296" s="19"/>
      <c r="O296" s="19"/>
      <c r="P296" s="20"/>
      <c r="Q296" s="11"/>
    </row>
    <row r="297">
      <c r="A297" s="16"/>
      <c r="B297" s="17"/>
      <c r="C297" s="18"/>
      <c r="D297" s="16"/>
      <c r="E297" s="18"/>
      <c r="F297" s="16"/>
      <c r="G297" s="18"/>
      <c r="H297" s="18"/>
      <c r="I297" s="16"/>
      <c r="J297" s="18"/>
      <c r="K297" s="18"/>
      <c r="L297" s="16"/>
      <c r="M297" s="19"/>
      <c r="N297" s="19"/>
      <c r="O297" s="19"/>
      <c r="P297" s="20"/>
      <c r="Q297" s="11"/>
    </row>
    <row r="298">
      <c r="A298" s="16"/>
      <c r="B298" s="17"/>
      <c r="C298" s="18"/>
      <c r="D298" s="16"/>
      <c r="E298" s="18"/>
      <c r="F298" s="16"/>
      <c r="G298" s="18"/>
      <c r="H298" s="18"/>
      <c r="I298" s="16"/>
      <c r="J298" s="18"/>
      <c r="K298" s="18"/>
      <c r="L298" s="16"/>
      <c r="M298" s="19"/>
      <c r="N298" s="19"/>
      <c r="O298" s="19"/>
      <c r="P298" s="20"/>
      <c r="Q298" s="11"/>
    </row>
    <row r="299">
      <c r="A299" s="16"/>
      <c r="B299" s="17"/>
      <c r="C299" s="18"/>
      <c r="D299" s="16"/>
      <c r="E299" s="18"/>
      <c r="F299" s="16"/>
      <c r="G299" s="18"/>
      <c r="H299" s="18"/>
      <c r="I299" s="16"/>
      <c r="J299" s="18"/>
      <c r="K299" s="18"/>
      <c r="L299" s="16"/>
      <c r="M299" s="19"/>
      <c r="N299" s="19"/>
      <c r="O299" s="19"/>
      <c r="P299" s="20"/>
      <c r="Q299" s="11"/>
    </row>
    <row r="300">
      <c r="A300" s="16"/>
      <c r="B300" s="17"/>
      <c r="C300" s="18"/>
      <c r="D300" s="16"/>
      <c r="E300" s="18"/>
      <c r="F300" s="16"/>
      <c r="G300" s="18"/>
      <c r="H300" s="18"/>
      <c r="I300" s="16"/>
      <c r="J300" s="18"/>
      <c r="K300" s="18"/>
      <c r="L300" s="16"/>
      <c r="M300" s="19"/>
      <c r="N300" s="19"/>
      <c r="O300" s="19"/>
      <c r="P300" s="20"/>
      <c r="Q300" s="11"/>
    </row>
    <row r="301">
      <c r="A301" s="16"/>
      <c r="B301" s="17"/>
      <c r="C301" s="18"/>
      <c r="D301" s="16"/>
      <c r="E301" s="18"/>
      <c r="F301" s="16"/>
      <c r="G301" s="18"/>
      <c r="H301" s="18"/>
      <c r="I301" s="16"/>
      <c r="J301" s="18"/>
      <c r="K301" s="18"/>
      <c r="L301" s="16"/>
      <c r="M301" s="19"/>
      <c r="N301" s="19"/>
      <c r="O301" s="19"/>
      <c r="P301" s="20"/>
      <c r="Q301" s="11"/>
    </row>
    <row r="302">
      <c r="A302" s="16"/>
      <c r="B302" s="17"/>
      <c r="C302" s="18"/>
      <c r="D302" s="16"/>
      <c r="E302" s="18"/>
      <c r="F302" s="16"/>
      <c r="G302" s="18"/>
      <c r="H302" s="18"/>
      <c r="I302" s="16"/>
      <c r="J302" s="18"/>
      <c r="K302" s="18"/>
      <c r="L302" s="16"/>
      <c r="M302" s="19"/>
      <c r="N302" s="19"/>
      <c r="O302" s="19"/>
      <c r="P302" s="20"/>
      <c r="Q302" s="11"/>
    </row>
    <row r="303">
      <c r="A303" s="16"/>
      <c r="B303" s="17"/>
      <c r="C303" s="18"/>
      <c r="D303" s="16"/>
      <c r="E303" s="18"/>
      <c r="F303" s="16"/>
      <c r="G303" s="18"/>
      <c r="H303" s="18"/>
      <c r="I303" s="16"/>
      <c r="J303" s="18"/>
      <c r="K303" s="18"/>
      <c r="L303" s="16"/>
      <c r="M303" s="19"/>
      <c r="N303" s="19"/>
      <c r="O303" s="19"/>
      <c r="P303" s="20"/>
      <c r="Q303" s="11"/>
    </row>
    <row r="304">
      <c r="A304" s="16"/>
      <c r="B304" s="17"/>
      <c r="C304" s="18"/>
      <c r="D304" s="16"/>
      <c r="E304" s="18"/>
      <c r="F304" s="16"/>
      <c r="G304" s="18"/>
      <c r="H304" s="18"/>
      <c r="I304" s="16"/>
      <c r="J304" s="18"/>
      <c r="K304" s="18"/>
      <c r="L304" s="16"/>
      <c r="M304" s="19"/>
      <c r="N304" s="19"/>
      <c r="O304" s="19"/>
      <c r="P304" s="20"/>
      <c r="Q304" s="11"/>
    </row>
    <row r="305">
      <c r="A305" s="16"/>
      <c r="B305" s="17"/>
      <c r="C305" s="18"/>
      <c r="D305" s="16"/>
      <c r="E305" s="18"/>
      <c r="F305" s="16"/>
      <c r="G305" s="18"/>
      <c r="H305" s="18"/>
      <c r="I305" s="16"/>
      <c r="J305" s="18"/>
      <c r="K305" s="18"/>
      <c r="L305" s="16"/>
      <c r="M305" s="19"/>
      <c r="N305" s="19"/>
      <c r="O305" s="19"/>
      <c r="P305" s="20"/>
      <c r="Q305" s="11"/>
    </row>
    <row r="306">
      <c r="A306" s="16"/>
      <c r="B306" s="17"/>
      <c r="C306" s="18"/>
      <c r="D306" s="16"/>
      <c r="E306" s="18"/>
      <c r="F306" s="16"/>
      <c r="G306" s="18"/>
      <c r="H306" s="18"/>
      <c r="I306" s="16"/>
      <c r="J306" s="18"/>
      <c r="K306" s="18"/>
      <c r="L306" s="16"/>
      <c r="M306" s="19"/>
      <c r="N306" s="19"/>
      <c r="O306" s="19"/>
      <c r="P306" s="20"/>
      <c r="Q306" s="11"/>
    </row>
    <row r="307">
      <c r="A307" s="16"/>
      <c r="B307" s="17"/>
      <c r="C307" s="18"/>
      <c r="D307" s="16"/>
      <c r="E307" s="18"/>
      <c r="F307" s="16"/>
      <c r="G307" s="18"/>
      <c r="H307" s="18"/>
      <c r="I307" s="16"/>
      <c r="J307" s="18"/>
      <c r="K307" s="18"/>
      <c r="L307" s="16"/>
      <c r="M307" s="19"/>
      <c r="N307" s="19"/>
      <c r="O307" s="19"/>
      <c r="P307" s="20"/>
      <c r="Q307" s="11"/>
    </row>
    <row r="308">
      <c r="A308" s="16"/>
      <c r="B308" s="17"/>
      <c r="C308" s="18"/>
      <c r="D308" s="16"/>
      <c r="E308" s="18"/>
      <c r="F308" s="16"/>
      <c r="G308" s="18"/>
      <c r="H308" s="18"/>
      <c r="I308" s="16"/>
      <c r="J308" s="18"/>
      <c r="K308" s="18"/>
      <c r="L308" s="16"/>
      <c r="M308" s="19"/>
      <c r="N308" s="19"/>
      <c r="O308" s="19"/>
      <c r="P308" s="20"/>
      <c r="Q308" s="11"/>
    </row>
    <row r="309">
      <c r="A309" s="16"/>
      <c r="B309" s="17"/>
      <c r="C309" s="18"/>
      <c r="D309" s="16"/>
      <c r="E309" s="18"/>
      <c r="F309" s="16"/>
      <c r="G309" s="18"/>
      <c r="H309" s="18"/>
      <c r="I309" s="16"/>
      <c r="J309" s="18"/>
      <c r="K309" s="18"/>
      <c r="L309" s="16"/>
      <c r="M309" s="19"/>
      <c r="N309" s="19"/>
      <c r="O309" s="19"/>
      <c r="P309" s="20"/>
      <c r="Q309" s="11"/>
    </row>
    <row r="310">
      <c r="A310" s="16"/>
      <c r="B310" s="17"/>
      <c r="C310" s="18"/>
      <c r="D310" s="16"/>
      <c r="E310" s="18"/>
      <c r="F310" s="16"/>
      <c r="G310" s="18"/>
      <c r="H310" s="18"/>
      <c r="I310" s="16"/>
      <c r="J310" s="18"/>
      <c r="K310" s="18"/>
      <c r="L310" s="16"/>
      <c r="M310" s="19"/>
      <c r="N310" s="19"/>
      <c r="O310" s="19"/>
      <c r="P310" s="20"/>
      <c r="Q310" s="11"/>
    </row>
    <row r="311">
      <c r="A311" s="16"/>
      <c r="B311" s="17"/>
      <c r="C311" s="18"/>
      <c r="D311" s="16"/>
      <c r="E311" s="18"/>
      <c r="F311" s="16"/>
      <c r="G311" s="18"/>
      <c r="H311" s="18"/>
      <c r="I311" s="16"/>
      <c r="J311" s="18"/>
      <c r="K311" s="18"/>
      <c r="L311" s="16"/>
      <c r="M311" s="19"/>
      <c r="N311" s="19"/>
      <c r="O311" s="19"/>
      <c r="P311" s="20"/>
      <c r="Q311" s="11"/>
    </row>
    <row r="312">
      <c r="A312" s="16"/>
      <c r="B312" s="17"/>
      <c r="C312" s="18"/>
      <c r="D312" s="16"/>
      <c r="E312" s="18"/>
      <c r="F312" s="16"/>
      <c r="G312" s="18"/>
      <c r="H312" s="18"/>
      <c r="I312" s="16"/>
      <c r="J312" s="18"/>
      <c r="K312" s="18"/>
      <c r="L312" s="16"/>
      <c r="M312" s="19"/>
      <c r="N312" s="19"/>
      <c r="O312" s="19"/>
      <c r="P312" s="20"/>
      <c r="Q312" s="11"/>
    </row>
    <row r="313">
      <c r="A313" s="16"/>
      <c r="B313" s="17"/>
      <c r="C313" s="18"/>
      <c r="D313" s="16"/>
      <c r="E313" s="18"/>
      <c r="F313" s="16"/>
      <c r="G313" s="18"/>
      <c r="H313" s="18"/>
      <c r="I313" s="16"/>
      <c r="J313" s="18"/>
      <c r="K313" s="18"/>
      <c r="L313" s="16"/>
      <c r="M313" s="19"/>
      <c r="N313" s="19"/>
      <c r="O313" s="19"/>
      <c r="P313" s="20"/>
      <c r="Q313" s="11"/>
    </row>
    <row r="314">
      <c r="A314" s="16"/>
      <c r="B314" s="17"/>
      <c r="C314" s="18"/>
      <c r="D314" s="16"/>
      <c r="E314" s="18"/>
      <c r="F314" s="16"/>
      <c r="G314" s="18"/>
      <c r="H314" s="18"/>
      <c r="I314" s="16"/>
      <c r="J314" s="18"/>
      <c r="K314" s="18"/>
      <c r="L314" s="16"/>
      <c r="M314" s="19"/>
      <c r="N314" s="19"/>
      <c r="O314" s="19"/>
      <c r="P314" s="20"/>
      <c r="Q314" s="11"/>
    </row>
    <row r="315">
      <c r="A315" s="16"/>
      <c r="B315" s="17"/>
      <c r="C315" s="18"/>
      <c r="D315" s="16"/>
      <c r="E315" s="18"/>
      <c r="F315" s="16"/>
      <c r="G315" s="18"/>
      <c r="H315" s="18"/>
      <c r="I315" s="16"/>
      <c r="J315" s="18"/>
      <c r="K315" s="18"/>
      <c r="L315" s="16"/>
      <c r="M315" s="19"/>
      <c r="N315" s="19"/>
      <c r="O315" s="19"/>
      <c r="P315" s="20"/>
      <c r="Q315" s="11"/>
    </row>
    <row r="316">
      <c r="A316" s="16"/>
      <c r="B316" s="17"/>
      <c r="C316" s="18"/>
      <c r="D316" s="16"/>
      <c r="E316" s="18"/>
      <c r="F316" s="16"/>
      <c r="G316" s="18"/>
      <c r="H316" s="18"/>
      <c r="I316" s="16"/>
      <c r="J316" s="18"/>
      <c r="K316" s="18"/>
      <c r="L316" s="16"/>
      <c r="M316" s="19"/>
      <c r="N316" s="19"/>
      <c r="O316" s="19"/>
      <c r="P316" s="20"/>
      <c r="Q316" s="11"/>
    </row>
    <row r="317">
      <c r="A317" s="16"/>
      <c r="B317" s="17"/>
      <c r="C317" s="18"/>
      <c r="D317" s="16"/>
      <c r="E317" s="18"/>
      <c r="F317" s="16"/>
      <c r="G317" s="18"/>
      <c r="H317" s="18"/>
      <c r="I317" s="16"/>
      <c r="J317" s="18"/>
      <c r="K317" s="18"/>
      <c r="L317" s="16"/>
      <c r="M317" s="19"/>
      <c r="N317" s="19"/>
      <c r="O317" s="19"/>
      <c r="P317" s="20"/>
      <c r="Q317" s="11"/>
    </row>
    <row r="318">
      <c r="A318" s="16"/>
      <c r="B318" s="17"/>
      <c r="C318" s="18"/>
      <c r="D318" s="16"/>
      <c r="E318" s="18"/>
      <c r="F318" s="16"/>
      <c r="G318" s="18"/>
      <c r="H318" s="18"/>
      <c r="I318" s="16"/>
      <c r="J318" s="18"/>
      <c r="K318" s="18"/>
      <c r="L318" s="16"/>
      <c r="M318" s="19"/>
      <c r="N318" s="19"/>
      <c r="O318" s="19"/>
      <c r="P318" s="20"/>
      <c r="Q318" s="11"/>
    </row>
    <row r="319">
      <c r="A319" s="16"/>
      <c r="B319" s="17"/>
      <c r="C319" s="18"/>
      <c r="D319" s="16"/>
      <c r="E319" s="18"/>
      <c r="F319" s="16"/>
      <c r="G319" s="18"/>
      <c r="H319" s="18"/>
      <c r="I319" s="16"/>
      <c r="J319" s="18"/>
      <c r="K319" s="18"/>
      <c r="L319" s="16"/>
      <c r="M319" s="19"/>
      <c r="N319" s="19"/>
      <c r="O319" s="19"/>
      <c r="P319" s="20"/>
      <c r="Q319" s="11"/>
    </row>
    <row r="320">
      <c r="A320" s="16"/>
      <c r="B320" s="17"/>
      <c r="C320" s="18"/>
      <c r="D320" s="16"/>
      <c r="E320" s="18"/>
      <c r="F320" s="16"/>
      <c r="G320" s="18"/>
      <c r="H320" s="18"/>
      <c r="I320" s="16"/>
      <c r="J320" s="18"/>
      <c r="K320" s="18"/>
      <c r="L320" s="16"/>
      <c r="M320" s="19"/>
      <c r="N320" s="19"/>
      <c r="O320" s="19"/>
      <c r="P320" s="20"/>
      <c r="Q320" s="11"/>
    </row>
    <row r="321">
      <c r="A321" s="16"/>
      <c r="B321" s="17"/>
      <c r="C321" s="18"/>
      <c r="D321" s="16"/>
      <c r="E321" s="18"/>
      <c r="F321" s="16"/>
      <c r="G321" s="18"/>
      <c r="H321" s="18"/>
      <c r="I321" s="16"/>
      <c r="J321" s="18"/>
      <c r="K321" s="18"/>
      <c r="L321" s="16"/>
      <c r="M321" s="19"/>
      <c r="N321" s="19"/>
      <c r="O321" s="19"/>
      <c r="P321" s="20"/>
      <c r="Q321" s="11"/>
    </row>
    <row r="322">
      <c r="A322" s="16"/>
      <c r="B322" s="17"/>
      <c r="C322" s="18"/>
      <c r="D322" s="16"/>
      <c r="E322" s="18"/>
      <c r="F322" s="16"/>
      <c r="G322" s="18"/>
      <c r="H322" s="18"/>
      <c r="I322" s="16"/>
      <c r="J322" s="18"/>
      <c r="K322" s="18"/>
      <c r="L322" s="16"/>
      <c r="M322" s="19"/>
      <c r="N322" s="19"/>
      <c r="O322" s="19"/>
      <c r="P322" s="20"/>
      <c r="Q322" s="11"/>
    </row>
    <row r="323">
      <c r="A323" s="16"/>
      <c r="B323" s="17"/>
      <c r="C323" s="18"/>
      <c r="D323" s="16"/>
      <c r="E323" s="18"/>
      <c r="F323" s="16"/>
      <c r="G323" s="18"/>
      <c r="H323" s="18"/>
      <c r="I323" s="16"/>
      <c r="J323" s="18"/>
      <c r="K323" s="18"/>
      <c r="L323" s="16"/>
      <c r="M323" s="19"/>
      <c r="N323" s="19"/>
      <c r="O323" s="19"/>
      <c r="P323" s="20"/>
      <c r="Q323" s="11"/>
    </row>
    <row r="324">
      <c r="A324" s="16"/>
      <c r="B324" s="17"/>
      <c r="C324" s="18"/>
      <c r="D324" s="16"/>
      <c r="E324" s="18"/>
      <c r="F324" s="16"/>
      <c r="G324" s="18"/>
      <c r="H324" s="18"/>
      <c r="I324" s="16"/>
      <c r="J324" s="18"/>
      <c r="K324" s="18"/>
      <c r="L324" s="16"/>
      <c r="M324" s="19"/>
      <c r="N324" s="19"/>
      <c r="O324" s="19"/>
      <c r="P324" s="20"/>
      <c r="Q324" s="11"/>
    </row>
    <row r="325">
      <c r="A325" s="16"/>
      <c r="B325" s="17"/>
      <c r="C325" s="18"/>
      <c r="D325" s="16"/>
      <c r="E325" s="18"/>
      <c r="F325" s="16"/>
      <c r="G325" s="18"/>
      <c r="H325" s="18"/>
      <c r="I325" s="16"/>
      <c r="J325" s="18"/>
      <c r="K325" s="18"/>
      <c r="L325" s="16"/>
      <c r="M325" s="19"/>
      <c r="N325" s="19"/>
      <c r="O325" s="19"/>
      <c r="P325" s="20"/>
      <c r="Q325" s="11"/>
    </row>
    <row r="326">
      <c r="A326" s="16"/>
      <c r="B326" s="17"/>
      <c r="C326" s="18"/>
      <c r="D326" s="16"/>
      <c r="E326" s="18"/>
      <c r="F326" s="16"/>
      <c r="G326" s="18"/>
      <c r="H326" s="18"/>
      <c r="I326" s="16"/>
      <c r="J326" s="18"/>
      <c r="K326" s="18"/>
      <c r="L326" s="16"/>
      <c r="M326" s="19"/>
      <c r="N326" s="19"/>
      <c r="O326" s="19"/>
      <c r="P326" s="20"/>
      <c r="Q326" s="11"/>
    </row>
    <row r="327">
      <c r="A327" s="16"/>
      <c r="B327" s="17"/>
      <c r="C327" s="18"/>
      <c r="D327" s="16"/>
      <c r="E327" s="18"/>
      <c r="F327" s="16"/>
      <c r="G327" s="18"/>
      <c r="H327" s="18"/>
      <c r="I327" s="16"/>
      <c r="J327" s="18"/>
      <c r="K327" s="18"/>
      <c r="L327" s="16"/>
      <c r="M327" s="19"/>
      <c r="N327" s="19"/>
      <c r="O327" s="19"/>
      <c r="P327" s="20"/>
      <c r="Q327" s="11"/>
    </row>
    <row r="328">
      <c r="A328" s="16"/>
      <c r="B328" s="17"/>
      <c r="C328" s="18"/>
      <c r="D328" s="16"/>
      <c r="E328" s="18"/>
      <c r="F328" s="16"/>
      <c r="G328" s="18"/>
      <c r="H328" s="18"/>
      <c r="I328" s="16"/>
      <c r="J328" s="18"/>
      <c r="K328" s="18"/>
      <c r="L328" s="16"/>
      <c r="M328" s="19"/>
      <c r="N328" s="19"/>
      <c r="O328" s="19"/>
      <c r="P328" s="20"/>
      <c r="Q328" s="11"/>
    </row>
    <row r="329">
      <c r="A329" s="16"/>
      <c r="B329" s="17"/>
      <c r="C329" s="18"/>
      <c r="D329" s="16"/>
      <c r="E329" s="18"/>
      <c r="F329" s="16"/>
      <c r="G329" s="18"/>
      <c r="H329" s="18"/>
      <c r="I329" s="16"/>
      <c r="J329" s="18"/>
      <c r="K329" s="18"/>
      <c r="L329" s="16"/>
      <c r="M329" s="19"/>
      <c r="N329" s="19"/>
      <c r="O329" s="19"/>
      <c r="P329" s="20"/>
      <c r="Q329" s="11"/>
    </row>
    <row r="330">
      <c r="A330" s="16"/>
      <c r="B330" s="17"/>
      <c r="C330" s="18"/>
      <c r="D330" s="16"/>
      <c r="E330" s="18"/>
      <c r="F330" s="16"/>
      <c r="G330" s="18"/>
      <c r="H330" s="18"/>
      <c r="I330" s="16"/>
      <c r="J330" s="18"/>
      <c r="K330" s="18"/>
      <c r="L330" s="16"/>
      <c r="M330" s="19"/>
      <c r="N330" s="19"/>
      <c r="O330" s="19"/>
      <c r="P330" s="20"/>
      <c r="Q330" s="11"/>
    </row>
    <row r="331">
      <c r="A331" s="16"/>
      <c r="B331" s="17"/>
      <c r="C331" s="18"/>
      <c r="D331" s="16"/>
      <c r="E331" s="18"/>
      <c r="F331" s="16"/>
      <c r="G331" s="18"/>
      <c r="H331" s="18"/>
      <c r="I331" s="16"/>
      <c r="J331" s="18"/>
      <c r="K331" s="18"/>
      <c r="L331" s="16"/>
      <c r="M331" s="19"/>
      <c r="N331" s="19"/>
      <c r="O331" s="19"/>
      <c r="P331" s="20"/>
      <c r="Q331" s="11"/>
    </row>
    <row r="332">
      <c r="A332" s="16"/>
      <c r="B332" s="17"/>
      <c r="C332" s="18"/>
      <c r="D332" s="16"/>
      <c r="E332" s="18"/>
      <c r="F332" s="16"/>
      <c r="G332" s="18"/>
      <c r="H332" s="18"/>
      <c r="I332" s="16"/>
      <c r="J332" s="18"/>
      <c r="K332" s="18"/>
      <c r="L332" s="16"/>
      <c r="M332" s="19"/>
      <c r="N332" s="19"/>
      <c r="O332" s="19"/>
      <c r="P332" s="20"/>
      <c r="Q332" s="11"/>
    </row>
    <row r="333">
      <c r="A333" s="16"/>
      <c r="B333" s="17"/>
      <c r="C333" s="18"/>
      <c r="D333" s="16"/>
      <c r="E333" s="18"/>
      <c r="F333" s="16"/>
      <c r="G333" s="18"/>
      <c r="H333" s="18"/>
      <c r="I333" s="16"/>
      <c r="J333" s="18"/>
      <c r="K333" s="18"/>
      <c r="L333" s="16"/>
      <c r="M333" s="19"/>
      <c r="N333" s="19"/>
      <c r="O333" s="19"/>
      <c r="P333" s="20"/>
      <c r="Q333" s="11"/>
    </row>
    <row r="334">
      <c r="A334" s="16"/>
      <c r="B334" s="17"/>
      <c r="C334" s="18"/>
      <c r="D334" s="16"/>
      <c r="E334" s="18"/>
      <c r="F334" s="16"/>
      <c r="G334" s="18"/>
      <c r="H334" s="18"/>
      <c r="I334" s="16"/>
      <c r="J334" s="18"/>
      <c r="K334" s="18"/>
      <c r="L334" s="16"/>
      <c r="M334" s="19"/>
      <c r="N334" s="19"/>
      <c r="O334" s="19"/>
      <c r="P334" s="20"/>
      <c r="Q334" s="11"/>
    </row>
    <row r="335">
      <c r="A335" s="16"/>
      <c r="B335" s="17"/>
      <c r="C335" s="18"/>
      <c r="D335" s="16"/>
      <c r="E335" s="18"/>
      <c r="F335" s="16"/>
      <c r="G335" s="18"/>
      <c r="H335" s="18"/>
      <c r="I335" s="16"/>
      <c r="J335" s="18"/>
      <c r="K335" s="18"/>
      <c r="L335" s="16"/>
      <c r="M335" s="19"/>
      <c r="N335" s="19"/>
      <c r="O335" s="19"/>
      <c r="P335" s="20"/>
      <c r="Q335" s="11"/>
    </row>
    <row r="336">
      <c r="A336" s="16"/>
      <c r="B336" s="17"/>
      <c r="C336" s="18"/>
      <c r="D336" s="16"/>
      <c r="E336" s="18"/>
      <c r="F336" s="16"/>
      <c r="G336" s="18"/>
      <c r="H336" s="18"/>
      <c r="I336" s="16"/>
      <c r="J336" s="18"/>
      <c r="K336" s="18"/>
      <c r="L336" s="16"/>
      <c r="M336" s="19"/>
      <c r="N336" s="19"/>
      <c r="O336" s="19"/>
      <c r="P336" s="20"/>
      <c r="Q336" s="11"/>
    </row>
    <row r="337">
      <c r="A337" s="16"/>
      <c r="B337" s="17"/>
      <c r="C337" s="18"/>
      <c r="D337" s="16"/>
      <c r="E337" s="18"/>
      <c r="F337" s="16"/>
      <c r="G337" s="18"/>
      <c r="H337" s="18"/>
      <c r="I337" s="16"/>
      <c r="J337" s="18"/>
      <c r="K337" s="18"/>
      <c r="L337" s="16"/>
      <c r="M337" s="19"/>
      <c r="N337" s="19"/>
      <c r="O337" s="19"/>
      <c r="P337" s="20"/>
      <c r="Q337" s="11"/>
    </row>
    <row r="338">
      <c r="A338" s="16"/>
      <c r="B338" s="17"/>
      <c r="C338" s="18"/>
      <c r="D338" s="16"/>
      <c r="E338" s="18"/>
      <c r="F338" s="16"/>
      <c r="G338" s="18"/>
      <c r="H338" s="18"/>
      <c r="I338" s="16"/>
      <c r="J338" s="18"/>
      <c r="K338" s="18"/>
      <c r="L338" s="16"/>
      <c r="M338" s="19"/>
      <c r="N338" s="19"/>
      <c r="O338" s="19"/>
      <c r="P338" s="20"/>
      <c r="Q338" s="11"/>
    </row>
    <row r="339">
      <c r="A339" s="16"/>
      <c r="B339" s="17"/>
      <c r="C339" s="18"/>
      <c r="D339" s="16"/>
      <c r="E339" s="18"/>
      <c r="F339" s="16"/>
      <c r="G339" s="18"/>
      <c r="H339" s="18"/>
      <c r="I339" s="16"/>
      <c r="J339" s="18"/>
      <c r="K339" s="18"/>
      <c r="L339" s="16"/>
      <c r="M339" s="19"/>
      <c r="N339" s="19"/>
      <c r="O339" s="19"/>
      <c r="P339" s="20"/>
      <c r="Q339" s="11"/>
    </row>
    <row r="340">
      <c r="A340" s="16"/>
      <c r="B340" s="17"/>
      <c r="C340" s="18"/>
      <c r="D340" s="16"/>
      <c r="E340" s="18"/>
      <c r="F340" s="16"/>
      <c r="G340" s="18"/>
      <c r="H340" s="18"/>
      <c r="I340" s="16"/>
      <c r="J340" s="18"/>
      <c r="K340" s="18"/>
      <c r="L340" s="16"/>
      <c r="M340" s="19"/>
      <c r="N340" s="19"/>
      <c r="O340" s="19"/>
      <c r="P340" s="20"/>
      <c r="Q340" s="11"/>
    </row>
    <row r="341">
      <c r="A341" s="16"/>
      <c r="B341" s="17"/>
      <c r="C341" s="18"/>
      <c r="D341" s="16"/>
      <c r="E341" s="18"/>
      <c r="F341" s="16"/>
      <c r="G341" s="18"/>
      <c r="H341" s="18"/>
      <c r="I341" s="16"/>
      <c r="J341" s="18"/>
      <c r="K341" s="18"/>
      <c r="L341" s="16"/>
      <c r="M341" s="19"/>
      <c r="N341" s="19"/>
      <c r="O341" s="19"/>
      <c r="P341" s="20"/>
      <c r="Q341" s="11"/>
    </row>
    <row r="342">
      <c r="A342" s="16"/>
      <c r="B342" s="17"/>
      <c r="C342" s="18"/>
      <c r="D342" s="16"/>
      <c r="E342" s="18"/>
      <c r="F342" s="16"/>
      <c r="G342" s="18"/>
      <c r="H342" s="18"/>
      <c r="I342" s="16"/>
      <c r="J342" s="18"/>
      <c r="K342" s="18"/>
      <c r="L342" s="16"/>
      <c r="M342" s="19"/>
      <c r="N342" s="19"/>
      <c r="O342" s="19"/>
      <c r="P342" s="20"/>
      <c r="Q342" s="11"/>
    </row>
    <row r="343">
      <c r="A343" s="16"/>
      <c r="B343" s="17"/>
      <c r="C343" s="18"/>
      <c r="D343" s="16"/>
      <c r="E343" s="18"/>
      <c r="F343" s="16"/>
      <c r="G343" s="18"/>
      <c r="H343" s="18"/>
      <c r="I343" s="16"/>
      <c r="J343" s="18"/>
      <c r="K343" s="18"/>
      <c r="L343" s="16"/>
      <c r="M343" s="19"/>
      <c r="N343" s="19"/>
      <c r="O343" s="19"/>
      <c r="P343" s="20"/>
      <c r="Q343" s="11"/>
    </row>
    <row r="344">
      <c r="A344" s="16"/>
      <c r="B344" s="17"/>
      <c r="C344" s="18"/>
      <c r="D344" s="16"/>
      <c r="E344" s="18"/>
      <c r="F344" s="16"/>
      <c r="G344" s="18"/>
      <c r="H344" s="18"/>
      <c r="I344" s="16"/>
      <c r="J344" s="18"/>
      <c r="K344" s="18"/>
      <c r="L344" s="16"/>
      <c r="M344" s="19"/>
      <c r="N344" s="19"/>
      <c r="O344" s="19"/>
      <c r="P344" s="20"/>
      <c r="Q344" s="11"/>
    </row>
    <row r="345">
      <c r="A345" s="16"/>
      <c r="B345" s="17"/>
      <c r="C345" s="18"/>
      <c r="D345" s="16"/>
      <c r="E345" s="18"/>
      <c r="F345" s="16"/>
      <c r="G345" s="18"/>
      <c r="H345" s="18"/>
      <c r="I345" s="16"/>
      <c r="J345" s="18"/>
      <c r="K345" s="18"/>
      <c r="L345" s="16"/>
      <c r="M345" s="19"/>
      <c r="N345" s="19"/>
      <c r="O345" s="19"/>
      <c r="P345" s="20"/>
      <c r="Q345" s="11"/>
    </row>
    <row r="346">
      <c r="A346" s="16"/>
      <c r="B346" s="17"/>
      <c r="C346" s="18"/>
      <c r="D346" s="16"/>
      <c r="E346" s="18"/>
      <c r="F346" s="16"/>
      <c r="G346" s="18"/>
      <c r="H346" s="18"/>
      <c r="I346" s="16"/>
      <c r="J346" s="18"/>
      <c r="K346" s="18"/>
      <c r="L346" s="16"/>
      <c r="M346" s="19"/>
      <c r="N346" s="19"/>
      <c r="O346" s="19"/>
      <c r="P346" s="20"/>
      <c r="Q346" s="11"/>
    </row>
    <row r="347">
      <c r="A347" s="16"/>
      <c r="B347" s="17"/>
      <c r="C347" s="18"/>
      <c r="D347" s="16"/>
      <c r="E347" s="18"/>
      <c r="F347" s="16"/>
      <c r="G347" s="18"/>
      <c r="H347" s="18"/>
      <c r="I347" s="16"/>
      <c r="J347" s="18"/>
      <c r="K347" s="18"/>
      <c r="L347" s="16"/>
      <c r="M347" s="19"/>
      <c r="N347" s="19"/>
      <c r="O347" s="19"/>
      <c r="P347" s="20"/>
      <c r="Q347" s="11"/>
    </row>
    <row r="348">
      <c r="A348" s="16"/>
      <c r="B348" s="17"/>
      <c r="C348" s="18"/>
      <c r="D348" s="16"/>
      <c r="E348" s="18"/>
      <c r="F348" s="16"/>
      <c r="G348" s="18"/>
      <c r="H348" s="18"/>
      <c r="I348" s="16"/>
      <c r="J348" s="18"/>
      <c r="K348" s="18"/>
      <c r="L348" s="16"/>
      <c r="M348" s="19"/>
      <c r="N348" s="19"/>
      <c r="O348" s="19"/>
      <c r="P348" s="20"/>
      <c r="Q348" s="11"/>
    </row>
    <row r="349">
      <c r="A349" s="16"/>
      <c r="B349" s="17"/>
      <c r="C349" s="18"/>
      <c r="D349" s="16"/>
      <c r="E349" s="18"/>
      <c r="F349" s="16"/>
      <c r="G349" s="18"/>
      <c r="H349" s="18"/>
      <c r="I349" s="16"/>
      <c r="J349" s="18"/>
      <c r="K349" s="18"/>
      <c r="L349" s="16"/>
      <c r="M349" s="19"/>
      <c r="N349" s="19"/>
      <c r="O349" s="19"/>
      <c r="P349" s="20"/>
      <c r="Q349" s="11"/>
    </row>
    <row r="350">
      <c r="A350" s="16"/>
      <c r="B350" s="17"/>
      <c r="C350" s="18"/>
      <c r="D350" s="16"/>
      <c r="E350" s="18"/>
      <c r="F350" s="16"/>
      <c r="G350" s="18"/>
      <c r="H350" s="18"/>
      <c r="I350" s="16"/>
      <c r="J350" s="18"/>
      <c r="K350" s="18"/>
      <c r="L350" s="16"/>
      <c r="M350" s="19"/>
      <c r="N350" s="19"/>
      <c r="O350" s="19"/>
      <c r="P350" s="20"/>
      <c r="Q350" s="11"/>
    </row>
    <row r="351">
      <c r="A351" s="16"/>
      <c r="B351" s="17"/>
      <c r="C351" s="18"/>
      <c r="D351" s="16"/>
      <c r="E351" s="18"/>
      <c r="F351" s="16"/>
      <c r="G351" s="18"/>
      <c r="H351" s="18"/>
      <c r="I351" s="16"/>
      <c r="J351" s="18"/>
      <c r="K351" s="18"/>
      <c r="L351" s="16"/>
      <c r="M351" s="19"/>
      <c r="N351" s="19"/>
      <c r="O351" s="19"/>
      <c r="P351" s="20"/>
      <c r="Q351" s="11"/>
    </row>
    <row r="352">
      <c r="A352" s="16"/>
      <c r="B352" s="17"/>
      <c r="C352" s="18"/>
      <c r="D352" s="16"/>
      <c r="E352" s="18"/>
      <c r="F352" s="16"/>
      <c r="G352" s="18"/>
      <c r="H352" s="18"/>
      <c r="I352" s="16"/>
      <c r="J352" s="18"/>
      <c r="K352" s="18"/>
      <c r="L352" s="16"/>
      <c r="M352" s="19"/>
      <c r="N352" s="19"/>
      <c r="O352" s="19"/>
      <c r="P352" s="20"/>
      <c r="Q352" s="11"/>
    </row>
  </sheetData>
  <autoFilter ref="$A$1:$AA$35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3" t="s">
        <v>13</v>
      </c>
    </row>
    <row r="2">
      <c r="A2" s="7">
        <v>58.8</v>
      </c>
      <c r="B2" s="10">
        <v>55.0</v>
      </c>
      <c r="D2" s="14">
        <f>CORREL(A:A,B:B)</f>
        <v>0.2079417029</v>
      </c>
    </row>
    <row r="3">
      <c r="A3" s="7">
        <v>66.28</v>
      </c>
      <c r="B3" s="10">
        <v>86.5</v>
      </c>
    </row>
    <row r="4">
      <c r="A4" s="7">
        <v>57.8</v>
      </c>
      <c r="B4" s="10">
        <v>75.0</v>
      </c>
    </row>
    <row r="5">
      <c r="A5" s="7">
        <v>59.43</v>
      </c>
      <c r="B5" s="10">
        <v>66.0</v>
      </c>
    </row>
    <row r="6">
      <c r="A6" s="7">
        <v>55.5</v>
      </c>
      <c r="B6" s="10">
        <v>96.8</v>
      </c>
    </row>
    <row r="7">
      <c r="A7" s="7">
        <v>51.58</v>
      </c>
      <c r="B7" s="10">
        <v>55.0</v>
      </c>
    </row>
    <row r="8">
      <c r="A8" s="7">
        <v>53.29</v>
      </c>
      <c r="B8" s="10">
        <v>74.28</v>
      </c>
    </row>
    <row r="9">
      <c r="A9" s="7">
        <v>62.14</v>
      </c>
      <c r="B9" s="10">
        <v>67.0</v>
      </c>
    </row>
    <row r="10">
      <c r="A10" s="7">
        <v>61.29</v>
      </c>
      <c r="B10" s="10">
        <v>91.34</v>
      </c>
    </row>
    <row r="11">
      <c r="A11" s="7">
        <v>52.21</v>
      </c>
      <c r="B11" s="12">
        <v>72.29</v>
      </c>
    </row>
    <row r="12">
      <c r="A12" s="7">
        <v>60.85</v>
      </c>
      <c r="B12" s="10">
        <v>62.0</v>
      </c>
    </row>
    <row r="13">
      <c r="A13" s="7">
        <v>63.7</v>
      </c>
      <c r="B13" s="10">
        <v>60.0</v>
      </c>
    </row>
    <row r="14">
      <c r="A14" s="7">
        <v>65.04</v>
      </c>
      <c r="B14" s="10">
        <v>62.0</v>
      </c>
    </row>
    <row r="15">
      <c r="A15" s="7">
        <v>68.63</v>
      </c>
      <c r="B15" s="10">
        <v>68.0</v>
      </c>
    </row>
    <row r="16">
      <c r="A16" s="7">
        <v>54.96</v>
      </c>
      <c r="B16" s="10">
        <v>76.0</v>
      </c>
    </row>
    <row r="17">
      <c r="A17" s="7">
        <v>64.66</v>
      </c>
      <c r="B17" s="10">
        <v>72.0</v>
      </c>
    </row>
    <row r="18">
      <c r="A18" s="7">
        <v>62.54</v>
      </c>
      <c r="B18" s="10">
        <v>60.0</v>
      </c>
    </row>
    <row r="19">
      <c r="A19" s="7">
        <v>67.28</v>
      </c>
      <c r="B19" s="10">
        <v>60.0</v>
      </c>
    </row>
    <row r="20">
      <c r="A20" s="7">
        <v>64.08</v>
      </c>
      <c r="B20" s="10">
        <v>68.0</v>
      </c>
    </row>
    <row r="21">
      <c r="A21" s="7">
        <v>77.89</v>
      </c>
      <c r="B21" s="10">
        <v>50.48</v>
      </c>
    </row>
    <row r="22">
      <c r="A22" s="7">
        <v>56.7</v>
      </c>
      <c r="B22" s="10">
        <v>51.0</v>
      </c>
    </row>
    <row r="23">
      <c r="A23" s="7">
        <v>69.06</v>
      </c>
      <c r="B23" s="12">
        <v>72.29</v>
      </c>
    </row>
    <row r="24">
      <c r="A24" s="7">
        <v>68.81</v>
      </c>
      <c r="B24" s="10">
        <v>55.53</v>
      </c>
    </row>
    <row r="25">
      <c r="A25" s="7">
        <v>63.62</v>
      </c>
      <c r="B25" s="10">
        <v>92.0</v>
      </c>
    </row>
    <row r="26">
      <c r="A26" s="7">
        <v>74.01</v>
      </c>
      <c r="B26" s="10">
        <v>97.4</v>
      </c>
    </row>
    <row r="27">
      <c r="A27" s="7">
        <v>65.33</v>
      </c>
      <c r="B27" s="10">
        <v>76.0</v>
      </c>
    </row>
    <row r="28">
      <c r="A28" s="7">
        <v>57.55</v>
      </c>
      <c r="B28" s="10">
        <v>94.0</v>
      </c>
    </row>
    <row r="29">
      <c r="A29" s="7">
        <v>57.69</v>
      </c>
      <c r="B29" s="10">
        <v>68.0</v>
      </c>
    </row>
    <row r="30">
      <c r="A30" s="7">
        <v>64.15</v>
      </c>
      <c r="B30" s="10">
        <v>73.35</v>
      </c>
    </row>
    <row r="31">
      <c r="A31" s="7">
        <v>51.29</v>
      </c>
      <c r="B31" s="10">
        <v>77.0</v>
      </c>
    </row>
    <row r="32">
      <c r="A32" s="7">
        <v>56.7</v>
      </c>
      <c r="B32" s="10">
        <v>52.0</v>
      </c>
    </row>
    <row r="33">
      <c r="A33" s="7">
        <v>58.32</v>
      </c>
      <c r="B33" s="10">
        <v>64.0</v>
      </c>
    </row>
    <row r="34">
      <c r="A34" s="7">
        <v>62.21</v>
      </c>
      <c r="B34" s="10">
        <v>50.89</v>
      </c>
    </row>
    <row r="35">
      <c r="A35" s="7">
        <v>72.78</v>
      </c>
      <c r="B35" s="10">
        <v>88.0</v>
      </c>
    </row>
    <row r="36">
      <c r="A36" s="7">
        <v>62.77</v>
      </c>
      <c r="B36" s="10">
        <v>68.44</v>
      </c>
    </row>
    <row r="37">
      <c r="A37" s="7">
        <v>62.74</v>
      </c>
      <c r="B37" s="10">
        <v>71.0</v>
      </c>
    </row>
    <row r="38">
      <c r="A38" s="7">
        <v>51.45</v>
      </c>
      <c r="B38" s="10">
        <v>64.0</v>
      </c>
    </row>
    <row r="39">
      <c r="A39" s="7">
        <v>55.47</v>
      </c>
      <c r="B39" s="12">
        <v>72.29</v>
      </c>
    </row>
    <row r="40">
      <c r="A40" s="7">
        <v>56.86</v>
      </c>
      <c r="B40" s="10">
        <v>53.7</v>
      </c>
    </row>
    <row r="41">
      <c r="A41" s="7">
        <v>62.56</v>
      </c>
      <c r="B41" s="10">
        <v>93.0</v>
      </c>
    </row>
    <row r="42">
      <c r="A42" s="7">
        <v>66.72</v>
      </c>
      <c r="B42" s="10">
        <v>60.0</v>
      </c>
    </row>
    <row r="43">
      <c r="A43" s="7">
        <v>69.76</v>
      </c>
      <c r="B43" s="12">
        <v>72.29</v>
      </c>
    </row>
    <row r="44">
      <c r="A44" s="7">
        <v>51.21</v>
      </c>
      <c r="B44" s="10">
        <v>63.0</v>
      </c>
    </row>
    <row r="45">
      <c r="A45" s="7">
        <v>62.9</v>
      </c>
      <c r="B45" s="10">
        <v>95.0</v>
      </c>
    </row>
    <row r="46">
      <c r="A46" s="7">
        <v>69.7</v>
      </c>
      <c r="B46" s="10">
        <v>89.0</v>
      </c>
    </row>
    <row r="47">
      <c r="A47" s="7">
        <v>66.53</v>
      </c>
      <c r="B47" s="10">
        <v>58.0</v>
      </c>
    </row>
    <row r="48">
      <c r="A48" s="7">
        <v>71.63</v>
      </c>
      <c r="B48" s="10">
        <v>68.0</v>
      </c>
    </row>
    <row r="49">
      <c r="A49" s="7">
        <v>54.55</v>
      </c>
      <c r="B49" s="10">
        <v>78.0</v>
      </c>
    </row>
    <row r="50">
      <c r="A50" s="7">
        <v>62.46</v>
      </c>
      <c r="B50" s="10">
        <v>64.0</v>
      </c>
    </row>
    <row r="51">
      <c r="A51" s="7">
        <v>56.11</v>
      </c>
      <c r="B51" s="10">
        <v>65.0</v>
      </c>
    </row>
    <row r="52">
      <c r="A52" s="7">
        <v>62.98</v>
      </c>
      <c r="B52" s="10">
        <v>65.0</v>
      </c>
    </row>
    <row r="53">
      <c r="A53" s="7">
        <v>62.65</v>
      </c>
      <c r="B53" s="12">
        <v>72.29</v>
      </c>
    </row>
    <row r="54">
      <c r="A54" s="7">
        <v>65.49</v>
      </c>
      <c r="B54" s="10">
        <v>71.2</v>
      </c>
    </row>
    <row r="55">
      <c r="A55" s="7">
        <v>71.04</v>
      </c>
      <c r="B55" s="10">
        <v>87.0</v>
      </c>
    </row>
    <row r="56">
      <c r="A56" s="7">
        <v>65.56</v>
      </c>
      <c r="B56" s="10">
        <v>78.0</v>
      </c>
    </row>
    <row r="57">
      <c r="A57" s="7">
        <v>52.71</v>
      </c>
      <c r="B57" s="10">
        <v>71.0</v>
      </c>
    </row>
    <row r="58">
      <c r="A58" s="7">
        <v>66.88</v>
      </c>
      <c r="B58" s="10">
        <v>68.0</v>
      </c>
    </row>
    <row r="59">
      <c r="A59" s="7">
        <v>63.59</v>
      </c>
      <c r="B59" s="10">
        <v>80.0</v>
      </c>
    </row>
    <row r="60">
      <c r="A60" s="7">
        <v>57.99</v>
      </c>
      <c r="B60" s="10">
        <v>74.0</v>
      </c>
    </row>
    <row r="61">
      <c r="A61" s="7">
        <v>56.66</v>
      </c>
      <c r="B61" s="10">
        <v>57.6</v>
      </c>
    </row>
    <row r="62">
      <c r="A62" s="7">
        <v>57.24</v>
      </c>
      <c r="B62" s="10">
        <v>60.0</v>
      </c>
    </row>
    <row r="63">
      <c r="A63" s="7">
        <v>62.48</v>
      </c>
      <c r="B63" s="10">
        <v>61.6</v>
      </c>
    </row>
    <row r="64">
      <c r="A64" s="7">
        <v>59.69</v>
      </c>
      <c r="B64" s="10">
        <v>59.0</v>
      </c>
    </row>
    <row r="65">
      <c r="A65" s="7">
        <v>59.5</v>
      </c>
      <c r="B65" s="10">
        <v>68.5</v>
      </c>
    </row>
    <row r="66">
      <c r="A66" s="7">
        <v>58.78</v>
      </c>
      <c r="B66" s="10">
        <v>61.0</v>
      </c>
    </row>
    <row r="67">
      <c r="A67" s="7">
        <v>57.1</v>
      </c>
      <c r="B67" s="10">
        <v>89.69</v>
      </c>
    </row>
    <row r="68">
      <c r="A68" s="7">
        <v>58.46</v>
      </c>
      <c r="B68" s="10">
        <v>68.92</v>
      </c>
    </row>
    <row r="69">
      <c r="A69" s="7">
        <v>60.99</v>
      </c>
      <c r="B69" s="10">
        <v>68.71</v>
      </c>
    </row>
    <row r="70">
      <c r="A70" s="7">
        <v>59.24</v>
      </c>
      <c r="B70" s="10">
        <v>79.0</v>
      </c>
    </row>
    <row r="71">
      <c r="A71" s="7">
        <v>68.07</v>
      </c>
      <c r="B71" s="12">
        <v>72.29</v>
      </c>
    </row>
    <row r="72">
      <c r="A72" s="7">
        <v>65.45</v>
      </c>
      <c r="B72" s="10">
        <v>89.0</v>
      </c>
    </row>
    <row r="73">
      <c r="A73" s="7">
        <v>66.94</v>
      </c>
      <c r="B73" s="10">
        <v>95.0</v>
      </c>
    </row>
    <row r="74">
      <c r="A74" s="7">
        <v>68.53</v>
      </c>
      <c r="B74" s="10">
        <v>95.5</v>
      </c>
    </row>
    <row r="75">
      <c r="A75" s="7">
        <v>59.75</v>
      </c>
      <c r="B75" s="10">
        <v>86.0</v>
      </c>
    </row>
    <row r="76">
      <c r="A76" s="7">
        <v>67.2</v>
      </c>
      <c r="B76" s="10">
        <v>84.27</v>
      </c>
    </row>
    <row r="77">
      <c r="A77" s="7">
        <v>67.0</v>
      </c>
      <c r="B77" s="10">
        <v>74.0</v>
      </c>
    </row>
    <row r="78">
      <c r="A78" s="7">
        <v>64.27</v>
      </c>
      <c r="B78" s="10">
        <v>61.0</v>
      </c>
    </row>
    <row r="79">
      <c r="A79" s="7">
        <v>57.65</v>
      </c>
      <c r="B79" s="10">
        <v>69.0</v>
      </c>
    </row>
    <row r="80">
      <c r="A80" s="7">
        <v>59.42</v>
      </c>
      <c r="B80" s="10">
        <v>86.04</v>
      </c>
    </row>
    <row r="81">
      <c r="A81" s="7">
        <v>67.99</v>
      </c>
      <c r="B81" s="10">
        <v>75.0</v>
      </c>
    </row>
    <row r="82">
      <c r="A82" s="7">
        <v>62.35</v>
      </c>
      <c r="B82" s="10">
        <v>67.0</v>
      </c>
    </row>
    <row r="83">
      <c r="A83" s="7">
        <v>70.2</v>
      </c>
      <c r="B83" s="10">
        <v>86.0</v>
      </c>
    </row>
    <row r="84">
      <c r="A84" s="7">
        <v>60.44</v>
      </c>
      <c r="B84" s="10">
        <v>82.0</v>
      </c>
    </row>
    <row r="85">
      <c r="A85" s="7">
        <v>66.69</v>
      </c>
      <c r="B85" s="10">
        <v>84.0</v>
      </c>
    </row>
    <row r="86">
      <c r="A86" s="7">
        <v>62.0</v>
      </c>
      <c r="B86" s="10">
        <v>55.0</v>
      </c>
    </row>
    <row r="87">
      <c r="A87" s="7">
        <v>76.18</v>
      </c>
      <c r="B87" s="10">
        <v>78.74</v>
      </c>
    </row>
    <row r="88">
      <c r="A88" s="7">
        <v>57.03</v>
      </c>
      <c r="B88" s="10">
        <v>67.0</v>
      </c>
    </row>
    <row r="89">
      <c r="A89" s="7">
        <v>59.08</v>
      </c>
      <c r="B89" s="10">
        <v>75.0</v>
      </c>
    </row>
    <row r="90">
      <c r="A90" s="7">
        <v>64.36</v>
      </c>
      <c r="B90" s="10">
        <v>58.0</v>
      </c>
    </row>
    <row r="91">
      <c r="A91" s="7">
        <v>62.36</v>
      </c>
      <c r="B91" s="10">
        <v>62.0</v>
      </c>
    </row>
    <row r="92">
      <c r="A92" s="7">
        <v>68.03</v>
      </c>
      <c r="B92" s="10">
        <v>92.0</v>
      </c>
    </row>
    <row r="93">
      <c r="A93" s="7">
        <v>62.79</v>
      </c>
      <c r="B93" s="10">
        <v>67.0</v>
      </c>
    </row>
    <row r="94">
      <c r="A94" s="7">
        <v>59.47</v>
      </c>
      <c r="B94" s="10">
        <v>72.0</v>
      </c>
    </row>
    <row r="95">
      <c r="A95" s="7">
        <v>55.41</v>
      </c>
      <c r="B95" s="10">
        <v>72.0</v>
      </c>
    </row>
    <row r="96">
      <c r="A96" s="7">
        <v>54.97</v>
      </c>
      <c r="B96" s="10">
        <v>53.88</v>
      </c>
    </row>
    <row r="97">
      <c r="A97" s="7">
        <v>62.16</v>
      </c>
      <c r="B97" s="10">
        <v>95.46</v>
      </c>
    </row>
    <row r="98">
      <c r="A98" s="7">
        <v>64.44</v>
      </c>
      <c r="B98" s="10">
        <v>66.0</v>
      </c>
    </row>
    <row r="99">
      <c r="A99" s="7">
        <v>69.03</v>
      </c>
      <c r="B99" s="10">
        <v>93.91</v>
      </c>
    </row>
    <row r="100">
      <c r="A100" s="7">
        <v>57.31</v>
      </c>
      <c r="B100" s="10">
        <v>70.0</v>
      </c>
    </row>
    <row r="101">
      <c r="A101" s="7">
        <v>59.47</v>
      </c>
      <c r="B101" s="10">
        <v>50.0</v>
      </c>
    </row>
    <row r="102">
      <c r="A102" s="7">
        <v>64.95</v>
      </c>
      <c r="B102" s="10">
        <v>56.39</v>
      </c>
    </row>
    <row r="103">
      <c r="A103" s="7">
        <v>60.44</v>
      </c>
      <c r="B103" s="10">
        <v>78.0</v>
      </c>
    </row>
    <row r="104">
      <c r="A104" s="7">
        <v>61.31</v>
      </c>
      <c r="B104" s="10">
        <v>57.5</v>
      </c>
    </row>
    <row r="105">
      <c r="A105" s="7">
        <v>65.83</v>
      </c>
      <c r="B105" s="10">
        <v>85.0</v>
      </c>
    </row>
    <row r="106">
      <c r="A106" s="7">
        <v>58.23</v>
      </c>
      <c r="B106" s="10">
        <v>55.0</v>
      </c>
    </row>
    <row r="107">
      <c r="A107" s="7">
        <v>55.3</v>
      </c>
      <c r="B107" s="12">
        <v>72.29</v>
      </c>
    </row>
    <row r="108">
      <c r="A108" s="7">
        <v>65.69</v>
      </c>
      <c r="B108" s="10">
        <v>71.0</v>
      </c>
    </row>
    <row r="109">
      <c r="A109" s="7">
        <v>73.52</v>
      </c>
      <c r="B109" s="12">
        <v>72.29</v>
      </c>
    </row>
    <row r="110">
      <c r="A110" s="7">
        <v>58.31</v>
      </c>
      <c r="B110" s="10">
        <v>84.0</v>
      </c>
    </row>
    <row r="111">
      <c r="A111" s="7">
        <v>56.09</v>
      </c>
      <c r="B111" s="10">
        <v>86.0</v>
      </c>
    </row>
    <row r="112">
      <c r="A112" s="7">
        <v>54.8</v>
      </c>
      <c r="B112" s="10">
        <v>57.2</v>
      </c>
    </row>
    <row r="113">
      <c r="A113" s="7">
        <v>60.64</v>
      </c>
      <c r="B113" s="10">
        <v>60.0</v>
      </c>
    </row>
    <row r="114">
      <c r="A114" s="7">
        <v>53.94</v>
      </c>
      <c r="B114" s="10">
        <v>58.0</v>
      </c>
    </row>
    <row r="115">
      <c r="A115" s="7">
        <v>63.08</v>
      </c>
      <c r="B115" s="10">
        <v>72.15</v>
      </c>
    </row>
    <row r="116">
      <c r="A116" s="7">
        <v>55.01</v>
      </c>
      <c r="B116" s="10">
        <v>53.7</v>
      </c>
    </row>
    <row r="117">
      <c r="A117" s="7">
        <v>60.5</v>
      </c>
      <c r="B117" s="10">
        <v>89.0</v>
      </c>
    </row>
    <row r="118">
      <c r="A118" s="7">
        <v>70.85</v>
      </c>
      <c r="B118" s="10">
        <v>96.0</v>
      </c>
    </row>
    <row r="119">
      <c r="A119" s="7">
        <v>67.05</v>
      </c>
      <c r="B119" s="10">
        <v>80.0</v>
      </c>
    </row>
    <row r="120">
      <c r="A120" s="7">
        <v>70.48</v>
      </c>
      <c r="B120" s="10">
        <v>97.0</v>
      </c>
    </row>
    <row r="121">
      <c r="A121" s="7">
        <v>64.34</v>
      </c>
      <c r="B121" s="10">
        <v>82.66</v>
      </c>
    </row>
    <row r="122">
      <c r="A122" s="7">
        <v>58.81</v>
      </c>
      <c r="B122" s="10">
        <v>73.0</v>
      </c>
    </row>
    <row r="123">
      <c r="A123" s="7">
        <v>71.49</v>
      </c>
      <c r="B123" s="10">
        <v>55.67</v>
      </c>
    </row>
    <row r="124">
      <c r="A124" s="7">
        <v>71.0</v>
      </c>
      <c r="B124" s="10">
        <v>80.4</v>
      </c>
    </row>
    <row r="125">
      <c r="A125" s="7">
        <v>56.7</v>
      </c>
      <c r="B125" s="10">
        <v>60.0</v>
      </c>
    </row>
    <row r="126">
      <c r="A126" s="7">
        <v>61.26</v>
      </c>
      <c r="B126" s="10">
        <v>64.0</v>
      </c>
    </row>
    <row r="127">
      <c r="A127" s="7">
        <v>73.33</v>
      </c>
      <c r="B127" s="10">
        <v>75.0</v>
      </c>
    </row>
    <row r="128">
      <c r="A128" s="7">
        <v>68.2</v>
      </c>
      <c r="B128" s="10">
        <v>70.0</v>
      </c>
    </row>
    <row r="129">
      <c r="A129" s="7">
        <v>58.4</v>
      </c>
      <c r="B129" s="10">
        <v>55.5</v>
      </c>
    </row>
    <row r="130">
      <c r="A130" s="7">
        <v>76.26</v>
      </c>
      <c r="B130" s="10">
        <v>81.2</v>
      </c>
    </row>
    <row r="131">
      <c r="A131" s="7">
        <v>68.55</v>
      </c>
      <c r="B131" s="10">
        <v>90.0</v>
      </c>
    </row>
    <row r="132">
      <c r="A132" s="7">
        <v>64.15</v>
      </c>
      <c r="B132" s="10">
        <v>84.0</v>
      </c>
    </row>
    <row r="133">
      <c r="A133" s="7">
        <v>60.78</v>
      </c>
      <c r="B133" s="10">
        <v>80.0</v>
      </c>
    </row>
    <row r="134">
      <c r="A134" s="7">
        <v>53.49</v>
      </c>
      <c r="B134" s="10">
        <v>74.4</v>
      </c>
    </row>
    <row r="135">
      <c r="A135" s="7">
        <v>60.98</v>
      </c>
      <c r="B135" s="10">
        <v>65.0</v>
      </c>
    </row>
    <row r="136">
      <c r="A136" s="7">
        <v>67.13</v>
      </c>
      <c r="B136" s="10">
        <v>94.0</v>
      </c>
    </row>
    <row r="137">
      <c r="A137" s="7">
        <v>65.63</v>
      </c>
      <c r="B137" s="10">
        <v>55.6</v>
      </c>
    </row>
    <row r="138">
      <c r="A138" s="7">
        <v>61.58</v>
      </c>
      <c r="B138" s="10">
        <v>78.0</v>
      </c>
    </row>
    <row r="139">
      <c r="A139" s="7">
        <v>60.41</v>
      </c>
      <c r="B139" s="10">
        <v>56.0</v>
      </c>
    </row>
    <row r="140">
      <c r="A140" s="7">
        <v>71.77</v>
      </c>
      <c r="B140" s="10">
        <v>96.0</v>
      </c>
    </row>
    <row r="141">
      <c r="A141" s="7">
        <v>54.43</v>
      </c>
      <c r="B141" s="10">
        <v>58.0</v>
      </c>
    </row>
    <row r="142">
      <c r="A142" s="7">
        <v>56.94</v>
      </c>
      <c r="B142" s="10">
        <v>56.0</v>
      </c>
    </row>
    <row r="143">
      <c r="A143" s="7">
        <v>61.9</v>
      </c>
      <c r="B143" s="10">
        <v>60.0</v>
      </c>
    </row>
    <row r="144">
      <c r="A144" s="7">
        <v>61.29</v>
      </c>
      <c r="B144" s="10">
        <v>60.0</v>
      </c>
    </row>
    <row r="145">
      <c r="A145" s="7">
        <v>60.39</v>
      </c>
      <c r="B145" s="10">
        <v>89.0</v>
      </c>
    </row>
    <row r="146">
      <c r="A146" s="7">
        <v>58.52</v>
      </c>
      <c r="B146" s="10">
        <v>60.0</v>
      </c>
    </row>
    <row r="147">
      <c r="A147" s="7">
        <v>63.23</v>
      </c>
      <c r="B147" s="10">
        <v>72.0</v>
      </c>
    </row>
    <row r="148">
      <c r="A148" s="7">
        <v>55.14</v>
      </c>
      <c r="B148" s="10">
        <v>85.0</v>
      </c>
    </row>
    <row r="149">
      <c r="A149" s="7">
        <v>62.28</v>
      </c>
      <c r="B149" s="10">
        <v>83.0</v>
      </c>
    </row>
    <row r="150">
      <c r="A150" s="7">
        <v>64.08</v>
      </c>
      <c r="B150" s="10">
        <v>57.0</v>
      </c>
    </row>
    <row r="151">
      <c r="A151" s="7">
        <v>58.54</v>
      </c>
      <c r="B151" s="10">
        <v>64.25</v>
      </c>
    </row>
    <row r="152">
      <c r="A152" s="7">
        <v>61.3</v>
      </c>
      <c r="B152" s="10">
        <v>56.0</v>
      </c>
    </row>
    <row r="153">
      <c r="A153" s="7">
        <v>58.87</v>
      </c>
      <c r="B153" s="10">
        <v>83.0</v>
      </c>
    </row>
    <row r="154">
      <c r="A154" s="7">
        <v>65.25</v>
      </c>
      <c r="B154" s="10">
        <v>98.0</v>
      </c>
    </row>
    <row r="155">
      <c r="A155" s="7">
        <v>62.48</v>
      </c>
      <c r="B155" s="10">
        <v>86.0</v>
      </c>
    </row>
    <row r="156">
      <c r="A156" s="7">
        <v>53.2</v>
      </c>
      <c r="B156" s="10">
        <v>70.0</v>
      </c>
    </row>
    <row r="157">
      <c r="A157" s="7">
        <v>65.99</v>
      </c>
      <c r="B157" s="10">
        <v>56.15</v>
      </c>
    </row>
    <row r="158">
      <c r="A158" s="7">
        <v>52.72</v>
      </c>
      <c r="B158" s="10">
        <v>80.0</v>
      </c>
    </row>
    <row r="159">
      <c r="A159" s="7">
        <v>55.03</v>
      </c>
      <c r="B159" s="10">
        <v>93.4</v>
      </c>
    </row>
    <row r="160">
      <c r="A160" s="7">
        <v>61.87</v>
      </c>
      <c r="B160" s="12">
        <v>72.29</v>
      </c>
    </row>
    <row r="161">
      <c r="A161" s="7">
        <v>60.59</v>
      </c>
      <c r="B161" s="10">
        <v>62.0</v>
      </c>
    </row>
    <row r="162">
      <c r="A162" s="7">
        <v>72.29</v>
      </c>
      <c r="B162" s="10">
        <v>75.0</v>
      </c>
    </row>
    <row r="163">
      <c r="A163" s="7">
        <v>62.72</v>
      </c>
      <c r="B163" s="10">
        <v>57.63</v>
      </c>
    </row>
    <row r="164">
      <c r="A164" s="7">
        <v>66.06</v>
      </c>
      <c r="B164" s="10">
        <v>75.2</v>
      </c>
    </row>
    <row r="165">
      <c r="A165" s="7">
        <v>66.46</v>
      </c>
      <c r="B165" s="10">
        <v>75.0</v>
      </c>
    </row>
    <row r="166">
      <c r="A166" s="7">
        <v>65.52</v>
      </c>
      <c r="B166" s="10">
        <v>53.04</v>
      </c>
    </row>
    <row r="167">
      <c r="A167" s="7">
        <v>74.56</v>
      </c>
      <c r="B167" s="10">
        <v>80.0</v>
      </c>
    </row>
    <row r="168">
      <c r="A168" s="7">
        <v>52.38</v>
      </c>
      <c r="B168" s="10">
        <v>63.0</v>
      </c>
    </row>
    <row r="169">
      <c r="A169" s="7">
        <v>75.71</v>
      </c>
      <c r="B169" s="10">
        <v>58.1</v>
      </c>
    </row>
    <row r="170">
      <c r="A170" s="7">
        <v>58.79</v>
      </c>
      <c r="B170" s="10">
        <v>60.0</v>
      </c>
    </row>
    <row r="171">
      <c r="A171" s="7">
        <v>65.48</v>
      </c>
      <c r="B171" s="10">
        <v>54.48</v>
      </c>
    </row>
    <row r="172">
      <c r="A172" s="7">
        <v>69.28</v>
      </c>
      <c r="B172" s="10">
        <v>58.06</v>
      </c>
    </row>
    <row r="173">
      <c r="A173" s="7">
        <v>66.04</v>
      </c>
      <c r="B173" s="12">
        <v>72.29</v>
      </c>
    </row>
    <row r="174">
      <c r="A174" s="7">
        <v>52.64</v>
      </c>
      <c r="B174" s="10">
        <v>84.0</v>
      </c>
    </row>
    <row r="175">
      <c r="A175" s="7">
        <v>59.32</v>
      </c>
      <c r="B175" s="10">
        <v>67.0</v>
      </c>
    </row>
    <row r="176">
      <c r="A176" s="7">
        <v>66.23</v>
      </c>
      <c r="B176" s="10">
        <v>64.0</v>
      </c>
    </row>
    <row r="177">
      <c r="A177" s="7">
        <v>60.69</v>
      </c>
      <c r="B177" s="10">
        <v>87.5</v>
      </c>
    </row>
    <row r="178">
      <c r="A178" s="7">
        <v>57.9</v>
      </c>
      <c r="B178" s="10">
        <v>55.0</v>
      </c>
    </row>
    <row r="179">
      <c r="A179" s="7">
        <v>70.81</v>
      </c>
      <c r="B179" s="10">
        <v>89.0</v>
      </c>
    </row>
    <row r="180">
      <c r="A180" s="7">
        <v>68.07</v>
      </c>
      <c r="B180" s="10">
        <v>73.0</v>
      </c>
    </row>
    <row r="181">
      <c r="A181" s="7">
        <v>72.14</v>
      </c>
      <c r="B181" s="10">
        <v>75.5</v>
      </c>
    </row>
    <row r="182">
      <c r="A182" s="7">
        <v>56.6</v>
      </c>
      <c r="B182" s="10">
        <v>57.0</v>
      </c>
    </row>
    <row r="183">
      <c r="A183" s="7">
        <v>60.02</v>
      </c>
      <c r="B183" s="10">
        <v>63.0</v>
      </c>
    </row>
    <row r="184">
      <c r="A184" s="7">
        <v>59.81</v>
      </c>
      <c r="B184" s="10">
        <v>75.0</v>
      </c>
    </row>
    <row r="185">
      <c r="A185" s="7">
        <v>61.82</v>
      </c>
      <c r="B185" s="10">
        <v>60.0</v>
      </c>
    </row>
    <row r="186">
      <c r="A186" s="7">
        <v>57.29</v>
      </c>
      <c r="B186" s="10">
        <v>60.0</v>
      </c>
    </row>
    <row r="187">
      <c r="A187" s="7">
        <v>71.43</v>
      </c>
      <c r="B187" s="10">
        <v>82.0</v>
      </c>
    </row>
    <row r="188">
      <c r="A188" s="7">
        <v>62.93</v>
      </c>
      <c r="B188" s="10">
        <v>55.0</v>
      </c>
    </row>
    <row r="189">
      <c r="A189" s="7">
        <v>64.86</v>
      </c>
      <c r="B189" s="10">
        <v>95.0</v>
      </c>
    </row>
    <row r="190">
      <c r="A190" s="7">
        <v>56.13</v>
      </c>
      <c r="B190" s="10">
        <v>57.0</v>
      </c>
    </row>
    <row r="191">
      <c r="A191" s="7">
        <v>66.94</v>
      </c>
      <c r="B191" s="10">
        <v>95.65</v>
      </c>
    </row>
    <row r="192">
      <c r="A192" s="7">
        <v>62.5</v>
      </c>
      <c r="B192" s="10">
        <v>50.0</v>
      </c>
    </row>
    <row r="193">
      <c r="A193" s="7">
        <v>61.01</v>
      </c>
      <c r="B193" s="10">
        <v>72.0</v>
      </c>
    </row>
    <row r="194">
      <c r="A194" s="7">
        <v>57.34</v>
      </c>
      <c r="B194" s="10">
        <v>93.4</v>
      </c>
    </row>
    <row r="195">
      <c r="A195" s="7">
        <v>56.63</v>
      </c>
      <c r="B195" s="10">
        <v>80.0</v>
      </c>
    </row>
    <row r="196">
      <c r="A196" s="7">
        <v>64.74</v>
      </c>
      <c r="B196" s="10">
        <v>59.0</v>
      </c>
    </row>
    <row r="197">
      <c r="A197" s="7">
        <v>58.95</v>
      </c>
      <c r="B197" s="10">
        <v>84.0</v>
      </c>
    </row>
    <row r="198">
      <c r="A198" s="7">
        <v>54.48</v>
      </c>
      <c r="B198" s="10">
        <v>78.0</v>
      </c>
    </row>
    <row r="199">
      <c r="A199" s="7">
        <v>69.71</v>
      </c>
      <c r="B199" s="12">
        <v>72.29</v>
      </c>
    </row>
    <row r="200">
      <c r="A200" s="7">
        <v>71.96</v>
      </c>
      <c r="B200" s="10">
        <v>88.0</v>
      </c>
    </row>
    <row r="201">
      <c r="A201" s="7">
        <v>55.8</v>
      </c>
      <c r="B201" s="10">
        <v>73.0</v>
      </c>
    </row>
    <row r="202">
      <c r="A202" s="7">
        <v>52.81</v>
      </c>
      <c r="B202" s="10">
        <v>87.55</v>
      </c>
    </row>
    <row r="203">
      <c r="A203" s="7">
        <v>58.44</v>
      </c>
      <c r="B203" s="10">
        <v>79.0</v>
      </c>
    </row>
    <row r="204">
      <c r="A204" s="7">
        <v>60.11</v>
      </c>
      <c r="B204" s="10">
        <v>61.28</v>
      </c>
    </row>
    <row r="205">
      <c r="A205" s="7">
        <v>58.3</v>
      </c>
      <c r="B205" s="10">
        <v>66.0</v>
      </c>
    </row>
    <row r="206">
      <c r="A206" s="7">
        <v>67.69</v>
      </c>
      <c r="B206" s="10">
        <v>80.0</v>
      </c>
    </row>
    <row r="207">
      <c r="A207" s="7">
        <v>56.81</v>
      </c>
      <c r="B207" s="10">
        <v>62.0</v>
      </c>
    </row>
    <row r="208">
      <c r="A208" s="7">
        <v>53.39</v>
      </c>
      <c r="B208" s="10">
        <v>97.0</v>
      </c>
    </row>
    <row r="209">
      <c r="A209" s="7">
        <v>71.55</v>
      </c>
      <c r="B209" s="10">
        <v>88.56</v>
      </c>
    </row>
    <row r="210">
      <c r="A210" s="7">
        <v>62.92</v>
      </c>
      <c r="B210" s="10">
        <v>92.66</v>
      </c>
    </row>
    <row r="211">
      <c r="A211" s="7">
        <v>56.49</v>
      </c>
      <c r="B211" s="10">
        <v>67.0</v>
      </c>
    </row>
    <row r="212">
      <c r="A212" s="7">
        <v>74.49</v>
      </c>
      <c r="B212" s="10">
        <v>91.0</v>
      </c>
    </row>
    <row r="213">
      <c r="A213" s="7">
        <v>53.62</v>
      </c>
      <c r="B213" s="10">
        <v>74.0</v>
      </c>
    </row>
    <row r="214">
      <c r="A214" s="7">
        <v>69.72</v>
      </c>
      <c r="B214" s="10">
        <v>59.0</v>
      </c>
    </row>
    <row r="215">
      <c r="A215" s="7">
        <v>60.23</v>
      </c>
      <c r="B215" s="12">
        <v>72.29</v>
      </c>
    </row>
    <row r="216">
      <c r="A216" s="7">
        <v>60.22</v>
      </c>
      <c r="B216" s="10">
        <v>89.0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14" t="s">
        <v>15</v>
      </c>
      <c r="D1" s="14">
        <f>CORREL(A:A,B:B)</f>
        <v>0.1754868828</v>
      </c>
    </row>
    <row r="2">
      <c r="A2" s="10">
        <v>55.0</v>
      </c>
      <c r="B2" s="14">
        <v>270000.0</v>
      </c>
    </row>
    <row r="3">
      <c r="A3" s="10">
        <v>86.5</v>
      </c>
      <c r="B3" s="14">
        <v>200000.0</v>
      </c>
    </row>
    <row r="4">
      <c r="A4" s="10">
        <v>75.0</v>
      </c>
      <c r="B4" s="14">
        <v>250000.0</v>
      </c>
    </row>
    <row r="5">
      <c r="A5" s="10">
        <v>66.0</v>
      </c>
      <c r="B5" s="21">
        <v>0.0</v>
      </c>
    </row>
    <row r="6">
      <c r="A6" s="10">
        <v>96.8</v>
      </c>
      <c r="B6" s="14">
        <v>425000.0</v>
      </c>
    </row>
    <row r="7">
      <c r="A7" s="10">
        <v>55.0</v>
      </c>
      <c r="B7" s="21">
        <v>0.0</v>
      </c>
    </row>
    <row r="8">
      <c r="A8" s="10">
        <v>74.28</v>
      </c>
      <c r="B8" s="21">
        <v>0.0</v>
      </c>
    </row>
    <row r="9">
      <c r="A9" s="10">
        <v>67.0</v>
      </c>
      <c r="B9" s="14">
        <v>252000.0</v>
      </c>
    </row>
    <row r="10">
      <c r="A10" s="10">
        <v>91.34</v>
      </c>
      <c r="B10" s="14">
        <v>231000.0</v>
      </c>
    </row>
    <row r="11">
      <c r="A11" s="12">
        <v>72.29</v>
      </c>
      <c r="B11" s="21">
        <v>0.0</v>
      </c>
    </row>
    <row r="12">
      <c r="A12" s="10">
        <v>62.0</v>
      </c>
      <c r="B12" s="14">
        <v>260000.0</v>
      </c>
    </row>
    <row r="13">
      <c r="A13" s="10">
        <v>60.0</v>
      </c>
      <c r="B13" s="14">
        <v>250000.0</v>
      </c>
    </row>
    <row r="14">
      <c r="A14" s="10">
        <v>62.0</v>
      </c>
      <c r="B14" s="21">
        <v>0.0</v>
      </c>
    </row>
    <row r="15">
      <c r="A15" s="10">
        <v>68.0</v>
      </c>
      <c r="B15" s="14">
        <v>218000.0</v>
      </c>
    </row>
    <row r="16">
      <c r="A16" s="10">
        <v>76.0</v>
      </c>
      <c r="B16" s="21">
        <v>0.0</v>
      </c>
    </row>
    <row r="17">
      <c r="A17" s="10">
        <v>72.0</v>
      </c>
      <c r="B17" s="14">
        <v>200000.0</v>
      </c>
    </row>
    <row r="18">
      <c r="A18" s="10">
        <v>60.0</v>
      </c>
      <c r="B18" s="14">
        <v>300000.0</v>
      </c>
    </row>
    <row r="19">
      <c r="A19" s="10">
        <v>60.0</v>
      </c>
      <c r="B19" s="21">
        <v>0.0</v>
      </c>
    </row>
    <row r="20">
      <c r="A20" s="10">
        <v>68.0</v>
      </c>
      <c r="B20" s="21">
        <v>0.0</v>
      </c>
    </row>
    <row r="21">
      <c r="A21" s="10">
        <v>50.48</v>
      </c>
      <c r="B21" s="14">
        <v>236000.0</v>
      </c>
    </row>
    <row r="22">
      <c r="A22" s="10">
        <v>51.0</v>
      </c>
      <c r="B22" s="14">
        <v>265000.0</v>
      </c>
    </row>
    <row r="23">
      <c r="A23" s="12">
        <v>72.29</v>
      </c>
      <c r="B23" s="14">
        <v>393000.0</v>
      </c>
    </row>
    <row r="24">
      <c r="A24" s="10">
        <v>55.53</v>
      </c>
      <c r="B24" s="14">
        <v>360000.0</v>
      </c>
    </row>
    <row r="25">
      <c r="A25" s="10">
        <v>92.0</v>
      </c>
      <c r="B25" s="14">
        <v>300000.0</v>
      </c>
    </row>
    <row r="26">
      <c r="A26" s="10">
        <v>97.4</v>
      </c>
      <c r="B26" s="14">
        <v>360000.0</v>
      </c>
    </row>
    <row r="27">
      <c r="A27" s="10">
        <v>76.0</v>
      </c>
      <c r="B27" s="21">
        <v>0.0</v>
      </c>
    </row>
    <row r="28">
      <c r="A28" s="10">
        <v>94.0</v>
      </c>
      <c r="B28" s="14">
        <v>240000.0</v>
      </c>
    </row>
    <row r="29">
      <c r="A29" s="10">
        <v>68.0</v>
      </c>
      <c r="B29" s="14">
        <v>265000.0</v>
      </c>
    </row>
    <row r="30">
      <c r="A30" s="10">
        <v>73.35</v>
      </c>
      <c r="B30" s="14">
        <v>350000.0</v>
      </c>
    </row>
    <row r="31">
      <c r="A31" s="10">
        <v>77.0</v>
      </c>
      <c r="B31" s="21">
        <v>0.0</v>
      </c>
    </row>
    <row r="32">
      <c r="A32" s="10">
        <v>52.0</v>
      </c>
      <c r="B32" s="14">
        <v>250000.0</v>
      </c>
    </row>
    <row r="33">
      <c r="A33" s="10">
        <v>64.0</v>
      </c>
      <c r="B33" s="21">
        <v>0.0</v>
      </c>
    </row>
    <row r="34">
      <c r="A34" s="10">
        <v>50.89</v>
      </c>
      <c r="B34" s="14">
        <v>278000.0</v>
      </c>
    </row>
    <row r="35">
      <c r="A35" s="10">
        <v>88.0</v>
      </c>
      <c r="B35" s="14">
        <v>260000.0</v>
      </c>
    </row>
    <row r="36">
      <c r="A36" s="10">
        <v>68.44</v>
      </c>
      <c r="B36" s="21">
        <v>0.0</v>
      </c>
    </row>
    <row r="37">
      <c r="A37" s="10">
        <v>71.0</v>
      </c>
      <c r="B37" s="14">
        <v>300000.0</v>
      </c>
    </row>
    <row r="38">
      <c r="A38" s="10">
        <v>64.0</v>
      </c>
      <c r="B38" s="21">
        <v>0.0</v>
      </c>
    </row>
    <row r="39">
      <c r="A39" s="12">
        <v>72.29</v>
      </c>
      <c r="B39" s="14">
        <v>320000.0</v>
      </c>
    </row>
    <row r="40">
      <c r="A40" s="10">
        <v>53.7</v>
      </c>
      <c r="B40" s="14">
        <v>240000.0</v>
      </c>
    </row>
    <row r="41">
      <c r="A41" s="10">
        <v>93.0</v>
      </c>
      <c r="B41" s="14">
        <v>411000.0</v>
      </c>
    </row>
    <row r="42">
      <c r="A42" s="10">
        <v>60.0</v>
      </c>
      <c r="B42" s="14">
        <v>287000.0</v>
      </c>
    </row>
    <row r="43">
      <c r="A43" s="12">
        <v>72.29</v>
      </c>
      <c r="B43" s="21">
        <v>0.0</v>
      </c>
    </row>
    <row r="44">
      <c r="A44" s="10">
        <v>63.0</v>
      </c>
      <c r="B44" s="21">
        <v>0.0</v>
      </c>
    </row>
    <row r="45">
      <c r="A45" s="10">
        <v>95.0</v>
      </c>
      <c r="B45" s="14">
        <v>300000.0</v>
      </c>
    </row>
    <row r="46">
      <c r="A46" s="10">
        <v>89.0</v>
      </c>
      <c r="B46" s="14">
        <v>200000.0</v>
      </c>
    </row>
    <row r="47">
      <c r="A47" s="10">
        <v>58.0</v>
      </c>
      <c r="B47" s="21">
        <v>0.0</v>
      </c>
    </row>
    <row r="48">
      <c r="A48" s="10">
        <v>68.0</v>
      </c>
      <c r="B48" s="21">
        <v>0.0</v>
      </c>
    </row>
    <row r="49">
      <c r="A49" s="10">
        <v>78.0</v>
      </c>
      <c r="B49" s="14">
        <v>204000.0</v>
      </c>
    </row>
    <row r="50">
      <c r="A50" s="10">
        <v>64.0</v>
      </c>
      <c r="B50" s="14">
        <v>250000.0</v>
      </c>
    </row>
    <row r="51">
      <c r="A51" s="10">
        <v>65.0</v>
      </c>
      <c r="B51" s="21">
        <v>0.0</v>
      </c>
    </row>
    <row r="52">
      <c r="A52" s="10">
        <v>65.0</v>
      </c>
      <c r="B52" s="14">
        <v>200000.0</v>
      </c>
    </row>
    <row r="53">
      <c r="A53" s="12">
        <v>72.29</v>
      </c>
      <c r="B53" s="21">
        <v>0.0</v>
      </c>
    </row>
    <row r="54">
      <c r="A54" s="10">
        <v>71.2</v>
      </c>
      <c r="B54" s="21">
        <v>0.0</v>
      </c>
    </row>
    <row r="55">
      <c r="A55" s="10">
        <v>87.0</v>
      </c>
      <c r="B55" s="14">
        <v>450000.0</v>
      </c>
    </row>
    <row r="56">
      <c r="A56" s="10">
        <v>78.0</v>
      </c>
      <c r="B56" s="14">
        <v>216000.0</v>
      </c>
    </row>
    <row r="57">
      <c r="A57" s="10">
        <v>71.0</v>
      </c>
      <c r="B57" s="14">
        <v>220000.0</v>
      </c>
    </row>
    <row r="58">
      <c r="A58" s="10">
        <v>68.0</v>
      </c>
      <c r="B58" s="14">
        <v>240000.0</v>
      </c>
    </row>
    <row r="59">
      <c r="A59" s="10">
        <v>80.0</v>
      </c>
      <c r="B59" s="14">
        <v>360000.0</v>
      </c>
    </row>
    <row r="60">
      <c r="A60" s="10">
        <v>74.0</v>
      </c>
      <c r="B60" s="14">
        <v>268000.0</v>
      </c>
    </row>
    <row r="61">
      <c r="A61" s="10">
        <v>57.6</v>
      </c>
      <c r="B61" s="14">
        <v>265000.0</v>
      </c>
    </row>
    <row r="62">
      <c r="A62" s="10">
        <v>60.0</v>
      </c>
      <c r="B62" s="14">
        <v>260000.0</v>
      </c>
    </row>
    <row r="63">
      <c r="A63" s="10">
        <v>61.6</v>
      </c>
      <c r="B63" s="14">
        <v>300000.0</v>
      </c>
    </row>
    <row r="64">
      <c r="A64" s="10">
        <v>59.0</v>
      </c>
      <c r="B64" s="14">
        <v>240000.0</v>
      </c>
    </row>
    <row r="65">
      <c r="A65" s="10">
        <v>68.5</v>
      </c>
      <c r="B65" s="21">
        <v>0.0</v>
      </c>
    </row>
    <row r="66">
      <c r="A66" s="10">
        <v>61.0</v>
      </c>
      <c r="B66" s="14">
        <v>240000.0</v>
      </c>
    </row>
    <row r="67">
      <c r="A67" s="10">
        <v>89.69</v>
      </c>
      <c r="B67" s="21">
        <v>0.0</v>
      </c>
    </row>
    <row r="68">
      <c r="A68" s="10">
        <v>68.92</v>
      </c>
      <c r="B68" s="14">
        <v>275000.0</v>
      </c>
    </row>
    <row r="69">
      <c r="A69" s="10">
        <v>68.71</v>
      </c>
      <c r="B69" s="14">
        <v>275000.0</v>
      </c>
    </row>
    <row r="70">
      <c r="A70" s="10">
        <v>79.0</v>
      </c>
      <c r="B70" s="21">
        <v>0.0</v>
      </c>
    </row>
    <row r="71">
      <c r="A71" s="12">
        <v>72.29</v>
      </c>
      <c r="B71" s="14">
        <v>275000.0</v>
      </c>
    </row>
    <row r="72">
      <c r="A72" s="10">
        <v>89.0</v>
      </c>
      <c r="B72" s="14">
        <v>360000.0</v>
      </c>
    </row>
    <row r="73">
      <c r="A73" s="10">
        <v>95.0</v>
      </c>
      <c r="B73" s="14">
        <v>240000.0</v>
      </c>
    </row>
    <row r="74">
      <c r="A74" s="10">
        <v>95.5</v>
      </c>
      <c r="B74" s="14">
        <v>240000.0</v>
      </c>
    </row>
    <row r="75">
      <c r="A75" s="10">
        <v>86.0</v>
      </c>
      <c r="B75" s="14">
        <v>218000.0</v>
      </c>
    </row>
    <row r="76">
      <c r="A76" s="10">
        <v>84.27</v>
      </c>
      <c r="B76" s="14">
        <v>336000.0</v>
      </c>
    </row>
    <row r="77">
      <c r="A77" s="10">
        <v>74.0</v>
      </c>
      <c r="B77" s="21">
        <v>0.0</v>
      </c>
    </row>
    <row r="78">
      <c r="A78" s="10">
        <v>61.0</v>
      </c>
      <c r="B78" s="14">
        <v>230000.0</v>
      </c>
    </row>
    <row r="79">
      <c r="A79" s="10">
        <v>69.0</v>
      </c>
      <c r="B79" s="14">
        <v>500000.0</v>
      </c>
    </row>
    <row r="80">
      <c r="A80" s="10">
        <v>86.04</v>
      </c>
      <c r="B80" s="14">
        <v>270000.0</v>
      </c>
    </row>
    <row r="81">
      <c r="A81" s="10">
        <v>75.0</v>
      </c>
      <c r="B81" s="21">
        <v>0.0</v>
      </c>
    </row>
    <row r="82">
      <c r="A82" s="10">
        <v>67.0</v>
      </c>
      <c r="B82" s="14">
        <v>240000.0</v>
      </c>
    </row>
    <row r="83">
      <c r="A83" s="10">
        <v>86.0</v>
      </c>
      <c r="B83" s="14">
        <v>300000.0</v>
      </c>
    </row>
    <row r="84">
      <c r="A84" s="10">
        <v>82.0</v>
      </c>
      <c r="B84" s="21">
        <v>0.0</v>
      </c>
    </row>
    <row r="85">
      <c r="A85" s="10">
        <v>84.0</v>
      </c>
      <c r="B85" s="14">
        <v>300000.0</v>
      </c>
    </row>
    <row r="86">
      <c r="A86" s="10">
        <v>55.0</v>
      </c>
      <c r="B86" s="14">
        <v>300000.0</v>
      </c>
    </row>
    <row r="87">
      <c r="A87" s="10">
        <v>78.74</v>
      </c>
      <c r="B87" s="14">
        <v>400000.0</v>
      </c>
    </row>
    <row r="88">
      <c r="A88" s="10">
        <v>67.0</v>
      </c>
      <c r="B88" s="14">
        <v>220000.0</v>
      </c>
    </row>
    <row r="89">
      <c r="A89" s="10">
        <v>75.0</v>
      </c>
      <c r="B89" s="21">
        <v>0.0</v>
      </c>
    </row>
    <row r="90">
      <c r="A90" s="10">
        <v>58.0</v>
      </c>
      <c r="B90" s="14">
        <v>210000.0</v>
      </c>
    </row>
    <row r="91">
      <c r="A91" s="10">
        <v>62.0</v>
      </c>
      <c r="B91" s="14">
        <v>210000.0</v>
      </c>
    </row>
    <row r="92">
      <c r="A92" s="10">
        <v>92.0</v>
      </c>
      <c r="B92" s="14">
        <v>300000.0</v>
      </c>
    </row>
    <row r="93">
      <c r="A93" s="10">
        <v>67.0</v>
      </c>
      <c r="B93" s="21">
        <v>0.0</v>
      </c>
    </row>
    <row r="94">
      <c r="A94" s="10">
        <v>72.0</v>
      </c>
      <c r="B94" s="14">
        <v>230000.0</v>
      </c>
    </row>
    <row r="95">
      <c r="A95" s="10">
        <v>72.0</v>
      </c>
      <c r="B95" s="21">
        <v>0.0</v>
      </c>
    </row>
    <row r="96">
      <c r="A96" s="10">
        <v>53.88</v>
      </c>
      <c r="B96" s="14">
        <v>260000.0</v>
      </c>
    </row>
    <row r="97">
      <c r="A97" s="10">
        <v>95.46</v>
      </c>
      <c r="B97" s="14">
        <v>420000.0</v>
      </c>
    </row>
    <row r="98">
      <c r="A98" s="10">
        <v>66.0</v>
      </c>
      <c r="B98" s="14">
        <v>300000.0</v>
      </c>
    </row>
    <row r="99">
      <c r="A99" s="10">
        <v>93.91</v>
      </c>
      <c r="B99" s="21">
        <v>0.0</v>
      </c>
    </row>
    <row r="100">
      <c r="A100" s="10">
        <v>70.0</v>
      </c>
      <c r="B100" s="14">
        <v>220000.0</v>
      </c>
    </row>
    <row r="101">
      <c r="A101" s="10">
        <v>50.0</v>
      </c>
      <c r="B101" s="21">
        <v>0.0</v>
      </c>
    </row>
    <row r="102">
      <c r="A102" s="10">
        <v>56.39</v>
      </c>
      <c r="B102" s="21">
        <v>0.0</v>
      </c>
    </row>
    <row r="103">
      <c r="A103" s="10">
        <v>78.0</v>
      </c>
      <c r="B103" s="14">
        <v>380000.0</v>
      </c>
    </row>
    <row r="104">
      <c r="A104" s="10">
        <v>57.5</v>
      </c>
      <c r="B104" s="14">
        <v>300000.0</v>
      </c>
    </row>
    <row r="105">
      <c r="A105" s="10">
        <v>85.0</v>
      </c>
      <c r="B105" s="14">
        <v>240000.0</v>
      </c>
    </row>
    <row r="106">
      <c r="A106" s="10">
        <v>55.0</v>
      </c>
      <c r="B106" s="14">
        <v>360000.0</v>
      </c>
    </row>
    <row r="107">
      <c r="A107" s="12">
        <v>72.29</v>
      </c>
      <c r="B107" s="21">
        <v>0.0</v>
      </c>
    </row>
    <row r="108">
      <c r="A108" s="10">
        <v>71.0</v>
      </c>
      <c r="B108" s="21">
        <v>0.0</v>
      </c>
    </row>
    <row r="109">
      <c r="A109" s="12">
        <v>72.29</v>
      </c>
      <c r="B109" s="14">
        <v>200000.0</v>
      </c>
    </row>
    <row r="110">
      <c r="A110" s="10">
        <v>84.0</v>
      </c>
      <c r="B110" s="14">
        <v>300000.0</v>
      </c>
    </row>
    <row r="111">
      <c r="A111" s="10">
        <v>86.0</v>
      </c>
      <c r="B111" s="21">
        <v>0.0</v>
      </c>
    </row>
    <row r="112">
      <c r="A112" s="10">
        <v>57.2</v>
      </c>
      <c r="B112" s="14">
        <v>250000.0</v>
      </c>
    </row>
    <row r="113">
      <c r="A113" s="10">
        <v>60.0</v>
      </c>
      <c r="B113" s="21">
        <v>0.0</v>
      </c>
    </row>
    <row r="114">
      <c r="A114" s="10">
        <v>58.0</v>
      </c>
      <c r="B114" s="14">
        <v>250000.0</v>
      </c>
    </row>
    <row r="115">
      <c r="A115" s="10">
        <v>72.15</v>
      </c>
      <c r="B115" s="14">
        <v>280000.0</v>
      </c>
    </row>
    <row r="116">
      <c r="A116" s="10">
        <v>53.7</v>
      </c>
      <c r="B116" s="14">
        <v>250000.0</v>
      </c>
    </row>
    <row r="117">
      <c r="A117" s="10">
        <v>89.0</v>
      </c>
      <c r="B117" s="14">
        <v>216000.0</v>
      </c>
    </row>
    <row r="118">
      <c r="A118" s="10">
        <v>96.0</v>
      </c>
      <c r="B118" s="14">
        <v>300000.0</v>
      </c>
    </row>
    <row r="119">
      <c r="A119" s="10">
        <v>80.0</v>
      </c>
      <c r="B119" s="14">
        <v>240000.0</v>
      </c>
    </row>
    <row r="120">
      <c r="A120" s="10">
        <v>97.0</v>
      </c>
      <c r="B120" s="14">
        <v>276000.0</v>
      </c>
    </row>
    <row r="121">
      <c r="A121" s="10">
        <v>82.66</v>
      </c>
      <c r="B121" s="14">
        <v>940000.0</v>
      </c>
    </row>
    <row r="122">
      <c r="A122" s="10">
        <v>73.0</v>
      </c>
      <c r="B122" s="21">
        <v>0.0</v>
      </c>
    </row>
    <row r="123">
      <c r="A123" s="10">
        <v>55.67</v>
      </c>
      <c r="B123" s="14">
        <v>250000.0</v>
      </c>
    </row>
    <row r="124">
      <c r="A124" s="10">
        <v>80.4</v>
      </c>
      <c r="B124" s="14">
        <v>236000.0</v>
      </c>
    </row>
    <row r="125">
      <c r="A125" s="10">
        <v>60.0</v>
      </c>
      <c r="B125" s="14">
        <v>240000.0</v>
      </c>
    </row>
    <row r="126">
      <c r="A126" s="10">
        <v>64.0</v>
      </c>
      <c r="B126" s="14">
        <v>250000.0</v>
      </c>
    </row>
    <row r="127">
      <c r="A127" s="10">
        <v>75.0</v>
      </c>
      <c r="B127" s="14">
        <v>350000.0</v>
      </c>
    </row>
    <row r="128">
      <c r="A128" s="10">
        <v>70.0</v>
      </c>
      <c r="B128" s="14">
        <v>210000.0</v>
      </c>
    </row>
    <row r="129">
      <c r="A129" s="10">
        <v>55.5</v>
      </c>
      <c r="B129" s="14">
        <v>250000.0</v>
      </c>
    </row>
    <row r="130">
      <c r="A130" s="10">
        <v>81.2</v>
      </c>
      <c r="B130" s="14">
        <v>400000.0</v>
      </c>
    </row>
    <row r="131">
      <c r="A131" s="10">
        <v>90.0</v>
      </c>
      <c r="B131" s="14">
        <v>250000.0</v>
      </c>
    </row>
    <row r="132">
      <c r="A132" s="10">
        <v>84.0</v>
      </c>
      <c r="B132" s="21">
        <v>0.0</v>
      </c>
    </row>
    <row r="133">
      <c r="A133" s="10">
        <v>80.0</v>
      </c>
      <c r="B133" s="14">
        <v>360000.0</v>
      </c>
    </row>
    <row r="134">
      <c r="A134" s="10">
        <v>74.4</v>
      </c>
      <c r="B134" s="14">
        <v>300000.0</v>
      </c>
    </row>
    <row r="135">
      <c r="A135" s="10">
        <v>65.0</v>
      </c>
      <c r="B135" s="14">
        <v>250000.0</v>
      </c>
    </row>
    <row r="136">
      <c r="A136" s="10">
        <v>94.0</v>
      </c>
      <c r="B136" s="14">
        <v>250000.0</v>
      </c>
    </row>
    <row r="137">
      <c r="A137" s="10">
        <v>55.6</v>
      </c>
      <c r="B137" s="14">
        <v>200000.0</v>
      </c>
    </row>
    <row r="138">
      <c r="A138" s="10">
        <v>78.0</v>
      </c>
      <c r="B138" s="21">
        <v>0.0</v>
      </c>
    </row>
    <row r="139">
      <c r="A139" s="10">
        <v>56.0</v>
      </c>
      <c r="B139" s="14">
        <v>225000.0</v>
      </c>
    </row>
    <row r="140">
      <c r="A140" s="10">
        <v>96.0</v>
      </c>
      <c r="B140" s="14">
        <v>250000.0</v>
      </c>
    </row>
    <row r="141">
      <c r="A141" s="10">
        <v>58.0</v>
      </c>
      <c r="B141" s="14">
        <v>220000.0</v>
      </c>
    </row>
    <row r="142">
      <c r="A142" s="10">
        <v>56.0</v>
      </c>
      <c r="B142" s="14">
        <v>265000.0</v>
      </c>
    </row>
    <row r="143">
      <c r="A143" s="10">
        <v>60.0</v>
      </c>
      <c r="B143" s="21">
        <v>0.0</v>
      </c>
    </row>
    <row r="144">
      <c r="A144" s="10">
        <v>60.0</v>
      </c>
      <c r="B144" s="14">
        <v>260000.0</v>
      </c>
    </row>
    <row r="145">
      <c r="A145" s="10">
        <v>89.0</v>
      </c>
      <c r="B145" s="14">
        <v>300000.0</v>
      </c>
    </row>
    <row r="146">
      <c r="A146" s="10">
        <v>60.0</v>
      </c>
      <c r="B146" s="21">
        <v>0.0</v>
      </c>
    </row>
    <row r="147">
      <c r="A147" s="10">
        <v>72.0</v>
      </c>
      <c r="B147" s="14">
        <v>400000.0</v>
      </c>
    </row>
    <row r="148">
      <c r="A148" s="10">
        <v>85.0</v>
      </c>
      <c r="B148" s="14">
        <v>233000.0</v>
      </c>
    </row>
    <row r="149">
      <c r="A149" s="10">
        <v>83.0</v>
      </c>
      <c r="B149" s="14">
        <v>300000.0</v>
      </c>
    </row>
    <row r="150">
      <c r="A150" s="10">
        <v>57.0</v>
      </c>
      <c r="B150" s="14">
        <v>240000.0</v>
      </c>
    </row>
    <row r="151">
      <c r="A151" s="10">
        <v>64.25</v>
      </c>
      <c r="B151" s="21">
        <v>0.0</v>
      </c>
    </row>
    <row r="152">
      <c r="A152" s="10">
        <v>56.0</v>
      </c>
      <c r="B152" s="14">
        <v>690000.0</v>
      </c>
    </row>
    <row r="153">
      <c r="A153" s="10">
        <v>83.0</v>
      </c>
      <c r="B153" s="14">
        <v>270000.0</v>
      </c>
    </row>
    <row r="154">
      <c r="A154" s="10">
        <v>98.0</v>
      </c>
      <c r="B154" s="14">
        <v>240000.0</v>
      </c>
    </row>
    <row r="155">
      <c r="A155" s="10">
        <v>86.0</v>
      </c>
      <c r="B155" s="14">
        <v>340000.0</v>
      </c>
    </row>
    <row r="156">
      <c r="A156" s="10">
        <v>70.0</v>
      </c>
      <c r="B156" s="14">
        <v>250000.0</v>
      </c>
    </row>
    <row r="157">
      <c r="A157" s="10">
        <v>56.15</v>
      </c>
      <c r="B157" s="21">
        <v>0.0</v>
      </c>
    </row>
    <row r="158">
      <c r="A158" s="10">
        <v>80.0</v>
      </c>
      <c r="B158" s="14">
        <v>255000.0</v>
      </c>
    </row>
    <row r="159">
      <c r="A159" s="10">
        <v>93.4</v>
      </c>
      <c r="B159" s="14">
        <v>300000.0</v>
      </c>
    </row>
    <row r="160">
      <c r="A160" s="12">
        <v>72.29</v>
      </c>
      <c r="B160" s="21">
        <v>0.0</v>
      </c>
    </row>
    <row r="161">
      <c r="A161" s="10">
        <v>62.0</v>
      </c>
      <c r="B161" s="21">
        <v>0.0</v>
      </c>
    </row>
    <row r="162">
      <c r="A162" s="10">
        <v>75.0</v>
      </c>
      <c r="B162" s="14">
        <v>300000.0</v>
      </c>
    </row>
    <row r="163">
      <c r="A163" s="10">
        <v>57.63</v>
      </c>
      <c r="B163" s="21">
        <v>0.0</v>
      </c>
    </row>
    <row r="164">
      <c r="A164" s="10">
        <v>75.2</v>
      </c>
      <c r="B164" s="14">
        <v>285000.0</v>
      </c>
    </row>
    <row r="165">
      <c r="A165" s="10">
        <v>75.0</v>
      </c>
      <c r="B165" s="14">
        <v>500000.0</v>
      </c>
    </row>
    <row r="166">
      <c r="A166" s="10">
        <v>53.04</v>
      </c>
      <c r="B166" s="14">
        <v>250000.0</v>
      </c>
    </row>
    <row r="167">
      <c r="A167" s="10">
        <v>80.0</v>
      </c>
      <c r="B167" s="21">
        <v>0.0</v>
      </c>
    </row>
    <row r="168">
      <c r="A168" s="10">
        <v>63.0</v>
      </c>
      <c r="B168" s="14">
        <v>240000.0</v>
      </c>
    </row>
    <row r="169">
      <c r="A169" s="10">
        <v>58.1</v>
      </c>
      <c r="B169" s="21">
        <v>0.0</v>
      </c>
    </row>
    <row r="170">
      <c r="A170" s="10">
        <v>60.0</v>
      </c>
      <c r="B170" s="21">
        <v>0.0</v>
      </c>
    </row>
    <row r="171">
      <c r="A171" s="10">
        <v>54.48</v>
      </c>
      <c r="B171" s="21">
        <v>0.0</v>
      </c>
    </row>
    <row r="172">
      <c r="A172" s="10">
        <v>58.06</v>
      </c>
      <c r="B172" s="21">
        <v>0.0</v>
      </c>
    </row>
    <row r="173">
      <c r="A173" s="12">
        <v>72.29</v>
      </c>
      <c r="B173" s="14">
        <v>290000.0</v>
      </c>
    </row>
    <row r="174">
      <c r="A174" s="10">
        <v>84.0</v>
      </c>
      <c r="B174" s="14">
        <v>300000.0</v>
      </c>
    </row>
    <row r="175">
      <c r="A175" s="10">
        <v>67.0</v>
      </c>
      <c r="B175" s="21">
        <v>0.0</v>
      </c>
    </row>
    <row r="176">
      <c r="A176" s="10">
        <v>64.0</v>
      </c>
      <c r="B176" s="14">
        <v>500000.0</v>
      </c>
    </row>
    <row r="177">
      <c r="A177" s="10">
        <v>87.5</v>
      </c>
      <c r="B177" s="21">
        <v>0.0</v>
      </c>
    </row>
    <row r="178">
      <c r="A178" s="10">
        <v>55.0</v>
      </c>
      <c r="B178" s="14">
        <v>220000.0</v>
      </c>
    </row>
    <row r="179">
      <c r="A179" s="10">
        <v>89.0</v>
      </c>
      <c r="B179" s="14">
        <v>650000.0</v>
      </c>
    </row>
    <row r="180">
      <c r="A180" s="10">
        <v>73.0</v>
      </c>
      <c r="B180" s="14">
        <v>350000.0</v>
      </c>
    </row>
    <row r="181">
      <c r="A181" s="10">
        <v>75.5</v>
      </c>
      <c r="B181" s="21">
        <v>0.0</v>
      </c>
    </row>
    <row r="182">
      <c r="A182" s="10">
        <v>57.0</v>
      </c>
      <c r="B182" s="14">
        <v>265000.0</v>
      </c>
    </row>
    <row r="183">
      <c r="A183" s="10">
        <v>63.0</v>
      </c>
      <c r="B183" s="21">
        <v>0.0</v>
      </c>
    </row>
    <row r="184">
      <c r="A184" s="10">
        <v>75.0</v>
      </c>
      <c r="B184" s="21">
        <v>0.0</v>
      </c>
    </row>
    <row r="185">
      <c r="A185" s="10">
        <v>60.0</v>
      </c>
      <c r="B185" s="14">
        <v>276000.0</v>
      </c>
    </row>
    <row r="186">
      <c r="A186" s="10">
        <v>60.0</v>
      </c>
      <c r="B186" s="21">
        <v>0.0</v>
      </c>
    </row>
    <row r="187">
      <c r="A187" s="10">
        <v>82.0</v>
      </c>
      <c r="B187" s="14">
        <v>252000.0</v>
      </c>
    </row>
    <row r="188">
      <c r="A188" s="10">
        <v>55.0</v>
      </c>
      <c r="B188" s="21">
        <v>0.0</v>
      </c>
    </row>
    <row r="189">
      <c r="A189" s="10">
        <v>95.0</v>
      </c>
      <c r="B189" s="14">
        <v>280000.0</v>
      </c>
    </row>
    <row r="190">
      <c r="A190" s="10">
        <v>57.0</v>
      </c>
      <c r="B190" s="21">
        <v>0.0</v>
      </c>
    </row>
    <row r="191">
      <c r="A191" s="10">
        <v>95.65</v>
      </c>
      <c r="B191" s="21">
        <v>0.0</v>
      </c>
    </row>
    <row r="192">
      <c r="A192" s="10">
        <v>50.0</v>
      </c>
      <c r="B192" s="21">
        <v>0.0</v>
      </c>
    </row>
    <row r="193">
      <c r="A193" s="10">
        <v>72.0</v>
      </c>
      <c r="B193" s="14">
        <v>264000.0</v>
      </c>
    </row>
    <row r="194">
      <c r="A194" s="10">
        <v>93.4</v>
      </c>
      <c r="B194" s="14">
        <v>270000.0</v>
      </c>
    </row>
    <row r="195">
      <c r="A195" s="10">
        <v>80.0</v>
      </c>
      <c r="B195" s="14">
        <v>300000.0</v>
      </c>
    </row>
    <row r="196">
      <c r="A196" s="10">
        <v>59.0</v>
      </c>
      <c r="B196" s="21">
        <v>0.0</v>
      </c>
    </row>
    <row r="197">
      <c r="A197" s="10">
        <v>84.0</v>
      </c>
      <c r="B197" s="14">
        <v>275000.0</v>
      </c>
    </row>
    <row r="198">
      <c r="A198" s="10">
        <v>78.0</v>
      </c>
      <c r="B198" s="14">
        <v>250000.0</v>
      </c>
    </row>
    <row r="199">
      <c r="A199" s="12">
        <v>72.29</v>
      </c>
      <c r="B199" s="14">
        <v>260000.0</v>
      </c>
    </row>
    <row r="200">
      <c r="A200" s="10">
        <v>88.0</v>
      </c>
      <c r="B200" s="21">
        <v>0.0</v>
      </c>
    </row>
    <row r="201">
      <c r="A201" s="10">
        <v>73.0</v>
      </c>
      <c r="B201" s="14">
        <v>265000.0</v>
      </c>
    </row>
    <row r="202">
      <c r="A202" s="10">
        <v>87.55</v>
      </c>
      <c r="B202" s="14">
        <v>300000.0</v>
      </c>
    </row>
    <row r="203">
      <c r="A203" s="10">
        <v>79.0</v>
      </c>
      <c r="B203" s="21">
        <v>0.0</v>
      </c>
    </row>
    <row r="204">
      <c r="A204" s="10">
        <v>61.28</v>
      </c>
      <c r="B204" s="14">
        <v>240000.0</v>
      </c>
    </row>
    <row r="205">
      <c r="A205" s="10">
        <v>66.0</v>
      </c>
      <c r="B205" s="14">
        <v>260000.0</v>
      </c>
    </row>
    <row r="206">
      <c r="A206" s="10">
        <v>80.0</v>
      </c>
      <c r="B206" s="14">
        <v>210000.0</v>
      </c>
    </row>
    <row r="207">
      <c r="A207" s="10">
        <v>62.0</v>
      </c>
      <c r="B207" s="14">
        <v>250000.0</v>
      </c>
    </row>
    <row r="208">
      <c r="A208" s="10">
        <v>97.0</v>
      </c>
      <c r="B208" s="21">
        <v>0.0</v>
      </c>
    </row>
    <row r="209">
      <c r="A209" s="10">
        <v>88.56</v>
      </c>
      <c r="B209" s="14">
        <v>300000.0</v>
      </c>
    </row>
    <row r="210">
      <c r="A210" s="10">
        <v>92.66</v>
      </c>
      <c r="B210" s="21">
        <v>0.0</v>
      </c>
    </row>
    <row r="211">
      <c r="A211" s="10">
        <v>67.0</v>
      </c>
      <c r="B211" s="14">
        <v>216000.0</v>
      </c>
    </row>
    <row r="212">
      <c r="A212" s="10">
        <v>91.0</v>
      </c>
      <c r="B212" s="14">
        <v>400000.0</v>
      </c>
    </row>
    <row r="213">
      <c r="A213" s="10">
        <v>74.0</v>
      </c>
      <c r="B213" s="14">
        <v>275000.0</v>
      </c>
    </row>
    <row r="214">
      <c r="A214" s="10">
        <v>59.0</v>
      </c>
      <c r="B214" s="14">
        <v>295000.0</v>
      </c>
    </row>
    <row r="215">
      <c r="A215" s="12">
        <v>72.29</v>
      </c>
      <c r="B215" s="14">
        <v>204000.0</v>
      </c>
    </row>
    <row r="216">
      <c r="A216" s="10">
        <v>89.0</v>
      </c>
      <c r="B216" s="21">
        <v>0.0</v>
      </c>
    </row>
  </sheetData>
  <autoFilter ref="$A$1:$B$21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>
      <c r="F5" s="14">
        <f>C4/D5</f>
        <v>0.2976744186</v>
      </c>
    </row>
    <row r="6">
      <c r="F6" s="14">
        <f>C4/D4</f>
        <v>0.4324324324</v>
      </c>
    </row>
    <row r="7">
      <c r="F7" s="14">
        <f>C5/D4</f>
        <v>0.5</v>
      </c>
    </row>
    <row r="8">
      <c r="F8" s="14">
        <f>C5/D5</f>
        <v>0.3441860465</v>
      </c>
    </row>
    <row r="9">
      <c r="F9" s="14">
        <f>C4/C5</f>
        <v>0.8648648649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16</v>
      </c>
      <c r="B1" s="14" t="s">
        <v>8</v>
      </c>
    </row>
    <row r="2">
      <c r="A2" s="7">
        <v>56.9</v>
      </c>
      <c r="B2" s="14">
        <v>58.0</v>
      </c>
      <c r="E2" s="14">
        <f>CORREL(A:A,B:B)</f>
        <v>0.3362748595</v>
      </c>
    </row>
    <row r="3">
      <c r="A3" s="7">
        <v>76.39</v>
      </c>
      <c r="B3" s="14">
        <v>77.48</v>
      </c>
    </row>
    <row r="4">
      <c r="A4" s="7">
        <v>66.4</v>
      </c>
      <c r="B4" s="14">
        <v>64.0</v>
      </c>
    </row>
    <row r="5">
      <c r="A5" s="7">
        <v>62.715</v>
      </c>
      <c r="B5" s="14">
        <v>52.0</v>
      </c>
    </row>
    <row r="6">
      <c r="A6" s="7">
        <v>76.15</v>
      </c>
      <c r="B6" s="14">
        <v>73.3</v>
      </c>
    </row>
    <row r="7">
      <c r="A7" s="7">
        <v>53.29</v>
      </c>
      <c r="B7" s="14">
        <v>67.25</v>
      </c>
    </row>
    <row r="8">
      <c r="A8" s="7">
        <v>63.785</v>
      </c>
      <c r="B8" s="14">
        <v>79.0</v>
      </c>
    </row>
    <row r="9">
      <c r="A9" s="7">
        <v>64.57</v>
      </c>
      <c r="B9" s="14">
        <v>66.0</v>
      </c>
    </row>
    <row r="10">
      <c r="A10" s="7">
        <v>76.315</v>
      </c>
      <c r="B10" s="14">
        <v>72.0</v>
      </c>
    </row>
    <row r="11">
      <c r="A11" s="7">
        <v>62.25</v>
      </c>
      <c r="B11" s="14">
        <v>61.0</v>
      </c>
    </row>
    <row r="12">
      <c r="A12" s="7">
        <v>61.425</v>
      </c>
      <c r="B12" s="14">
        <v>60.0</v>
      </c>
    </row>
    <row r="13">
      <c r="A13" s="7">
        <v>61.85</v>
      </c>
      <c r="B13" s="14">
        <v>78.3</v>
      </c>
    </row>
    <row r="14">
      <c r="A14" s="7">
        <v>63.52</v>
      </c>
      <c r="B14" s="14">
        <v>65.0</v>
      </c>
    </row>
    <row r="15">
      <c r="A15" s="7">
        <v>68.315</v>
      </c>
      <c r="B15" s="14">
        <v>59.0</v>
      </c>
    </row>
    <row r="16">
      <c r="A16" s="7">
        <v>65.48</v>
      </c>
      <c r="B16" s="14">
        <v>50.0</v>
      </c>
    </row>
    <row r="17">
      <c r="A17" s="7">
        <v>68.33</v>
      </c>
      <c r="B17" s="14">
        <v>69.0</v>
      </c>
    </row>
    <row r="18">
      <c r="A18" s="7">
        <v>61.269999999999996</v>
      </c>
      <c r="B18" s="14">
        <v>65.6</v>
      </c>
    </row>
    <row r="19">
      <c r="A19" s="7">
        <v>63.64</v>
      </c>
      <c r="B19" s="14">
        <v>64.0</v>
      </c>
    </row>
    <row r="20">
      <c r="A20" s="7">
        <v>66.03999999999999</v>
      </c>
      <c r="B20" s="14">
        <v>64.0</v>
      </c>
    </row>
    <row r="21">
      <c r="A21" s="7">
        <v>64.185</v>
      </c>
      <c r="B21" s="14">
        <v>70.0</v>
      </c>
    </row>
    <row r="22">
      <c r="A22" s="7">
        <v>53.85</v>
      </c>
      <c r="B22" s="14">
        <v>66.0</v>
      </c>
    </row>
    <row r="23">
      <c r="A23" s="7">
        <v>70.67500000000001</v>
      </c>
      <c r="B23" s="14">
        <v>85.0</v>
      </c>
    </row>
    <row r="24">
      <c r="A24" s="7">
        <v>62.17</v>
      </c>
      <c r="B24" s="14">
        <v>72.23</v>
      </c>
    </row>
    <row r="25">
      <c r="A25" s="7">
        <v>77.81</v>
      </c>
      <c r="B25" s="14">
        <v>64.74</v>
      </c>
    </row>
    <row r="26">
      <c r="A26" s="7">
        <v>85.70500000000001</v>
      </c>
      <c r="B26" s="14">
        <v>78.86</v>
      </c>
    </row>
    <row r="27">
      <c r="A27" s="7">
        <v>70.66499999999999</v>
      </c>
      <c r="B27" s="14">
        <v>50.2</v>
      </c>
    </row>
    <row r="28">
      <c r="A28" s="7">
        <v>75.775</v>
      </c>
      <c r="B28" s="14">
        <v>66.0</v>
      </c>
    </row>
    <row r="29">
      <c r="A29" s="7">
        <v>62.845</v>
      </c>
      <c r="B29" s="14">
        <v>66.0</v>
      </c>
    </row>
    <row r="30">
      <c r="A30" s="7">
        <v>68.75</v>
      </c>
      <c r="B30" s="14">
        <v>67.5</v>
      </c>
    </row>
    <row r="31">
      <c r="A31" s="7">
        <v>64.145</v>
      </c>
      <c r="B31" s="14">
        <v>58.0</v>
      </c>
    </row>
    <row r="32">
      <c r="A32" s="7">
        <v>54.35</v>
      </c>
      <c r="B32" s="14">
        <v>73.0</v>
      </c>
    </row>
    <row r="33">
      <c r="A33" s="7">
        <v>61.16</v>
      </c>
      <c r="B33" s="14">
        <v>65.0</v>
      </c>
    </row>
    <row r="34">
      <c r="A34" s="7">
        <v>56.55</v>
      </c>
      <c r="B34" s="14">
        <v>66.4</v>
      </c>
    </row>
    <row r="35">
      <c r="A35" s="7">
        <v>80.39</v>
      </c>
      <c r="B35" s="14">
        <v>81.0</v>
      </c>
    </row>
    <row r="36">
      <c r="A36" s="7">
        <v>65.605</v>
      </c>
      <c r="B36" s="14">
        <v>52.0</v>
      </c>
    </row>
    <row r="37">
      <c r="A37" s="7">
        <v>66.87</v>
      </c>
      <c r="B37" s="14">
        <v>72.0</v>
      </c>
    </row>
    <row r="38">
      <c r="A38" s="7">
        <v>57.725</v>
      </c>
      <c r="B38" s="14">
        <v>57.0</v>
      </c>
    </row>
    <row r="39">
      <c r="A39" s="7">
        <v>63.88</v>
      </c>
      <c r="B39" s="14">
        <v>65.6</v>
      </c>
    </row>
    <row r="40">
      <c r="A40" s="7">
        <v>55.28</v>
      </c>
      <c r="B40" s="14">
        <v>66.0</v>
      </c>
    </row>
    <row r="41">
      <c r="A41" s="7">
        <v>77.78</v>
      </c>
      <c r="B41" s="14">
        <v>64.0</v>
      </c>
    </row>
    <row r="42">
      <c r="A42" s="7">
        <v>63.36</v>
      </c>
      <c r="B42" s="14">
        <v>80.0</v>
      </c>
    </row>
    <row r="43">
      <c r="A43" s="7">
        <v>71.025</v>
      </c>
      <c r="B43" s="14">
        <v>65.0</v>
      </c>
    </row>
    <row r="44">
      <c r="A44" s="7">
        <v>57.105000000000004</v>
      </c>
      <c r="B44" s="14">
        <v>65.0</v>
      </c>
    </row>
    <row r="45">
      <c r="A45" s="7">
        <v>78.95</v>
      </c>
      <c r="B45" s="14">
        <v>68.0</v>
      </c>
    </row>
    <row r="46">
      <c r="A46" s="7">
        <v>79.35</v>
      </c>
      <c r="B46" s="14">
        <v>81.0</v>
      </c>
    </row>
    <row r="47">
      <c r="A47" s="7">
        <v>62.265</v>
      </c>
      <c r="B47" s="14">
        <v>72.0</v>
      </c>
    </row>
    <row r="48">
      <c r="A48" s="7">
        <v>69.815</v>
      </c>
      <c r="B48" s="14">
        <v>65.6</v>
      </c>
    </row>
    <row r="49">
      <c r="A49" s="7">
        <v>66.275</v>
      </c>
      <c r="B49" s="14">
        <v>57.0</v>
      </c>
    </row>
    <row r="50">
      <c r="A50" s="7">
        <v>63.230000000000004</v>
      </c>
      <c r="B50" s="14">
        <v>68.0</v>
      </c>
    </row>
    <row r="51">
      <c r="A51" s="7">
        <v>60.555</v>
      </c>
      <c r="B51" s="14">
        <v>52.0</v>
      </c>
    </row>
    <row r="52">
      <c r="A52" s="7">
        <v>63.989999999999995</v>
      </c>
      <c r="B52" s="14">
        <v>68.4</v>
      </c>
    </row>
    <row r="53">
      <c r="A53" s="7">
        <v>67.47</v>
      </c>
      <c r="B53" s="14">
        <v>56.2</v>
      </c>
    </row>
    <row r="54">
      <c r="A54" s="7">
        <v>68.345</v>
      </c>
      <c r="B54" s="14">
        <v>53.0</v>
      </c>
    </row>
    <row r="55">
      <c r="A55" s="7">
        <v>79.02000000000001</v>
      </c>
      <c r="B55" s="14">
        <v>72.0</v>
      </c>
    </row>
    <row r="56">
      <c r="A56" s="7">
        <v>71.78</v>
      </c>
      <c r="B56" s="14">
        <v>69.0</v>
      </c>
    </row>
    <row r="57">
      <c r="A57" s="7">
        <v>61.855000000000004</v>
      </c>
      <c r="B57" s="14">
        <v>65.0</v>
      </c>
    </row>
    <row r="58">
      <c r="A58" s="7">
        <v>67.44</v>
      </c>
      <c r="B58" s="14">
        <v>61.4</v>
      </c>
    </row>
    <row r="59">
      <c r="A59" s="7">
        <v>71.795</v>
      </c>
      <c r="B59" s="14">
        <v>74.0</v>
      </c>
    </row>
    <row r="60">
      <c r="A60" s="7">
        <v>65.995</v>
      </c>
      <c r="B60" s="14">
        <v>68.0</v>
      </c>
    </row>
    <row r="61">
      <c r="A61" s="7">
        <v>57.129999999999995</v>
      </c>
      <c r="B61" s="14">
        <v>72.11</v>
      </c>
    </row>
    <row r="62">
      <c r="A62" s="7">
        <v>58.620000000000005</v>
      </c>
      <c r="B62" s="14">
        <v>72.0</v>
      </c>
    </row>
    <row r="63">
      <c r="A63" s="7">
        <v>62.04</v>
      </c>
      <c r="B63" s="14">
        <v>66.89</v>
      </c>
    </row>
    <row r="64">
      <c r="A64" s="7">
        <v>59.345</v>
      </c>
      <c r="B64" s="14">
        <v>67.4</v>
      </c>
    </row>
    <row r="65">
      <c r="A65" s="7">
        <v>64.0</v>
      </c>
      <c r="B65" s="14">
        <v>64.0</v>
      </c>
    </row>
    <row r="66">
      <c r="A66" s="7">
        <v>59.89</v>
      </c>
      <c r="B66" s="14">
        <v>75.0</v>
      </c>
    </row>
    <row r="67">
      <c r="A67" s="7">
        <v>73.395</v>
      </c>
      <c r="B67" s="14">
        <v>57.0</v>
      </c>
    </row>
    <row r="68">
      <c r="A68" s="7">
        <v>63.69</v>
      </c>
      <c r="B68" s="14">
        <v>66.0</v>
      </c>
    </row>
    <row r="69">
      <c r="A69" s="7">
        <v>64.85</v>
      </c>
      <c r="B69" s="14">
        <v>67.0</v>
      </c>
    </row>
    <row r="70">
      <c r="A70" s="7">
        <v>69.12</v>
      </c>
      <c r="B70" s="14">
        <v>72.7</v>
      </c>
    </row>
    <row r="71">
      <c r="A71" s="7">
        <v>70.18</v>
      </c>
      <c r="B71" s="14">
        <v>66.0</v>
      </c>
    </row>
    <row r="72">
      <c r="A72" s="7">
        <v>77.225</v>
      </c>
      <c r="B72" s="14">
        <v>62.0</v>
      </c>
    </row>
    <row r="73">
      <c r="A73" s="7">
        <v>80.97</v>
      </c>
      <c r="B73" s="14">
        <v>71.0</v>
      </c>
    </row>
    <row r="74">
      <c r="A74" s="7">
        <v>82.015</v>
      </c>
      <c r="B74" s="14">
        <v>78.0</v>
      </c>
    </row>
    <row r="75">
      <c r="A75" s="7">
        <v>72.875</v>
      </c>
      <c r="B75" s="14">
        <v>71.72</v>
      </c>
    </row>
    <row r="76">
      <c r="A76" s="7">
        <v>75.735</v>
      </c>
      <c r="B76" s="14">
        <v>70.2</v>
      </c>
    </row>
    <row r="77">
      <c r="A77" s="7">
        <v>70.5</v>
      </c>
      <c r="B77" s="14">
        <v>77.5</v>
      </c>
    </row>
    <row r="78">
      <c r="A78" s="7">
        <v>62.635</v>
      </c>
      <c r="B78" s="14">
        <v>71.93</v>
      </c>
    </row>
    <row r="79">
      <c r="A79" s="7">
        <v>63.325</v>
      </c>
      <c r="B79" s="14">
        <v>65.0</v>
      </c>
    </row>
    <row r="80">
      <c r="A80" s="7">
        <v>72.73</v>
      </c>
      <c r="B80" s="14">
        <v>64.5</v>
      </c>
    </row>
    <row r="81">
      <c r="A81" s="7">
        <v>71.495</v>
      </c>
      <c r="B81" s="14">
        <v>66.0</v>
      </c>
    </row>
    <row r="82">
      <c r="A82" s="7">
        <v>64.675</v>
      </c>
      <c r="B82" s="14">
        <v>69.0</v>
      </c>
    </row>
    <row r="83">
      <c r="A83" s="7">
        <v>78.1</v>
      </c>
      <c r="B83" s="14">
        <v>67.0</v>
      </c>
    </row>
    <row r="84">
      <c r="A84" s="7">
        <v>71.22</v>
      </c>
      <c r="B84" s="14">
        <v>74.0</v>
      </c>
    </row>
    <row r="85">
      <c r="A85" s="7">
        <v>75.345</v>
      </c>
      <c r="B85" s="14">
        <v>68.0</v>
      </c>
    </row>
    <row r="86">
      <c r="A86" s="7">
        <v>58.5</v>
      </c>
      <c r="B86" s="14">
        <v>70.0</v>
      </c>
    </row>
    <row r="87">
      <c r="A87" s="7">
        <v>77.46000000000001</v>
      </c>
      <c r="B87" s="14">
        <v>77.2</v>
      </c>
    </row>
    <row r="88">
      <c r="A88" s="7">
        <v>62.015</v>
      </c>
      <c r="B88" s="14">
        <v>64.0</v>
      </c>
    </row>
    <row r="89">
      <c r="A89" s="7">
        <v>67.03999999999999</v>
      </c>
      <c r="B89" s="14">
        <v>60.0</v>
      </c>
    </row>
    <row r="90">
      <c r="A90" s="7">
        <v>61.18</v>
      </c>
      <c r="B90" s="14">
        <v>73.0</v>
      </c>
    </row>
    <row r="91">
      <c r="A91" s="7">
        <v>62.18</v>
      </c>
      <c r="B91" s="14">
        <v>69.0</v>
      </c>
    </row>
    <row r="92">
      <c r="A92" s="7">
        <v>80.015</v>
      </c>
      <c r="B92" s="14">
        <v>82.0</v>
      </c>
    </row>
    <row r="93">
      <c r="A93" s="7">
        <v>64.895</v>
      </c>
      <c r="B93" s="14">
        <v>50.8</v>
      </c>
    </row>
    <row r="94">
      <c r="A94" s="7">
        <v>65.735</v>
      </c>
      <c r="B94" s="14">
        <v>66.0</v>
      </c>
    </row>
    <row r="95">
      <c r="A95" s="7">
        <v>63.705</v>
      </c>
      <c r="B95" s="14">
        <v>54.0</v>
      </c>
    </row>
    <row r="96">
      <c r="A96" s="7">
        <v>54.425</v>
      </c>
      <c r="B96" s="14">
        <v>64.0</v>
      </c>
    </row>
    <row r="97">
      <c r="A97" s="7">
        <v>78.81</v>
      </c>
      <c r="B97" s="14">
        <v>65.0</v>
      </c>
    </row>
    <row r="98">
      <c r="A98" s="7">
        <v>65.22</v>
      </c>
      <c r="B98" s="14">
        <v>76.0</v>
      </c>
    </row>
    <row r="99">
      <c r="A99" s="7">
        <v>81.47</v>
      </c>
      <c r="B99" s="14">
        <v>61.0</v>
      </c>
    </row>
    <row r="100">
      <c r="A100" s="7">
        <v>63.655</v>
      </c>
      <c r="B100" s="14">
        <v>65.0</v>
      </c>
    </row>
    <row r="101">
      <c r="A101" s="7">
        <v>54.735</v>
      </c>
      <c r="B101" s="14">
        <v>63.0</v>
      </c>
    </row>
    <row r="102">
      <c r="A102" s="7">
        <v>60.67</v>
      </c>
      <c r="B102" s="14">
        <v>58.0</v>
      </c>
    </row>
    <row r="103">
      <c r="A103" s="7">
        <v>69.22</v>
      </c>
      <c r="B103" s="14">
        <v>68.0</v>
      </c>
    </row>
    <row r="104">
      <c r="A104" s="7">
        <v>59.405</v>
      </c>
      <c r="B104" s="14">
        <v>68.0</v>
      </c>
    </row>
    <row r="105">
      <c r="A105" s="7">
        <v>75.41499999999999</v>
      </c>
      <c r="B105" s="14">
        <v>73.0</v>
      </c>
    </row>
    <row r="106">
      <c r="A106" s="7">
        <v>56.614999999999995</v>
      </c>
      <c r="B106" s="14">
        <v>65.0</v>
      </c>
    </row>
    <row r="107">
      <c r="A107" s="7">
        <v>63.795</v>
      </c>
      <c r="B107" s="14">
        <v>58.0</v>
      </c>
    </row>
    <row r="108">
      <c r="A108" s="7">
        <v>68.345</v>
      </c>
      <c r="B108" s="14">
        <v>54.0</v>
      </c>
    </row>
    <row r="109">
      <c r="A109" s="7">
        <v>72.905</v>
      </c>
      <c r="B109" s="14">
        <v>83.0</v>
      </c>
    </row>
    <row r="110">
      <c r="A110" s="7">
        <v>71.155</v>
      </c>
      <c r="B110" s="14">
        <v>69.0</v>
      </c>
    </row>
    <row r="111">
      <c r="A111" s="7">
        <v>71.045</v>
      </c>
      <c r="B111" s="14">
        <v>65.0</v>
      </c>
    </row>
    <row r="112">
      <c r="A112" s="7">
        <v>56.0</v>
      </c>
      <c r="B112" s="14">
        <v>72.0</v>
      </c>
    </row>
    <row r="113">
      <c r="A113" s="7">
        <v>60.32</v>
      </c>
      <c r="B113" s="14">
        <v>61.0</v>
      </c>
    </row>
    <row r="114">
      <c r="A114" s="7">
        <v>55.97</v>
      </c>
      <c r="B114" s="14">
        <v>61.0</v>
      </c>
    </row>
    <row r="115">
      <c r="A115" s="7">
        <v>67.61500000000001</v>
      </c>
      <c r="B115" s="14">
        <v>67.0</v>
      </c>
    </row>
    <row r="116">
      <c r="A116" s="7">
        <v>54.355000000000004</v>
      </c>
      <c r="B116" s="14">
        <v>69.0</v>
      </c>
    </row>
    <row r="117">
      <c r="A117" s="7">
        <v>74.75</v>
      </c>
      <c r="B117" s="14">
        <v>66.0</v>
      </c>
    </row>
    <row r="118">
      <c r="A118" s="7">
        <v>83.425</v>
      </c>
      <c r="B118" s="14">
        <v>66.6</v>
      </c>
    </row>
    <row r="119">
      <c r="A119" s="7">
        <v>73.525</v>
      </c>
      <c r="B119" s="14">
        <v>73.0</v>
      </c>
    </row>
    <row r="120">
      <c r="A120" s="7">
        <v>83.74000000000001</v>
      </c>
      <c r="B120" s="14">
        <v>78.0</v>
      </c>
    </row>
    <row r="121">
      <c r="A121" s="7">
        <v>73.5</v>
      </c>
      <c r="B121" s="14">
        <v>64.6</v>
      </c>
    </row>
    <row r="122">
      <c r="A122" s="7">
        <v>65.905</v>
      </c>
      <c r="B122" s="14">
        <v>59.0</v>
      </c>
    </row>
    <row r="123">
      <c r="A123" s="7">
        <v>63.58</v>
      </c>
      <c r="B123" s="14">
        <v>69.6</v>
      </c>
    </row>
    <row r="124">
      <c r="A124" s="7">
        <v>75.7</v>
      </c>
      <c r="B124" s="14">
        <v>69.3</v>
      </c>
    </row>
    <row r="125">
      <c r="A125" s="7">
        <v>58.35</v>
      </c>
      <c r="B125" s="14">
        <v>73.0</v>
      </c>
    </row>
    <row r="126">
      <c r="A126" s="7">
        <v>62.629999999999995</v>
      </c>
      <c r="B126" s="14">
        <v>64.33</v>
      </c>
    </row>
    <row r="127">
      <c r="A127" s="7">
        <v>74.16499999999999</v>
      </c>
      <c r="B127" s="14">
        <v>73.0</v>
      </c>
    </row>
    <row r="128">
      <c r="A128" s="7">
        <v>69.1</v>
      </c>
      <c r="B128" s="14">
        <v>75.5</v>
      </c>
    </row>
    <row r="129">
      <c r="A129" s="7">
        <v>56.95</v>
      </c>
      <c r="B129" s="14">
        <v>69.0</v>
      </c>
    </row>
    <row r="130">
      <c r="A130" s="7">
        <v>78.73</v>
      </c>
      <c r="B130" s="14">
        <v>77.72</v>
      </c>
    </row>
    <row r="131">
      <c r="A131" s="7">
        <v>79.275</v>
      </c>
      <c r="B131" s="14">
        <v>66.0</v>
      </c>
    </row>
    <row r="132">
      <c r="A132" s="7">
        <v>74.075</v>
      </c>
      <c r="B132" s="14">
        <v>60.0</v>
      </c>
    </row>
    <row r="133">
      <c r="A133" s="7">
        <v>70.39</v>
      </c>
      <c r="B133" s="14">
        <v>62.0</v>
      </c>
    </row>
    <row r="134">
      <c r="A134" s="7">
        <v>63.94500000000001</v>
      </c>
      <c r="B134" s="14">
        <v>64.0</v>
      </c>
    </row>
    <row r="135">
      <c r="A135" s="7">
        <v>62.989999999999995</v>
      </c>
      <c r="B135" s="14">
        <v>77.0</v>
      </c>
    </row>
    <row r="136">
      <c r="A136" s="7">
        <v>80.565</v>
      </c>
      <c r="B136" s="14">
        <v>72.0</v>
      </c>
    </row>
    <row r="137">
      <c r="A137" s="7">
        <v>60.614999999999995</v>
      </c>
      <c r="B137" s="14">
        <v>69.0</v>
      </c>
    </row>
    <row r="138">
      <c r="A138" s="7">
        <v>69.78999999999999</v>
      </c>
      <c r="B138" s="14">
        <v>64.0</v>
      </c>
    </row>
    <row r="139">
      <c r="A139" s="7">
        <v>58.205</v>
      </c>
      <c r="B139" s="14">
        <v>72.0</v>
      </c>
    </row>
    <row r="140">
      <c r="A140" s="7">
        <v>83.88499999999999</v>
      </c>
      <c r="B140" s="14">
        <v>73.0</v>
      </c>
    </row>
    <row r="141">
      <c r="A141" s="7">
        <v>56.215</v>
      </c>
      <c r="B141" s="14">
        <v>59.0</v>
      </c>
    </row>
    <row r="142">
      <c r="A142" s="7">
        <v>56.47</v>
      </c>
      <c r="B142" s="14">
        <v>69.5</v>
      </c>
    </row>
    <row r="143">
      <c r="A143" s="7">
        <v>60.95</v>
      </c>
      <c r="B143" s="14">
        <v>60.0</v>
      </c>
    </row>
    <row r="144">
      <c r="A144" s="7">
        <v>60.644999999999996</v>
      </c>
      <c r="B144" s="14">
        <v>73.43</v>
      </c>
    </row>
    <row r="145">
      <c r="A145" s="7">
        <v>74.695</v>
      </c>
      <c r="B145" s="14">
        <v>70.67</v>
      </c>
    </row>
    <row r="146">
      <c r="A146" s="7">
        <v>59.260000000000005</v>
      </c>
      <c r="B146" s="14">
        <v>61.0</v>
      </c>
    </row>
    <row r="147">
      <c r="A147" s="7">
        <v>67.615</v>
      </c>
      <c r="B147" s="14">
        <v>71.25</v>
      </c>
    </row>
    <row r="148">
      <c r="A148" s="7">
        <v>70.07</v>
      </c>
      <c r="B148" s="14">
        <v>66.0</v>
      </c>
    </row>
    <row r="149">
      <c r="A149" s="7">
        <v>72.64</v>
      </c>
      <c r="B149" s="14">
        <v>65.0</v>
      </c>
    </row>
    <row r="150">
      <c r="A150" s="7">
        <v>60.54</v>
      </c>
      <c r="B150" s="14">
        <v>56.0</v>
      </c>
    </row>
    <row r="151">
      <c r="A151" s="7">
        <v>61.394999999999996</v>
      </c>
      <c r="B151" s="14">
        <v>55.0</v>
      </c>
    </row>
    <row r="152">
      <c r="A152" s="7">
        <v>58.65</v>
      </c>
      <c r="B152" s="14">
        <v>58.0</v>
      </c>
    </row>
    <row r="153">
      <c r="A153" s="7">
        <v>70.935</v>
      </c>
      <c r="B153" s="14">
        <v>75.0</v>
      </c>
    </row>
    <row r="154">
      <c r="A154" s="7">
        <v>81.625</v>
      </c>
      <c r="B154" s="14">
        <v>84.0</v>
      </c>
    </row>
    <row r="155">
      <c r="A155" s="7">
        <v>74.24</v>
      </c>
      <c r="B155" s="14">
        <v>65.0</v>
      </c>
    </row>
    <row r="156">
      <c r="A156" s="7">
        <v>61.6</v>
      </c>
      <c r="B156" s="14">
        <v>60.0</v>
      </c>
    </row>
    <row r="157">
      <c r="A157" s="7">
        <v>61.06999999999999</v>
      </c>
      <c r="B157" s="14">
        <v>59.9</v>
      </c>
    </row>
    <row r="158">
      <c r="A158" s="7">
        <v>66.36</v>
      </c>
      <c r="B158" s="14">
        <v>65.0</v>
      </c>
    </row>
    <row r="159">
      <c r="A159" s="7">
        <v>74.215</v>
      </c>
      <c r="B159" s="14">
        <v>60.9</v>
      </c>
    </row>
    <row r="160">
      <c r="A160" s="7">
        <v>67.08</v>
      </c>
      <c r="B160" s="14">
        <v>64.0</v>
      </c>
    </row>
    <row r="161">
      <c r="A161" s="7">
        <v>61.295</v>
      </c>
      <c r="B161" s="14">
        <v>58.0</v>
      </c>
    </row>
    <row r="162">
      <c r="A162" s="7">
        <v>73.64500000000001</v>
      </c>
      <c r="B162" s="14">
        <v>65.0</v>
      </c>
    </row>
    <row r="163">
      <c r="A163" s="7">
        <v>60.175</v>
      </c>
      <c r="B163" s="14">
        <v>57.5</v>
      </c>
    </row>
    <row r="164">
      <c r="A164" s="7">
        <v>70.63</v>
      </c>
      <c r="B164" s="14">
        <v>77.25</v>
      </c>
    </row>
    <row r="165">
      <c r="A165" s="7">
        <v>70.72999999999999</v>
      </c>
      <c r="B165" s="14">
        <v>64.0</v>
      </c>
    </row>
    <row r="166">
      <c r="A166" s="7">
        <v>59.28</v>
      </c>
      <c r="B166" s="14">
        <v>63.35</v>
      </c>
    </row>
    <row r="167">
      <c r="A167" s="7">
        <v>77.28</v>
      </c>
      <c r="B167" s="14">
        <v>74.0</v>
      </c>
    </row>
    <row r="168">
      <c r="A168" s="7">
        <v>57.69</v>
      </c>
      <c r="B168" s="14">
        <v>60.0</v>
      </c>
    </row>
    <row r="169">
      <c r="A169" s="7">
        <v>66.905</v>
      </c>
      <c r="B169" s="14">
        <v>67.0</v>
      </c>
    </row>
    <row r="170">
      <c r="A170" s="7">
        <v>59.394999999999996</v>
      </c>
      <c r="B170" s="14">
        <v>58.0</v>
      </c>
    </row>
    <row r="171">
      <c r="A171" s="7">
        <v>59.980000000000004</v>
      </c>
      <c r="B171" s="14">
        <v>61.26</v>
      </c>
    </row>
    <row r="172">
      <c r="A172" s="7">
        <v>63.67</v>
      </c>
      <c r="B172" s="14">
        <v>60.0</v>
      </c>
    </row>
    <row r="173">
      <c r="A173" s="7">
        <v>69.165</v>
      </c>
      <c r="B173" s="14">
        <v>72.0</v>
      </c>
    </row>
    <row r="174">
      <c r="A174" s="7">
        <v>68.32</v>
      </c>
      <c r="B174" s="14">
        <v>56.0</v>
      </c>
    </row>
    <row r="175">
      <c r="A175" s="7">
        <v>63.16</v>
      </c>
      <c r="B175" s="14">
        <v>55.0</v>
      </c>
    </row>
    <row r="176">
      <c r="A176" s="7">
        <v>65.11500000000001</v>
      </c>
      <c r="B176" s="14">
        <v>64.27</v>
      </c>
    </row>
    <row r="177">
      <c r="A177" s="7">
        <v>74.095</v>
      </c>
      <c r="B177" s="14">
        <v>65.0</v>
      </c>
    </row>
    <row r="178">
      <c r="A178" s="7">
        <v>56.45</v>
      </c>
      <c r="B178" s="14">
        <v>56.0</v>
      </c>
    </row>
    <row r="179">
      <c r="A179" s="7">
        <v>79.905</v>
      </c>
      <c r="B179" s="14">
        <v>79.0</v>
      </c>
    </row>
    <row r="180">
      <c r="A180" s="7">
        <v>70.535</v>
      </c>
      <c r="B180" s="14">
        <v>68.0</v>
      </c>
    </row>
    <row r="181">
      <c r="A181" s="7">
        <v>73.82</v>
      </c>
      <c r="B181" s="14">
        <v>64.2</v>
      </c>
    </row>
    <row r="182">
      <c r="A182" s="7">
        <v>56.8</v>
      </c>
      <c r="B182" s="14">
        <v>62.8</v>
      </c>
    </row>
    <row r="183">
      <c r="A183" s="7">
        <v>61.510000000000005</v>
      </c>
      <c r="B183" s="14">
        <v>64.21</v>
      </c>
    </row>
    <row r="184">
      <c r="A184" s="7">
        <v>67.405</v>
      </c>
      <c r="B184" s="14">
        <v>57.0</v>
      </c>
    </row>
    <row r="185">
      <c r="A185" s="7">
        <v>60.91</v>
      </c>
      <c r="B185" s="14">
        <v>69.0</v>
      </c>
    </row>
    <row r="186">
      <c r="A186" s="7">
        <v>58.644999999999996</v>
      </c>
      <c r="B186" s="14">
        <v>59.79</v>
      </c>
    </row>
    <row r="187">
      <c r="A187" s="7">
        <v>76.715</v>
      </c>
      <c r="B187" s="14">
        <v>78.0</v>
      </c>
    </row>
    <row r="188">
      <c r="A188" s="7">
        <v>58.965</v>
      </c>
      <c r="B188" s="14">
        <v>61.0</v>
      </c>
    </row>
    <row r="189">
      <c r="A189" s="7">
        <v>79.93</v>
      </c>
      <c r="B189" s="14">
        <v>67.0</v>
      </c>
    </row>
    <row r="190">
      <c r="A190" s="7">
        <v>56.565</v>
      </c>
      <c r="B190" s="14">
        <v>54.38</v>
      </c>
    </row>
    <row r="191">
      <c r="A191" s="7">
        <v>81.295</v>
      </c>
      <c r="B191" s="14">
        <v>69.2</v>
      </c>
    </row>
    <row r="192">
      <c r="A192" s="7">
        <v>56.25</v>
      </c>
      <c r="B192" s="14">
        <v>61.0</v>
      </c>
    </row>
    <row r="193">
      <c r="A193" s="7">
        <v>66.505</v>
      </c>
      <c r="B193" s="14">
        <v>72.0</v>
      </c>
    </row>
    <row r="194">
      <c r="A194" s="7">
        <v>75.37</v>
      </c>
      <c r="B194" s="14">
        <v>64.8</v>
      </c>
    </row>
    <row r="195">
      <c r="A195" s="7">
        <v>68.315</v>
      </c>
      <c r="B195" s="14">
        <v>56.0</v>
      </c>
    </row>
    <row r="196">
      <c r="A196" s="7">
        <v>61.87</v>
      </c>
      <c r="B196" s="14">
        <v>56.3</v>
      </c>
    </row>
    <row r="197">
      <c r="A197" s="7">
        <v>71.475</v>
      </c>
      <c r="B197" s="14">
        <v>72.0</v>
      </c>
    </row>
    <row r="198">
      <c r="A198" s="7">
        <v>66.24</v>
      </c>
      <c r="B198" s="14">
        <v>77.5</v>
      </c>
    </row>
    <row r="199">
      <c r="A199" s="7">
        <v>71.0</v>
      </c>
      <c r="B199" s="14">
        <v>91.0</v>
      </c>
    </row>
    <row r="200">
      <c r="A200" s="7">
        <v>79.97999999999999</v>
      </c>
      <c r="B200" s="14">
        <v>65.0</v>
      </c>
    </row>
    <row r="201">
      <c r="A201" s="7">
        <v>64.4</v>
      </c>
      <c r="B201" s="14">
        <v>57.0</v>
      </c>
    </row>
    <row r="202">
      <c r="A202" s="7">
        <v>70.18</v>
      </c>
      <c r="B202" s="14">
        <v>65.0</v>
      </c>
    </row>
    <row r="203">
      <c r="A203" s="7">
        <v>68.72</v>
      </c>
      <c r="B203" s="14">
        <v>58.0</v>
      </c>
    </row>
    <row r="204">
      <c r="A204" s="7">
        <v>60.695</v>
      </c>
      <c r="B204" s="14">
        <v>66.0</v>
      </c>
    </row>
    <row r="205">
      <c r="A205" s="7">
        <v>62.15</v>
      </c>
      <c r="B205" s="14">
        <v>56.87</v>
      </c>
    </row>
    <row r="206">
      <c r="A206" s="7">
        <v>73.845</v>
      </c>
      <c r="B206" s="14">
        <v>73.0</v>
      </c>
    </row>
    <row r="207">
      <c r="A207" s="7">
        <v>59.405</v>
      </c>
      <c r="B207" s="14">
        <v>65.0</v>
      </c>
    </row>
    <row r="208">
      <c r="A208" s="7">
        <v>75.195</v>
      </c>
      <c r="B208" s="14">
        <v>60.0</v>
      </c>
    </row>
    <row r="209">
      <c r="A209" s="7">
        <v>80.055</v>
      </c>
      <c r="B209" s="14">
        <v>61.0</v>
      </c>
    </row>
    <row r="210">
      <c r="A210" s="7">
        <v>77.78999999999999</v>
      </c>
      <c r="B210" s="14">
        <v>65.0</v>
      </c>
    </row>
    <row r="211">
      <c r="A211" s="7">
        <v>61.745000000000005</v>
      </c>
      <c r="B211" s="14">
        <v>65.0</v>
      </c>
    </row>
    <row r="212">
      <c r="A212" s="7">
        <v>82.745</v>
      </c>
      <c r="B212" s="14">
        <v>77.6</v>
      </c>
    </row>
    <row r="213">
      <c r="A213" s="7">
        <v>63.81</v>
      </c>
      <c r="B213" s="14">
        <v>72.0</v>
      </c>
    </row>
    <row r="214">
      <c r="A214" s="7">
        <v>64.36</v>
      </c>
      <c r="B214" s="14">
        <v>73.0</v>
      </c>
    </row>
    <row r="215">
      <c r="A215" s="7">
        <v>66.26</v>
      </c>
      <c r="B215" s="14">
        <v>58.0</v>
      </c>
    </row>
    <row r="216">
      <c r="A216" s="7">
        <v>74.61</v>
      </c>
      <c r="B216" s="14">
        <v>53.0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16</v>
      </c>
      <c r="B1" s="1" t="s">
        <v>5</v>
      </c>
    </row>
    <row r="2">
      <c r="A2" s="7">
        <v>56.9</v>
      </c>
      <c r="B2" s="7">
        <v>91.0</v>
      </c>
      <c r="E2" s="14">
        <f>CORREL(A:A,B:B)</f>
        <v>0.3400486948</v>
      </c>
    </row>
    <row r="3">
      <c r="A3" s="7">
        <v>76.39</v>
      </c>
      <c r="B3" s="7">
        <v>78.33</v>
      </c>
    </row>
    <row r="4">
      <c r="A4" s="7">
        <v>66.4</v>
      </c>
      <c r="B4" s="7">
        <v>68.0</v>
      </c>
    </row>
    <row r="5">
      <c r="A5" s="7">
        <v>62.715</v>
      </c>
      <c r="B5" s="7">
        <v>52.0</v>
      </c>
    </row>
    <row r="6">
      <c r="A6" s="7">
        <v>76.15</v>
      </c>
      <c r="B6" s="7">
        <v>73.6</v>
      </c>
    </row>
    <row r="7">
      <c r="A7" s="7">
        <v>53.29</v>
      </c>
      <c r="B7" s="7">
        <v>49.8</v>
      </c>
    </row>
    <row r="8">
      <c r="A8" s="7">
        <v>63.785</v>
      </c>
      <c r="B8" s="7">
        <v>49.2</v>
      </c>
    </row>
    <row r="9">
      <c r="A9" s="7">
        <v>64.57</v>
      </c>
      <c r="B9" s="7">
        <v>64.0</v>
      </c>
    </row>
    <row r="10">
      <c r="A10" s="7">
        <v>76.315</v>
      </c>
      <c r="B10" s="7">
        <v>79.0</v>
      </c>
    </row>
    <row r="11">
      <c r="A11" s="7">
        <v>62.25</v>
      </c>
      <c r="B11" s="7">
        <v>70.0</v>
      </c>
    </row>
    <row r="12">
      <c r="A12" s="7">
        <v>61.425</v>
      </c>
      <c r="B12" s="7">
        <v>61.0</v>
      </c>
    </row>
    <row r="13">
      <c r="A13" s="7">
        <v>61.85</v>
      </c>
      <c r="B13" s="7">
        <v>68.4</v>
      </c>
    </row>
    <row r="14">
      <c r="A14" s="7">
        <v>63.52</v>
      </c>
      <c r="B14" s="7">
        <v>55.0</v>
      </c>
    </row>
    <row r="15">
      <c r="A15" s="7">
        <v>68.315</v>
      </c>
      <c r="B15" s="7">
        <v>87.0</v>
      </c>
    </row>
    <row r="16">
      <c r="A16" s="7">
        <v>65.48</v>
      </c>
      <c r="B16" s="7">
        <v>47.0</v>
      </c>
    </row>
    <row r="17">
      <c r="A17" s="7">
        <v>68.33</v>
      </c>
      <c r="B17" s="7">
        <v>75.0</v>
      </c>
    </row>
    <row r="18">
      <c r="A18" s="7">
        <v>61.269999999999996</v>
      </c>
      <c r="B18" s="7">
        <v>66.2</v>
      </c>
    </row>
    <row r="19">
      <c r="A19" s="7">
        <v>63.64</v>
      </c>
      <c r="B19" s="7">
        <v>67.0</v>
      </c>
    </row>
    <row r="20">
      <c r="A20" s="7">
        <v>66.03999999999999</v>
      </c>
      <c r="B20" s="7">
        <v>66.0</v>
      </c>
    </row>
    <row r="21">
      <c r="A21" s="7">
        <v>64.185</v>
      </c>
      <c r="B21" s="7">
        <v>67.0</v>
      </c>
    </row>
    <row r="22">
      <c r="A22" s="7">
        <v>53.85</v>
      </c>
      <c r="B22" s="7">
        <v>65.0</v>
      </c>
    </row>
    <row r="23">
      <c r="A23" s="7">
        <v>70.67500000000001</v>
      </c>
      <c r="B23" s="7">
        <v>76.0</v>
      </c>
    </row>
    <row r="24">
      <c r="A24" s="7">
        <v>62.17</v>
      </c>
      <c r="B24" s="7">
        <v>60.8</v>
      </c>
    </row>
    <row r="25">
      <c r="A25" s="7">
        <v>77.81</v>
      </c>
      <c r="B25" s="7">
        <v>60.0</v>
      </c>
    </row>
    <row r="26">
      <c r="A26" s="7">
        <v>85.70500000000001</v>
      </c>
      <c r="B26" s="7">
        <v>97.7</v>
      </c>
    </row>
    <row r="27">
      <c r="A27" s="7">
        <v>70.66499999999999</v>
      </c>
      <c r="B27" s="7">
        <v>54.6</v>
      </c>
    </row>
    <row r="28">
      <c r="A28" s="7">
        <v>75.775</v>
      </c>
      <c r="B28" s="7">
        <v>79.0</v>
      </c>
    </row>
    <row r="29">
      <c r="A29" s="7">
        <v>62.845</v>
      </c>
      <c r="B29" s="7">
        <v>67.0</v>
      </c>
    </row>
    <row r="30">
      <c r="A30" s="7">
        <v>68.75</v>
      </c>
      <c r="B30" s="7">
        <v>76.5</v>
      </c>
    </row>
    <row r="31">
      <c r="A31" s="7">
        <v>64.145</v>
      </c>
      <c r="B31" s="7">
        <v>67.0</v>
      </c>
    </row>
    <row r="32">
      <c r="A32" s="7">
        <v>54.35</v>
      </c>
      <c r="B32" s="7">
        <v>73.5</v>
      </c>
    </row>
    <row r="33">
      <c r="A33" s="7">
        <v>61.16</v>
      </c>
      <c r="B33" s="7">
        <v>53.0</v>
      </c>
    </row>
    <row r="34">
      <c r="A34" s="7">
        <v>56.55</v>
      </c>
      <c r="B34" s="7">
        <v>81.0</v>
      </c>
    </row>
    <row r="35">
      <c r="A35" s="7">
        <v>80.39</v>
      </c>
      <c r="B35" s="7">
        <v>65.0</v>
      </c>
    </row>
    <row r="36">
      <c r="A36" s="7">
        <v>65.605</v>
      </c>
      <c r="B36" s="7">
        <v>51.0</v>
      </c>
    </row>
    <row r="37">
      <c r="A37" s="7">
        <v>66.87</v>
      </c>
      <c r="B37" s="7">
        <v>78.0</v>
      </c>
    </row>
    <row r="38">
      <c r="A38" s="7">
        <v>57.725</v>
      </c>
      <c r="B38" s="7">
        <v>44.0</v>
      </c>
    </row>
    <row r="39">
      <c r="A39" s="7">
        <v>63.88</v>
      </c>
      <c r="B39" s="7">
        <v>76.0</v>
      </c>
    </row>
    <row r="40">
      <c r="A40" s="7">
        <v>55.28</v>
      </c>
      <c r="B40" s="7">
        <v>58.0</v>
      </c>
    </row>
    <row r="41">
      <c r="A41" s="7">
        <v>77.78</v>
      </c>
      <c r="B41" s="7">
        <v>68.0</v>
      </c>
    </row>
    <row r="42">
      <c r="A42" s="7">
        <v>63.36</v>
      </c>
      <c r="B42" s="7">
        <v>77.0</v>
      </c>
    </row>
    <row r="43">
      <c r="A43" s="7">
        <v>71.025</v>
      </c>
      <c r="B43" s="7">
        <v>63.16</v>
      </c>
    </row>
    <row r="44">
      <c r="A44" s="7">
        <v>57.105000000000004</v>
      </c>
      <c r="B44" s="7">
        <v>39.0</v>
      </c>
    </row>
    <row r="45">
      <c r="A45" s="7">
        <v>78.95</v>
      </c>
      <c r="B45" s="7">
        <v>87.0</v>
      </c>
    </row>
    <row r="46">
      <c r="A46" s="7">
        <v>79.35</v>
      </c>
      <c r="B46" s="7">
        <v>73.0</v>
      </c>
    </row>
    <row r="47">
      <c r="A47" s="7">
        <v>62.265</v>
      </c>
      <c r="B47" s="7">
        <v>64.0</v>
      </c>
    </row>
    <row r="48">
      <c r="A48" s="7">
        <v>69.815</v>
      </c>
      <c r="B48" s="7">
        <v>71.98</v>
      </c>
    </row>
    <row r="49">
      <c r="A49" s="7">
        <v>66.275</v>
      </c>
      <c r="B49" s="7">
        <v>60.0</v>
      </c>
    </row>
    <row r="50">
      <c r="A50" s="7">
        <v>63.230000000000004</v>
      </c>
      <c r="B50" s="7">
        <v>62.0</v>
      </c>
    </row>
    <row r="51">
      <c r="A51" s="7">
        <v>60.555</v>
      </c>
      <c r="B51" s="7">
        <v>37.0</v>
      </c>
    </row>
    <row r="52">
      <c r="A52" s="7">
        <v>63.989999999999995</v>
      </c>
      <c r="B52" s="7">
        <v>73.2</v>
      </c>
    </row>
    <row r="53">
      <c r="A53" s="7">
        <v>67.47</v>
      </c>
      <c r="B53" s="7">
        <v>61.12</v>
      </c>
    </row>
    <row r="54">
      <c r="A54" s="7">
        <v>68.345</v>
      </c>
      <c r="B54" s="7">
        <v>45.83</v>
      </c>
    </row>
    <row r="55">
      <c r="A55" s="7">
        <v>79.02000000000001</v>
      </c>
      <c r="B55" s="7">
        <v>70.0</v>
      </c>
    </row>
    <row r="56">
      <c r="A56" s="7">
        <v>71.78</v>
      </c>
      <c r="B56" s="7">
        <v>60.0</v>
      </c>
    </row>
    <row r="57">
      <c r="A57" s="7">
        <v>61.855000000000004</v>
      </c>
      <c r="B57" s="7">
        <v>66.6</v>
      </c>
    </row>
    <row r="58">
      <c r="A58" s="7">
        <v>67.44</v>
      </c>
      <c r="B58" s="7">
        <v>71.4</v>
      </c>
    </row>
    <row r="59">
      <c r="A59" s="7">
        <v>71.795</v>
      </c>
      <c r="B59" s="7">
        <v>76.0</v>
      </c>
    </row>
    <row r="60">
      <c r="A60" s="7">
        <v>65.995</v>
      </c>
      <c r="B60" s="7">
        <v>62.0</v>
      </c>
    </row>
    <row r="61">
      <c r="A61" s="7">
        <v>57.129999999999995</v>
      </c>
      <c r="B61" s="7">
        <v>65.58</v>
      </c>
    </row>
    <row r="62">
      <c r="A62" s="7">
        <v>58.620000000000005</v>
      </c>
      <c r="B62" s="7">
        <v>70.0</v>
      </c>
    </row>
    <row r="63">
      <c r="A63" s="7">
        <v>62.04</v>
      </c>
      <c r="B63" s="7">
        <v>73.4</v>
      </c>
    </row>
    <row r="64">
      <c r="A64" s="7">
        <v>59.345</v>
      </c>
      <c r="B64" s="7">
        <v>64.2</v>
      </c>
    </row>
    <row r="65">
      <c r="A65" s="7">
        <v>64.0</v>
      </c>
      <c r="B65" s="7">
        <v>70.0</v>
      </c>
    </row>
    <row r="66">
      <c r="A66" s="7">
        <v>59.89</v>
      </c>
      <c r="B66" s="7">
        <v>73.0</v>
      </c>
    </row>
    <row r="67">
      <c r="A67" s="7">
        <v>73.395</v>
      </c>
      <c r="B67" s="7">
        <v>47.0</v>
      </c>
    </row>
    <row r="68">
      <c r="A68" s="7">
        <v>63.69</v>
      </c>
      <c r="B68" s="7">
        <v>74.0</v>
      </c>
    </row>
    <row r="69">
      <c r="A69" s="7">
        <v>64.85</v>
      </c>
      <c r="B69" s="7">
        <v>78.5</v>
      </c>
    </row>
    <row r="70">
      <c r="A70" s="7">
        <v>69.12</v>
      </c>
      <c r="B70" s="7">
        <v>47.0</v>
      </c>
    </row>
    <row r="71">
      <c r="A71" s="7">
        <v>70.18</v>
      </c>
      <c r="B71" s="7">
        <v>73.0</v>
      </c>
    </row>
    <row r="72">
      <c r="A72" s="7">
        <v>77.225</v>
      </c>
      <c r="B72" s="7">
        <v>61.0</v>
      </c>
    </row>
    <row r="73">
      <c r="A73" s="7">
        <v>80.97</v>
      </c>
      <c r="B73" s="7">
        <v>70.29</v>
      </c>
    </row>
    <row r="74">
      <c r="A74" s="7">
        <v>82.015</v>
      </c>
      <c r="B74" s="7">
        <v>67.0</v>
      </c>
    </row>
    <row r="75">
      <c r="A75" s="7">
        <v>72.875</v>
      </c>
      <c r="B75" s="7">
        <v>83.83</v>
      </c>
    </row>
    <row r="76">
      <c r="A76" s="7">
        <v>75.735</v>
      </c>
      <c r="B76" s="7">
        <v>64.8</v>
      </c>
    </row>
    <row r="77">
      <c r="A77" s="7">
        <v>70.5</v>
      </c>
      <c r="B77" s="7">
        <v>62.0</v>
      </c>
    </row>
    <row r="78">
      <c r="A78" s="7">
        <v>62.635</v>
      </c>
      <c r="B78" s="7">
        <v>70.4</v>
      </c>
    </row>
    <row r="79">
      <c r="A79" s="7">
        <v>63.325</v>
      </c>
      <c r="B79" s="7">
        <v>80.0</v>
      </c>
    </row>
    <row r="80">
      <c r="A80" s="7">
        <v>72.73</v>
      </c>
      <c r="B80" s="7">
        <v>90.9</v>
      </c>
    </row>
    <row r="81">
      <c r="A81" s="7">
        <v>71.495</v>
      </c>
      <c r="B81" s="7">
        <v>62.0</v>
      </c>
    </row>
    <row r="82">
      <c r="A82" s="7">
        <v>64.675</v>
      </c>
      <c r="B82" s="7">
        <v>62.0</v>
      </c>
    </row>
    <row r="83">
      <c r="A83" s="7">
        <v>78.1</v>
      </c>
      <c r="B83" s="7">
        <v>63.0</v>
      </c>
    </row>
    <row r="84">
      <c r="A84" s="7">
        <v>71.22</v>
      </c>
      <c r="B84" s="7">
        <v>67.0</v>
      </c>
    </row>
    <row r="85">
      <c r="A85" s="7">
        <v>75.345</v>
      </c>
      <c r="B85" s="7">
        <v>79.0</v>
      </c>
    </row>
    <row r="86">
      <c r="A86" s="7">
        <v>58.5</v>
      </c>
      <c r="B86" s="7">
        <v>63.0</v>
      </c>
    </row>
    <row r="87">
      <c r="A87" s="7">
        <v>77.46000000000001</v>
      </c>
      <c r="B87" s="7">
        <v>89.83</v>
      </c>
    </row>
    <row r="88">
      <c r="A88" s="7">
        <v>62.015</v>
      </c>
      <c r="B88" s="7">
        <v>63.0</v>
      </c>
    </row>
    <row r="89">
      <c r="A89" s="7">
        <v>67.03999999999999</v>
      </c>
      <c r="B89" s="7">
        <v>51.0</v>
      </c>
    </row>
    <row r="90">
      <c r="A90" s="7">
        <v>61.18</v>
      </c>
      <c r="B90" s="7">
        <v>62.0</v>
      </c>
    </row>
    <row r="91">
      <c r="A91" s="7">
        <v>62.18</v>
      </c>
      <c r="B91" s="7">
        <v>75.0</v>
      </c>
    </row>
    <row r="92">
      <c r="A92" s="7">
        <v>80.015</v>
      </c>
      <c r="B92" s="7">
        <v>90.0</v>
      </c>
    </row>
    <row r="93">
      <c r="A93" s="7">
        <v>64.895</v>
      </c>
      <c r="B93" s="7">
        <v>57.0</v>
      </c>
    </row>
    <row r="94">
      <c r="A94" s="7">
        <v>65.735</v>
      </c>
      <c r="B94" s="7">
        <v>69.0</v>
      </c>
    </row>
    <row r="95">
      <c r="A95" s="7">
        <v>63.705</v>
      </c>
      <c r="B95" s="7">
        <v>62.0</v>
      </c>
    </row>
    <row r="96">
      <c r="A96" s="7">
        <v>54.425</v>
      </c>
      <c r="B96" s="7">
        <v>62.0</v>
      </c>
    </row>
    <row r="97">
      <c r="A97" s="7">
        <v>78.81</v>
      </c>
      <c r="B97" s="7">
        <v>78.0</v>
      </c>
    </row>
    <row r="98">
      <c r="A98" s="7">
        <v>65.22</v>
      </c>
      <c r="B98" s="7">
        <v>70.0</v>
      </c>
    </row>
    <row r="99">
      <c r="A99" s="7">
        <v>81.47</v>
      </c>
      <c r="B99" s="7">
        <v>62.5</v>
      </c>
    </row>
    <row r="100">
      <c r="A100" s="7">
        <v>63.655</v>
      </c>
      <c r="B100" s="7">
        <v>73.0</v>
      </c>
    </row>
    <row r="101">
      <c r="A101" s="7">
        <v>54.735</v>
      </c>
      <c r="B101" s="7">
        <v>82.0</v>
      </c>
    </row>
    <row r="102">
      <c r="A102" s="7">
        <v>60.67</v>
      </c>
      <c r="B102" s="7">
        <v>57.0</v>
      </c>
    </row>
    <row r="103">
      <c r="A103" s="7">
        <v>69.22</v>
      </c>
      <c r="B103" s="7">
        <v>72.0</v>
      </c>
    </row>
    <row r="104">
      <c r="A104" s="7">
        <v>59.405</v>
      </c>
      <c r="B104" s="7">
        <v>61.0</v>
      </c>
    </row>
    <row r="105">
      <c r="A105" s="7">
        <v>75.41499999999999</v>
      </c>
      <c r="B105" s="7">
        <v>78.0</v>
      </c>
    </row>
    <row r="106">
      <c r="A106" s="7">
        <v>56.614999999999995</v>
      </c>
      <c r="B106" s="7">
        <v>63.0</v>
      </c>
    </row>
    <row r="107">
      <c r="A107" s="7">
        <v>63.795</v>
      </c>
      <c r="B107" s="7">
        <v>64.0</v>
      </c>
    </row>
    <row r="108">
      <c r="A108" s="7">
        <v>68.345</v>
      </c>
      <c r="B108" s="7">
        <v>50.0</v>
      </c>
    </row>
    <row r="109">
      <c r="A109" s="7">
        <v>72.905</v>
      </c>
      <c r="B109" s="7">
        <v>90.0</v>
      </c>
    </row>
    <row r="110">
      <c r="A110" s="7">
        <v>71.155</v>
      </c>
      <c r="B110" s="7">
        <v>82.0</v>
      </c>
    </row>
    <row r="111">
      <c r="A111" s="7">
        <v>71.045</v>
      </c>
      <c r="B111" s="7">
        <v>63.0</v>
      </c>
    </row>
    <row r="112">
      <c r="A112" s="7">
        <v>56.0</v>
      </c>
      <c r="B112" s="7">
        <v>70.0</v>
      </c>
    </row>
    <row r="113">
      <c r="A113" s="7">
        <v>60.32</v>
      </c>
      <c r="B113" s="7">
        <v>54.0</v>
      </c>
    </row>
    <row r="114">
      <c r="A114" s="7">
        <v>55.97</v>
      </c>
      <c r="B114" s="7">
        <v>61.0</v>
      </c>
    </row>
    <row r="115">
      <c r="A115" s="7">
        <v>67.61500000000001</v>
      </c>
      <c r="B115" s="7">
        <v>79.0</v>
      </c>
    </row>
    <row r="116">
      <c r="A116" s="7">
        <v>54.355000000000004</v>
      </c>
      <c r="B116" s="7">
        <v>68.0</v>
      </c>
    </row>
    <row r="117">
      <c r="A117" s="7">
        <v>74.75</v>
      </c>
      <c r="B117" s="7">
        <v>63.0</v>
      </c>
    </row>
    <row r="118">
      <c r="A118" s="7">
        <v>83.425</v>
      </c>
      <c r="B118" s="7">
        <v>72.8</v>
      </c>
    </row>
    <row r="119">
      <c r="A119" s="7">
        <v>73.525</v>
      </c>
      <c r="B119" s="7">
        <v>75.0</v>
      </c>
    </row>
    <row r="120">
      <c r="A120" s="7">
        <v>83.74000000000001</v>
      </c>
      <c r="B120" s="7">
        <v>80.0</v>
      </c>
    </row>
    <row r="121">
      <c r="A121" s="7">
        <v>73.5</v>
      </c>
      <c r="B121" s="7">
        <v>68.4</v>
      </c>
    </row>
    <row r="122">
      <c r="A122" s="7">
        <v>65.905</v>
      </c>
      <c r="B122" s="7">
        <v>40.0</v>
      </c>
    </row>
    <row r="123">
      <c r="A123" s="7">
        <v>63.58</v>
      </c>
      <c r="B123" s="7">
        <v>67.0</v>
      </c>
    </row>
    <row r="124">
      <c r="A124" s="7">
        <v>75.7</v>
      </c>
      <c r="B124" s="7">
        <v>66.8</v>
      </c>
    </row>
    <row r="125">
      <c r="A125" s="7">
        <v>58.35</v>
      </c>
      <c r="B125" s="7">
        <v>59.0</v>
      </c>
    </row>
    <row r="126">
      <c r="A126" s="7">
        <v>62.629999999999995</v>
      </c>
      <c r="B126" s="7">
        <v>71.0</v>
      </c>
    </row>
    <row r="127">
      <c r="A127" s="7">
        <v>74.16499999999999</v>
      </c>
      <c r="B127" s="7">
        <v>73.0</v>
      </c>
    </row>
    <row r="128">
      <c r="A128" s="7">
        <v>69.1</v>
      </c>
      <c r="B128" s="7">
        <v>61.0</v>
      </c>
    </row>
    <row r="129">
      <c r="A129" s="7">
        <v>56.95</v>
      </c>
      <c r="B129" s="7">
        <v>60.0</v>
      </c>
    </row>
    <row r="130">
      <c r="A130" s="7">
        <v>78.73</v>
      </c>
      <c r="B130" s="7">
        <v>73.4</v>
      </c>
    </row>
    <row r="131">
      <c r="A131" s="7">
        <v>79.275</v>
      </c>
      <c r="B131" s="7">
        <v>89.7</v>
      </c>
    </row>
    <row r="132">
      <c r="A132" s="7">
        <v>74.075</v>
      </c>
      <c r="B132" s="7">
        <v>65.0</v>
      </c>
    </row>
    <row r="133">
      <c r="A133" s="7">
        <v>70.39</v>
      </c>
      <c r="B133" s="7">
        <v>57.0</v>
      </c>
    </row>
    <row r="134">
      <c r="A134" s="7">
        <v>63.94500000000001</v>
      </c>
      <c r="B134" s="7">
        <v>68.0</v>
      </c>
    </row>
    <row r="135">
      <c r="A135" s="7">
        <v>62.989999999999995</v>
      </c>
      <c r="B135" s="7">
        <v>64.0</v>
      </c>
    </row>
    <row r="136">
      <c r="A136" s="7">
        <v>80.565</v>
      </c>
      <c r="B136" s="7">
        <v>92.0</v>
      </c>
    </row>
    <row r="137">
      <c r="A137" s="7">
        <v>60.614999999999995</v>
      </c>
      <c r="B137" s="7">
        <v>56.0</v>
      </c>
    </row>
    <row r="138">
      <c r="A138" s="7">
        <v>69.78999999999999</v>
      </c>
      <c r="B138" s="7">
        <v>59.0</v>
      </c>
    </row>
    <row r="139">
      <c r="A139" s="7">
        <v>58.205</v>
      </c>
      <c r="B139" s="7">
        <v>63.0</v>
      </c>
    </row>
    <row r="140">
      <c r="A140" s="7">
        <v>83.88499999999999</v>
      </c>
      <c r="B140" s="7">
        <v>64.0</v>
      </c>
    </row>
    <row r="141">
      <c r="A141" s="7">
        <v>56.215</v>
      </c>
      <c r="B141" s="7">
        <v>70.0</v>
      </c>
    </row>
    <row r="142">
      <c r="A142" s="7">
        <v>56.47</v>
      </c>
      <c r="B142" s="7">
        <v>64.8</v>
      </c>
    </row>
    <row r="143">
      <c r="A143" s="7">
        <v>60.95</v>
      </c>
      <c r="B143" s="7">
        <v>64.0</v>
      </c>
    </row>
    <row r="144">
      <c r="A144" s="7">
        <v>60.644999999999996</v>
      </c>
      <c r="B144" s="7">
        <v>60.0</v>
      </c>
    </row>
    <row r="145">
      <c r="A145" s="7">
        <v>74.695</v>
      </c>
      <c r="B145" s="7">
        <v>64.89</v>
      </c>
    </row>
    <row r="146">
      <c r="A146" s="7">
        <v>59.260000000000005</v>
      </c>
      <c r="B146" s="7">
        <v>50.0</v>
      </c>
    </row>
    <row r="147">
      <c r="A147" s="7">
        <v>67.615</v>
      </c>
      <c r="B147" s="7">
        <v>65.66</v>
      </c>
    </row>
    <row r="148">
      <c r="A148" s="7">
        <v>70.07</v>
      </c>
      <c r="B148" s="7">
        <v>63.0</v>
      </c>
    </row>
    <row r="149">
      <c r="A149" s="7">
        <v>72.64</v>
      </c>
      <c r="B149" s="7">
        <v>74.0</v>
      </c>
    </row>
    <row r="150">
      <c r="A150" s="7">
        <v>60.54</v>
      </c>
      <c r="B150" s="7">
        <v>86.0</v>
      </c>
    </row>
    <row r="151">
      <c r="A151" s="7">
        <v>61.394999999999996</v>
      </c>
      <c r="B151" s="7">
        <v>58.0</v>
      </c>
    </row>
    <row r="152">
      <c r="A152" s="7">
        <v>58.65</v>
      </c>
      <c r="B152" s="7">
        <v>58.66</v>
      </c>
    </row>
    <row r="153">
      <c r="A153" s="7">
        <v>70.935</v>
      </c>
      <c r="B153" s="7">
        <v>65.0</v>
      </c>
    </row>
    <row r="154">
      <c r="A154" s="7">
        <v>81.625</v>
      </c>
      <c r="B154" s="7">
        <v>60.5</v>
      </c>
    </row>
    <row r="155">
      <c r="A155" s="7">
        <v>74.24</v>
      </c>
      <c r="B155" s="7">
        <v>59.0</v>
      </c>
    </row>
    <row r="156">
      <c r="A156" s="7">
        <v>61.6</v>
      </c>
      <c r="B156" s="7">
        <v>63.0</v>
      </c>
    </row>
    <row r="157">
      <c r="A157" s="7">
        <v>61.06999999999999</v>
      </c>
      <c r="B157" s="7">
        <v>74.66</v>
      </c>
    </row>
    <row r="158">
      <c r="A158" s="7">
        <v>66.36</v>
      </c>
      <c r="B158" s="7">
        <v>69.4</v>
      </c>
    </row>
    <row r="159">
      <c r="A159" s="7">
        <v>74.215</v>
      </c>
      <c r="B159" s="7">
        <v>62.5</v>
      </c>
    </row>
    <row r="160">
      <c r="A160" s="7">
        <v>67.08</v>
      </c>
      <c r="B160" s="7">
        <v>63.0</v>
      </c>
    </row>
    <row r="161">
      <c r="A161" s="7">
        <v>61.295</v>
      </c>
      <c r="B161" s="7">
        <v>49.0</v>
      </c>
    </row>
    <row r="162">
      <c r="A162" s="7">
        <v>73.64500000000001</v>
      </c>
      <c r="B162" s="7">
        <v>74.0</v>
      </c>
    </row>
    <row r="163">
      <c r="A163" s="7">
        <v>60.175</v>
      </c>
      <c r="B163" s="7">
        <v>51.0</v>
      </c>
    </row>
    <row r="164">
      <c r="A164" s="7">
        <v>70.63</v>
      </c>
      <c r="B164" s="7">
        <v>87.6</v>
      </c>
    </row>
    <row r="165">
      <c r="A165" s="7">
        <v>70.72999999999999</v>
      </c>
      <c r="B165" s="7">
        <v>67.0</v>
      </c>
    </row>
    <row r="166">
      <c r="A166" s="7">
        <v>59.28</v>
      </c>
      <c r="B166" s="7">
        <v>72.5</v>
      </c>
    </row>
    <row r="167">
      <c r="A167" s="7">
        <v>77.28</v>
      </c>
      <c r="B167" s="7">
        <v>78.33</v>
      </c>
    </row>
    <row r="168">
      <c r="A168" s="7">
        <v>57.69</v>
      </c>
      <c r="B168" s="7">
        <v>62.0</v>
      </c>
    </row>
    <row r="169">
      <c r="A169" s="7">
        <v>66.905</v>
      </c>
      <c r="B169" s="7">
        <v>62.0</v>
      </c>
    </row>
    <row r="170">
      <c r="A170" s="7">
        <v>59.394999999999996</v>
      </c>
      <c r="B170" s="7">
        <v>51.0</v>
      </c>
    </row>
    <row r="171">
      <c r="A171" s="7">
        <v>59.980000000000004</v>
      </c>
      <c r="B171" s="7">
        <v>42.16</v>
      </c>
    </row>
    <row r="172">
      <c r="A172" s="7">
        <v>63.67</v>
      </c>
      <c r="B172" s="7">
        <v>67.2</v>
      </c>
    </row>
    <row r="173">
      <c r="A173" s="7">
        <v>69.165</v>
      </c>
      <c r="B173" s="7">
        <v>80.0</v>
      </c>
    </row>
    <row r="174">
      <c r="A174" s="7">
        <v>68.32</v>
      </c>
      <c r="B174" s="7">
        <v>58.0</v>
      </c>
    </row>
    <row r="175">
      <c r="A175" s="7">
        <v>63.16</v>
      </c>
      <c r="B175" s="7">
        <v>52.0</v>
      </c>
    </row>
    <row r="176">
      <c r="A176" s="7">
        <v>65.11500000000001</v>
      </c>
      <c r="B176" s="7">
        <v>50.83</v>
      </c>
    </row>
    <row r="177">
      <c r="A177" s="7">
        <v>74.095</v>
      </c>
      <c r="B177" s="7">
        <v>62.0</v>
      </c>
    </row>
    <row r="178">
      <c r="A178" s="7">
        <v>56.45</v>
      </c>
      <c r="B178" s="7">
        <v>60.0</v>
      </c>
    </row>
    <row r="179">
      <c r="A179" s="7">
        <v>79.905</v>
      </c>
      <c r="B179" s="7">
        <v>97.0</v>
      </c>
    </row>
    <row r="180">
      <c r="A180" s="7">
        <v>70.535</v>
      </c>
      <c r="B180" s="7">
        <v>56.0</v>
      </c>
    </row>
    <row r="181">
      <c r="A181" s="7">
        <v>73.82</v>
      </c>
      <c r="B181" s="7">
        <v>64.0</v>
      </c>
    </row>
    <row r="182">
      <c r="A182" s="7">
        <v>56.8</v>
      </c>
      <c r="B182" s="7">
        <v>71.5</v>
      </c>
    </row>
    <row r="183">
      <c r="A183" s="7">
        <v>61.510000000000005</v>
      </c>
      <c r="B183" s="7">
        <v>60.33</v>
      </c>
    </row>
    <row r="184">
      <c r="A184" s="7">
        <v>67.405</v>
      </c>
      <c r="B184" s="7">
        <v>65.0</v>
      </c>
    </row>
    <row r="185">
      <c r="A185" s="7">
        <v>60.91</v>
      </c>
      <c r="B185" s="7">
        <v>77.0</v>
      </c>
    </row>
    <row r="186">
      <c r="A186" s="7">
        <v>58.644999999999996</v>
      </c>
      <c r="B186" s="7">
        <v>62.83</v>
      </c>
    </row>
    <row r="187">
      <c r="A187" s="7">
        <v>76.715</v>
      </c>
      <c r="B187" s="7">
        <v>72.0</v>
      </c>
    </row>
    <row r="188">
      <c r="A188" s="7">
        <v>58.965</v>
      </c>
      <c r="B188" s="7">
        <v>64.0</v>
      </c>
    </row>
    <row r="189">
      <c r="A189" s="7">
        <v>79.93</v>
      </c>
      <c r="B189" s="7">
        <v>65.5</v>
      </c>
    </row>
    <row r="190">
      <c r="A190" s="7">
        <v>56.565</v>
      </c>
      <c r="B190" s="7">
        <v>47.0</v>
      </c>
    </row>
    <row r="191">
      <c r="A191" s="7">
        <v>81.295</v>
      </c>
      <c r="B191" s="7">
        <v>77.6</v>
      </c>
    </row>
    <row r="192">
      <c r="A192" s="7">
        <v>56.25</v>
      </c>
      <c r="B192" s="7">
        <v>70.2</v>
      </c>
    </row>
    <row r="193">
      <c r="A193" s="7">
        <v>66.505</v>
      </c>
      <c r="B193" s="7">
        <v>61.0</v>
      </c>
    </row>
    <row r="194">
      <c r="A194" s="7">
        <v>75.37</v>
      </c>
      <c r="B194" s="7">
        <v>61.4</v>
      </c>
    </row>
    <row r="195">
      <c r="A195" s="7">
        <v>68.315</v>
      </c>
      <c r="B195" s="7">
        <v>63.0</v>
      </c>
    </row>
    <row r="196">
      <c r="A196" s="7">
        <v>61.87</v>
      </c>
      <c r="B196" s="7">
        <v>55.0</v>
      </c>
    </row>
    <row r="197">
      <c r="A197" s="7">
        <v>71.475</v>
      </c>
      <c r="B197" s="7">
        <v>76.0</v>
      </c>
    </row>
    <row r="198">
      <c r="A198" s="7">
        <v>66.24</v>
      </c>
      <c r="B198" s="7">
        <v>63.0</v>
      </c>
    </row>
    <row r="199">
      <c r="A199" s="7">
        <v>71.0</v>
      </c>
      <c r="B199" s="7">
        <v>53.0</v>
      </c>
    </row>
    <row r="200">
      <c r="A200" s="7">
        <v>79.97999999999999</v>
      </c>
      <c r="B200" s="7">
        <v>70.0</v>
      </c>
    </row>
    <row r="201">
      <c r="A201" s="7">
        <v>64.4</v>
      </c>
      <c r="B201" s="7">
        <v>65.0</v>
      </c>
    </row>
    <row r="202">
      <c r="A202" s="7">
        <v>70.18</v>
      </c>
      <c r="B202" s="7">
        <v>60.0</v>
      </c>
    </row>
    <row r="203">
      <c r="A203" s="7">
        <v>68.72</v>
      </c>
      <c r="B203" s="7">
        <v>63.0</v>
      </c>
    </row>
    <row r="204">
      <c r="A204" s="7">
        <v>60.695</v>
      </c>
      <c r="B204" s="7">
        <v>63.0</v>
      </c>
    </row>
    <row r="205">
      <c r="A205" s="7">
        <v>62.15</v>
      </c>
      <c r="B205" s="7">
        <v>61.33</v>
      </c>
    </row>
    <row r="206">
      <c r="A206" s="7">
        <v>73.845</v>
      </c>
      <c r="B206" s="7">
        <v>73.0</v>
      </c>
    </row>
    <row r="207">
      <c r="A207" s="7">
        <v>59.405</v>
      </c>
      <c r="B207" s="7">
        <v>62.0</v>
      </c>
    </row>
    <row r="208">
      <c r="A208" s="7">
        <v>75.195</v>
      </c>
      <c r="B208" s="7">
        <v>42.0</v>
      </c>
    </row>
    <row r="209">
      <c r="A209" s="7">
        <v>80.055</v>
      </c>
      <c r="B209" s="7">
        <v>78.0</v>
      </c>
    </row>
    <row r="210">
      <c r="A210" s="7">
        <v>77.78999999999999</v>
      </c>
      <c r="B210" s="7">
        <v>60.0</v>
      </c>
    </row>
    <row r="211">
      <c r="A211" s="7">
        <v>61.745000000000005</v>
      </c>
      <c r="B211" s="7">
        <v>72.0</v>
      </c>
    </row>
    <row r="212">
      <c r="A212" s="7">
        <v>82.745</v>
      </c>
      <c r="B212" s="7">
        <v>82.0</v>
      </c>
    </row>
    <row r="213">
      <c r="A213" s="7">
        <v>63.81</v>
      </c>
      <c r="B213" s="7">
        <v>60.0</v>
      </c>
    </row>
    <row r="214">
      <c r="A214" s="7">
        <v>64.36</v>
      </c>
      <c r="B214" s="7">
        <v>67.0</v>
      </c>
    </row>
    <row r="215">
      <c r="A215" s="7">
        <v>66.26</v>
      </c>
      <c r="B215" s="7">
        <v>66.0</v>
      </c>
    </row>
    <row r="216">
      <c r="A216" s="7">
        <v>74.61</v>
      </c>
      <c r="B216" s="7">
        <v>58.0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16</v>
      </c>
      <c r="B1" s="1" t="s">
        <v>3</v>
      </c>
    </row>
    <row r="2">
      <c r="A2" s="7">
        <v>56.9</v>
      </c>
      <c r="B2" s="7">
        <v>67.0</v>
      </c>
      <c r="E2" s="14">
        <f>CORREL(A:A,B:B)</f>
        <v>0.3774018302</v>
      </c>
    </row>
    <row r="3">
      <c r="A3" s="7">
        <v>76.39</v>
      </c>
      <c r="B3" s="7">
        <v>79.33</v>
      </c>
    </row>
    <row r="4">
      <c r="A4" s="7">
        <v>66.4</v>
      </c>
      <c r="B4" s="7">
        <v>65.0</v>
      </c>
    </row>
    <row r="5">
      <c r="A5" s="7">
        <v>62.715</v>
      </c>
      <c r="B5" s="7">
        <v>56.0</v>
      </c>
    </row>
    <row r="6">
      <c r="A6" s="7">
        <v>76.15</v>
      </c>
      <c r="B6" s="7">
        <v>85.8</v>
      </c>
    </row>
    <row r="7">
      <c r="A7" s="7">
        <v>53.29</v>
      </c>
      <c r="B7" s="7">
        <v>55.0</v>
      </c>
    </row>
    <row r="8">
      <c r="A8" s="7">
        <v>63.785</v>
      </c>
      <c r="B8" s="7">
        <v>46.0</v>
      </c>
    </row>
    <row r="9">
      <c r="A9" s="7">
        <v>64.57</v>
      </c>
      <c r="B9" s="7">
        <v>82.0</v>
      </c>
    </row>
    <row r="10">
      <c r="A10" s="7">
        <v>76.315</v>
      </c>
      <c r="B10" s="7">
        <v>73.0</v>
      </c>
    </row>
    <row r="11">
      <c r="A11" s="7">
        <v>62.25</v>
      </c>
      <c r="B11" s="7">
        <v>58.0</v>
      </c>
    </row>
    <row r="12">
      <c r="A12" s="7">
        <v>61.425</v>
      </c>
      <c r="B12" s="7">
        <v>58.0</v>
      </c>
    </row>
    <row r="13">
      <c r="A13" s="7">
        <v>61.85</v>
      </c>
      <c r="B13" s="7">
        <v>69.6</v>
      </c>
    </row>
    <row r="14">
      <c r="A14" s="7">
        <v>63.52</v>
      </c>
      <c r="B14" s="7">
        <v>47.0</v>
      </c>
    </row>
    <row r="15">
      <c r="A15" s="7">
        <v>68.315</v>
      </c>
      <c r="B15" s="7">
        <v>77.0</v>
      </c>
    </row>
    <row r="16">
      <c r="A16" s="7">
        <v>65.48</v>
      </c>
      <c r="B16" s="7">
        <v>62.0</v>
      </c>
    </row>
    <row r="17">
      <c r="A17" s="7">
        <v>68.33</v>
      </c>
      <c r="B17" s="7">
        <v>65.0</v>
      </c>
    </row>
    <row r="18">
      <c r="A18" s="7">
        <v>61.269999999999996</v>
      </c>
      <c r="B18" s="7">
        <v>63.0</v>
      </c>
    </row>
    <row r="19">
      <c r="A19" s="7">
        <v>63.64</v>
      </c>
      <c r="B19" s="7">
        <v>55.0</v>
      </c>
    </row>
    <row r="20">
      <c r="A20" s="7">
        <v>66.03999999999999</v>
      </c>
      <c r="B20" s="7">
        <v>63.0</v>
      </c>
    </row>
    <row r="21">
      <c r="A21" s="7">
        <v>64.185</v>
      </c>
      <c r="B21" s="7">
        <v>60.0</v>
      </c>
    </row>
    <row r="22">
      <c r="A22" s="7">
        <v>53.85</v>
      </c>
      <c r="B22" s="7">
        <v>62.0</v>
      </c>
    </row>
    <row r="23">
      <c r="A23" s="7">
        <v>70.67500000000001</v>
      </c>
      <c r="B23" s="7">
        <v>79.0</v>
      </c>
    </row>
    <row r="24">
      <c r="A24" s="7">
        <v>62.17</v>
      </c>
      <c r="B24" s="7">
        <v>69.8</v>
      </c>
    </row>
    <row r="25">
      <c r="A25" s="7">
        <v>77.81</v>
      </c>
      <c r="B25" s="7">
        <v>77.4</v>
      </c>
    </row>
    <row r="26">
      <c r="A26" s="7">
        <v>85.70500000000001</v>
      </c>
      <c r="B26" s="7">
        <v>76.5</v>
      </c>
    </row>
    <row r="27">
      <c r="A27" s="7">
        <v>70.66499999999999</v>
      </c>
      <c r="B27" s="7">
        <v>52.58</v>
      </c>
    </row>
    <row r="28">
      <c r="A28" s="7">
        <v>75.775</v>
      </c>
      <c r="B28" s="7">
        <v>71.0</v>
      </c>
    </row>
    <row r="29">
      <c r="A29" s="7">
        <v>62.845</v>
      </c>
      <c r="B29" s="7">
        <v>63.0</v>
      </c>
    </row>
    <row r="30">
      <c r="A30" s="7">
        <v>68.75</v>
      </c>
      <c r="B30" s="7">
        <v>76.76</v>
      </c>
    </row>
    <row r="31">
      <c r="A31" s="7">
        <v>64.145</v>
      </c>
      <c r="B31" s="7">
        <v>62.0</v>
      </c>
    </row>
    <row r="32">
      <c r="A32" s="7">
        <v>54.35</v>
      </c>
      <c r="B32" s="7">
        <v>64.0</v>
      </c>
    </row>
    <row r="33">
      <c r="A33" s="7">
        <v>61.16</v>
      </c>
      <c r="B33" s="7">
        <v>67.0</v>
      </c>
    </row>
    <row r="34">
      <c r="A34" s="7">
        <v>56.55</v>
      </c>
      <c r="B34" s="7">
        <v>61.0</v>
      </c>
    </row>
    <row r="35">
      <c r="A35" s="7">
        <v>80.39</v>
      </c>
      <c r="B35" s="7">
        <v>87.0</v>
      </c>
    </row>
    <row r="36">
      <c r="A36" s="7">
        <v>65.605</v>
      </c>
      <c r="B36" s="7">
        <v>62.0</v>
      </c>
    </row>
    <row r="37">
      <c r="A37" s="7">
        <v>66.87</v>
      </c>
      <c r="B37" s="7">
        <v>69.0</v>
      </c>
    </row>
    <row r="38">
      <c r="A38" s="7">
        <v>57.725</v>
      </c>
      <c r="B38" s="7">
        <v>51.0</v>
      </c>
    </row>
    <row r="39">
      <c r="A39" s="7">
        <v>63.88</v>
      </c>
      <c r="B39" s="7">
        <v>79.0</v>
      </c>
    </row>
    <row r="40">
      <c r="A40" s="7">
        <v>55.28</v>
      </c>
      <c r="B40" s="7">
        <v>73.0</v>
      </c>
    </row>
    <row r="41">
      <c r="A41" s="7">
        <v>77.78</v>
      </c>
      <c r="B41" s="7">
        <v>81.0</v>
      </c>
    </row>
    <row r="42">
      <c r="A42" s="7">
        <v>63.36</v>
      </c>
      <c r="B42" s="7">
        <v>78.0</v>
      </c>
    </row>
    <row r="43">
      <c r="A43" s="7">
        <v>71.025</v>
      </c>
      <c r="B43" s="7">
        <v>74.0</v>
      </c>
    </row>
    <row r="44">
      <c r="A44" s="7">
        <v>57.105000000000004</v>
      </c>
      <c r="B44" s="7">
        <v>49.0</v>
      </c>
    </row>
    <row r="45">
      <c r="A45" s="7">
        <v>78.95</v>
      </c>
      <c r="B45" s="7">
        <v>87.0</v>
      </c>
    </row>
    <row r="46">
      <c r="A46" s="7">
        <v>79.35</v>
      </c>
      <c r="B46" s="7">
        <v>77.0</v>
      </c>
    </row>
    <row r="47">
      <c r="A47" s="7">
        <v>62.265</v>
      </c>
      <c r="B47" s="7">
        <v>76.0</v>
      </c>
    </row>
    <row r="48">
      <c r="A48" s="7">
        <v>69.815</v>
      </c>
      <c r="B48" s="7">
        <v>70.89</v>
      </c>
    </row>
    <row r="49">
      <c r="A49" s="7">
        <v>66.275</v>
      </c>
      <c r="B49" s="7">
        <v>63.0</v>
      </c>
    </row>
    <row r="50">
      <c r="A50" s="7">
        <v>63.230000000000004</v>
      </c>
      <c r="B50" s="7">
        <v>63.0</v>
      </c>
    </row>
    <row r="51">
      <c r="A51" s="7">
        <v>60.555</v>
      </c>
      <c r="B51" s="7">
        <v>50.0</v>
      </c>
    </row>
    <row r="52">
      <c r="A52" s="7">
        <v>63.989999999999995</v>
      </c>
      <c r="B52" s="7">
        <v>75.2</v>
      </c>
    </row>
    <row r="53">
      <c r="A53" s="7">
        <v>67.47</v>
      </c>
      <c r="B53" s="7">
        <v>54.4</v>
      </c>
    </row>
    <row r="54">
      <c r="A54" s="7">
        <v>68.345</v>
      </c>
      <c r="B54" s="7">
        <v>40.89</v>
      </c>
    </row>
    <row r="55">
      <c r="A55" s="7">
        <v>79.02000000000001</v>
      </c>
      <c r="B55" s="7">
        <v>80.0</v>
      </c>
    </row>
    <row r="56">
      <c r="A56" s="7">
        <v>71.78</v>
      </c>
      <c r="B56" s="7">
        <v>74.0</v>
      </c>
    </row>
    <row r="57">
      <c r="A57" s="7">
        <v>61.855000000000004</v>
      </c>
      <c r="B57" s="7">
        <v>60.4</v>
      </c>
    </row>
    <row r="58">
      <c r="A58" s="7">
        <v>67.44</v>
      </c>
      <c r="B58" s="7">
        <v>63.0</v>
      </c>
    </row>
    <row r="59">
      <c r="A59" s="7">
        <v>71.795</v>
      </c>
      <c r="B59" s="7">
        <v>68.0</v>
      </c>
    </row>
    <row r="60">
      <c r="A60" s="7">
        <v>65.995</v>
      </c>
      <c r="B60" s="7">
        <v>74.0</v>
      </c>
    </row>
    <row r="61">
      <c r="A61" s="7">
        <v>57.129999999999995</v>
      </c>
      <c r="B61" s="7">
        <v>52.6</v>
      </c>
    </row>
    <row r="62">
      <c r="A62" s="7">
        <v>58.620000000000005</v>
      </c>
      <c r="B62" s="7">
        <v>74.0</v>
      </c>
    </row>
    <row r="63">
      <c r="A63" s="7">
        <v>62.04</v>
      </c>
      <c r="B63" s="7">
        <v>84.2</v>
      </c>
    </row>
    <row r="64">
      <c r="A64" s="7">
        <v>59.345</v>
      </c>
      <c r="B64" s="7">
        <v>86.5</v>
      </c>
    </row>
    <row r="65">
      <c r="A65" s="7">
        <v>64.0</v>
      </c>
      <c r="B65" s="7">
        <v>61.0</v>
      </c>
    </row>
    <row r="66">
      <c r="A66" s="7">
        <v>59.89</v>
      </c>
      <c r="B66" s="7">
        <v>80.0</v>
      </c>
    </row>
    <row r="67">
      <c r="A67" s="7">
        <v>73.395</v>
      </c>
      <c r="B67" s="7">
        <v>54.0</v>
      </c>
    </row>
    <row r="68">
      <c r="A68" s="7">
        <v>63.69</v>
      </c>
      <c r="B68" s="7">
        <v>83.0</v>
      </c>
    </row>
    <row r="69">
      <c r="A69" s="7">
        <v>64.85</v>
      </c>
      <c r="B69" s="7">
        <v>80.92</v>
      </c>
    </row>
    <row r="70">
      <c r="A70" s="7">
        <v>69.12</v>
      </c>
      <c r="B70" s="7">
        <v>69.7</v>
      </c>
    </row>
    <row r="71">
      <c r="A71" s="7">
        <v>70.18</v>
      </c>
      <c r="B71" s="7">
        <v>73.0</v>
      </c>
    </row>
    <row r="72">
      <c r="A72" s="7">
        <v>77.225</v>
      </c>
      <c r="B72" s="7">
        <v>82.0</v>
      </c>
    </row>
    <row r="73">
      <c r="A73" s="7">
        <v>80.97</v>
      </c>
      <c r="B73" s="7">
        <v>75.0</v>
      </c>
    </row>
    <row r="74">
      <c r="A74" s="7">
        <v>82.015</v>
      </c>
      <c r="B74" s="7">
        <v>84.86</v>
      </c>
    </row>
    <row r="75">
      <c r="A75" s="7">
        <v>72.875</v>
      </c>
      <c r="B75" s="7">
        <v>64.6</v>
      </c>
    </row>
    <row r="76">
      <c r="A76" s="7">
        <v>75.735</v>
      </c>
      <c r="B76" s="7">
        <v>56.6</v>
      </c>
    </row>
    <row r="77">
      <c r="A77" s="7">
        <v>70.5</v>
      </c>
      <c r="B77" s="7">
        <v>59.0</v>
      </c>
    </row>
    <row r="78">
      <c r="A78" s="7">
        <v>62.635</v>
      </c>
      <c r="B78" s="7">
        <v>66.5</v>
      </c>
    </row>
    <row r="79">
      <c r="A79" s="7">
        <v>63.325</v>
      </c>
      <c r="B79" s="7">
        <v>64.0</v>
      </c>
    </row>
    <row r="80">
      <c r="A80" s="7">
        <v>72.73</v>
      </c>
      <c r="B80" s="7">
        <v>84.0</v>
      </c>
    </row>
    <row r="81">
      <c r="A81" s="7">
        <v>71.495</v>
      </c>
      <c r="B81" s="7">
        <v>69.0</v>
      </c>
    </row>
    <row r="82">
      <c r="A82" s="7">
        <v>64.675</v>
      </c>
      <c r="B82" s="7">
        <v>69.0</v>
      </c>
    </row>
    <row r="83">
      <c r="A83" s="7">
        <v>78.1</v>
      </c>
      <c r="B83" s="7">
        <v>81.7</v>
      </c>
    </row>
    <row r="84">
      <c r="A84" s="7">
        <v>71.22</v>
      </c>
      <c r="B84" s="7">
        <v>63.0</v>
      </c>
    </row>
    <row r="85">
      <c r="A85" s="7">
        <v>75.345</v>
      </c>
      <c r="B85" s="7">
        <v>84.0</v>
      </c>
    </row>
    <row r="86">
      <c r="A86" s="7">
        <v>58.5</v>
      </c>
      <c r="B86" s="7">
        <v>70.0</v>
      </c>
    </row>
    <row r="87">
      <c r="A87" s="7">
        <v>77.46000000000001</v>
      </c>
      <c r="B87" s="7">
        <v>83.84</v>
      </c>
    </row>
    <row r="88">
      <c r="A88" s="7">
        <v>62.015</v>
      </c>
      <c r="B88" s="7">
        <v>62.0</v>
      </c>
    </row>
    <row r="89">
      <c r="A89" s="7">
        <v>67.03999999999999</v>
      </c>
      <c r="B89" s="7">
        <v>59.6</v>
      </c>
    </row>
    <row r="90">
      <c r="A90" s="7">
        <v>61.18</v>
      </c>
      <c r="B90" s="7">
        <v>66.0</v>
      </c>
    </row>
    <row r="91">
      <c r="A91" s="7">
        <v>62.18</v>
      </c>
      <c r="B91" s="7">
        <v>84.0</v>
      </c>
    </row>
    <row r="92">
      <c r="A92" s="7">
        <v>80.015</v>
      </c>
      <c r="B92" s="7">
        <v>85.0</v>
      </c>
    </row>
    <row r="93">
      <c r="A93" s="7">
        <v>64.895</v>
      </c>
      <c r="B93" s="7">
        <v>52.0</v>
      </c>
    </row>
    <row r="94">
      <c r="A94" s="7">
        <v>65.735</v>
      </c>
      <c r="B94" s="7">
        <v>60.23</v>
      </c>
    </row>
    <row r="95">
      <c r="A95" s="7">
        <v>63.705</v>
      </c>
      <c r="B95" s="7">
        <v>52.0</v>
      </c>
    </row>
    <row r="96">
      <c r="A96" s="7">
        <v>54.425</v>
      </c>
      <c r="B96" s="7">
        <v>58.0</v>
      </c>
    </row>
    <row r="97">
      <c r="A97" s="7">
        <v>78.81</v>
      </c>
      <c r="B97" s="7">
        <v>73.0</v>
      </c>
    </row>
    <row r="98">
      <c r="A98" s="7">
        <v>65.22</v>
      </c>
      <c r="B98" s="7">
        <v>76.0</v>
      </c>
    </row>
    <row r="99">
      <c r="A99" s="7">
        <v>81.47</v>
      </c>
      <c r="B99" s="7">
        <v>70.5</v>
      </c>
    </row>
    <row r="100">
      <c r="A100" s="7">
        <v>63.655</v>
      </c>
      <c r="B100" s="7">
        <v>69.0</v>
      </c>
    </row>
    <row r="101">
      <c r="A101" s="7">
        <v>54.735</v>
      </c>
      <c r="B101" s="7">
        <v>54.0</v>
      </c>
    </row>
    <row r="102">
      <c r="A102" s="7">
        <v>60.67</v>
      </c>
      <c r="B102" s="7">
        <v>45.0</v>
      </c>
    </row>
    <row r="103">
      <c r="A103" s="7">
        <v>69.22</v>
      </c>
      <c r="B103" s="7">
        <v>63.0</v>
      </c>
    </row>
    <row r="104">
      <c r="A104" s="7">
        <v>59.405</v>
      </c>
      <c r="B104" s="7">
        <v>77.0</v>
      </c>
    </row>
    <row r="105">
      <c r="A105" s="7">
        <v>75.41499999999999</v>
      </c>
      <c r="B105" s="7">
        <v>73.0</v>
      </c>
    </row>
    <row r="106">
      <c r="A106" s="7">
        <v>56.614999999999995</v>
      </c>
      <c r="B106" s="7">
        <v>69.0</v>
      </c>
    </row>
    <row r="107">
      <c r="A107" s="7">
        <v>63.795</v>
      </c>
      <c r="B107" s="7">
        <v>59.0</v>
      </c>
    </row>
    <row r="108">
      <c r="A108" s="7">
        <v>68.345</v>
      </c>
      <c r="B108" s="7">
        <v>61.08</v>
      </c>
    </row>
    <row r="109">
      <c r="A109" s="7">
        <v>72.905</v>
      </c>
      <c r="B109" s="7">
        <v>82.0</v>
      </c>
    </row>
    <row r="110">
      <c r="A110" s="7">
        <v>71.155</v>
      </c>
      <c r="B110" s="7">
        <v>61.0</v>
      </c>
    </row>
    <row r="111">
      <c r="A111" s="7">
        <v>71.045</v>
      </c>
      <c r="B111" s="7">
        <v>52.0</v>
      </c>
    </row>
    <row r="112">
      <c r="A112" s="7">
        <v>56.0</v>
      </c>
      <c r="B112" s="7">
        <v>69.5</v>
      </c>
    </row>
    <row r="113">
      <c r="A113" s="7">
        <v>60.32</v>
      </c>
      <c r="B113" s="7">
        <v>51.0</v>
      </c>
    </row>
    <row r="114">
      <c r="A114" s="7">
        <v>55.97</v>
      </c>
      <c r="B114" s="7">
        <v>58.0</v>
      </c>
    </row>
    <row r="115">
      <c r="A115" s="7">
        <v>67.61500000000001</v>
      </c>
      <c r="B115" s="7">
        <v>73.96</v>
      </c>
    </row>
    <row r="116">
      <c r="A116" s="7">
        <v>54.355000000000004</v>
      </c>
      <c r="B116" s="7">
        <v>65.0</v>
      </c>
    </row>
    <row r="117">
      <c r="A117" s="7">
        <v>74.75</v>
      </c>
      <c r="B117" s="7">
        <v>73.0</v>
      </c>
    </row>
    <row r="118">
      <c r="A118" s="7">
        <v>83.425</v>
      </c>
      <c r="B118" s="7">
        <v>68.2</v>
      </c>
    </row>
    <row r="119">
      <c r="A119" s="7">
        <v>73.525</v>
      </c>
      <c r="B119" s="7">
        <v>77.0</v>
      </c>
    </row>
    <row r="120">
      <c r="A120" s="7">
        <v>83.74000000000001</v>
      </c>
      <c r="B120" s="7">
        <v>76.0</v>
      </c>
    </row>
    <row r="121">
      <c r="A121" s="7">
        <v>73.5</v>
      </c>
      <c r="B121" s="7">
        <v>60.8</v>
      </c>
    </row>
    <row r="122">
      <c r="A122" s="7">
        <v>65.905</v>
      </c>
      <c r="B122" s="7">
        <v>58.0</v>
      </c>
    </row>
    <row r="123">
      <c r="A123" s="7">
        <v>63.58</v>
      </c>
      <c r="B123" s="7">
        <v>64.0</v>
      </c>
    </row>
    <row r="124">
      <c r="A124" s="7">
        <v>75.7</v>
      </c>
      <c r="B124" s="7">
        <v>66.5</v>
      </c>
    </row>
    <row r="125">
      <c r="A125" s="7">
        <v>58.35</v>
      </c>
      <c r="B125" s="7">
        <v>74.0</v>
      </c>
    </row>
    <row r="126">
      <c r="A126" s="7">
        <v>62.629999999999995</v>
      </c>
      <c r="B126" s="7">
        <v>67.0</v>
      </c>
    </row>
    <row r="127">
      <c r="A127" s="7">
        <v>74.16499999999999</v>
      </c>
      <c r="B127" s="7">
        <v>84.0</v>
      </c>
    </row>
    <row r="128">
      <c r="A128" s="7">
        <v>69.1</v>
      </c>
      <c r="B128" s="7">
        <v>79.0</v>
      </c>
    </row>
    <row r="129">
      <c r="A129" s="7">
        <v>56.95</v>
      </c>
      <c r="B129" s="7">
        <v>72.0</v>
      </c>
    </row>
    <row r="130">
      <c r="A130" s="7">
        <v>78.73</v>
      </c>
      <c r="B130" s="7">
        <v>80.4</v>
      </c>
    </row>
    <row r="131">
      <c r="A131" s="7">
        <v>79.275</v>
      </c>
      <c r="B131" s="7">
        <v>76.7</v>
      </c>
    </row>
    <row r="132">
      <c r="A132" s="7">
        <v>74.075</v>
      </c>
      <c r="B132" s="7">
        <v>62.0</v>
      </c>
    </row>
    <row r="133">
      <c r="A133" s="7">
        <v>70.39</v>
      </c>
      <c r="B133" s="7">
        <v>74.9</v>
      </c>
    </row>
    <row r="134">
      <c r="A134" s="7">
        <v>63.94500000000001</v>
      </c>
      <c r="B134" s="7">
        <v>67.0</v>
      </c>
    </row>
    <row r="135">
      <c r="A135" s="7">
        <v>62.989999999999995</v>
      </c>
      <c r="B135" s="7">
        <v>73.0</v>
      </c>
    </row>
    <row r="136">
      <c r="A136" s="7">
        <v>80.565</v>
      </c>
      <c r="B136" s="7">
        <v>77.44</v>
      </c>
    </row>
    <row r="137">
      <c r="A137" s="7">
        <v>60.614999999999995</v>
      </c>
      <c r="B137" s="7">
        <v>72.0</v>
      </c>
    </row>
    <row r="138">
      <c r="A138" s="7">
        <v>69.78999999999999</v>
      </c>
      <c r="B138" s="7">
        <v>47.0</v>
      </c>
    </row>
    <row r="139">
      <c r="A139" s="7">
        <v>58.205</v>
      </c>
      <c r="B139" s="7">
        <v>67.0</v>
      </c>
    </row>
    <row r="140">
      <c r="A140" s="7">
        <v>83.88499999999999</v>
      </c>
      <c r="B140" s="7">
        <v>82.0</v>
      </c>
    </row>
    <row r="141">
      <c r="A141" s="7">
        <v>56.215</v>
      </c>
      <c r="B141" s="7">
        <v>77.0</v>
      </c>
    </row>
    <row r="142">
      <c r="A142" s="7">
        <v>56.47</v>
      </c>
      <c r="B142" s="7">
        <v>65.0</v>
      </c>
    </row>
    <row r="143">
      <c r="A143" s="7">
        <v>60.95</v>
      </c>
      <c r="B143" s="7">
        <v>66.0</v>
      </c>
    </row>
    <row r="144">
      <c r="A144" s="7">
        <v>60.644999999999996</v>
      </c>
      <c r="B144" s="7">
        <v>85.0</v>
      </c>
    </row>
    <row r="145">
      <c r="A145" s="7">
        <v>74.695</v>
      </c>
      <c r="B145" s="7">
        <v>77.67</v>
      </c>
    </row>
    <row r="146">
      <c r="A146" s="7">
        <v>59.260000000000005</v>
      </c>
      <c r="B146" s="7">
        <v>52.0</v>
      </c>
    </row>
    <row r="147">
      <c r="A147" s="7">
        <v>67.615</v>
      </c>
      <c r="B147" s="7">
        <v>89.4</v>
      </c>
    </row>
    <row r="148">
      <c r="A148" s="7">
        <v>70.07</v>
      </c>
      <c r="B148" s="7">
        <v>62.0</v>
      </c>
    </row>
    <row r="149">
      <c r="A149" s="7">
        <v>72.64</v>
      </c>
      <c r="B149" s="7">
        <v>70.0</v>
      </c>
    </row>
    <row r="150">
      <c r="A150" s="7">
        <v>60.54</v>
      </c>
      <c r="B150" s="7">
        <v>77.0</v>
      </c>
    </row>
    <row r="151">
      <c r="A151" s="7">
        <v>61.394999999999996</v>
      </c>
      <c r="B151" s="7">
        <v>44.0</v>
      </c>
    </row>
    <row r="152">
      <c r="A152" s="7">
        <v>58.65</v>
      </c>
      <c r="B152" s="7">
        <v>71.0</v>
      </c>
    </row>
    <row r="153">
      <c r="A153" s="7">
        <v>70.935</v>
      </c>
      <c r="B153" s="7">
        <v>65.0</v>
      </c>
    </row>
    <row r="154">
      <c r="A154" s="7">
        <v>81.625</v>
      </c>
      <c r="B154" s="7">
        <v>75.4</v>
      </c>
    </row>
    <row r="155">
      <c r="A155" s="7">
        <v>74.24</v>
      </c>
      <c r="B155" s="7">
        <v>49.0</v>
      </c>
    </row>
    <row r="156">
      <c r="A156" s="7">
        <v>61.6</v>
      </c>
      <c r="B156" s="7">
        <v>53.0</v>
      </c>
    </row>
    <row r="157">
      <c r="A157" s="7">
        <v>61.06999999999999</v>
      </c>
      <c r="B157" s="7">
        <v>51.57</v>
      </c>
    </row>
    <row r="158">
      <c r="A158" s="7">
        <v>66.36</v>
      </c>
      <c r="B158" s="7">
        <v>84.2</v>
      </c>
    </row>
    <row r="159">
      <c r="A159" s="7">
        <v>74.215</v>
      </c>
      <c r="B159" s="7">
        <v>66.5</v>
      </c>
    </row>
    <row r="160">
      <c r="A160" s="7">
        <v>67.08</v>
      </c>
      <c r="B160" s="7">
        <v>67.0</v>
      </c>
    </row>
    <row r="161">
      <c r="A161" s="7">
        <v>61.295</v>
      </c>
      <c r="B161" s="7">
        <v>52.0</v>
      </c>
    </row>
    <row r="162">
      <c r="A162" s="7">
        <v>73.64500000000001</v>
      </c>
      <c r="B162" s="7">
        <v>87.0</v>
      </c>
    </row>
    <row r="163">
      <c r="A163" s="7">
        <v>60.175</v>
      </c>
      <c r="B163" s="7">
        <v>55.6</v>
      </c>
    </row>
    <row r="164">
      <c r="A164" s="7">
        <v>70.63</v>
      </c>
      <c r="B164" s="7">
        <v>74.2</v>
      </c>
    </row>
    <row r="165">
      <c r="A165" s="7">
        <v>70.72999999999999</v>
      </c>
      <c r="B165" s="7">
        <v>63.0</v>
      </c>
    </row>
    <row r="166">
      <c r="A166" s="7">
        <v>59.28</v>
      </c>
      <c r="B166" s="7">
        <v>67.16</v>
      </c>
    </row>
    <row r="167">
      <c r="A167" s="7">
        <v>77.28</v>
      </c>
      <c r="B167" s="7">
        <v>63.3</v>
      </c>
    </row>
    <row r="168">
      <c r="A168" s="7">
        <v>57.69</v>
      </c>
      <c r="B168" s="7">
        <v>62.0</v>
      </c>
    </row>
    <row r="169">
      <c r="A169" s="7">
        <v>66.905</v>
      </c>
      <c r="B169" s="7">
        <v>67.9</v>
      </c>
    </row>
    <row r="170">
      <c r="A170" s="7">
        <v>59.394999999999996</v>
      </c>
      <c r="B170" s="7">
        <v>48.0</v>
      </c>
    </row>
    <row r="171">
      <c r="A171" s="7">
        <v>59.980000000000004</v>
      </c>
      <c r="B171" s="7">
        <v>59.96</v>
      </c>
    </row>
    <row r="172">
      <c r="A172" s="7">
        <v>63.67</v>
      </c>
      <c r="B172" s="7">
        <v>63.4</v>
      </c>
    </row>
    <row r="173">
      <c r="A173" s="7">
        <v>69.165</v>
      </c>
      <c r="B173" s="7">
        <v>80.0</v>
      </c>
    </row>
    <row r="174">
      <c r="A174" s="7">
        <v>68.32</v>
      </c>
      <c r="B174" s="7">
        <v>73.0</v>
      </c>
    </row>
    <row r="175">
      <c r="A175" s="7">
        <v>63.16</v>
      </c>
      <c r="B175" s="7">
        <v>52.0</v>
      </c>
    </row>
    <row r="176">
      <c r="A176" s="7">
        <v>65.11500000000001</v>
      </c>
      <c r="B176" s="7">
        <v>73.24</v>
      </c>
    </row>
    <row r="177">
      <c r="A177" s="7">
        <v>74.095</v>
      </c>
      <c r="B177" s="7">
        <v>63.0</v>
      </c>
    </row>
    <row r="178">
      <c r="A178" s="7">
        <v>56.45</v>
      </c>
      <c r="B178" s="7">
        <v>59.0</v>
      </c>
    </row>
    <row r="179">
      <c r="A179" s="7">
        <v>79.905</v>
      </c>
      <c r="B179" s="7">
        <v>73.0</v>
      </c>
    </row>
    <row r="180">
      <c r="A180" s="7">
        <v>70.535</v>
      </c>
      <c r="B180" s="7">
        <v>68.0</v>
      </c>
    </row>
    <row r="181">
      <c r="A181" s="7">
        <v>73.82</v>
      </c>
      <c r="B181" s="7">
        <v>77.8</v>
      </c>
    </row>
    <row r="182">
      <c r="A182" s="7">
        <v>56.8</v>
      </c>
      <c r="B182" s="7">
        <v>65.0</v>
      </c>
    </row>
    <row r="183">
      <c r="A183" s="7">
        <v>61.510000000000005</v>
      </c>
      <c r="B183" s="7">
        <v>62.0</v>
      </c>
    </row>
    <row r="184">
      <c r="A184" s="7">
        <v>67.405</v>
      </c>
      <c r="B184" s="7">
        <v>52.0</v>
      </c>
    </row>
    <row r="185">
      <c r="A185" s="7">
        <v>60.91</v>
      </c>
      <c r="B185" s="7">
        <v>65.0</v>
      </c>
    </row>
    <row r="186">
      <c r="A186" s="7">
        <v>58.644999999999996</v>
      </c>
      <c r="B186" s="7">
        <v>56.28</v>
      </c>
    </row>
    <row r="187">
      <c r="A187" s="7">
        <v>76.715</v>
      </c>
      <c r="B187" s="7">
        <v>88.0</v>
      </c>
    </row>
    <row r="188">
      <c r="A188" s="7">
        <v>58.965</v>
      </c>
      <c r="B188" s="7">
        <v>52.0</v>
      </c>
    </row>
    <row r="189">
      <c r="A189" s="7">
        <v>79.93</v>
      </c>
      <c r="B189" s="7">
        <v>78.5</v>
      </c>
    </row>
    <row r="190">
      <c r="A190" s="7">
        <v>56.565</v>
      </c>
      <c r="B190" s="7">
        <v>61.8</v>
      </c>
    </row>
    <row r="191">
      <c r="A191" s="7">
        <v>81.295</v>
      </c>
      <c r="B191" s="7">
        <v>54.0</v>
      </c>
    </row>
    <row r="192">
      <c r="A192" s="7">
        <v>56.25</v>
      </c>
      <c r="B192" s="7">
        <v>64.0</v>
      </c>
    </row>
    <row r="193">
      <c r="A193" s="7">
        <v>66.505</v>
      </c>
      <c r="B193" s="7">
        <v>67.0</v>
      </c>
    </row>
    <row r="194">
      <c r="A194" s="7">
        <v>75.37</v>
      </c>
      <c r="B194" s="7">
        <v>65.2</v>
      </c>
    </row>
    <row r="195">
      <c r="A195" s="7">
        <v>68.315</v>
      </c>
      <c r="B195" s="7">
        <v>60.0</v>
      </c>
    </row>
    <row r="196">
      <c r="A196" s="7">
        <v>61.87</v>
      </c>
      <c r="B196" s="7">
        <v>52.0</v>
      </c>
    </row>
    <row r="197">
      <c r="A197" s="7">
        <v>71.475</v>
      </c>
      <c r="B197" s="7">
        <v>66.0</v>
      </c>
    </row>
    <row r="198">
      <c r="A198" s="7">
        <v>66.24</v>
      </c>
      <c r="B198" s="7">
        <v>72.0</v>
      </c>
    </row>
    <row r="199">
      <c r="A199" s="7">
        <v>71.0</v>
      </c>
      <c r="B199" s="7">
        <v>83.96</v>
      </c>
    </row>
    <row r="200">
      <c r="A200" s="7">
        <v>79.97999999999999</v>
      </c>
      <c r="B200" s="7">
        <v>67.0</v>
      </c>
    </row>
    <row r="201">
      <c r="A201" s="7">
        <v>64.4</v>
      </c>
      <c r="B201" s="7">
        <v>69.0</v>
      </c>
    </row>
    <row r="202">
      <c r="A202" s="7">
        <v>70.18</v>
      </c>
      <c r="B202" s="7">
        <v>69.0</v>
      </c>
    </row>
    <row r="203">
      <c r="A203" s="7">
        <v>68.72</v>
      </c>
      <c r="B203" s="7">
        <v>54.2</v>
      </c>
    </row>
    <row r="204">
      <c r="A204" s="7">
        <v>60.695</v>
      </c>
      <c r="B204" s="7">
        <v>70.0</v>
      </c>
    </row>
    <row r="205">
      <c r="A205" s="7">
        <v>62.15</v>
      </c>
      <c r="B205" s="7">
        <v>55.68</v>
      </c>
    </row>
    <row r="206">
      <c r="A206" s="7">
        <v>73.845</v>
      </c>
      <c r="B206" s="7">
        <v>74.0</v>
      </c>
    </row>
    <row r="207">
      <c r="A207" s="7">
        <v>59.405</v>
      </c>
      <c r="B207" s="7">
        <v>61.0</v>
      </c>
    </row>
    <row r="208">
      <c r="A208" s="7">
        <v>75.195</v>
      </c>
      <c r="B208" s="7">
        <v>41.0</v>
      </c>
    </row>
    <row r="209">
      <c r="A209" s="7">
        <v>80.055</v>
      </c>
      <c r="B209" s="7">
        <v>83.33</v>
      </c>
    </row>
    <row r="210">
      <c r="A210" s="7">
        <v>77.78999999999999</v>
      </c>
      <c r="B210" s="7">
        <v>43.0</v>
      </c>
    </row>
    <row r="211">
      <c r="A211" s="7">
        <v>61.745000000000005</v>
      </c>
      <c r="B211" s="7">
        <v>62.0</v>
      </c>
    </row>
    <row r="212">
      <c r="A212" s="7">
        <v>82.745</v>
      </c>
      <c r="B212" s="7">
        <v>80.6</v>
      </c>
    </row>
    <row r="213">
      <c r="A213" s="7">
        <v>63.81</v>
      </c>
      <c r="B213" s="7">
        <v>58.0</v>
      </c>
    </row>
    <row r="214">
      <c r="A214" s="7">
        <v>64.36</v>
      </c>
      <c r="B214" s="7">
        <v>67.0</v>
      </c>
    </row>
    <row r="215">
      <c r="A215" s="7">
        <v>66.26</v>
      </c>
      <c r="B215" s="7">
        <v>74.0</v>
      </c>
    </row>
    <row r="216">
      <c r="A216" s="7">
        <v>74.61</v>
      </c>
      <c r="B216" s="7">
        <v>62.0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12</v>
      </c>
      <c r="C1" s="23" t="s">
        <v>13</v>
      </c>
      <c r="D1" s="18" t="s">
        <v>14</v>
      </c>
      <c r="E1" s="24" t="s">
        <v>15</v>
      </c>
    </row>
    <row r="2">
      <c r="A2" s="16">
        <v>1.0</v>
      </c>
      <c r="B2" s="18" t="s">
        <v>217</v>
      </c>
      <c r="C2" s="19">
        <v>55.0</v>
      </c>
      <c r="D2" s="18" t="s">
        <v>221</v>
      </c>
      <c r="E2" s="16">
        <v>270000.0</v>
      </c>
    </row>
    <row r="3">
      <c r="A3" s="16">
        <v>2.0</v>
      </c>
      <c r="B3" s="18" t="s">
        <v>218</v>
      </c>
      <c r="C3" s="19">
        <v>86.5</v>
      </c>
      <c r="D3" s="18" t="s">
        <v>221</v>
      </c>
      <c r="E3" s="16">
        <v>200000.0</v>
      </c>
    </row>
    <row r="4">
      <c r="A4" s="16">
        <v>3.0</v>
      </c>
      <c r="B4" s="18" t="s">
        <v>217</v>
      </c>
      <c r="C4" s="19">
        <v>75.0</v>
      </c>
      <c r="D4" s="18" t="s">
        <v>221</v>
      </c>
      <c r="E4" s="16">
        <v>250000.0</v>
      </c>
    </row>
    <row r="5">
      <c r="A5" s="16">
        <v>4.0</v>
      </c>
      <c r="B5" s="18" t="s">
        <v>217</v>
      </c>
      <c r="C5" s="19">
        <v>66.0</v>
      </c>
      <c r="D5" s="18" t="s">
        <v>220</v>
      </c>
      <c r="E5" s="18"/>
    </row>
    <row r="6">
      <c r="A6" s="16">
        <v>5.0</v>
      </c>
      <c r="B6" s="18" t="s">
        <v>217</v>
      </c>
      <c r="C6" s="19">
        <v>96.8</v>
      </c>
      <c r="D6" s="18" t="s">
        <v>221</v>
      </c>
      <c r="E6" s="16">
        <v>425000.0</v>
      </c>
    </row>
    <row r="7">
      <c r="A7" s="16">
        <v>6.0</v>
      </c>
      <c r="B7" s="18" t="s">
        <v>218</v>
      </c>
      <c r="C7" s="19">
        <v>55.0</v>
      </c>
      <c r="D7" s="18" t="s">
        <v>220</v>
      </c>
      <c r="E7" s="18"/>
    </row>
    <row r="8">
      <c r="A8" s="16">
        <v>7.0</v>
      </c>
      <c r="B8" s="18" t="s">
        <v>217</v>
      </c>
      <c r="C8" s="19">
        <v>74.28</v>
      </c>
      <c r="D8" s="18" t="s">
        <v>220</v>
      </c>
      <c r="E8" s="18"/>
    </row>
    <row r="9">
      <c r="A9" s="16">
        <v>8.0</v>
      </c>
      <c r="B9" s="18" t="s">
        <v>218</v>
      </c>
      <c r="C9" s="19">
        <v>67.0</v>
      </c>
      <c r="D9" s="18" t="s">
        <v>221</v>
      </c>
      <c r="E9" s="16">
        <v>252000.0</v>
      </c>
    </row>
    <row r="10">
      <c r="A10" s="16">
        <v>9.0</v>
      </c>
      <c r="B10" s="18" t="s">
        <v>217</v>
      </c>
      <c r="C10" s="19">
        <v>91.34</v>
      </c>
      <c r="D10" s="18" t="s">
        <v>221</v>
      </c>
      <c r="E10" s="16">
        <v>231000.0</v>
      </c>
    </row>
    <row r="11">
      <c r="A11" s="16">
        <v>10.0</v>
      </c>
      <c r="B11" s="18" t="s">
        <v>217</v>
      </c>
      <c r="C11" s="19"/>
      <c r="D11" s="18" t="s">
        <v>220</v>
      </c>
      <c r="E11" s="18"/>
    </row>
    <row r="12">
      <c r="A12" s="16">
        <v>11.0</v>
      </c>
      <c r="B12" s="18" t="s">
        <v>218</v>
      </c>
      <c r="C12" s="19">
        <v>62.0</v>
      </c>
      <c r="D12" s="18" t="s">
        <v>221</v>
      </c>
      <c r="E12" s="16">
        <v>260000.0</v>
      </c>
    </row>
    <row r="13">
      <c r="A13" s="16">
        <v>12.0</v>
      </c>
      <c r="B13" s="18" t="s">
        <v>218</v>
      </c>
      <c r="C13" s="19">
        <v>60.0</v>
      </c>
      <c r="D13" s="18" t="s">
        <v>221</v>
      </c>
      <c r="E13" s="16">
        <v>250000.0</v>
      </c>
    </row>
    <row r="14">
      <c r="A14" s="16">
        <v>13.0</v>
      </c>
      <c r="B14" s="18" t="s">
        <v>217</v>
      </c>
      <c r="C14" s="19">
        <v>62.0</v>
      </c>
      <c r="D14" s="18" t="s">
        <v>220</v>
      </c>
      <c r="E14" s="18"/>
    </row>
    <row r="15">
      <c r="A15" s="16">
        <v>14.0</v>
      </c>
      <c r="B15" s="18" t="s">
        <v>217</v>
      </c>
      <c r="C15" s="19">
        <v>68.0</v>
      </c>
      <c r="D15" s="18" t="s">
        <v>221</v>
      </c>
      <c r="E15" s="16">
        <v>218000.0</v>
      </c>
    </row>
    <row r="16">
      <c r="A16" s="16">
        <v>15.0</v>
      </c>
      <c r="B16" s="18" t="s">
        <v>217</v>
      </c>
      <c r="C16" s="19">
        <v>76.0</v>
      </c>
      <c r="D16" s="18" t="s">
        <v>220</v>
      </c>
      <c r="E16" s="18"/>
    </row>
    <row r="17">
      <c r="A17" s="16">
        <v>16.0</v>
      </c>
      <c r="B17" s="18" t="s">
        <v>218</v>
      </c>
      <c r="C17" s="19">
        <v>72.0</v>
      </c>
      <c r="D17" s="18" t="s">
        <v>221</v>
      </c>
      <c r="E17" s="16">
        <v>200000.0</v>
      </c>
    </row>
    <row r="18">
      <c r="A18" s="16">
        <v>17.0</v>
      </c>
      <c r="B18" s="18" t="s">
        <v>218</v>
      </c>
      <c r="C18" s="19">
        <v>60.0</v>
      </c>
      <c r="D18" s="18" t="s">
        <v>221</v>
      </c>
      <c r="E18" s="16">
        <v>300000.0</v>
      </c>
    </row>
    <row r="19">
      <c r="A19" s="16">
        <v>18.0</v>
      </c>
      <c r="B19" s="18" t="s">
        <v>217</v>
      </c>
      <c r="C19" s="19">
        <v>60.0</v>
      </c>
      <c r="D19" s="18" t="s">
        <v>220</v>
      </c>
      <c r="E19" s="18"/>
    </row>
    <row r="20">
      <c r="A20" s="16">
        <v>19.0</v>
      </c>
      <c r="B20" s="18" t="s">
        <v>217</v>
      </c>
      <c r="C20" s="19">
        <v>68.0</v>
      </c>
      <c r="D20" s="18" t="s">
        <v>220</v>
      </c>
      <c r="E20" s="18"/>
    </row>
    <row r="21">
      <c r="A21" s="16">
        <v>20.0</v>
      </c>
      <c r="B21" s="18" t="s">
        <v>218</v>
      </c>
      <c r="C21" s="19">
        <v>50.48</v>
      </c>
      <c r="D21" s="18" t="s">
        <v>221</v>
      </c>
      <c r="E21" s="16">
        <v>236000.0</v>
      </c>
    </row>
    <row r="22">
      <c r="A22" s="16">
        <v>21.0</v>
      </c>
      <c r="B22" s="18" t="s">
        <v>217</v>
      </c>
      <c r="C22" s="19">
        <v>51.0</v>
      </c>
      <c r="D22" s="18" t="s">
        <v>221</v>
      </c>
      <c r="E22" s="16">
        <v>265000.0</v>
      </c>
    </row>
    <row r="23">
      <c r="A23" s="16">
        <v>22.0</v>
      </c>
      <c r="B23" s="18" t="s">
        <v>217</v>
      </c>
      <c r="C23" s="19"/>
      <c r="D23" s="18" t="s">
        <v>221</v>
      </c>
      <c r="E23" s="16">
        <v>393000.0</v>
      </c>
    </row>
    <row r="24">
      <c r="A24" s="16">
        <v>23.0</v>
      </c>
      <c r="B24" s="18" t="s">
        <v>217</v>
      </c>
      <c r="C24" s="19">
        <v>55.53</v>
      </c>
      <c r="D24" s="18" t="s">
        <v>221</v>
      </c>
      <c r="E24" s="16">
        <v>360000.0</v>
      </c>
    </row>
    <row r="25">
      <c r="A25" s="16">
        <v>24.0</v>
      </c>
      <c r="B25" s="18" t="s">
        <v>218</v>
      </c>
      <c r="C25" s="19">
        <v>92.0</v>
      </c>
      <c r="D25" s="18" t="s">
        <v>221</v>
      </c>
      <c r="E25" s="16">
        <v>300000.0</v>
      </c>
    </row>
    <row r="26">
      <c r="A26" s="16">
        <v>25.0</v>
      </c>
      <c r="B26" s="18" t="s">
        <v>217</v>
      </c>
      <c r="C26" s="19">
        <v>97.4</v>
      </c>
      <c r="D26" s="18" t="s">
        <v>221</v>
      </c>
      <c r="E26" s="16">
        <v>360000.0</v>
      </c>
    </row>
    <row r="27">
      <c r="A27" s="16">
        <v>26.0</v>
      </c>
      <c r="B27" s="18" t="s">
        <v>218</v>
      </c>
      <c r="C27" s="19">
        <v>76.0</v>
      </c>
      <c r="D27" s="18" t="s">
        <v>220</v>
      </c>
      <c r="E27" s="18"/>
    </row>
    <row r="28">
      <c r="A28" s="16">
        <v>27.0</v>
      </c>
      <c r="B28" s="18" t="s">
        <v>218</v>
      </c>
      <c r="C28" s="19">
        <v>94.0</v>
      </c>
      <c r="D28" s="18" t="s">
        <v>221</v>
      </c>
      <c r="E28" s="16">
        <v>240000.0</v>
      </c>
    </row>
    <row r="29">
      <c r="A29" s="16">
        <v>28.0</v>
      </c>
      <c r="B29" s="18" t="s">
        <v>217</v>
      </c>
      <c r="C29" s="19">
        <v>68.0</v>
      </c>
      <c r="D29" s="18" t="s">
        <v>221</v>
      </c>
      <c r="E29" s="16">
        <v>265000.0</v>
      </c>
    </row>
    <row r="30">
      <c r="A30" s="16">
        <v>29.0</v>
      </c>
      <c r="B30" s="18" t="s">
        <v>218</v>
      </c>
      <c r="C30" s="19">
        <v>73.35</v>
      </c>
      <c r="D30" s="18" t="s">
        <v>221</v>
      </c>
      <c r="E30" s="16">
        <v>350000.0</v>
      </c>
    </row>
    <row r="31">
      <c r="A31" s="16">
        <v>30.0</v>
      </c>
      <c r="B31" s="18" t="s">
        <v>217</v>
      </c>
      <c r="C31" s="19">
        <v>77.0</v>
      </c>
      <c r="D31" s="18" t="s">
        <v>220</v>
      </c>
      <c r="E31" s="18"/>
    </row>
    <row r="32">
      <c r="A32" s="16">
        <v>31.0</v>
      </c>
      <c r="B32" s="18" t="s">
        <v>217</v>
      </c>
      <c r="C32" s="19">
        <v>52.0</v>
      </c>
      <c r="D32" s="18" t="s">
        <v>221</v>
      </c>
      <c r="E32" s="16">
        <v>250000.0</v>
      </c>
    </row>
    <row r="33">
      <c r="A33" s="16">
        <v>32.0</v>
      </c>
      <c r="B33" s="18" t="s">
        <v>217</v>
      </c>
      <c r="C33" s="19">
        <v>64.0</v>
      </c>
      <c r="D33" s="18" t="s">
        <v>220</v>
      </c>
      <c r="E33" s="18"/>
    </row>
    <row r="34">
      <c r="A34" s="16">
        <v>33.0</v>
      </c>
      <c r="B34" s="18" t="s">
        <v>217</v>
      </c>
      <c r="C34" s="19">
        <v>50.89</v>
      </c>
      <c r="D34" s="18" t="s">
        <v>221</v>
      </c>
      <c r="E34" s="16">
        <v>278000.0</v>
      </c>
    </row>
    <row r="35">
      <c r="A35" s="16">
        <v>34.0</v>
      </c>
      <c r="B35" s="18" t="s">
        <v>218</v>
      </c>
      <c r="C35" s="19">
        <v>88.0</v>
      </c>
      <c r="D35" s="18" t="s">
        <v>221</v>
      </c>
      <c r="E35" s="16">
        <v>260000.0</v>
      </c>
    </row>
    <row r="36">
      <c r="A36" s="16">
        <v>35.0</v>
      </c>
      <c r="B36" s="18" t="s">
        <v>217</v>
      </c>
      <c r="C36" s="19">
        <v>68.44</v>
      </c>
      <c r="D36" s="18" t="s">
        <v>220</v>
      </c>
      <c r="E36" s="18"/>
    </row>
    <row r="37">
      <c r="A37" s="16">
        <v>36.0</v>
      </c>
      <c r="B37" s="18" t="s">
        <v>217</v>
      </c>
      <c r="C37" s="19">
        <v>71.0</v>
      </c>
      <c r="D37" s="18" t="s">
        <v>221</v>
      </c>
      <c r="E37" s="16">
        <v>300000.0</v>
      </c>
    </row>
    <row r="38">
      <c r="A38" s="16">
        <v>37.0</v>
      </c>
      <c r="B38" s="18" t="s">
        <v>217</v>
      </c>
      <c r="C38" s="19">
        <v>64.0</v>
      </c>
      <c r="D38" s="18" t="s">
        <v>220</v>
      </c>
      <c r="E38" s="18"/>
    </row>
    <row r="39">
      <c r="A39" s="16">
        <v>38.0</v>
      </c>
      <c r="B39" s="18" t="s">
        <v>217</v>
      </c>
      <c r="C39" s="19"/>
      <c r="D39" s="18" t="s">
        <v>221</v>
      </c>
      <c r="E39" s="16">
        <v>320000.0</v>
      </c>
    </row>
    <row r="40">
      <c r="A40" s="16">
        <v>39.0</v>
      </c>
      <c r="B40" s="18" t="s">
        <v>217</v>
      </c>
      <c r="C40" s="19">
        <v>53.7</v>
      </c>
      <c r="D40" s="18" t="s">
        <v>221</v>
      </c>
      <c r="E40" s="16">
        <v>240000.0</v>
      </c>
    </row>
    <row r="41">
      <c r="A41" s="16">
        <v>40.0</v>
      </c>
      <c r="B41" s="18" t="s">
        <v>217</v>
      </c>
      <c r="C41" s="19">
        <v>93.0</v>
      </c>
      <c r="D41" s="18" t="s">
        <v>221</v>
      </c>
      <c r="E41" s="16">
        <v>411000.0</v>
      </c>
    </row>
    <row r="42">
      <c r="A42" s="16">
        <v>41.0</v>
      </c>
      <c r="B42" s="18" t="s">
        <v>217</v>
      </c>
      <c r="C42" s="19">
        <v>60.0</v>
      </c>
      <c r="D42" s="18" t="s">
        <v>221</v>
      </c>
      <c r="E42" s="16">
        <v>287000.0</v>
      </c>
    </row>
    <row r="43">
      <c r="A43" s="16">
        <v>42.0</v>
      </c>
      <c r="B43" s="18" t="s">
        <v>218</v>
      </c>
      <c r="C43" s="19"/>
      <c r="D43" s="18" t="s">
        <v>220</v>
      </c>
      <c r="E43" s="18"/>
    </row>
    <row r="44">
      <c r="A44" s="16">
        <v>43.0</v>
      </c>
      <c r="B44" s="18" t="s">
        <v>217</v>
      </c>
      <c r="C44" s="19">
        <v>63.0</v>
      </c>
      <c r="D44" s="18" t="s">
        <v>220</v>
      </c>
      <c r="E44" s="18"/>
    </row>
    <row r="45">
      <c r="A45" s="16">
        <v>44.0</v>
      </c>
      <c r="B45" s="18" t="s">
        <v>217</v>
      </c>
      <c r="C45" s="19">
        <v>95.0</v>
      </c>
      <c r="D45" s="18" t="s">
        <v>221</v>
      </c>
      <c r="E45" s="16">
        <v>300000.0</v>
      </c>
    </row>
    <row r="46">
      <c r="A46" s="16">
        <v>45.0</v>
      </c>
      <c r="B46" s="18" t="s">
        <v>218</v>
      </c>
      <c r="C46" s="19">
        <v>89.0</v>
      </c>
      <c r="D46" s="18" t="s">
        <v>221</v>
      </c>
      <c r="E46" s="16">
        <v>200000.0</v>
      </c>
    </row>
    <row r="47">
      <c r="A47" s="16">
        <v>46.0</v>
      </c>
      <c r="B47" s="18" t="s">
        <v>217</v>
      </c>
      <c r="C47" s="19">
        <v>58.0</v>
      </c>
      <c r="D47" s="18" t="s">
        <v>220</v>
      </c>
      <c r="E47" s="18"/>
    </row>
    <row r="48">
      <c r="A48" s="16">
        <v>47.0</v>
      </c>
      <c r="B48" s="18" t="s">
        <v>217</v>
      </c>
      <c r="C48" s="19">
        <v>68.0</v>
      </c>
      <c r="D48" s="18" t="s">
        <v>220</v>
      </c>
      <c r="E48" s="18"/>
    </row>
    <row r="49">
      <c r="A49" s="16">
        <v>48.0</v>
      </c>
      <c r="B49" s="18" t="s">
        <v>218</v>
      </c>
      <c r="C49" s="19">
        <v>78.0</v>
      </c>
      <c r="D49" s="18" t="s">
        <v>221</v>
      </c>
      <c r="E49" s="16">
        <v>204000.0</v>
      </c>
    </row>
    <row r="50">
      <c r="A50" s="16">
        <v>49.0</v>
      </c>
      <c r="B50" s="18" t="s">
        <v>217</v>
      </c>
      <c r="C50" s="19">
        <v>64.0</v>
      </c>
      <c r="D50" s="18" t="s">
        <v>221</v>
      </c>
      <c r="E50" s="16">
        <v>250000.0</v>
      </c>
    </row>
    <row r="51">
      <c r="A51" s="16">
        <v>50.0</v>
      </c>
      <c r="B51" s="18" t="s">
        <v>217</v>
      </c>
      <c r="C51" s="19">
        <v>65.0</v>
      </c>
      <c r="D51" s="18" t="s">
        <v>220</v>
      </c>
      <c r="E51" s="18"/>
    </row>
    <row r="52">
      <c r="A52" s="16">
        <v>51.0</v>
      </c>
      <c r="B52" s="18" t="s">
        <v>217</v>
      </c>
      <c r="C52" s="19">
        <v>65.0</v>
      </c>
      <c r="D52" s="18" t="s">
        <v>221</v>
      </c>
      <c r="E52" s="16">
        <v>200000.0</v>
      </c>
    </row>
    <row r="53">
      <c r="A53" s="16">
        <v>52.0</v>
      </c>
      <c r="B53" s="18" t="s">
        <v>217</v>
      </c>
      <c r="C53" s="19"/>
      <c r="D53" s="18" t="s">
        <v>220</v>
      </c>
      <c r="E53" s="18"/>
    </row>
    <row r="54">
      <c r="A54" s="16">
        <v>53.0</v>
      </c>
      <c r="B54" s="18" t="s">
        <v>217</v>
      </c>
      <c r="C54" s="19">
        <v>71.2</v>
      </c>
      <c r="D54" s="18" t="s">
        <v>220</v>
      </c>
      <c r="E54" s="18"/>
    </row>
    <row r="55">
      <c r="A55" s="16">
        <v>54.0</v>
      </c>
      <c r="B55" s="18" t="s">
        <v>217</v>
      </c>
      <c r="C55" s="19">
        <v>87.0</v>
      </c>
      <c r="D55" s="18" t="s">
        <v>221</v>
      </c>
      <c r="E55" s="16">
        <v>450000.0</v>
      </c>
    </row>
    <row r="56">
      <c r="A56" s="16">
        <v>55.0</v>
      </c>
      <c r="B56" s="18" t="s">
        <v>217</v>
      </c>
      <c r="C56" s="19">
        <v>78.0</v>
      </c>
      <c r="D56" s="18" t="s">
        <v>221</v>
      </c>
      <c r="E56" s="16">
        <v>216000.0</v>
      </c>
    </row>
    <row r="57">
      <c r="A57" s="16">
        <v>56.0</v>
      </c>
      <c r="B57" s="18" t="s">
        <v>217</v>
      </c>
      <c r="C57" s="19">
        <v>71.0</v>
      </c>
      <c r="D57" s="18" t="s">
        <v>221</v>
      </c>
      <c r="E57" s="16">
        <v>220000.0</v>
      </c>
    </row>
    <row r="58">
      <c r="A58" s="16">
        <v>57.0</v>
      </c>
      <c r="B58" s="18" t="s">
        <v>217</v>
      </c>
      <c r="C58" s="19">
        <v>68.0</v>
      </c>
      <c r="D58" s="18" t="s">
        <v>221</v>
      </c>
      <c r="E58" s="16">
        <v>240000.0</v>
      </c>
    </row>
    <row r="59">
      <c r="A59" s="16">
        <v>58.0</v>
      </c>
      <c r="B59" s="18" t="s">
        <v>217</v>
      </c>
      <c r="C59" s="19">
        <v>80.0</v>
      </c>
      <c r="D59" s="18" t="s">
        <v>221</v>
      </c>
      <c r="E59" s="16">
        <v>360000.0</v>
      </c>
    </row>
    <row r="60">
      <c r="A60" s="16">
        <v>59.0</v>
      </c>
      <c r="B60" s="18" t="s">
        <v>217</v>
      </c>
      <c r="C60" s="19">
        <v>74.0</v>
      </c>
      <c r="D60" s="18" t="s">
        <v>221</v>
      </c>
      <c r="E60" s="16">
        <v>268000.0</v>
      </c>
    </row>
    <row r="61">
      <c r="A61" s="16">
        <v>60.0</v>
      </c>
      <c r="B61" s="18" t="s">
        <v>217</v>
      </c>
      <c r="C61" s="19">
        <v>57.6</v>
      </c>
      <c r="D61" s="18" t="s">
        <v>221</v>
      </c>
      <c r="E61" s="16">
        <v>265000.0</v>
      </c>
    </row>
    <row r="62">
      <c r="A62" s="16">
        <v>61.0</v>
      </c>
      <c r="B62" s="18" t="s">
        <v>218</v>
      </c>
      <c r="C62" s="19">
        <v>60.0</v>
      </c>
      <c r="D62" s="18" t="s">
        <v>221</v>
      </c>
      <c r="E62" s="16">
        <v>260000.0</v>
      </c>
    </row>
    <row r="63">
      <c r="A63" s="16">
        <v>62.0</v>
      </c>
      <c r="B63" s="18" t="s">
        <v>217</v>
      </c>
      <c r="C63" s="19">
        <v>61.6</v>
      </c>
      <c r="D63" s="18" t="s">
        <v>221</v>
      </c>
      <c r="E63" s="16">
        <v>300000.0</v>
      </c>
    </row>
    <row r="64">
      <c r="A64" s="16">
        <v>63.0</v>
      </c>
      <c r="B64" s="18" t="s">
        <v>217</v>
      </c>
      <c r="C64" s="19">
        <v>59.0</v>
      </c>
      <c r="D64" s="18" t="s">
        <v>221</v>
      </c>
      <c r="E64" s="16">
        <v>240000.0</v>
      </c>
    </row>
    <row r="65">
      <c r="A65" s="16">
        <v>64.0</v>
      </c>
      <c r="B65" s="18" t="s">
        <v>217</v>
      </c>
      <c r="C65" s="19">
        <v>68.5</v>
      </c>
      <c r="D65" s="18" t="s">
        <v>220</v>
      </c>
      <c r="E65" s="18"/>
    </row>
    <row r="66">
      <c r="A66" s="16">
        <v>65.0</v>
      </c>
      <c r="B66" s="18" t="s">
        <v>217</v>
      </c>
      <c r="C66" s="19">
        <v>61.0</v>
      </c>
      <c r="D66" s="18" t="s">
        <v>221</v>
      </c>
      <c r="E66" s="16">
        <v>240000.0</v>
      </c>
    </row>
    <row r="67">
      <c r="A67" s="16">
        <v>66.0</v>
      </c>
      <c r="B67" s="18" t="s">
        <v>217</v>
      </c>
      <c r="C67" s="19">
        <v>89.69</v>
      </c>
      <c r="D67" s="18" t="s">
        <v>220</v>
      </c>
      <c r="E67" s="18"/>
    </row>
    <row r="68">
      <c r="A68" s="16">
        <v>67.0</v>
      </c>
      <c r="B68" s="18" t="s">
        <v>217</v>
      </c>
      <c r="C68" s="19">
        <v>68.92</v>
      </c>
      <c r="D68" s="18" t="s">
        <v>221</v>
      </c>
      <c r="E68" s="16">
        <v>275000.0</v>
      </c>
    </row>
    <row r="69">
      <c r="A69" s="16">
        <v>68.0</v>
      </c>
      <c r="B69" s="18" t="s">
        <v>217</v>
      </c>
      <c r="C69" s="19">
        <v>68.71</v>
      </c>
      <c r="D69" s="18" t="s">
        <v>221</v>
      </c>
      <c r="E69" s="16">
        <v>275000.0</v>
      </c>
    </row>
    <row r="70">
      <c r="A70" s="16">
        <v>69.0</v>
      </c>
      <c r="B70" s="18" t="s">
        <v>217</v>
      </c>
      <c r="C70" s="19">
        <v>79.0</v>
      </c>
      <c r="D70" s="18" t="s">
        <v>220</v>
      </c>
      <c r="E70" s="18"/>
    </row>
    <row r="71">
      <c r="A71" s="16">
        <v>70.0</v>
      </c>
      <c r="B71" s="18" t="s">
        <v>218</v>
      </c>
      <c r="C71" s="19"/>
      <c r="D71" s="18" t="s">
        <v>221</v>
      </c>
      <c r="E71" s="16">
        <v>275000.0</v>
      </c>
    </row>
    <row r="72">
      <c r="A72" s="16">
        <v>71.0</v>
      </c>
      <c r="B72" s="18" t="s">
        <v>217</v>
      </c>
      <c r="C72" s="19">
        <v>89.0</v>
      </c>
      <c r="D72" s="18" t="s">
        <v>221</v>
      </c>
      <c r="E72" s="16">
        <v>360000.0</v>
      </c>
    </row>
    <row r="73">
      <c r="A73" s="16">
        <v>72.0</v>
      </c>
      <c r="B73" s="18" t="s">
        <v>217</v>
      </c>
      <c r="C73" s="19">
        <v>95.0</v>
      </c>
      <c r="D73" s="18" t="s">
        <v>221</v>
      </c>
      <c r="E73" s="16">
        <v>240000.0</v>
      </c>
    </row>
    <row r="74">
      <c r="A74" s="16">
        <v>73.0</v>
      </c>
      <c r="B74" s="18" t="s">
        <v>217</v>
      </c>
      <c r="C74" s="19">
        <v>95.5</v>
      </c>
      <c r="D74" s="18" t="s">
        <v>221</v>
      </c>
      <c r="E74" s="16">
        <v>240000.0</v>
      </c>
    </row>
    <row r="75">
      <c r="A75" s="16">
        <v>74.0</v>
      </c>
      <c r="B75" s="18" t="s">
        <v>217</v>
      </c>
      <c r="C75" s="19">
        <v>86.0</v>
      </c>
      <c r="D75" s="18" t="s">
        <v>221</v>
      </c>
      <c r="E75" s="16">
        <v>218000.0</v>
      </c>
    </row>
    <row r="76">
      <c r="A76" s="16">
        <v>75.0</v>
      </c>
      <c r="B76" s="18" t="s">
        <v>217</v>
      </c>
      <c r="C76" s="19">
        <v>84.27</v>
      </c>
      <c r="D76" s="18" t="s">
        <v>221</v>
      </c>
      <c r="E76" s="16">
        <v>336000.0</v>
      </c>
    </row>
    <row r="77">
      <c r="A77" s="16">
        <v>76.0</v>
      </c>
      <c r="B77" s="18" t="s">
        <v>217</v>
      </c>
      <c r="C77" s="19">
        <v>74.0</v>
      </c>
      <c r="D77" s="18" t="s">
        <v>220</v>
      </c>
      <c r="E77" s="18"/>
    </row>
    <row r="78">
      <c r="A78" s="16">
        <v>77.0</v>
      </c>
      <c r="B78" s="18" t="s">
        <v>217</v>
      </c>
      <c r="C78" s="19">
        <v>61.0</v>
      </c>
      <c r="D78" s="18" t="s">
        <v>221</v>
      </c>
      <c r="E78" s="16">
        <v>230000.0</v>
      </c>
    </row>
    <row r="79">
      <c r="A79" s="16">
        <v>78.0</v>
      </c>
      <c r="B79" s="18" t="s">
        <v>218</v>
      </c>
      <c r="C79" s="19">
        <v>69.0</v>
      </c>
      <c r="D79" s="18" t="s">
        <v>221</v>
      </c>
      <c r="E79" s="16">
        <v>500000.0</v>
      </c>
    </row>
    <row r="80">
      <c r="A80" s="16">
        <v>79.0</v>
      </c>
      <c r="B80" s="18" t="s">
        <v>217</v>
      </c>
      <c r="C80" s="19">
        <v>86.04</v>
      </c>
      <c r="D80" s="18" t="s">
        <v>221</v>
      </c>
      <c r="E80" s="16">
        <v>270000.0</v>
      </c>
    </row>
    <row r="81">
      <c r="A81" s="16">
        <v>80.0</v>
      </c>
      <c r="B81" s="18" t="s">
        <v>217</v>
      </c>
      <c r="C81" s="19">
        <v>75.0</v>
      </c>
      <c r="D81" s="18" t="s">
        <v>220</v>
      </c>
      <c r="E81" s="18"/>
    </row>
    <row r="82">
      <c r="A82" s="16">
        <v>81.0</v>
      </c>
      <c r="B82" s="18" t="s">
        <v>218</v>
      </c>
      <c r="C82" s="19">
        <v>67.0</v>
      </c>
      <c r="D82" s="18" t="s">
        <v>221</v>
      </c>
      <c r="E82" s="16">
        <v>240000.0</v>
      </c>
    </row>
    <row r="83">
      <c r="A83" s="16">
        <v>82.0</v>
      </c>
      <c r="B83" s="18" t="s">
        <v>218</v>
      </c>
      <c r="C83" s="19">
        <v>86.0</v>
      </c>
      <c r="D83" s="18" t="s">
        <v>221</v>
      </c>
      <c r="E83" s="16">
        <v>300000.0</v>
      </c>
    </row>
    <row r="84">
      <c r="A84" s="16">
        <v>83.0</v>
      </c>
      <c r="B84" s="18" t="s">
        <v>217</v>
      </c>
      <c r="C84" s="19">
        <v>82.0</v>
      </c>
      <c r="D84" s="18" t="s">
        <v>220</v>
      </c>
      <c r="E84" s="18"/>
    </row>
    <row r="85">
      <c r="A85" s="16">
        <v>84.0</v>
      </c>
      <c r="B85" s="18" t="s">
        <v>218</v>
      </c>
      <c r="C85" s="19">
        <v>84.0</v>
      </c>
      <c r="D85" s="18" t="s">
        <v>221</v>
      </c>
      <c r="E85" s="16">
        <v>300000.0</v>
      </c>
    </row>
    <row r="86">
      <c r="A86" s="16">
        <v>85.0</v>
      </c>
      <c r="B86" s="18" t="s">
        <v>218</v>
      </c>
      <c r="C86" s="19">
        <v>55.0</v>
      </c>
      <c r="D86" s="18" t="s">
        <v>221</v>
      </c>
      <c r="E86" s="16">
        <v>300000.0</v>
      </c>
    </row>
    <row r="87">
      <c r="A87" s="16">
        <v>86.0</v>
      </c>
      <c r="B87" s="18" t="s">
        <v>218</v>
      </c>
      <c r="C87" s="19">
        <v>78.74</v>
      </c>
      <c r="D87" s="18" t="s">
        <v>221</v>
      </c>
      <c r="E87" s="16">
        <v>400000.0</v>
      </c>
    </row>
    <row r="88">
      <c r="A88" s="16">
        <v>87.0</v>
      </c>
      <c r="B88" s="18" t="s">
        <v>217</v>
      </c>
      <c r="C88" s="19">
        <v>67.0</v>
      </c>
      <c r="D88" s="18" t="s">
        <v>221</v>
      </c>
      <c r="E88" s="16">
        <v>220000.0</v>
      </c>
    </row>
    <row r="89">
      <c r="A89" s="16">
        <v>88.0</v>
      </c>
      <c r="B89" s="18" t="s">
        <v>217</v>
      </c>
      <c r="C89" s="19">
        <v>75.0</v>
      </c>
      <c r="D89" s="18" t="s">
        <v>220</v>
      </c>
      <c r="E89" s="18"/>
    </row>
    <row r="90">
      <c r="A90" s="16">
        <v>89.0</v>
      </c>
      <c r="B90" s="18" t="s">
        <v>217</v>
      </c>
      <c r="C90" s="19">
        <v>58.0</v>
      </c>
      <c r="D90" s="18" t="s">
        <v>221</v>
      </c>
      <c r="E90" s="16">
        <v>210000.0</v>
      </c>
    </row>
    <row r="91">
      <c r="A91" s="16">
        <v>90.0</v>
      </c>
      <c r="B91" s="18" t="s">
        <v>218</v>
      </c>
      <c r="C91" s="19">
        <v>62.0</v>
      </c>
      <c r="D91" s="18" t="s">
        <v>221</v>
      </c>
      <c r="E91" s="16">
        <v>210000.0</v>
      </c>
    </row>
    <row r="92">
      <c r="A92" s="16">
        <v>91.0</v>
      </c>
      <c r="B92" s="18" t="s">
        <v>217</v>
      </c>
      <c r="C92" s="19">
        <v>92.0</v>
      </c>
      <c r="D92" s="18" t="s">
        <v>221</v>
      </c>
      <c r="E92" s="16">
        <v>300000.0</v>
      </c>
    </row>
    <row r="93">
      <c r="A93" s="16">
        <v>92.0</v>
      </c>
      <c r="B93" s="18" t="s">
        <v>217</v>
      </c>
      <c r="C93" s="19">
        <v>67.0</v>
      </c>
      <c r="D93" s="18" t="s">
        <v>220</v>
      </c>
      <c r="E93" s="18"/>
    </row>
    <row r="94">
      <c r="A94" s="16">
        <v>93.0</v>
      </c>
      <c r="B94" s="18" t="s">
        <v>217</v>
      </c>
      <c r="C94" s="19">
        <v>72.0</v>
      </c>
      <c r="D94" s="18" t="s">
        <v>221</v>
      </c>
      <c r="E94" s="16">
        <v>230000.0</v>
      </c>
    </row>
    <row r="95">
      <c r="A95" s="16">
        <v>94.0</v>
      </c>
      <c r="B95" s="18" t="s">
        <v>217</v>
      </c>
      <c r="C95" s="19">
        <v>72.0</v>
      </c>
      <c r="D95" s="18" t="s">
        <v>220</v>
      </c>
      <c r="E95" s="18"/>
    </row>
    <row r="96">
      <c r="A96" s="16">
        <v>95.0</v>
      </c>
      <c r="B96" s="18" t="s">
        <v>217</v>
      </c>
      <c r="C96" s="19">
        <v>53.88</v>
      </c>
      <c r="D96" s="18" t="s">
        <v>221</v>
      </c>
      <c r="E96" s="16">
        <v>260000.0</v>
      </c>
    </row>
    <row r="97">
      <c r="A97" s="16">
        <v>96.0</v>
      </c>
      <c r="B97" s="18" t="s">
        <v>218</v>
      </c>
      <c r="C97" s="19">
        <v>95.46</v>
      </c>
      <c r="D97" s="18" t="s">
        <v>221</v>
      </c>
      <c r="E97" s="16">
        <v>420000.0</v>
      </c>
    </row>
    <row r="98">
      <c r="A98" s="16">
        <v>97.0</v>
      </c>
      <c r="B98" s="18" t="s">
        <v>218</v>
      </c>
      <c r="C98" s="19">
        <v>66.0</v>
      </c>
      <c r="D98" s="18" t="s">
        <v>221</v>
      </c>
      <c r="E98" s="16">
        <v>300000.0</v>
      </c>
    </row>
    <row r="99">
      <c r="A99" s="16">
        <v>98.0</v>
      </c>
      <c r="B99" s="18" t="s">
        <v>217</v>
      </c>
      <c r="C99" s="19">
        <v>93.91</v>
      </c>
      <c r="D99" s="18" t="s">
        <v>220</v>
      </c>
      <c r="E99" s="18"/>
    </row>
    <row r="100">
      <c r="A100" s="16">
        <v>99.0</v>
      </c>
      <c r="B100" s="18" t="s">
        <v>217</v>
      </c>
      <c r="C100" s="19">
        <v>70.0</v>
      </c>
      <c r="D100" s="18" t="s">
        <v>221</v>
      </c>
      <c r="E100" s="16">
        <v>220000.0</v>
      </c>
    </row>
    <row r="101">
      <c r="A101" s="16">
        <v>100.0</v>
      </c>
      <c r="B101" s="18" t="s">
        <v>217</v>
      </c>
      <c r="C101" s="19">
        <v>50.0</v>
      </c>
      <c r="D101" s="18" t="s">
        <v>220</v>
      </c>
      <c r="E101" s="18"/>
    </row>
    <row r="102">
      <c r="A102" s="16">
        <v>101.0</v>
      </c>
      <c r="B102" s="18" t="s">
        <v>218</v>
      </c>
      <c r="C102" s="19">
        <v>56.39</v>
      </c>
      <c r="D102" s="18" t="s">
        <v>220</v>
      </c>
      <c r="E102" s="18"/>
    </row>
    <row r="103">
      <c r="A103" s="16">
        <v>102.0</v>
      </c>
      <c r="B103" s="18" t="s">
        <v>217</v>
      </c>
      <c r="C103" s="19">
        <v>78.0</v>
      </c>
      <c r="D103" s="18" t="s">
        <v>221</v>
      </c>
      <c r="E103" s="16">
        <v>380000.0</v>
      </c>
    </row>
    <row r="104">
      <c r="A104" s="16">
        <v>103.0</v>
      </c>
      <c r="B104" s="18" t="s">
        <v>218</v>
      </c>
      <c r="C104" s="19">
        <v>57.5</v>
      </c>
      <c r="D104" s="18" t="s">
        <v>221</v>
      </c>
      <c r="E104" s="16">
        <v>300000.0</v>
      </c>
    </row>
    <row r="105">
      <c r="A105" s="16">
        <v>104.0</v>
      </c>
      <c r="B105" s="18" t="s">
        <v>218</v>
      </c>
      <c r="C105" s="19">
        <v>85.0</v>
      </c>
      <c r="D105" s="18" t="s">
        <v>221</v>
      </c>
      <c r="E105" s="16">
        <v>240000.0</v>
      </c>
    </row>
    <row r="106">
      <c r="A106" s="16">
        <v>105.0</v>
      </c>
      <c r="B106" s="18" t="s">
        <v>218</v>
      </c>
      <c r="C106" s="19">
        <v>55.0</v>
      </c>
      <c r="D106" s="18" t="s">
        <v>221</v>
      </c>
      <c r="E106" s="16">
        <v>360000.0</v>
      </c>
    </row>
    <row r="107">
      <c r="A107" s="16">
        <v>106.0</v>
      </c>
      <c r="B107" s="18" t="s">
        <v>217</v>
      </c>
      <c r="C107" s="19"/>
      <c r="D107" s="18" t="s">
        <v>220</v>
      </c>
      <c r="E107" s="18"/>
    </row>
    <row r="108">
      <c r="A108" s="16">
        <v>107.0</v>
      </c>
      <c r="B108" s="18" t="s">
        <v>217</v>
      </c>
      <c r="C108" s="19">
        <v>71.0</v>
      </c>
      <c r="D108" s="18" t="s">
        <v>220</v>
      </c>
      <c r="E108" s="18"/>
    </row>
    <row r="109">
      <c r="A109" s="16">
        <v>108.0</v>
      </c>
      <c r="B109" s="18" t="s">
        <v>217</v>
      </c>
      <c r="C109" s="19"/>
      <c r="D109" s="18" t="s">
        <v>221</v>
      </c>
      <c r="E109" s="16">
        <v>200000.0</v>
      </c>
    </row>
    <row r="110">
      <c r="A110" s="16">
        <v>109.0</v>
      </c>
      <c r="B110" s="18" t="s">
        <v>217</v>
      </c>
      <c r="C110" s="19">
        <v>84.0</v>
      </c>
      <c r="D110" s="18" t="s">
        <v>221</v>
      </c>
      <c r="E110" s="16">
        <v>300000.0</v>
      </c>
    </row>
    <row r="111">
      <c r="A111" s="16">
        <v>110.0</v>
      </c>
      <c r="B111" s="18" t="s">
        <v>218</v>
      </c>
      <c r="C111" s="19">
        <v>86.0</v>
      </c>
      <c r="D111" s="18" t="s">
        <v>220</v>
      </c>
      <c r="E111" s="18"/>
    </row>
    <row r="112">
      <c r="A112" s="16">
        <v>111.0</v>
      </c>
      <c r="B112" s="18" t="s">
        <v>217</v>
      </c>
      <c r="C112" s="19">
        <v>57.2</v>
      </c>
      <c r="D112" s="18" t="s">
        <v>221</v>
      </c>
      <c r="E112" s="16">
        <v>250000.0</v>
      </c>
    </row>
    <row r="113">
      <c r="A113" s="16">
        <v>112.0</v>
      </c>
      <c r="B113" s="18" t="s">
        <v>217</v>
      </c>
      <c r="C113" s="19">
        <v>60.0</v>
      </c>
      <c r="D113" s="18" t="s">
        <v>220</v>
      </c>
      <c r="E113" s="18"/>
    </row>
    <row r="114">
      <c r="A114" s="16">
        <v>113.0</v>
      </c>
      <c r="B114" s="18" t="s">
        <v>217</v>
      </c>
      <c r="C114" s="19">
        <v>58.0</v>
      </c>
      <c r="D114" s="18" t="s">
        <v>221</v>
      </c>
      <c r="E114" s="16">
        <v>250000.0</v>
      </c>
    </row>
    <row r="115">
      <c r="A115" s="16">
        <v>114.0</v>
      </c>
      <c r="B115" s="18" t="s">
        <v>217</v>
      </c>
      <c r="C115" s="19">
        <v>72.15</v>
      </c>
      <c r="D115" s="18" t="s">
        <v>221</v>
      </c>
      <c r="E115" s="16">
        <v>280000.0</v>
      </c>
    </row>
    <row r="116">
      <c r="A116" s="16">
        <v>115.0</v>
      </c>
      <c r="B116" s="18" t="s">
        <v>217</v>
      </c>
      <c r="C116" s="19">
        <v>53.7</v>
      </c>
      <c r="D116" s="18" t="s">
        <v>221</v>
      </c>
      <c r="E116" s="16">
        <v>250000.0</v>
      </c>
    </row>
    <row r="117">
      <c r="A117" s="16">
        <v>116.0</v>
      </c>
      <c r="B117" s="18" t="s">
        <v>217</v>
      </c>
      <c r="C117" s="19">
        <v>89.0</v>
      </c>
      <c r="D117" s="18" t="s">
        <v>221</v>
      </c>
      <c r="E117" s="16">
        <v>216000.0</v>
      </c>
    </row>
    <row r="118">
      <c r="A118" s="16">
        <v>117.0</v>
      </c>
      <c r="B118" s="18" t="s">
        <v>218</v>
      </c>
      <c r="C118" s="19">
        <v>96.0</v>
      </c>
      <c r="D118" s="18" t="s">
        <v>221</v>
      </c>
      <c r="E118" s="16">
        <v>300000.0</v>
      </c>
    </row>
    <row r="119">
      <c r="A119" s="16">
        <v>118.0</v>
      </c>
      <c r="B119" s="18" t="s">
        <v>217</v>
      </c>
      <c r="C119" s="19">
        <v>80.0</v>
      </c>
      <c r="D119" s="18" t="s">
        <v>221</v>
      </c>
      <c r="E119" s="16">
        <v>240000.0</v>
      </c>
    </row>
    <row r="120">
      <c r="A120" s="16">
        <v>119.0</v>
      </c>
      <c r="B120" s="18" t="s">
        <v>218</v>
      </c>
      <c r="C120" s="19">
        <v>97.0</v>
      </c>
      <c r="D120" s="18" t="s">
        <v>221</v>
      </c>
      <c r="E120" s="16">
        <v>276000.0</v>
      </c>
    </row>
    <row r="121">
      <c r="A121" s="16">
        <v>120.0</v>
      </c>
      <c r="B121" s="18" t="s">
        <v>218</v>
      </c>
      <c r="C121" s="19">
        <v>82.66</v>
      </c>
      <c r="D121" s="18" t="s">
        <v>221</v>
      </c>
      <c r="E121" s="16">
        <v>940000.0</v>
      </c>
    </row>
    <row r="122">
      <c r="A122" s="16">
        <v>121.0</v>
      </c>
      <c r="B122" s="18" t="s">
        <v>217</v>
      </c>
      <c r="C122" s="19">
        <v>73.0</v>
      </c>
      <c r="D122" s="18" t="s">
        <v>220</v>
      </c>
      <c r="E122" s="18"/>
    </row>
    <row r="123">
      <c r="A123" s="16">
        <v>122.0</v>
      </c>
      <c r="B123" s="18" t="s">
        <v>218</v>
      </c>
      <c r="C123" s="19">
        <v>55.67</v>
      </c>
      <c r="D123" s="18" t="s">
        <v>221</v>
      </c>
      <c r="E123" s="16">
        <v>250000.0</v>
      </c>
    </row>
    <row r="124">
      <c r="A124" s="16">
        <v>123.0</v>
      </c>
      <c r="B124" s="18" t="s">
        <v>218</v>
      </c>
      <c r="C124" s="19">
        <v>80.4</v>
      </c>
      <c r="D124" s="18" t="s">
        <v>221</v>
      </c>
      <c r="E124" s="16">
        <v>236000.0</v>
      </c>
    </row>
    <row r="125">
      <c r="A125" s="16">
        <v>124.0</v>
      </c>
      <c r="B125" s="18" t="s">
        <v>218</v>
      </c>
      <c r="C125" s="19">
        <v>60.0</v>
      </c>
      <c r="D125" s="18" t="s">
        <v>221</v>
      </c>
      <c r="E125" s="16">
        <v>240000.0</v>
      </c>
    </row>
    <row r="126">
      <c r="A126" s="16">
        <v>125.0</v>
      </c>
      <c r="B126" s="18" t="s">
        <v>218</v>
      </c>
      <c r="C126" s="19">
        <v>64.0</v>
      </c>
      <c r="D126" s="18" t="s">
        <v>221</v>
      </c>
      <c r="E126" s="16">
        <v>250000.0</v>
      </c>
    </row>
    <row r="127">
      <c r="A127" s="16">
        <v>126.0</v>
      </c>
      <c r="B127" s="18" t="s">
        <v>217</v>
      </c>
      <c r="C127" s="19">
        <v>75.0</v>
      </c>
      <c r="D127" s="18" t="s">
        <v>221</v>
      </c>
      <c r="E127" s="16">
        <v>350000.0</v>
      </c>
    </row>
    <row r="128">
      <c r="A128" s="16">
        <v>127.0</v>
      </c>
      <c r="B128" s="18" t="s">
        <v>218</v>
      </c>
      <c r="C128" s="19">
        <v>70.0</v>
      </c>
      <c r="D128" s="18" t="s">
        <v>221</v>
      </c>
      <c r="E128" s="16">
        <v>210000.0</v>
      </c>
    </row>
    <row r="129">
      <c r="A129" s="16">
        <v>128.0</v>
      </c>
      <c r="B129" s="18" t="s">
        <v>217</v>
      </c>
      <c r="C129" s="19">
        <v>55.5</v>
      </c>
      <c r="D129" s="18" t="s">
        <v>221</v>
      </c>
      <c r="E129" s="16">
        <v>250000.0</v>
      </c>
    </row>
    <row r="130">
      <c r="A130" s="16">
        <v>129.0</v>
      </c>
      <c r="B130" s="18" t="s">
        <v>218</v>
      </c>
      <c r="C130" s="19">
        <v>81.2</v>
      </c>
      <c r="D130" s="18" t="s">
        <v>221</v>
      </c>
      <c r="E130" s="16">
        <v>400000.0</v>
      </c>
    </row>
    <row r="131">
      <c r="A131" s="16">
        <v>130.0</v>
      </c>
      <c r="B131" s="18" t="s">
        <v>218</v>
      </c>
      <c r="C131" s="19">
        <v>90.0</v>
      </c>
      <c r="D131" s="18" t="s">
        <v>221</v>
      </c>
      <c r="E131" s="16">
        <v>250000.0</v>
      </c>
    </row>
    <row r="132">
      <c r="A132" s="16">
        <v>131.0</v>
      </c>
      <c r="B132" s="18" t="s">
        <v>217</v>
      </c>
      <c r="C132" s="19">
        <v>84.0</v>
      </c>
      <c r="D132" s="18" t="s">
        <v>220</v>
      </c>
      <c r="E132" s="18"/>
    </row>
    <row r="133">
      <c r="A133" s="16">
        <v>132.0</v>
      </c>
      <c r="B133" s="18" t="s">
        <v>218</v>
      </c>
      <c r="C133" s="19">
        <v>80.0</v>
      </c>
      <c r="D133" s="18" t="s">
        <v>221</v>
      </c>
      <c r="E133" s="16">
        <v>360000.0</v>
      </c>
    </row>
    <row r="134">
      <c r="A134" s="16">
        <v>133.0</v>
      </c>
      <c r="B134" s="18" t="s">
        <v>218</v>
      </c>
      <c r="C134" s="19">
        <v>74.4</v>
      </c>
      <c r="D134" s="18" t="s">
        <v>221</v>
      </c>
      <c r="E134" s="16">
        <v>300000.0</v>
      </c>
    </row>
    <row r="135">
      <c r="A135" s="16">
        <v>134.0</v>
      </c>
      <c r="B135" s="18" t="s">
        <v>218</v>
      </c>
      <c r="C135" s="19">
        <v>65.0</v>
      </c>
      <c r="D135" s="18" t="s">
        <v>221</v>
      </c>
      <c r="E135" s="16">
        <v>250000.0</v>
      </c>
    </row>
    <row r="136">
      <c r="A136" s="16">
        <v>135.0</v>
      </c>
      <c r="B136" s="18" t="s">
        <v>218</v>
      </c>
      <c r="C136" s="19">
        <v>94.0</v>
      </c>
      <c r="D136" s="18" t="s">
        <v>221</v>
      </c>
      <c r="E136" s="16">
        <v>250000.0</v>
      </c>
    </row>
    <row r="137">
      <c r="A137" s="16">
        <v>136.0</v>
      </c>
      <c r="B137" s="18" t="s">
        <v>217</v>
      </c>
      <c r="C137" s="19">
        <v>55.6</v>
      </c>
      <c r="D137" s="18" t="s">
        <v>221</v>
      </c>
      <c r="E137" s="16">
        <v>200000.0</v>
      </c>
    </row>
    <row r="138">
      <c r="A138" s="16">
        <v>137.0</v>
      </c>
      <c r="B138" s="18" t="s">
        <v>217</v>
      </c>
      <c r="C138" s="19">
        <v>78.0</v>
      </c>
      <c r="D138" s="18" t="s">
        <v>220</v>
      </c>
      <c r="E138" s="18"/>
    </row>
    <row r="139">
      <c r="A139" s="16">
        <v>138.0</v>
      </c>
      <c r="B139" s="18" t="s">
        <v>217</v>
      </c>
      <c r="C139" s="19">
        <v>56.0</v>
      </c>
      <c r="D139" s="18" t="s">
        <v>221</v>
      </c>
      <c r="E139" s="16">
        <v>225000.0</v>
      </c>
    </row>
    <row r="140">
      <c r="A140" s="16">
        <v>139.0</v>
      </c>
      <c r="B140" s="18" t="s">
        <v>218</v>
      </c>
      <c r="C140" s="19">
        <v>96.0</v>
      </c>
      <c r="D140" s="18" t="s">
        <v>221</v>
      </c>
      <c r="E140" s="16">
        <v>250000.0</v>
      </c>
    </row>
    <row r="141">
      <c r="A141" s="16">
        <v>140.0</v>
      </c>
      <c r="B141" s="18" t="s">
        <v>218</v>
      </c>
      <c r="C141" s="19">
        <v>58.0</v>
      </c>
      <c r="D141" s="18" t="s">
        <v>221</v>
      </c>
      <c r="E141" s="16">
        <v>220000.0</v>
      </c>
    </row>
    <row r="142">
      <c r="A142" s="16">
        <v>141.0</v>
      </c>
      <c r="B142" s="18" t="s">
        <v>218</v>
      </c>
      <c r="C142" s="19">
        <v>56.0</v>
      </c>
      <c r="D142" s="18" t="s">
        <v>221</v>
      </c>
      <c r="E142" s="16">
        <v>265000.0</v>
      </c>
    </row>
    <row r="143">
      <c r="A143" s="16">
        <v>142.0</v>
      </c>
      <c r="B143" s="18" t="s">
        <v>217</v>
      </c>
      <c r="C143" s="19">
        <v>60.0</v>
      </c>
      <c r="D143" s="18" t="s">
        <v>220</v>
      </c>
      <c r="E143" s="18"/>
    </row>
    <row r="144">
      <c r="A144" s="16">
        <v>143.0</v>
      </c>
      <c r="B144" s="18" t="s">
        <v>218</v>
      </c>
      <c r="C144" s="19">
        <v>60.0</v>
      </c>
      <c r="D144" s="18" t="s">
        <v>221</v>
      </c>
      <c r="E144" s="16">
        <v>260000.0</v>
      </c>
    </row>
    <row r="145">
      <c r="A145" s="16">
        <v>144.0</v>
      </c>
      <c r="B145" s="18" t="s">
        <v>217</v>
      </c>
      <c r="C145" s="19">
        <v>89.0</v>
      </c>
      <c r="D145" s="18" t="s">
        <v>221</v>
      </c>
      <c r="E145" s="16">
        <v>300000.0</v>
      </c>
    </row>
    <row r="146">
      <c r="A146" s="16">
        <v>145.0</v>
      </c>
      <c r="B146" s="18" t="s">
        <v>217</v>
      </c>
      <c r="C146" s="19">
        <v>60.0</v>
      </c>
      <c r="D146" s="18" t="s">
        <v>220</v>
      </c>
      <c r="E146" s="18"/>
    </row>
    <row r="147">
      <c r="A147" s="16">
        <v>146.0</v>
      </c>
      <c r="B147" s="18" t="s">
        <v>217</v>
      </c>
      <c r="C147" s="19">
        <v>72.0</v>
      </c>
      <c r="D147" s="18" t="s">
        <v>221</v>
      </c>
      <c r="E147" s="16">
        <v>400000.0</v>
      </c>
    </row>
    <row r="148">
      <c r="A148" s="16">
        <v>147.0</v>
      </c>
      <c r="B148" s="18" t="s">
        <v>217</v>
      </c>
      <c r="C148" s="19">
        <v>85.0</v>
      </c>
      <c r="D148" s="18" t="s">
        <v>221</v>
      </c>
      <c r="E148" s="16">
        <v>233000.0</v>
      </c>
    </row>
    <row r="149">
      <c r="A149" s="16">
        <v>148.0</v>
      </c>
      <c r="B149" s="18" t="s">
        <v>217</v>
      </c>
      <c r="C149" s="19">
        <v>83.0</v>
      </c>
      <c r="D149" s="18" t="s">
        <v>221</v>
      </c>
      <c r="E149" s="16">
        <v>300000.0</v>
      </c>
    </row>
    <row r="150">
      <c r="A150" s="16">
        <v>149.0</v>
      </c>
      <c r="B150" s="18" t="s">
        <v>217</v>
      </c>
      <c r="C150" s="19">
        <v>57.0</v>
      </c>
      <c r="D150" s="18" t="s">
        <v>221</v>
      </c>
      <c r="E150" s="16">
        <v>240000.0</v>
      </c>
    </row>
    <row r="151">
      <c r="A151" s="16">
        <v>150.0</v>
      </c>
      <c r="B151" s="18" t="s">
        <v>218</v>
      </c>
      <c r="C151" s="19">
        <v>64.25</v>
      </c>
      <c r="D151" s="18" t="s">
        <v>220</v>
      </c>
      <c r="E151" s="18"/>
    </row>
    <row r="152">
      <c r="A152" s="16">
        <v>151.0</v>
      </c>
      <c r="B152" s="18" t="s">
        <v>218</v>
      </c>
      <c r="C152" s="19">
        <v>56.0</v>
      </c>
      <c r="D152" s="18" t="s">
        <v>221</v>
      </c>
      <c r="E152" s="16">
        <v>690000.0</v>
      </c>
    </row>
    <row r="153">
      <c r="A153" s="16">
        <v>152.0</v>
      </c>
      <c r="B153" s="18" t="s">
        <v>217</v>
      </c>
      <c r="C153" s="19">
        <v>83.0</v>
      </c>
      <c r="D153" s="18" t="s">
        <v>221</v>
      </c>
      <c r="E153" s="16">
        <v>270000.0</v>
      </c>
    </row>
    <row r="154">
      <c r="A154" s="16">
        <v>153.0</v>
      </c>
      <c r="B154" s="18" t="s">
        <v>217</v>
      </c>
      <c r="C154" s="19">
        <v>98.0</v>
      </c>
      <c r="D154" s="18" t="s">
        <v>221</v>
      </c>
      <c r="E154" s="16">
        <v>240000.0</v>
      </c>
    </row>
    <row r="155">
      <c r="A155" s="16">
        <v>154.0</v>
      </c>
      <c r="B155" s="18" t="s">
        <v>218</v>
      </c>
      <c r="C155" s="19">
        <v>86.0</v>
      </c>
      <c r="D155" s="18" t="s">
        <v>221</v>
      </c>
      <c r="E155" s="16">
        <v>340000.0</v>
      </c>
    </row>
    <row r="156">
      <c r="A156" s="16">
        <v>155.0</v>
      </c>
      <c r="B156" s="18" t="s">
        <v>218</v>
      </c>
      <c r="C156" s="19">
        <v>70.0</v>
      </c>
      <c r="D156" s="18" t="s">
        <v>221</v>
      </c>
      <c r="E156" s="16">
        <v>250000.0</v>
      </c>
    </row>
    <row r="157">
      <c r="A157" s="16">
        <v>156.0</v>
      </c>
      <c r="B157" s="18" t="s">
        <v>218</v>
      </c>
      <c r="C157" s="19">
        <v>56.15</v>
      </c>
      <c r="D157" s="18" t="s">
        <v>220</v>
      </c>
      <c r="E157" s="18"/>
    </row>
    <row r="158">
      <c r="A158" s="16">
        <v>157.0</v>
      </c>
      <c r="B158" s="18" t="s">
        <v>218</v>
      </c>
      <c r="C158" s="19">
        <v>80.0</v>
      </c>
      <c r="D158" s="18" t="s">
        <v>221</v>
      </c>
      <c r="E158" s="16">
        <v>255000.0</v>
      </c>
    </row>
    <row r="159">
      <c r="A159" s="16">
        <v>158.0</v>
      </c>
      <c r="B159" s="18" t="s">
        <v>217</v>
      </c>
      <c r="C159" s="19">
        <v>93.4</v>
      </c>
      <c r="D159" s="18" t="s">
        <v>221</v>
      </c>
      <c r="E159" s="16">
        <v>300000.0</v>
      </c>
    </row>
    <row r="160">
      <c r="A160" s="16">
        <v>159.0</v>
      </c>
      <c r="B160" s="18" t="s">
        <v>217</v>
      </c>
      <c r="C160" s="19"/>
      <c r="D160" s="18" t="s">
        <v>220</v>
      </c>
      <c r="E160" s="18"/>
    </row>
    <row r="161">
      <c r="A161" s="16">
        <v>160.0</v>
      </c>
      <c r="B161" s="18" t="s">
        <v>217</v>
      </c>
      <c r="C161" s="19">
        <v>62.0</v>
      </c>
      <c r="D161" s="18" t="s">
        <v>220</v>
      </c>
      <c r="E161" s="18"/>
    </row>
    <row r="162">
      <c r="A162" s="16">
        <v>161.0</v>
      </c>
      <c r="B162" s="18" t="s">
        <v>218</v>
      </c>
      <c r="C162" s="19">
        <v>75.0</v>
      </c>
      <c r="D162" s="18" t="s">
        <v>221</v>
      </c>
      <c r="E162" s="16">
        <v>300000.0</v>
      </c>
    </row>
    <row r="163">
      <c r="A163" s="16">
        <v>162.0</v>
      </c>
      <c r="B163" s="18" t="s">
        <v>217</v>
      </c>
      <c r="C163" s="19">
        <v>57.63</v>
      </c>
      <c r="D163" s="18" t="s">
        <v>220</v>
      </c>
      <c r="E163" s="18"/>
    </row>
    <row r="164">
      <c r="A164" s="16">
        <v>163.0</v>
      </c>
      <c r="B164" s="18" t="s">
        <v>218</v>
      </c>
      <c r="C164" s="19">
        <v>75.2</v>
      </c>
      <c r="D164" s="18" t="s">
        <v>221</v>
      </c>
      <c r="E164" s="16">
        <v>285000.0</v>
      </c>
    </row>
    <row r="165">
      <c r="A165" s="16">
        <v>164.0</v>
      </c>
      <c r="B165" s="18" t="s">
        <v>217</v>
      </c>
      <c r="C165" s="19">
        <v>75.0</v>
      </c>
      <c r="D165" s="18" t="s">
        <v>221</v>
      </c>
      <c r="E165" s="16">
        <v>500000.0</v>
      </c>
    </row>
    <row r="166">
      <c r="A166" s="16">
        <v>165.0</v>
      </c>
      <c r="B166" s="18" t="s">
        <v>217</v>
      </c>
      <c r="C166" s="19">
        <v>53.04</v>
      </c>
      <c r="D166" s="18" t="s">
        <v>221</v>
      </c>
      <c r="E166" s="16">
        <v>250000.0</v>
      </c>
    </row>
    <row r="167">
      <c r="A167" s="16">
        <v>166.0</v>
      </c>
      <c r="B167" s="18" t="s">
        <v>217</v>
      </c>
      <c r="C167" s="19">
        <v>80.0</v>
      </c>
      <c r="D167" s="18" t="s">
        <v>220</v>
      </c>
      <c r="E167" s="18"/>
    </row>
    <row r="168">
      <c r="A168" s="16">
        <v>167.0</v>
      </c>
      <c r="B168" s="18" t="s">
        <v>218</v>
      </c>
      <c r="C168" s="19">
        <v>63.0</v>
      </c>
      <c r="D168" s="18" t="s">
        <v>221</v>
      </c>
      <c r="E168" s="16">
        <v>240000.0</v>
      </c>
    </row>
    <row r="169">
      <c r="A169" s="16">
        <v>168.0</v>
      </c>
      <c r="B169" s="18" t="s">
        <v>218</v>
      </c>
      <c r="C169" s="19">
        <v>58.1</v>
      </c>
      <c r="D169" s="18" t="s">
        <v>220</v>
      </c>
      <c r="E169" s="18"/>
    </row>
    <row r="170">
      <c r="A170" s="16">
        <v>169.0</v>
      </c>
      <c r="B170" s="18" t="s">
        <v>218</v>
      </c>
      <c r="C170" s="19">
        <v>60.0</v>
      </c>
      <c r="D170" s="18" t="s">
        <v>220</v>
      </c>
      <c r="E170" s="18"/>
    </row>
    <row r="171">
      <c r="A171" s="16">
        <v>170.0</v>
      </c>
      <c r="B171" s="18" t="s">
        <v>217</v>
      </c>
      <c r="C171" s="19">
        <v>54.48</v>
      </c>
      <c r="D171" s="18" t="s">
        <v>220</v>
      </c>
      <c r="E171" s="18"/>
    </row>
    <row r="172">
      <c r="A172" s="16">
        <v>171.0</v>
      </c>
      <c r="B172" s="18" t="s">
        <v>217</v>
      </c>
      <c r="C172" s="19">
        <v>58.06</v>
      </c>
      <c r="D172" s="18" t="s">
        <v>220</v>
      </c>
      <c r="E172" s="18"/>
    </row>
    <row r="173">
      <c r="A173" s="16">
        <v>172.0</v>
      </c>
      <c r="B173" s="18" t="s">
        <v>218</v>
      </c>
      <c r="C173" s="19"/>
      <c r="D173" s="18" t="s">
        <v>221</v>
      </c>
      <c r="E173" s="16">
        <v>290000.0</v>
      </c>
    </row>
    <row r="174">
      <c r="A174" s="16">
        <v>173.0</v>
      </c>
      <c r="B174" s="18" t="s">
        <v>217</v>
      </c>
      <c r="C174" s="19">
        <v>84.0</v>
      </c>
      <c r="D174" s="18" t="s">
        <v>221</v>
      </c>
      <c r="E174" s="16">
        <v>300000.0</v>
      </c>
    </row>
    <row r="175">
      <c r="A175" s="16">
        <v>174.0</v>
      </c>
      <c r="B175" s="18" t="s">
        <v>217</v>
      </c>
      <c r="C175" s="19">
        <v>67.0</v>
      </c>
      <c r="D175" s="18" t="s">
        <v>220</v>
      </c>
      <c r="E175" s="18"/>
    </row>
    <row r="176">
      <c r="A176" s="16">
        <v>175.0</v>
      </c>
      <c r="B176" s="18" t="s">
        <v>218</v>
      </c>
      <c r="C176" s="19">
        <v>64.0</v>
      </c>
      <c r="D176" s="18" t="s">
        <v>221</v>
      </c>
      <c r="E176" s="16">
        <v>500000.0</v>
      </c>
    </row>
    <row r="177">
      <c r="A177" s="16">
        <v>176.0</v>
      </c>
      <c r="B177" s="18" t="s">
        <v>217</v>
      </c>
      <c r="C177" s="19">
        <v>87.5</v>
      </c>
      <c r="D177" s="18" t="s">
        <v>220</v>
      </c>
      <c r="E177" s="18"/>
    </row>
    <row r="178">
      <c r="A178" s="16">
        <v>177.0</v>
      </c>
      <c r="B178" s="18" t="s">
        <v>217</v>
      </c>
      <c r="C178" s="19">
        <v>55.0</v>
      </c>
      <c r="D178" s="18" t="s">
        <v>221</v>
      </c>
      <c r="E178" s="16">
        <v>220000.0</v>
      </c>
    </row>
    <row r="179">
      <c r="A179" s="16">
        <v>178.0</v>
      </c>
      <c r="B179" s="18" t="s">
        <v>218</v>
      </c>
      <c r="C179" s="19">
        <v>89.0</v>
      </c>
      <c r="D179" s="18" t="s">
        <v>221</v>
      </c>
      <c r="E179" s="16">
        <v>650000.0</v>
      </c>
    </row>
    <row r="180">
      <c r="A180" s="16">
        <v>179.0</v>
      </c>
      <c r="B180" s="18" t="s">
        <v>217</v>
      </c>
      <c r="C180" s="19">
        <v>73.0</v>
      </c>
      <c r="D180" s="18" t="s">
        <v>221</v>
      </c>
      <c r="E180" s="16">
        <v>350000.0</v>
      </c>
    </row>
    <row r="181">
      <c r="A181" s="16">
        <v>180.0</v>
      </c>
      <c r="B181" s="18" t="s">
        <v>217</v>
      </c>
      <c r="C181" s="19">
        <v>75.5</v>
      </c>
      <c r="D181" s="18" t="s">
        <v>220</v>
      </c>
      <c r="E181" s="18"/>
    </row>
    <row r="182">
      <c r="A182" s="16">
        <v>181.0</v>
      </c>
      <c r="B182" s="18" t="s">
        <v>218</v>
      </c>
      <c r="C182" s="19">
        <v>57.0</v>
      </c>
      <c r="D182" s="18" t="s">
        <v>221</v>
      </c>
      <c r="E182" s="16">
        <v>265000.0</v>
      </c>
    </row>
    <row r="183">
      <c r="A183" s="16">
        <v>182.0</v>
      </c>
      <c r="B183" s="18" t="s">
        <v>217</v>
      </c>
      <c r="C183" s="19">
        <v>63.0</v>
      </c>
      <c r="D183" s="18" t="s">
        <v>220</v>
      </c>
      <c r="E183" s="18"/>
    </row>
    <row r="184">
      <c r="A184" s="16">
        <v>183.0</v>
      </c>
      <c r="B184" s="18" t="s">
        <v>218</v>
      </c>
      <c r="C184" s="19">
        <v>75.0</v>
      </c>
      <c r="D184" s="18" t="s">
        <v>220</v>
      </c>
      <c r="E184" s="18"/>
    </row>
    <row r="185">
      <c r="A185" s="16">
        <v>184.0</v>
      </c>
      <c r="B185" s="18" t="s">
        <v>217</v>
      </c>
      <c r="C185" s="19">
        <v>60.0</v>
      </c>
      <c r="D185" s="18" t="s">
        <v>221</v>
      </c>
      <c r="E185" s="16">
        <v>276000.0</v>
      </c>
    </row>
    <row r="186">
      <c r="A186" s="16">
        <v>185.0</v>
      </c>
      <c r="B186" s="18" t="s">
        <v>217</v>
      </c>
      <c r="C186" s="19">
        <v>60.0</v>
      </c>
      <c r="D186" s="18" t="s">
        <v>220</v>
      </c>
      <c r="E186" s="18"/>
    </row>
    <row r="187">
      <c r="A187" s="16">
        <v>186.0</v>
      </c>
      <c r="B187" s="18" t="s">
        <v>217</v>
      </c>
      <c r="C187" s="19">
        <v>82.0</v>
      </c>
      <c r="D187" s="18" t="s">
        <v>221</v>
      </c>
      <c r="E187" s="16">
        <v>252000.0</v>
      </c>
    </row>
    <row r="188">
      <c r="A188" s="16">
        <v>187.0</v>
      </c>
      <c r="B188" s="18" t="s">
        <v>217</v>
      </c>
      <c r="C188" s="19">
        <v>55.0</v>
      </c>
      <c r="D188" s="18" t="s">
        <v>220</v>
      </c>
      <c r="E188" s="18"/>
    </row>
    <row r="189">
      <c r="A189" s="16">
        <v>188.0</v>
      </c>
      <c r="B189" s="18" t="s">
        <v>218</v>
      </c>
      <c r="C189" s="19">
        <v>95.0</v>
      </c>
      <c r="D189" s="18" t="s">
        <v>221</v>
      </c>
      <c r="E189" s="16">
        <v>280000.0</v>
      </c>
    </row>
    <row r="190">
      <c r="A190" s="16">
        <v>189.0</v>
      </c>
      <c r="B190" s="18" t="s">
        <v>217</v>
      </c>
      <c r="C190" s="19">
        <v>57.0</v>
      </c>
      <c r="D190" s="18" t="s">
        <v>220</v>
      </c>
      <c r="E190" s="18"/>
    </row>
    <row r="191">
      <c r="A191" s="16">
        <v>190.0</v>
      </c>
      <c r="B191" s="18" t="s">
        <v>217</v>
      </c>
      <c r="C191" s="19">
        <v>95.65</v>
      </c>
      <c r="D191" s="18" t="s">
        <v>220</v>
      </c>
      <c r="E191" s="18"/>
    </row>
    <row r="192">
      <c r="A192" s="16">
        <v>191.0</v>
      </c>
      <c r="B192" s="18" t="s">
        <v>217</v>
      </c>
      <c r="C192" s="19">
        <v>50.0</v>
      </c>
      <c r="D192" s="18" t="s">
        <v>220</v>
      </c>
      <c r="E192" s="18"/>
    </row>
    <row r="193">
      <c r="A193" s="16">
        <v>192.0</v>
      </c>
      <c r="B193" s="18" t="s">
        <v>217</v>
      </c>
      <c r="C193" s="19">
        <v>72.0</v>
      </c>
      <c r="D193" s="18" t="s">
        <v>221</v>
      </c>
      <c r="E193" s="16">
        <v>264000.0</v>
      </c>
    </row>
    <row r="194">
      <c r="A194" s="16">
        <v>193.0</v>
      </c>
      <c r="B194" s="18" t="s">
        <v>218</v>
      </c>
      <c r="C194" s="19">
        <v>93.4</v>
      </c>
      <c r="D194" s="18" t="s">
        <v>221</v>
      </c>
      <c r="E194" s="16">
        <v>270000.0</v>
      </c>
    </row>
    <row r="195">
      <c r="A195" s="16">
        <v>194.0</v>
      </c>
      <c r="B195" s="18" t="s">
        <v>218</v>
      </c>
      <c r="C195" s="19">
        <v>80.0</v>
      </c>
      <c r="D195" s="18" t="s">
        <v>221</v>
      </c>
      <c r="E195" s="16">
        <v>300000.0</v>
      </c>
    </row>
    <row r="196">
      <c r="A196" s="16">
        <v>195.0</v>
      </c>
      <c r="B196" s="18" t="s">
        <v>217</v>
      </c>
      <c r="C196" s="19">
        <v>59.0</v>
      </c>
      <c r="D196" s="18" t="s">
        <v>220</v>
      </c>
      <c r="E196" s="18"/>
    </row>
    <row r="197">
      <c r="A197" s="16">
        <v>196.0</v>
      </c>
      <c r="B197" s="18" t="s">
        <v>218</v>
      </c>
      <c r="C197" s="19">
        <v>84.0</v>
      </c>
      <c r="D197" s="18" t="s">
        <v>221</v>
      </c>
      <c r="E197" s="16">
        <v>275000.0</v>
      </c>
    </row>
    <row r="198">
      <c r="A198" s="16">
        <v>197.0</v>
      </c>
      <c r="B198" s="18" t="s">
        <v>218</v>
      </c>
      <c r="C198" s="19">
        <v>78.0</v>
      </c>
      <c r="D198" s="18" t="s">
        <v>221</v>
      </c>
      <c r="E198" s="16">
        <v>250000.0</v>
      </c>
    </row>
    <row r="199">
      <c r="A199" s="16">
        <v>198.0</v>
      </c>
      <c r="B199" s="18" t="s">
        <v>217</v>
      </c>
      <c r="C199" s="19"/>
      <c r="D199" s="18" t="s">
        <v>221</v>
      </c>
      <c r="E199" s="16">
        <v>260000.0</v>
      </c>
    </row>
    <row r="200">
      <c r="A200" s="16">
        <v>199.0</v>
      </c>
      <c r="B200" s="18" t="s">
        <v>217</v>
      </c>
      <c r="C200" s="19">
        <v>88.0</v>
      </c>
      <c r="D200" s="18" t="s">
        <v>220</v>
      </c>
      <c r="E200" s="18"/>
    </row>
    <row r="201">
      <c r="A201" s="16">
        <v>200.0</v>
      </c>
      <c r="B201" s="18" t="s">
        <v>217</v>
      </c>
      <c r="C201" s="19">
        <v>73.0</v>
      </c>
      <c r="D201" s="18" t="s">
        <v>221</v>
      </c>
      <c r="E201" s="16">
        <v>265000.0</v>
      </c>
    </row>
    <row r="202">
      <c r="A202" s="16">
        <v>201.0</v>
      </c>
      <c r="B202" s="18" t="s">
        <v>217</v>
      </c>
      <c r="C202" s="19">
        <v>87.55</v>
      </c>
      <c r="D202" s="18" t="s">
        <v>221</v>
      </c>
      <c r="E202" s="16">
        <v>300000.0</v>
      </c>
    </row>
    <row r="203">
      <c r="A203" s="16">
        <v>202.0</v>
      </c>
      <c r="B203" s="18" t="s">
        <v>217</v>
      </c>
      <c r="C203" s="19">
        <v>79.0</v>
      </c>
      <c r="D203" s="18" t="s">
        <v>220</v>
      </c>
      <c r="E203" s="18"/>
    </row>
    <row r="204">
      <c r="A204" s="16">
        <v>203.0</v>
      </c>
      <c r="B204" s="18" t="s">
        <v>217</v>
      </c>
      <c r="C204" s="19">
        <v>61.28</v>
      </c>
      <c r="D204" s="18" t="s">
        <v>221</v>
      </c>
      <c r="E204" s="16">
        <v>240000.0</v>
      </c>
    </row>
    <row r="205">
      <c r="A205" s="16">
        <v>204.0</v>
      </c>
      <c r="B205" s="18" t="s">
        <v>217</v>
      </c>
      <c r="C205" s="19">
        <v>66.0</v>
      </c>
      <c r="D205" s="18" t="s">
        <v>221</v>
      </c>
      <c r="E205" s="16">
        <v>260000.0</v>
      </c>
    </row>
    <row r="206">
      <c r="A206" s="16">
        <v>205.0</v>
      </c>
      <c r="B206" s="18" t="s">
        <v>218</v>
      </c>
      <c r="C206" s="19">
        <v>80.0</v>
      </c>
      <c r="D206" s="18" t="s">
        <v>221</v>
      </c>
      <c r="E206" s="16">
        <v>210000.0</v>
      </c>
    </row>
    <row r="207">
      <c r="A207" s="16">
        <v>206.0</v>
      </c>
      <c r="B207" s="18" t="s">
        <v>217</v>
      </c>
      <c r="C207" s="19">
        <v>62.0</v>
      </c>
      <c r="D207" s="18" t="s">
        <v>221</v>
      </c>
      <c r="E207" s="16">
        <v>250000.0</v>
      </c>
    </row>
    <row r="208">
      <c r="A208" s="16">
        <v>207.0</v>
      </c>
      <c r="B208" s="18" t="s">
        <v>217</v>
      </c>
      <c r="C208" s="19">
        <v>97.0</v>
      </c>
      <c r="D208" s="18" t="s">
        <v>220</v>
      </c>
      <c r="E208" s="18"/>
    </row>
    <row r="209">
      <c r="A209" s="16">
        <v>208.0</v>
      </c>
      <c r="B209" s="18" t="s">
        <v>218</v>
      </c>
      <c r="C209" s="19">
        <v>88.56</v>
      </c>
      <c r="D209" s="18" t="s">
        <v>221</v>
      </c>
      <c r="E209" s="16">
        <v>300000.0</v>
      </c>
    </row>
    <row r="210">
      <c r="A210" s="16">
        <v>209.0</v>
      </c>
      <c r="B210" s="18" t="s">
        <v>217</v>
      </c>
      <c r="C210" s="19">
        <v>92.66</v>
      </c>
      <c r="D210" s="18" t="s">
        <v>220</v>
      </c>
      <c r="E210" s="18"/>
    </row>
    <row r="211">
      <c r="A211" s="16">
        <v>210.0</v>
      </c>
      <c r="B211" s="18" t="s">
        <v>217</v>
      </c>
      <c r="C211" s="19">
        <v>67.0</v>
      </c>
      <c r="D211" s="18" t="s">
        <v>221</v>
      </c>
      <c r="E211" s="16">
        <v>216000.0</v>
      </c>
    </row>
    <row r="212">
      <c r="A212" s="16">
        <v>211.0</v>
      </c>
      <c r="B212" s="18" t="s">
        <v>217</v>
      </c>
      <c r="C212" s="19">
        <v>91.0</v>
      </c>
      <c r="D212" s="18" t="s">
        <v>221</v>
      </c>
      <c r="E212" s="16">
        <v>400000.0</v>
      </c>
    </row>
    <row r="213">
      <c r="A213" s="16">
        <v>212.0</v>
      </c>
      <c r="B213" s="18" t="s">
        <v>217</v>
      </c>
      <c r="C213" s="19">
        <v>74.0</v>
      </c>
      <c r="D213" s="18" t="s">
        <v>221</v>
      </c>
      <c r="E213" s="16">
        <v>275000.0</v>
      </c>
    </row>
    <row r="214">
      <c r="A214" s="16">
        <v>213.0</v>
      </c>
      <c r="B214" s="18" t="s">
        <v>218</v>
      </c>
      <c r="C214" s="19">
        <v>59.0</v>
      </c>
      <c r="D214" s="18" t="s">
        <v>221</v>
      </c>
      <c r="E214" s="16">
        <v>295000.0</v>
      </c>
    </row>
    <row r="215">
      <c r="A215" s="16">
        <v>214.0</v>
      </c>
      <c r="B215" s="18" t="s">
        <v>217</v>
      </c>
      <c r="C215" s="19"/>
      <c r="D215" s="18" t="s">
        <v>221</v>
      </c>
      <c r="E215" s="16">
        <v>204000.0</v>
      </c>
    </row>
    <row r="216">
      <c r="A216" s="16">
        <v>215.0</v>
      </c>
      <c r="B216" s="18" t="s">
        <v>217</v>
      </c>
      <c r="C216" s="19">
        <v>89.0</v>
      </c>
      <c r="D216" s="18" t="s">
        <v>220</v>
      </c>
      <c r="E216" s="18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  <row r="1000">
      <c r="C1000" s="23"/>
    </row>
    <row r="1001">
      <c r="C1001" s="23"/>
    </row>
    <row r="1002">
      <c r="C1002" s="23"/>
    </row>
    <row r="1003">
      <c r="C1003" s="23"/>
    </row>
    <row r="1004">
      <c r="C1004" s="23"/>
    </row>
    <row r="1005">
      <c r="C1005" s="23"/>
    </row>
    <row r="1006">
      <c r="C1006" s="23"/>
    </row>
    <row r="1007">
      <c r="C1007" s="23"/>
    </row>
    <row r="1008">
      <c r="C1008" s="23"/>
    </row>
    <row r="1009">
      <c r="C1009" s="23"/>
    </row>
    <row r="1010">
      <c r="C1010" s="23"/>
    </row>
    <row r="1011">
      <c r="C1011" s="23"/>
    </row>
    <row r="1012">
      <c r="C1012" s="23"/>
    </row>
    <row r="1013">
      <c r="C1013" s="23"/>
    </row>
    <row r="1014">
      <c r="C1014" s="23"/>
    </row>
    <row r="1015">
      <c r="C1015" s="23"/>
    </row>
    <row r="1016">
      <c r="C1016" s="23"/>
    </row>
    <row r="1017">
      <c r="C1017" s="23"/>
    </row>
    <row r="1018">
      <c r="C1018" s="23"/>
    </row>
    <row r="1019">
      <c r="C1019" s="23"/>
    </row>
    <row r="1020">
      <c r="C1020" s="23"/>
    </row>
    <row r="1021">
      <c r="C1021" s="23"/>
    </row>
    <row r="1022">
      <c r="C1022" s="23"/>
    </row>
    <row r="1023">
      <c r="C1023" s="23"/>
    </row>
    <row r="1024">
      <c r="C1024" s="23"/>
    </row>
    <row r="1025">
      <c r="C1025" s="23"/>
    </row>
    <row r="1026">
      <c r="C1026" s="23"/>
    </row>
    <row r="1027">
      <c r="C1027" s="23"/>
    </row>
    <row r="1028">
      <c r="C1028" s="23"/>
    </row>
    <row r="1029">
      <c r="C1029" s="23"/>
    </row>
    <row r="1030">
      <c r="C1030" s="23"/>
    </row>
    <row r="1031">
      <c r="C1031" s="23"/>
    </row>
    <row r="1032">
      <c r="C1032" s="23"/>
    </row>
    <row r="1033">
      <c r="C1033" s="23"/>
    </row>
    <row r="1034">
      <c r="C1034" s="23"/>
    </row>
    <row r="1035">
      <c r="C1035" s="23"/>
    </row>
    <row r="1036">
      <c r="C1036" s="23"/>
    </row>
    <row r="1037">
      <c r="C1037" s="23"/>
    </row>
    <row r="1038">
      <c r="C1038" s="23"/>
    </row>
    <row r="1039">
      <c r="C1039" s="23"/>
    </row>
    <row r="1040">
      <c r="C1040" s="23"/>
    </row>
    <row r="1041">
      <c r="C1041" s="23"/>
    </row>
    <row r="1042">
      <c r="C1042" s="23"/>
    </row>
    <row r="1043">
      <c r="C1043" s="23"/>
    </row>
    <row r="1044">
      <c r="C1044" s="23"/>
    </row>
    <row r="1045">
      <c r="C1045" s="23"/>
    </row>
    <row r="1046">
      <c r="C1046" s="23"/>
    </row>
    <row r="1047">
      <c r="C1047" s="23"/>
    </row>
    <row r="1048">
      <c r="C1048" s="23"/>
    </row>
    <row r="1049">
      <c r="C1049" s="23"/>
    </row>
    <row r="1050">
      <c r="C1050" s="23"/>
    </row>
    <row r="1051">
      <c r="C1051" s="23"/>
    </row>
    <row r="1052">
      <c r="C1052" s="23"/>
    </row>
    <row r="1053">
      <c r="C1053" s="23"/>
    </row>
    <row r="1054">
      <c r="C1054" s="23"/>
    </row>
    <row r="1055">
      <c r="C1055" s="23"/>
    </row>
    <row r="1056">
      <c r="C1056" s="23"/>
    </row>
    <row r="1057">
      <c r="C1057" s="23"/>
    </row>
    <row r="1058">
      <c r="C1058" s="23"/>
    </row>
    <row r="1059">
      <c r="C1059" s="23"/>
    </row>
    <row r="1060">
      <c r="C1060" s="23"/>
    </row>
    <row r="1061">
      <c r="C1061" s="23"/>
    </row>
    <row r="1062">
      <c r="C1062" s="23"/>
    </row>
    <row r="1063">
      <c r="C1063" s="23"/>
    </row>
    <row r="1064">
      <c r="C1064" s="23"/>
    </row>
    <row r="1065">
      <c r="C1065" s="23"/>
    </row>
    <row r="1066">
      <c r="C1066" s="23"/>
    </row>
    <row r="1067">
      <c r="C1067" s="23"/>
    </row>
    <row r="1068">
      <c r="C1068" s="23"/>
    </row>
    <row r="1069">
      <c r="C1069" s="23"/>
    </row>
    <row r="1070">
      <c r="C1070" s="23"/>
    </row>
    <row r="1071">
      <c r="C1071" s="23"/>
    </row>
    <row r="1072">
      <c r="C1072" s="23"/>
    </row>
    <row r="1073">
      <c r="C1073" s="23"/>
    </row>
    <row r="1074">
      <c r="C1074" s="23"/>
    </row>
    <row r="1075">
      <c r="C1075" s="23"/>
    </row>
    <row r="1076">
      <c r="C1076" s="23"/>
    </row>
    <row r="1077">
      <c r="C1077" s="23"/>
    </row>
    <row r="1078">
      <c r="C1078" s="23"/>
    </row>
    <row r="1079">
      <c r="C1079" s="23"/>
    </row>
    <row r="1080">
      <c r="C1080" s="23"/>
    </row>
    <row r="1081">
      <c r="C1081" s="23"/>
    </row>
    <row r="1082">
      <c r="C1082" s="23"/>
    </row>
    <row r="1083">
      <c r="C1083" s="23"/>
    </row>
    <row r="1084">
      <c r="C1084" s="23"/>
    </row>
    <row r="1085">
      <c r="C1085" s="23"/>
    </row>
    <row r="1086">
      <c r="C1086" s="23"/>
    </row>
    <row r="1087">
      <c r="C1087" s="23"/>
    </row>
    <row r="1088">
      <c r="C1088" s="23"/>
    </row>
    <row r="1089">
      <c r="C1089" s="23"/>
    </row>
    <row r="1090">
      <c r="C1090" s="23"/>
    </row>
    <row r="1091">
      <c r="C1091" s="23"/>
    </row>
    <row r="1092">
      <c r="C1092" s="23"/>
    </row>
    <row r="1093">
      <c r="C1093" s="23"/>
    </row>
    <row r="1094">
      <c r="C1094" s="23"/>
    </row>
    <row r="1095">
      <c r="C1095" s="23"/>
    </row>
    <row r="1096">
      <c r="C1096" s="23"/>
    </row>
    <row r="1097">
      <c r="C1097" s="23"/>
    </row>
    <row r="1098">
      <c r="C1098" s="23"/>
    </row>
    <row r="1099">
      <c r="C1099" s="23"/>
    </row>
    <row r="1100">
      <c r="C1100" s="23"/>
    </row>
    <row r="1101">
      <c r="C1101" s="23"/>
    </row>
    <row r="1102">
      <c r="C1102" s="23"/>
    </row>
    <row r="1103">
      <c r="C1103" s="23"/>
    </row>
    <row r="1104">
      <c r="C1104" s="23"/>
    </row>
    <row r="1105">
      <c r="C1105" s="23"/>
    </row>
    <row r="1106">
      <c r="C1106" s="23"/>
    </row>
    <row r="1107">
      <c r="C1107" s="23"/>
    </row>
    <row r="1108">
      <c r="C1108" s="23"/>
    </row>
    <row r="1109">
      <c r="C1109" s="23"/>
    </row>
    <row r="1110">
      <c r="C1110" s="23"/>
    </row>
    <row r="1111">
      <c r="C1111" s="23"/>
    </row>
    <row r="1112">
      <c r="C1112" s="23"/>
    </row>
    <row r="1113">
      <c r="C1113" s="23"/>
    </row>
    <row r="1114">
      <c r="C1114" s="23"/>
    </row>
    <row r="1115">
      <c r="C1115" s="23"/>
    </row>
    <row r="1116">
      <c r="C1116" s="23"/>
    </row>
    <row r="1117">
      <c r="C1117" s="23"/>
    </row>
    <row r="1118">
      <c r="C1118" s="23"/>
    </row>
    <row r="1119">
      <c r="C1119" s="23"/>
    </row>
    <row r="1120">
      <c r="C1120" s="23"/>
    </row>
    <row r="1121">
      <c r="C1121" s="23"/>
    </row>
    <row r="1122">
      <c r="C1122" s="23"/>
    </row>
    <row r="1123">
      <c r="C1123" s="23"/>
    </row>
    <row r="1124">
      <c r="C1124" s="23"/>
    </row>
    <row r="1125">
      <c r="C1125" s="23"/>
    </row>
    <row r="1126">
      <c r="C1126" s="23"/>
    </row>
    <row r="1127">
      <c r="C1127" s="23"/>
    </row>
    <row r="1128">
      <c r="C1128" s="23"/>
    </row>
    <row r="1129">
      <c r="C1129" s="23"/>
    </row>
    <row r="1130">
      <c r="C1130" s="23"/>
    </row>
    <row r="1131">
      <c r="C1131" s="23"/>
    </row>
    <row r="1132">
      <c r="C1132" s="23"/>
    </row>
    <row r="1133">
      <c r="C1133" s="23"/>
    </row>
    <row r="1134">
      <c r="C1134" s="23"/>
    </row>
    <row r="1135">
      <c r="C1135" s="23"/>
    </row>
    <row r="1136">
      <c r="C1136" s="23"/>
    </row>
    <row r="1137">
      <c r="C1137" s="23"/>
    </row>
    <row r="1138">
      <c r="C1138" s="23"/>
    </row>
    <row r="1139">
      <c r="C1139" s="23"/>
    </row>
    <row r="1140">
      <c r="C1140" s="23"/>
    </row>
    <row r="1141">
      <c r="C1141" s="23"/>
    </row>
    <row r="1142">
      <c r="C1142" s="23"/>
    </row>
    <row r="1143">
      <c r="C1143" s="23"/>
    </row>
    <row r="1144">
      <c r="C1144" s="23"/>
    </row>
    <row r="1145">
      <c r="C1145" s="23"/>
    </row>
    <row r="1146">
      <c r="C1146" s="23"/>
    </row>
    <row r="1147">
      <c r="C1147" s="23"/>
    </row>
    <row r="1148">
      <c r="C1148" s="23"/>
    </row>
  </sheetData>
  <drawing r:id="rId1"/>
</worksheet>
</file>