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uisp\OneDrive\Escritorio\PSW 2024\"/>
    </mc:Choice>
  </mc:AlternateContent>
  <xr:revisionPtr revIDLastSave="0" documentId="8_{D334FB7A-EF3C-43F1-8A5E-BABD834889ED}" xr6:coauthVersionLast="47" xr6:coauthVersionMax="47" xr10:uidLastSave="{00000000-0000-0000-0000-000000000000}"/>
  <bookViews>
    <workbookView xWindow="-108" yWindow="-108" windowWidth="23256" windowHeight="12456" firstSheet="7" activeTab="11"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ram nosotros" sheetId="12" r:id="rId12"/>
    <sheet name=" Servidor Nosotros" sheetId="13"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4" l="1"/>
  <c r="J10" i="19"/>
  <c r="G11" i="18"/>
  <c r="F8" i="6"/>
</calcChain>
</file>

<file path=xl/sharedStrings.xml><?xml version="1.0" encoding="utf-8"?>
<sst xmlns="http://schemas.openxmlformats.org/spreadsheetml/2006/main" count="524" uniqueCount="318">
  <si>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</si>
  <si>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</si>
  <si>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</si>
  <si>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</si>
  <si>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</si>
  <si>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</si>
  <si>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</si>
  <si>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</si>
  <si>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</si>
  <si>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</si>
  <si>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</si>
  <si>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</si>
  <si>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</si>
  <si>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contado</t>
  </si>
  <si>
    <t xml:space="preserve">Nº2 </t>
  </si>
  <si>
    <t>Nº 3</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</si>
  <si>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</si>
  <si>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</si>
  <si>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</si>
  <si>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</si>
  <si>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</si>
  <si>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</si>
  <si>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</si>
  <si>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</si>
  <si>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</si>
  <si>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</si>
  <si>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</si>
  <si>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</si>
  <si>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</si>
  <si>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</si>
  <si>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</si>
  <si>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</si>
  <si>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</si>
  <si>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</si>
  <si>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</si>
  <si>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</si>
  <si>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</si>
  <si>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</si>
  <si>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</si>
  <si>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</si>
  <si>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</si>
  <si>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</si>
  <si>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</si>
  <si>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</si>
  <si>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</si>
  <si>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</si>
  <si>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</si>
  <si>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</si>
  <si>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</si>
  <si>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</si>
  <si>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</si>
  <si>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</si>
  <si>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</si>
  <si>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</si>
  <si>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</si>
  <si>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</si>
  <si>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</si>
  <si>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</si>
  <si>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</si>
  <si>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</si>
  <si>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</si>
  <si>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</si>
  <si>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</si>
  <si>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</si>
  <si>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</si>
  <si>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Speed logic</t>
  </si>
  <si>
    <t>Calle 77 # 16-20 Of. 311 Ed. El Lago, Barrio El Lago
3123823236</t>
  </si>
  <si>
    <t>Memoria Ram Kingston Fury
 Beast  Rgb Ddr4 32gb 
3200mt/s  Cl16</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</si>
  <si>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</si>
  <si>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</si>
  <si>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</si>
  <si>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</si>
  <si>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</si>
  <si>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</si>
  <si>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</si>
  <si>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</si>
  <si>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</si>
  <si>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</si>
  <si>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</si>
  <si>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</si>
  <si>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</si>
  <si>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</si>
  <si>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</si>
  <si>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</si>
  <si>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</si>
  <si>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b/>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</si>
  <si>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</si>
  <si>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</si>
  <si>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</si>
  <si>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</si>
  <si>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</si>
  <si>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</si>
  <si>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</si>
  <si>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</si>
  <si>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</si>
  <si>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</si>
  <si>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</si>
  <si>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</si>
  <si>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</si>
  <si>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</si>
  <si>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</si>
  <si>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</si>
  <si>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</si>
  <si>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</si>
  <si>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</si>
  <si>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</si>
  <si>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</si>
  <si>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</si>
  <si>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</si>
  <si>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</si>
  <si>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M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</si>
  <si>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</si>
  <si>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</si>
  <si>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</si>
  <si>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</si>
  <si>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</si>
  <si>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</si>
  <si>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</si>
  <si>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</si>
  <si>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</si>
  <si>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</si>
  <si>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</si>
  <si>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</si>
  <si>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</si>
  <si>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</si>
  <si>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</si>
  <si>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</si>
  <si>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</si>
  <si>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</si>
  <si>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</si>
  <si>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</si>
  <si>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</si>
  <si>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</si>
  <si>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</si>
  <si>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</si>
  <si>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</si>
  <si>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</si>
  <si>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</si>
  <si>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</si>
  <si>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</si>
  <si>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</si>
  <si>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</si>
  <si>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</si>
  <si>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</si>
  <si>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</si>
  <si>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</si>
  <si>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</si>
  <si>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</si>
  <si>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</si>
  <si>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</si>
  <si>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</si>
  <si>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</si>
  <si>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</si>
  <si>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</si>
  <si>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</si>
  <si>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</si>
  <si>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</si>
  <si>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</si>
  <si>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</si>
  <si>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</si>
  <si>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</si>
  <si>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</si>
  <si>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</si>
  <si>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</si>
  <si>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</si>
  <si>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</si>
  <si>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</si>
  <si>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</si>
  <si>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</si>
  <si>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</si>
  <si>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</si>
  <si>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</si>
  <si>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</si>
  <si>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</si>
  <si>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</si>
  <si>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</si>
  <si>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</si>
  <si>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b/>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</si>
  <si>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</si>
  <si>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</si>
  <si>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</si>
  <si>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</si>
  <si>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</si>
  <si>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</si>
  <si>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</si>
  <si>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</si>
  <si>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</si>
  <si>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</si>
  <si>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</si>
  <si>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</si>
  <si>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</si>
  <si>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</si>
  <si>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</si>
  <si>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</si>
  <si>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</si>
  <si>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</si>
  <si>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</si>
  <si>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</si>
  <si>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</si>
  <si>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</si>
  <si>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</si>
  <si>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</si>
  <si>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</si>
  <si>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</si>
  <si>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</si>
  <si>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</si>
  <si>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</si>
  <si>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</si>
  <si>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</si>
  <si>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</si>
  <si>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</si>
  <si>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</si>
  <si>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</si>
  <si>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</si>
  <si>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</si>
  <si>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</si>
  <si>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</si>
  <si>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</si>
  <si>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</si>
  <si>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</si>
  <si>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</si>
  <si>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AMAZON</t>
  </si>
  <si>
    <t>EBAY</t>
  </si>
  <si>
    <t>MERCADO LIBRE</t>
  </si>
  <si>
    <r>
      <t>Empresa</t>
    </r>
    <r>
      <rPr>
        <i/>
        <sz val="8"/>
        <color theme="1"/>
        <rFont val="Trebuchet MS"/>
        <family val="2"/>
      </rPr>
      <t xml:space="preserve">
(Nombre fiscal de la empresa)</t>
    </r>
  </si>
  <si>
    <t>Contado</t>
  </si>
  <si>
    <t>37°17′43″N 121°55′34″O</t>
  </si>
  <si>
    <t>Tr23 97-73 Of 405. Principal. Bogotá</t>
  </si>
  <si>
    <t xml:space="preserve">Ac. 26 #92-32, Bogotá
</t>
  </si>
  <si>
    <t>ASUS Pantalla ProArt de 24" (24.1" visible) Monitor profesional HDR 16:10 (PA248CRV) - IPS, (1920 x 1200), 97% DCI-P3, ΔE &lt; 2, Calman verificado, USB-C PD 96W, DisplayPort, cadena de margarita, altura</t>
  </si>
  <si>
    <t>N/N</t>
  </si>
  <si>
    <t>El envio al igual que el iva ya viene incluido o es gratis por mercado libre</t>
  </si>
  <si>
    <t>EURO A PESOS</t>
  </si>
  <si>
    <t>34.90 EUR es el valor adional del envio para colombia</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</si>
  <si>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</si>
  <si>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t>$ 353,53 USD</t>
  </si>
  <si>
    <t>$ 423.60 EUR</t>
  </si>
  <si>
    <t>DÓLAR A PESOS</t>
  </si>
  <si>
    <t>En el importe total ya estan incluidos los demás impuestos adionales que no cubre amazon</t>
  </si>
  <si>
    <t>https://www.amazon.com/-/es/Skytech-Gaming-Nebula-PC-Desktop/dp/B0C66NCQZJ/ref=sr_1_14?__mk_es_US=ÅMÅŽÕÑ&amp;crid=2648UBPZ7FGGU&amp;dib=eyJ2IjoiMSJ9.0lpyyWH1CpWF0aO3mFjWMx2Pf3ry4sgLFmpN_RnMc7dvTPzMTFWhrUKclAkp_sKulMveMFT_U1UOf3Ms_yvNjCHJGzDY0HczvztdXqhbQMQWjctAMh5Hf_O8loSTqaM1wq3Z-zZcj7MHotuPovRfHOoDjsf-jc17c9PXtzAXsZDc_XpN63GysZ0DMnuxWD1Z1DpnfLPIlC886EyGH6-a-MyRvPIWle5w7MNLQhzCqGA.1-VLYyA0XLFletzQzUS8aXRGfbPyg4azPtaHFfm-vDw&amp;dib_tag=se&amp;keywords=torre%2Bpc%2Bgamer&amp;qid=1717299894&amp;sprefix=torre%2Bpc%2Bgamer%2B%2Caps%2C216&amp;sr=8-14&amp;th=1</t>
  </si>
  <si>
    <t>https://articulo.mercadolibre.com.co/MCO-1433005971-skytech-gaming-shiva-ii-computadora-de-escritorio-para-ju-_JM#position=12&amp;search_layout=stack&amp;type=item&amp;tracking_id=e551b124-1a78-4458-a65e-dca61c341db3</t>
  </si>
  <si>
    <t>https://www.ebay.com/itm/226047805535?itmmeta=01HZBH7CPGS0NHHRTDA34Y7A4X&amp;hash=item34a17fc85f:g:yB0AAOSwcbZl9KfN&amp;itmprp=enc%3AAQAJAAABACe7AR8F8x3Iw7U9sdRVET8Nd1LtdrQyeZSOQb7lUXx%2FarzNBPDjVzKns9O5Jy0YPukymjUIqtdpNNmdUCfZHIdGhJp81BQEWQNZdIGsWSH6uTL%2FXwKBqJylktTYyAteKvt%2Bo%2FjmDyz%2FtYqlsem2lmr%2FKFUJL%2BjGCKznbTLxo53kPld56dpWvD%2B%2BlIAcKWr3X6WHM3XPdZGsv5fvOKYtmviU%2FNioTX0urZy0arO1RMLp9cFXsIlbXAJ7Ifi7lrJXJIpFOd8KqlEf5MPttQee3BGciN9kBDI0hoxHev9wLPVFCHotchVtcTsYcJlQdhiVCnApQS2WMnLaDAFVkVRrW%2Fk%3D%7Ctkp%3ABFBMsMud8fpj</t>
  </si>
  <si>
    <t>Skytech Gaming Skytech Archangel Gaming PC de escritorio – Intel Core i5 12400F 2.5 GHz, NVIDIA RTX 4060 Ti, 1TB NVME SSD, 16GB DDR4 RAM 3200, 650W Gold PSU, 11AC Wi-Fi, Windows 11 Home 64-bits</t>
  </si>
  <si>
    <t>4.817.252.00</t>
  </si>
  <si>
    <t>4.252.143.00</t>
  </si>
  <si>
    <t>8.404.990.00</t>
  </si>
  <si>
    <t>6.125.299.00</t>
  </si>
  <si>
    <t>5.048.783.00</t>
  </si>
  <si>
    <t>US $1 527.02</t>
  </si>
  <si>
    <t>US $1 550.44</t>
  </si>
  <si>
    <t>N/A</t>
  </si>
  <si>
    <t>DÓLAR A PESO</t>
  </si>
  <si>
    <t>En el importe total ya estan incluidos los demas impuestos como aranceles y costos de envio</t>
  </si>
  <si>
    <t>En mercado libre no cobran envio y los impuestos estan incluidos en el importe unitario</t>
  </si>
  <si>
    <t xml:space="preserve">MERCADO LIBRE </t>
  </si>
  <si>
    <t>https://www.mercadolibre.com.co/disco-solido-ssd-interno-crucial-ct500bx500ssd1-500gb-negro/p/MCO19614825?pdp_filters=category:MCO1672#searchVariation=MCO19614825&amp;position=2&amp;search_layout=stack&amp;type=product&amp;tracking_id=aa8e5d63-5d99-467d-8939-e0e1b492ed9b</t>
  </si>
  <si>
    <t>Disco sólido SSD interno Crucial CT500BX500SSD1 500GB negro</t>
  </si>
  <si>
    <t xml:space="preserve">FALABELLA </t>
  </si>
  <si>
    <t>https://www.falabella.com.co/falabella-co/product/118315377/Unidad-Estado-Solido-SSD-Interno-Adata-XPG-S40G-1TB/118315378</t>
  </si>
  <si>
    <t>Unidad Estado Solido SSD Interno Adata XPG S40G 1TB</t>
  </si>
  <si>
    <t>https://www.amazon.com/-/es/Toshiba-Canvio-Basics-HDTB510XK3AA-portátil/dp/B0BQX6DVWY/ref=sr_1_3?crid=QQXH65PWMBOV&amp;dib=eyJ2IjoiMSJ9.NM7cFxYTm8fk8EXKOG--2gpPld4uacsfdC5-39lDODCsa-XIIyKLwaLLYi1hLGL5KXg8AZ1zDHt6OoFqNRFDB0PKDrGUBCCub30Qu7PmDbzNZMSkpY8aTcjlhFZUi5z5wt4Ehh26JA9TxtcqrNqRzoj_PeZY-TEKyN9zIQ7AYcfsCeZCZVUAYclUe_pNKpVUyyp1coTPNAM0dcbwpq0lYHCtjdVTPsdpizRaC7isUCU.LMY6UQxt7wIUrkjPbUBNnkMIMgpoTpaUD_-QipXiu_8&amp;dib_tag=se&amp;keywords=disco%2Bsolido%2B1tb&amp;qid=1717303555&amp;sprefix=disco%2Bsolidp%2Caps%2C325&amp;sr=8-3&amp;th=1</t>
  </si>
  <si>
    <t>Toshiba Canvio Basics HDTB510XK3AA - Disco duro externo portátil de 1 TB USB 3.0, color negro</t>
  </si>
  <si>
    <t>US$54.99</t>
  </si>
  <si>
    <t>FALABELLA</t>
  </si>
  <si>
    <t>el producto siendo el 1/06/2024 esta en un 21% de descuento</t>
  </si>
  <si>
    <t>Hostinger</t>
  </si>
  <si>
    <t>https://www.hostinger.co</t>
  </si>
  <si>
    <t>$13.900
/mes</t>
  </si>
  <si>
    <t>100 sitios web
Icon,WordPress administrado
,200 GB de almacenamiento NVMe Icon, Creador de sitios web | Hostinger
Icon
Dominio gratis (CO$ 38.900)
Icon
Migración de sitios web a</t>
  </si>
  <si>
    <t>https://listado.mercadolibre.com.co/teclado#D[A:teclado]</t>
  </si>
  <si>
    <t>Teclado gamer Redragon Kumara K552 QWERTY español latinoamérica color negro con luz RGB</t>
  </si>
  <si>
    <t>CONTADO</t>
  </si>
  <si>
    <t>El envio al igual que los impuestos ya vienen incluidos desde mercado libre</t>
  </si>
  <si>
    <t>https://www.mercadolibre.com.co/mouse-gamer-vertical-inalambrico-recargable-weibo-wb-881-negro/p/MCO16051104?pdp_filters=item_id:MCO2027339616#is_advertising=true&amp;searchVariation=MCO16051104&amp;position=1&amp;search_layout=stack&amp;type=pad&amp;tracking_id=ced31c77-b65c-4671-a8f1-61f3edab0f16&amp;is_advertising=true&amp;ad_domain=VQCATCORE_LST&amp;ad_position=1&amp;ad_click_id=MWZjOWY3ZTgtZjgwNS00MmEzLTk2M2ItNGJiMDNhMjg1NDIy</t>
  </si>
  <si>
    <t>Mouse gamer vertical inalámbrico recargable Weibo WB-881 negro</t>
  </si>
  <si>
    <t>HP Victus 15 - Laptop para juegos, pantalla FHD de 15.6 pulgadas de 144 Hz, AMD Ryzen 5 7535HS, 16 GB DDR5 RAM, SSD PCIe M.2 de 512 GB, NVIDIA GeForce RTX 2050, HDMI, cámara web, teclado</t>
  </si>
  <si>
    <t>HP Victus Gaming 15,6"" 144 Hz FHD Ryzen 5 7535HS 16 GB 512 GB SSD GeForce RTX 2050</t>
  </si>
  <si>
    <t>Portátil gamer HP Victus 15-fb1013dx gris 15.6", AMD Ryzen 5 7535HS 16GB de RAM 512GB SSD, NVIDIA GeForce RTX 2050 144 Hz 1920x1080px Windows 11 Home</t>
  </si>
  <si>
    <t>https://www.mercadolibre.com.co/portatil-gamer-hp-victus-15-fb1013dx-gris-156-amd-ryzen-5-7535hs-16gb-de-ram-512gb-ssd-nvidia-geforce-rtx-2050-144-hz-1920x1080px-windows-11-home/p/MCO28527799?product_trigger_id=MCO26799697&amp;pdp_filters=category%3AMCO1652&amp;applied_product_filters=MCO26799697&amp;quantity=1</t>
  </si>
  <si>
    <t>https://www.ebay.com/itm/296037262702?itmmeta=01HZJBKCAQZCJQXV7FVZ9KEKWK&amp;hash=item44ed32256e:g:zZ0AAOSwmQRlTZ6b&amp;itmprp=enc%3AAQAJAAAA4DADRjkstjWAaQ2cegU%2B1QXAKWjQr5FWOygokSEQcf1k5UgJBVaKT%2FR6FhPUMI03lwZPWL1%2FsZt1b1z%2FSmRv0jHNm5C7nKqYgj1T5FKdEY6bjyNOUCIO6w661qwU2wU6hAwJY14T2T8exxtEXWozKZOVT4ZC7PpExh%2BlCOr1GLq8ycDdlb%2F5bgMdfQO9P0zlYQZ3TQpjOLJmgd83LgRO%2FlM0qnytfbXdjxNXG%2FBpkA5DjGNx8r8LduE8HOPrL5Un6h2Zb9SHndI8oDXNqzx8bAq7eJX57huvAlRF46j8G%2FBK%7Ctkp%3ABFBMzsXNy_xj</t>
  </si>
  <si>
    <t>https://www.amazon.com/-/es/HP-Victus-15-pantalla-pulgadas/dp/B0CFSBT85B/ref=sr_1_3?__mk_es_US=ÅMÅŽÕÑ&amp;crid=BM9FTA6POYOD&amp;dib=eyJ2IjoiMSJ9.E_WHbhNqTnhnhX4fiEccR2YCVFsN-4asYMdpewiEk1GeC0lGSEf4T2aXSKQXjySwVWpgakT-w_eNwAzivQCdQxI_Wfk_vimY4zfNXyAGAp3cJ92BKSGuyux1v6XELzQGMsGJn8OvsxLHnBSXIGPF_VbObLAyN0sO2kXYe20QlsX5jQmDLf4OC-KvdYTtv3rJdGfLijrT-rPayvVejbsmxRah2sVjOXhqhU7c-HTxya4.4N0BiCSXs5nHdeWOHcZORvF_rpJiMaNGvfEn37slttc&amp;dib_tag=se&amp;keywords=portátil%2Bpc%2Bhp%2Bvictus&amp;qid=1717529211&amp;sprefix=portátil%2Bpc%2Bhp%2Bvictus%2Caps%2C299&amp;sr=8-3&amp;th=1</t>
  </si>
  <si>
    <t>US$781.11</t>
  </si>
  <si>
    <t>US $765.32</t>
  </si>
  <si>
    <t>Los demas impuestos como aranceles y costos de envio ya estan incluidos</t>
  </si>
  <si>
    <t>los demas impuestos como aranceles y costos de envio ya estan incluidos desde el importe unitario</t>
  </si>
  <si>
    <t>PHILIPS Monitor Full HD de 221V8LB de 22 pulgadas (1920 x 1080), frecuencia de actualización de 100 Hz, VESA, HDMI x1, VGA x1, modo LowBlue</t>
  </si>
  <si>
    <t>https://www.amazon.com/-/es/221V8LB-frecuencia-actualización-sincronización-adaptativa/dp/B0CVM2GJCN/ref=sr_1_3?__mk_es_US=ÅMÅŽÕÑ&amp;crid=22GSZ3EH943AG&amp;dib=eyJ2IjoiMSJ9.08FLjclKRmuVxSFdNWzNBIowPW3wkVcag8YEraaDAsMoxmQ_Oy-NclcYj66PNta9yK5a13GTOKgKiYUTnOk1xGFhUzukCkUsr8hdsTRpDGpv2-4YDwxgch7AttXNQmk8JztC3Qjq6j7FIXdkYS8zJxkJbbIdwFxB41VnVxYku9uBHB01C1NFZP_nAHFOkI-RRWxdW6g03SiNyVxu58rtZ1Lnc3m82dzC9_3taX6yWGY.47vdviif5kx8Wxe-uunS_nYZ0F350K-cPNRwa1ylxBo&amp;dib_tag=se&amp;keywords=monitor&amp;qid=1717534398&amp;sprefix=monitor%2Caps%2C229&amp;sr=8-3&amp;th=1</t>
  </si>
  <si>
    <t>Sin cargos de importación y envío gratis a Colombia</t>
  </si>
  <si>
    <t>Tarjeta de vídeo Msi Nvd Geforce Ventusxs V1 Gtx1650 4gb Gddr6</t>
  </si>
  <si>
    <t>https://www.mercadolibre.com.co/tarjeta-de-video-msi-nvd-geforce-ventusxs-v1-gtx1650-4gb-gddr6/p/MCO21591366?pdp_filters=category:MCO1658#searchVariation=MCO21591366&amp;position=1&amp;search_layout=stack&amp;type=product&amp;tracking_id=63735095-2716-47a2-ab3e-ccf1afa014d0</t>
  </si>
  <si>
    <t>El envio al igual que el iva estan incluidos dentro del importe unitario</t>
  </si>
  <si>
    <t>Mercado Libre</t>
  </si>
  <si>
    <t>https://www.mercadolibre.com.co/procesador-amd-ryzen-7-5700g-100-100000263box-de-8-nucleos-y-46ghz-de-frecuencia-con-grafica-integrada/p/MCO18441624?pdp_filters=category:MCO441358#searchVariation=MCO18441624&amp;position=2&amp;search_layout=stack&amp;type=product&amp;tracking_id=ee498cb2-0636-438d-a0de-7bbf961e38a7</t>
  </si>
  <si>
    <t>Procesador AMD Ryzen 7 5700G 100-100000263BOX de 8 núcleos y 4.6GHz de frecuencia con gráfica integrada</t>
  </si>
  <si>
    <t>Logitech K380, Teclado Multi-dispositivo Bluetooth Color del teclado Grafito Idioma Español</t>
  </si>
  <si>
    <t>https://www.mercadolibre.com.co/logitech-k380-teclado-multi-dispositivo-bluetooth-color-del-teclado-grafito-idioma-espanol/p/MCO15170436?pdp_filters=category:MCO430630#searchVariation=MCO15170436&amp;position=6&amp;search_layout=stack&amp;type=product&amp;tracking_id=4090fdf2-c056-48de-8435-135557c157b4</t>
  </si>
  <si>
    <t>https://www.mercadolibre.com.co/logitech-g203-lightsync-mouse-gamer-rgb-6-botones-8000dpi-color-negro/p/MCO16211422?pdp_filters=category:MCO1714#searchVariation=MCO16211422&amp;position=6&amp;search_layout=stack&amp;type=product&amp;tracking_id=908efd30-4872-47e7-be27-4f8d8dc1eb0a</t>
  </si>
  <si>
    <t>Logitech G203 Lightsync, Mouse Gamer Rgb, 6 Botones, 8000dpi Color Negro</t>
  </si>
  <si>
    <t>TRELLO</t>
  </si>
  <si>
    <t>https://trello.com/es?&amp;aceid=&amp;adposition=&amp;adgroup=144042669785&amp;campaign=19322080933&amp;creative=642099030661&amp;device=c&amp;keyword=trello&amp;matchtype=p&amp;network=g&amp;placement=&amp;ds_kids=p74597799831&amp;ds_e=GOOGLE&amp;ds_eid=700000001557344&amp;ds_e1=GOOGLE&amp;gad_source=1&amp;gclid=EAIaIQobChMIge6bkP_ChgMV9ZtaBR3bVQI6EAAYAiAAEgLKU_D_BwE&amp;gclsrc=aw.ds</t>
  </si>
  <si>
    <t>Para equipos que necesiten supervisar y visualizar varios proyectos de varias maneras, como en tableros, cronogramas, calendarios, etc.</t>
  </si>
  <si>
    <t>cheque</t>
  </si>
  <si>
    <t>$10USD
por usuario al mes con facturación anual ($12.50 con facturación mensual)</t>
  </si>
  <si>
    <t>10USD</t>
  </si>
  <si>
    <t>MICROSOFT</t>
  </si>
  <si>
    <t>https://www.microsoft.com/es-co/d/windows-11-home/dg7gmgf0krt0</t>
  </si>
  <si>
    <t>Windows 11 es el único lugar para todo. Con una sensación nueva y fresca y herramientas que hacen que sea más fácil ser eficiente, tiene lo que necesitas para lo que viene.</t>
  </si>
  <si>
    <t>La compra se realiza por microsoft y se descarga luego de efectuar el pago</t>
  </si>
  <si>
    <t>https://visualstudio.microsoft.com/es/vs/pricing/?tab=enterprise</t>
  </si>
  <si>
    <t>Suscripción a Enterprise
IDE de Visual Studio Enterprise
Azure DevOps (Básico
+ plan de pruebas)</t>
  </si>
  <si>
    <t>$250USD</t>
  </si>
  <si>
    <t>los precios son en dólares USD. El pago es mensual por cada usuario</t>
  </si>
  <si>
    <t>https://www.microsoft.com/es-cl/sql-server/sql-server-2022-pricing</t>
  </si>
  <si>
    <t>989 USD</t>
  </si>
  <si>
    <t>Standard: servidor, 	Licencias por volumen, hosting</t>
  </si>
  <si>
    <t>Precios de SQL Server 2022</t>
  </si>
  <si>
    <t>69,99 USD</t>
  </si>
  <si>
    <t>EL adicional del iva ya esta incluido en el precio unitario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</si>
</sst>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 #,##0;[Red]\-&quot;$&quot;\ #,##0"/>
    <numFmt numFmtId="44" formatCode="_-&quot;$&quot;\ * #,##0.00_-;\-&quot;$&quot;\ * #,##0.00_-;_-&quot;$&quot;\ * &quot;-&quot;??_-;_-@_-"/>
    <numFmt numFmtId="164" formatCode="#,##0\ [$€-1];[Red]\-#,##0\ [$€-1]"/>
    <numFmt numFmtId="165" formatCode="&quot;$&quot;#,##0.00"/>
    <numFmt numFmtId="166" formatCode="#,##0\ &quot;€&quot;;[Red]\-#,##0\ &quot;€&quot;"/>
    <numFmt numFmtId="167" formatCode="#,##0&quot;€&quot;"/>
    <numFmt numFmtId="168" formatCode="_-[$€-2]\ * #,##0.00_-;\-[$€-2]\ * #,##0.00_-;_-[$€-2]\ * &quot;-&quot;??_-;_-@"/>
    <numFmt numFmtId="169" formatCode="&quot;$&quot;\ #,##0.00"/>
    <numFmt numFmtId="170" formatCode="_-[$$-240A]\ * #,##0.00_-;\-[$$-240A]\ * #,##0.00_-;_-[$$-240A]\ * &quot;-&quot;??_-;_-@_-"/>
    <numFmt numFmtId="171" formatCode="&quot;$&quot;#,##0"/>
    <numFmt numFmtId="172" formatCode="#,##0.0"/>
  </numFmts>
  <fonts count="52">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u/>
      <sz val="10"/>
      <color theme="1"/>
      <name val="Trebuchet MS"/>
      <family val="2"/>
    </font>
    <font>
      <sz val="10"/>
      <color rgb="FF000000"/>
      <name val="Arial"/>
      <family val="2"/>
    </font>
    <font>
      <sz val="10"/>
      <color rgb="FF231F20"/>
      <name val="Trebuchet MS"/>
      <family val="2"/>
    </font>
    <font>
      <sz val="10"/>
      <color theme="1"/>
      <name val="Arial Narrow"/>
      <family val="2"/>
    </font>
    <font>
      <u/>
      <sz val="10"/>
      <color rgb="FF0000FF"/>
      <name val="Trebuchet MS"/>
      <family val="2"/>
    </font>
    <font>
      <sz val="10"/>
      <color rgb="FF000000"/>
      <name val="Trebuchet MS"/>
      <family val="2"/>
    </font>
    <font>
      <u/>
      <sz val="10"/>
      <color rgb="FF000000"/>
      <name val="Trebuchet MS"/>
      <family val="2"/>
    </font>
    <font>
      <u/>
      <sz val="10"/>
      <color rgb="FF0000FF"/>
      <name val="Trebuchet MS"/>
      <family val="2"/>
    </font>
    <font>
      <u/>
      <sz val="10"/>
      <color rgb="FF0000FF"/>
      <name val="Trebuchet MS"/>
      <family val="2"/>
    </font>
    <font>
      <u/>
      <sz val="10"/>
      <color rgb="FF0000FF"/>
      <name val="Arial"/>
      <family val="2"/>
    </font>
    <font>
      <u/>
      <sz val="10"/>
      <color rgb="FF000000"/>
      <name val="Trebuchet MS"/>
      <family val="2"/>
    </font>
    <font>
      <u/>
      <sz val="10"/>
      <color theme="10"/>
      <name val="Arial"/>
      <family val="2"/>
    </font>
    <font>
      <u/>
      <sz val="10"/>
      <color rgb="FF000000"/>
      <name val="Arial"/>
      <family val="2"/>
    </font>
    <font>
      <sz val="10"/>
      <color theme="1"/>
      <name val="Arial"/>
      <family val="2"/>
      <scheme val="minor"/>
    </font>
    <font>
      <u/>
      <sz val="10"/>
      <color theme="1"/>
      <name val="Trebuchet MS"/>
      <family val="2"/>
    </font>
    <font>
      <sz val="11"/>
      <color rgb="FF000000"/>
      <name val="Aptos Narrow"/>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sz val="8"/>
      <color theme="1"/>
      <name val="Trebuchet MS"/>
      <family val="2"/>
    </font>
    <font>
      <sz val="10"/>
      <color rgb="FF000000"/>
      <name val="Arial"/>
      <scheme val="minor"/>
    </font>
    <font>
      <sz val="10"/>
      <color theme="1"/>
      <name val="Times New Roman"/>
      <family val="1"/>
    </font>
    <font>
      <sz val="10"/>
      <color rgb="FF000000"/>
      <name val="Times New Roman"/>
      <family val="1"/>
    </font>
    <font>
      <sz val="10"/>
      <color rgb="FF000000"/>
      <name val="Arial"/>
      <family val="2"/>
      <scheme val="minor"/>
    </font>
    <font>
      <u/>
      <sz val="8"/>
      <color theme="10"/>
      <name val="Arial"/>
      <family val="2"/>
    </font>
    <font>
      <sz val="8"/>
      <color rgb="FF000000"/>
      <name val="Arial"/>
      <family val="2"/>
      <scheme val="minor"/>
    </font>
    <font>
      <u/>
      <sz val="8"/>
      <color rgb="FF000000"/>
      <name val="Trebuchet MS"/>
      <family val="2"/>
    </font>
    <font>
      <sz val="10"/>
      <color rgb="FF333333"/>
      <name val="Arial"/>
      <family val="2"/>
    </font>
    <font>
      <u/>
      <sz val="10"/>
      <color theme="10"/>
      <name val="Arial"/>
      <scheme val="minor"/>
    </font>
    <font>
      <sz val="11"/>
      <color rgb="FF0F1111"/>
      <name val="Arial"/>
      <family val="2"/>
      <scheme val="minor"/>
    </font>
    <font>
      <sz val="11"/>
      <color rgb="FF191919"/>
      <name val="Arial"/>
      <family val="2"/>
      <scheme val="minor"/>
    </font>
    <font>
      <sz val="10"/>
      <color theme="1"/>
      <name val="Trebuchet MS"/>
    </font>
    <font>
      <sz val="11"/>
      <color rgb="FF000000"/>
      <name val="Arial"/>
    </font>
    <font>
      <sz val="9"/>
      <color rgb="FF000000"/>
      <name val="&quot;Proxima Nova&quot;"/>
    </font>
    <font>
      <sz val="8"/>
      <color rgb="FF444444"/>
      <name val="Arial"/>
      <family val="2"/>
    </font>
    <font>
      <sz val="8"/>
      <color rgb="FF333333"/>
      <name val="Lato"/>
      <family val="2"/>
    </font>
    <font>
      <u/>
      <sz val="8"/>
      <color theme="1"/>
      <name val="Trebuchet MS"/>
      <family val="2"/>
    </font>
    <font>
      <sz val="8"/>
      <color rgb="FF000000"/>
      <name val="&quot;Proxima Nova&quot;"/>
    </font>
    <font>
      <sz val="9"/>
      <color rgb="FF000000"/>
      <name val="Arial"/>
      <family val="2"/>
    </font>
    <font>
      <sz val="11"/>
      <color rgb="FF000000"/>
      <name val="Trebuchet MS"/>
      <family val="2"/>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4">
    <xf numFmtId="0" fontId="0" fillId="0" borderId="0"/>
    <xf numFmtId="44" fontId="32" fillId="0" borderId="0" applyFont="0" applyFill="0" applyBorder="0" applyAlignment="0" applyProtection="0"/>
    <xf numFmtId="0" fontId="35" fillId="0" borderId="7"/>
    <xf numFmtId="0" fontId="40" fillId="0" borderId="0" applyNumberFormat="0" applyFill="0" applyBorder="0" applyAlignment="0" applyProtection="0"/>
  </cellStyleXfs>
  <cellXfs count="116">
    <xf numFmtId="0" fontId="0" fillId="0" borderId="0" xfId="0"/>
    <xf numFmtId="0" fontId="1" fillId="0" borderId="0" xfId="0" applyFont="1"/>
    <xf numFmtId="0" fontId="4"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4"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7" fillId="0" borderId="0" xfId="0" applyFont="1" applyAlignment="1">
      <alignment horizontal="center" vertical="center"/>
    </xf>
    <xf numFmtId="0" fontId="4" fillId="0" borderId="4" xfId="0" applyFont="1" applyBorder="1" applyAlignment="1">
      <alignment horizontal="center" vertical="center"/>
    </xf>
    <xf numFmtId="0" fontId="8" fillId="0" borderId="4" xfId="0" applyFont="1" applyBorder="1" applyAlignment="1">
      <alignment horizontal="center" vertical="top" wrapText="1"/>
    </xf>
    <xf numFmtId="0" fontId="9" fillId="0" borderId="0" xfId="0" applyFont="1" applyAlignment="1">
      <alignment horizontal="center" vertical="top" wrapText="1"/>
    </xf>
    <xf numFmtId="2" fontId="8" fillId="0" borderId="4" xfId="0" applyNumberFormat="1" applyFont="1" applyBorder="1" applyAlignment="1">
      <alignment horizontal="center" vertical="top" wrapText="1"/>
    </xf>
    <xf numFmtId="3" fontId="8" fillId="0" borderId="4" xfId="0" applyNumberFormat="1" applyFont="1" applyBorder="1" applyAlignment="1">
      <alignment horizontal="center" vertical="top" wrapText="1"/>
    </xf>
    <xf numFmtId="0" fontId="12" fillId="0" borderId="0" xfId="0" applyFont="1" applyAlignment="1">
      <alignment horizontal="center" vertical="top"/>
    </xf>
    <xf numFmtId="4" fontId="8" fillId="0" borderId="4" xfId="0" applyNumberFormat="1" applyFont="1" applyBorder="1" applyAlignment="1">
      <alignment horizontal="center" vertical="top" wrapText="1"/>
    </xf>
    <xf numFmtId="0" fontId="1" fillId="0" borderId="4" xfId="0" applyFont="1" applyBorder="1"/>
    <xf numFmtId="0" fontId="8" fillId="0" borderId="4" xfId="0" applyFont="1" applyBorder="1" applyAlignment="1">
      <alignment horizontal="left" vertical="top" wrapText="1"/>
    </xf>
    <xf numFmtId="0" fontId="13" fillId="0" borderId="0" xfId="0" applyFont="1" applyAlignment="1">
      <alignment horizontal="center" vertical="center" wrapText="1"/>
    </xf>
    <xf numFmtId="0" fontId="14" fillId="0" borderId="4" xfId="0" applyFont="1" applyBorder="1" applyAlignment="1">
      <alignment horizontal="center" vertical="top" wrapText="1"/>
    </xf>
    <xf numFmtId="0" fontId="16" fillId="0" borderId="4" xfId="0" applyFont="1" applyBorder="1" applyAlignment="1">
      <alignment horizontal="center" vertical="top" wrapText="1"/>
    </xf>
    <xf numFmtId="0" fontId="15" fillId="0" borderId="4" xfId="0" applyFont="1" applyBorder="1" applyAlignment="1">
      <alignment horizontal="center" vertical="top" wrapText="1"/>
    </xf>
    <xf numFmtId="165" fontId="15" fillId="0" borderId="0" xfId="0" applyNumberFormat="1" applyFont="1" applyAlignment="1">
      <alignment horizontal="center" vertical="top"/>
    </xf>
    <xf numFmtId="2" fontId="15" fillId="0" borderId="4" xfId="0" applyNumberFormat="1" applyFont="1" applyBorder="1" applyAlignment="1">
      <alignment horizontal="center" vertical="top" wrapText="1"/>
    </xf>
    <xf numFmtId="3" fontId="15" fillId="0" borderId="4" xfId="0" applyNumberFormat="1" applyFont="1" applyBorder="1" applyAlignment="1">
      <alignment horizontal="center" vertical="top" wrapText="1"/>
    </xf>
    <xf numFmtId="0" fontId="15" fillId="0" borderId="4" xfId="0" applyFont="1" applyBorder="1" applyAlignment="1">
      <alignment horizontal="center" vertical="top"/>
    </xf>
    <xf numFmtId="0" fontId="17" fillId="0" borderId="4" xfId="0" applyFont="1" applyBorder="1" applyAlignment="1">
      <alignment horizontal="center" vertical="top"/>
    </xf>
    <xf numFmtId="0" fontId="15" fillId="0" borderId="0" xfId="0" applyFont="1" applyAlignment="1">
      <alignment horizontal="center" vertical="top" wrapText="1"/>
    </xf>
    <xf numFmtId="165" fontId="15" fillId="0" borderId="4" xfId="0" applyNumberFormat="1" applyFont="1" applyBorder="1" applyAlignment="1">
      <alignment horizontal="center" vertical="top"/>
    </xf>
    <xf numFmtId="3" fontId="15" fillId="0" borderId="4" xfId="0" applyNumberFormat="1" applyFont="1" applyBorder="1" applyAlignment="1">
      <alignment horizontal="center" vertical="top"/>
    </xf>
    <xf numFmtId="3" fontId="15" fillId="0" borderId="0" xfId="0" applyNumberFormat="1" applyFont="1" applyAlignment="1">
      <alignment horizontal="center" vertical="top"/>
    </xf>
    <xf numFmtId="0" fontId="12" fillId="0" borderId="0" xfId="0" applyFont="1" applyAlignment="1">
      <alignment vertical="top" wrapText="1"/>
    </xf>
    <xf numFmtId="0" fontId="18" fillId="0" borderId="4" xfId="0" applyFont="1" applyBorder="1" applyAlignment="1">
      <alignment horizontal="left" vertical="top" wrapText="1"/>
    </xf>
    <xf numFmtId="0" fontId="12" fillId="0" borderId="4" xfId="0" applyFont="1" applyBorder="1" applyAlignment="1">
      <alignment vertical="top" wrapText="1"/>
    </xf>
    <xf numFmtId="0" fontId="20" fillId="0" borderId="4" xfId="0" applyFont="1" applyBorder="1" applyAlignment="1">
      <alignment horizontal="left" vertical="top" wrapText="1"/>
    </xf>
    <xf numFmtId="166" fontId="8" fillId="0" borderId="4" xfId="0" applyNumberFormat="1" applyFont="1" applyBorder="1" applyAlignment="1">
      <alignment horizontal="center" vertical="top" wrapText="1"/>
    </xf>
    <xf numFmtId="9" fontId="8" fillId="0" borderId="4" xfId="0" applyNumberFormat="1" applyFont="1" applyBorder="1" applyAlignment="1">
      <alignment horizontal="center" vertical="top" wrapText="1"/>
    </xf>
    <xf numFmtId="0" fontId="21" fillId="0" borderId="4" xfId="0" applyFont="1" applyBorder="1" applyAlignment="1">
      <alignment horizontal="center" vertical="top" wrapText="1"/>
    </xf>
    <xf numFmtId="0" fontId="22" fillId="0" borderId="4" xfId="0" applyFont="1" applyBorder="1" applyAlignment="1">
      <alignment horizontal="center" vertical="top" wrapText="1"/>
    </xf>
    <xf numFmtId="0" fontId="12" fillId="0" borderId="4" xfId="0" applyFont="1" applyBorder="1" applyAlignment="1">
      <alignment vertical="top"/>
    </xf>
    <xf numFmtId="0" fontId="11" fillId="0" borderId="0" xfId="0" applyFont="1" applyAlignment="1">
      <alignment horizontal="center" vertical="top"/>
    </xf>
    <xf numFmtId="0" fontId="23" fillId="0" borderId="0" xfId="0" applyFont="1"/>
    <xf numFmtId="167" fontId="8" fillId="0" borderId="4" xfId="0" applyNumberFormat="1" applyFont="1" applyBorder="1" applyAlignment="1">
      <alignment horizontal="center" vertical="top" wrapText="1"/>
    </xf>
    <xf numFmtId="0" fontId="24" fillId="0" borderId="4" xfId="0" applyFont="1" applyBorder="1" applyAlignment="1">
      <alignment horizontal="center" vertical="top" wrapText="1"/>
    </xf>
    <xf numFmtId="168" fontId="25" fillId="0" borderId="0" xfId="0" applyNumberFormat="1" applyFont="1"/>
    <xf numFmtId="0" fontId="8" fillId="0" borderId="4" xfId="0" applyFont="1" applyBorder="1" applyAlignment="1">
      <alignment horizontal="center" vertical="center" wrapText="1"/>
    </xf>
    <xf numFmtId="0" fontId="12" fillId="0" borderId="0" xfId="0" applyFont="1" applyAlignment="1">
      <alignment horizontal="center" vertical="center"/>
    </xf>
    <xf numFmtId="4" fontId="8" fillId="0" borderId="4"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2" fontId="8" fillId="0" borderId="4" xfId="0" applyNumberFormat="1" applyFont="1" applyBorder="1" applyAlignment="1">
      <alignment horizontal="center" vertical="center" wrapText="1"/>
    </xf>
    <xf numFmtId="0" fontId="31" fillId="0" borderId="4" xfId="0" applyFont="1" applyBorder="1" applyAlignment="1">
      <alignment horizontal="center" vertical="top" wrapText="1"/>
    </xf>
    <xf numFmtId="0" fontId="9" fillId="0" borderId="4" xfId="0" applyFont="1" applyBorder="1" applyAlignment="1">
      <alignment horizontal="center" vertical="center" wrapText="1"/>
    </xf>
    <xf numFmtId="0" fontId="33" fillId="0" borderId="4" xfId="0" applyFont="1" applyBorder="1" applyAlignment="1">
      <alignment horizontal="center" vertical="center" wrapText="1"/>
    </xf>
    <xf numFmtId="0" fontId="34" fillId="0" borderId="7" xfId="0" applyFont="1" applyBorder="1" applyAlignment="1">
      <alignment vertical="center" wrapText="1"/>
    </xf>
    <xf numFmtId="0" fontId="34" fillId="6" borderId="7" xfId="0" applyFont="1" applyFill="1" applyBorder="1" applyAlignment="1">
      <alignment vertical="center"/>
    </xf>
    <xf numFmtId="169" fontId="8" fillId="0" borderId="4" xfId="1" applyNumberFormat="1" applyFont="1" applyBorder="1" applyAlignment="1">
      <alignment horizontal="center" vertical="center" wrapText="1"/>
    </xf>
    <xf numFmtId="44" fontId="8" fillId="0" borderId="4" xfId="1" applyFont="1" applyBorder="1" applyAlignment="1">
      <alignment horizontal="center" vertical="center" wrapText="1"/>
    </xf>
    <xf numFmtId="170" fontId="8" fillId="0" borderId="4" xfId="1" applyNumberFormat="1" applyFont="1" applyBorder="1" applyAlignment="1">
      <alignment horizontal="center" vertical="center" wrapText="1"/>
    </xf>
    <xf numFmtId="169" fontId="8"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2" fontId="10" fillId="0" borderId="4" xfId="0" applyNumberFormat="1" applyFont="1" applyBorder="1" applyAlignment="1">
      <alignment horizontal="center" vertical="center" wrapText="1"/>
    </xf>
    <xf numFmtId="0" fontId="12" fillId="0" borderId="0" xfId="0" applyFont="1" applyAlignment="1">
      <alignment horizontal="center" vertical="center" wrapText="1"/>
    </xf>
    <xf numFmtId="164" fontId="8" fillId="0" borderId="4" xfId="0" applyNumberFormat="1" applyFont="1" applyBorder="1" applyAlignment="1">
      <alignment horizontal="center" vertical="center" wrapText="1"/>
    </xf>
    <xf numFmtId="0" fontId="11" fillId="0" borderId="0" xfId="0" applyFont="1" applyAlignment="1">
      <alignment horizontal="center" vertical="center" wrapText="1"/>
    </xf>
    <xf numFmtId="0" fontId="31" fillId="0" borderId="6" xfId="0" applyFont="1" applyBorder="1" applyAlignment="1">
      <alignment horizontal="center" vertical="center" wrapText="1"/>
    </xf>
    <xf numFmtId="0" fontId="36" fillId="0" borderId="4" xfId="0" applyFont="1" applyBorder="1" applyAlignment="1">
      <alignment horizontal="center" vertical="center" wrapText="1"/>
    </xf>
    <xf numFmtId="0" fontId="37" fillId="0" borderId="7" xfId="0" applyFont="1" applyBorder="1" applyAlignment="1">
      <alignment horizontal="center" vertical="center" wrapText="1"/>
    </xf>
    <xf numFmtId="0" fontId="38" fillId="0" borderId="0" xfId="0" applyFont="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0" fontId="12" fillId="0" borderId="7" xfId="2" applyFont="1" applyAlignment="1">
      <alignment horizontal="center" vertical="center"/>
    </xf>
    <xf numFmtId="0" fontId="8" fillId="0" borderId="4" xfId="2" applyFont="1" applyBorder="1" applyAlignment="1">
      <alignment horizontal="center" vertical="center" wrapText="1"/>
    </xf>
    <xf numFmtId="0" fontId="14" fillId="0" borderId="4" xfId="2" applyFont="1" applyBorder="1" applyAlignment="1">
      <alignment horizontal="center" vertical="top" wrapText="1"/>
    </xf>
    <xf numFmtId="0" fontId="11" fillId="6" borderId="7" xfId="2" applyFont="1" applyFill="1" applyAlignment="1">
      <alignment horizontal="center" wrapText="1"/>
    </xf>
    <xf numFmtId="0" fontId="9" fillId="0" borderId="4" xfId="2" applyFont="1" applyBorder="1" applyAlignment="1">
      <alignment horizontal="center" vertical="top" wrapText="1"/>
    </xf>
    <xf numFmtId="0" fontId="39" fillId="6" borderId="7" xfId="2" applyFont="1" applyFill="1" applyAlignment="1">
      <alignment horizontal="center" wrapText="1"/>
    </xf>
    <xf numFmtId="165" fontId="8" fillId="0" borderId="4" xfId="2" applyNumberFormat="1" applyFont="1" applyBorder="1" applyAlignment="1">
      <alignment horizontal="center" vertical="top" wrapText="1"/>
    </xf>
    <xf numFmtId="171" fontId="8" fillId="0" borderId="4" xfId="2" applyNumberFormat="1" applyFont="1" applyBorder="1" applyAlignment="1">
      <alignment horizontal="center" vertical="top" wrapText="1"/>
    </xf>
    <xf numFmtId="172" fontId="8" fillId="0" borderId="4" xfId="2" applyNumberFormat="1" applyFont="1" applyBorder="1" applyAlignment="1">
      <alignment horizontal="center" vertical="top" wrapText="1"/>
    </xf>
    <xf numFmtId="4" fontId="8" fillId="0" borderId="4" xfId="2" applyNumberFormat="1" applyFont="1" applyBorder="1" applyAlignment="1">
      <alignment horizontal="center" vertical="top" wrapText="1"/>
    </xf>
    <xf numFmtId="6" fontId="8" fillId="0" borderId="4" xfId="1" applyNumberFormat="1" applyFont="1" applyBorder="1" applyAlignment="1">
      <alignment horizontal="center" vertical="top" wrapText="1"/>
    </xf>
    <xf numFmtId="170" fontId="8" fillId="0" borderId="4" xfId="2" applyNumberFormat="1" applyFont="1" applyBorder="1" applyAlignment="1">
      <alignment horizontal="center" vertical="top" wrapText="1"/>
    </xf>
    <xf numFmtId="169" fontId="8" fillId="0" borderId="4" xfId="0" applyNumberFormat="1" applyFont="1" applyBorder="1" applyAlignment="1">
      <alignment horizontal="center" vertical="top" wrapText="1"/>
    </xf>
    <xf numFmtId="169" fontId="15" fillId="0" borderId="4" xfId="0" applyNumberFormat="1" applyFont="1" applyBorder="1" applyAlignment="1">
      <alignment horizontal="center" vertical="top" wrapText="1"/>
    </xf>
    <xf numFmtId="0" fontId="19" fillId="0" borderId="0" xfId="0" applyFont="1" applyAlignment="1">
      <alignment wrapText="1"/>
    </xf>
    <xf numFmtId="0" fontId="8" fillId="0" borderId="4" xfId="2" applyFont="1" applyBorder="1" applyAlignment="1">
      <alignment horizontal="center" vertical="top" wrapText="1"/>
    </xf>
    <xf numFmtId="3" fontId="8" fillId="0" borderId="4" xfId="2" applyNumberFormat="1" applyFont="1" applyBorder="1" applyAlignment="1">
      <alignment horizontal="center" vertical="top" wrapText="1"/>
    </xf>
    <xf numFmtId="0" fontId="9" fillId="0" borderId="7" xfId="2" applyFont="1" applyAlignment="1">
      <alignment horizontal="center" vertical="top" wrapText="1"/>
    </xf>
    <xf numFmtId="0" fontId="40" fillId="0" borderId="4" xfId="3" applyBorder="1" applyAlignment="1">
      <alignment horizontal="center" vertical="top" wrapText="1"/>
    </xf>
    <xf numFmtId="0" fontId="41" fillId="0" borderId="0" xfId="0" applyFont="1" applyAlignment="1">
      <alignment horizontal="center" vertical="center"/>
    </xf>
    <xf numFmtId="0" fontId="42" fillId="0" borderId="0" xfId="0" applyFont="1" applyAlignment="1">
      <alignment horizontal="center" vertical="center"/>
    </xf>
    <xf numFmtId="0" fontId="43" fillId="0" borderId="4" xfId="0" applyFont="1" applyBorder="1" applyAlignment="1">
      <alignment horizontal="center" vertical="center" wrapText="1"/>
    </xf>
    <xf numFmtId="3" fontId="43" fillId="0" borderId="4" xfId="0" applyNumberFormat="1" applyFont="1" applyBorder="1" applyAlignment="1">
      <alignment horizontal="center" vertical="center" wrapText="1"/>
    </xf>
    <xf numFmtId="2" fontId="43" fillId="0" borderId="4" xfId="0" applyNumberFormat="1" applyFont="1" applyBorder="1" applyAlignment="1">
      <alignment horizontal="center" vertical="top" wrapText="1"/>
    </xf>
    <xf numFmtId="0" fontId="43" fillId="0" borderId="4" xfId="0" applyFont="1" applyBorder="1" applyAlignment="1">
      <alignment horizontal="center" vertical="top" wrapText="1"/>
    </xf>
    <xf numFmtId="2" fontId="43" fillId="0" borderId="4" xfId="0" applyNumberFormat="1" applyFont="1" applyBorder="1" applyAlignment="1">
      <alignment horizontal="center" vertical="center" wrapText="1"/>
    </xf>
    <xf numFmtId="0" fontId="43" fillId="0" borderId="4" xfId="0" applyFont="1" applyBorder="1" applyAlignment="1">
      <alignment horizontal="left" vertical="top" wrapText="1"/>
    </xf>
    <xf numFmtId="4" fontId="43" fillId="0" borderId="4" xfId="0" applyNumberFormat="1" applyFont="1" applyBorder="1" applyAlignment="1">
      <alignment horizontal="center" vertical="center" wrapText="1"/>
    </xf>
    <xf numFmtId="0" fontId="46" fillId="6" borderId="0" xfId="0" applyFont="1" applyFill="1" applyAlignment="1">
      <alignment horizontal="center" vertical="center" wrapText="1"/>
    </xf>
    <xf numFmtId="0" fontId="47" fillId="6" borderId="0" xfId="0" applyFont="1" applyFill="1" applyAlignment="1">
      <alignment horizontal="center" vertical="center" wrapText="1"/>
    </xf>
    <xf numFmtId="0" fontId="48" fillId="0" borderId="4" xfId="0" applyFont="1" applyBorder="1" applyAlignment="1">
      <alignment horizontal="center" vertical="center" wrapText="1"/>
    </xf>
    <xf numFmtId="0" fontId="38" fillId="6" borderId="7" xfId="0" applyFont="1" applyFill="1" applyBorder="1" applyAlignment="1">
      <alignment horizontal="center" vertical="center" wrapText="1"/>
    </xf>
    <xf numFmtId="0" fontId="49" fillId="6" borderId="0" xfId="0" applyFont="1" applyFill="1" applyAlignment="1">
      <alignment horizontal="center" vertical="center" wrapText="1"/>
    </xf>
    <xf numFmtId="3" fontId="45" fillId="6" borderId="0" xfId="0" applyNumberFormat="1" applyFont="1" applyFill="1" applyAlignment="1">
      <alignment horizontal="center" vertical="center"/>
    </xf>
    <xf numFmtId="2" fontId="31" fillId="0" borderId="4" xfId="0" applyNumberFormat="1" applyFont="1" applyBorder="1" applyAlignment="1">
      <alignment horizontal="center" vertical="center" wrapText="1"/>
    </xf>
    <xf numFmtId="0" fontId="40" fillId="0" borderId="4" xfId="3" applyBorder="1" applyAlignment="1">
      <alignment horizontal="center" vertical="center" wrapText="1"/>
    </xf>
    <xf numFmtId="169" fontId="44" fillId="6" borderId="0" xfId="0" applyNumberFormat="1" applyFont="1" applyFill="1" applyAlignment="1">
      <alignment horizontal="center" vertical="center"/>
    </xf>
    <xf numFmtId="0" fontId="50" fillId="0" borderId="0" xfId="0" applyFont="1" applyAlignment="1">
      <alignment horizontal="center" vertical="top"/>
    </xf>
    <xf numFmtId="0" fontId="2" fillId="0" borderId="0" xfId="0" applyFont="1" applyAlignment="1">
      <alignment horizontal="center" vertical="center"/>
    </xf>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40" fillId="7" borderId="4" xfId="3" applyFill="1" applyBorder="1" applyAlignment="1">
      <alignment horizontal="left" wrapText="1"/>
    </xf>
    <xf numFmtId="0" fontId="40" fillId="0" borderId="4" xfId="3" applyBorder="1" applyAlignment="1">
      <alignment horizontal="left" vertical="center"/>
    </xf>
    <xf numFmtId="0" fontId="51" fillId="0" borderId="0" xfId="0" applyFont="1" applyAlignment="1">
      <alignment horizontal="center" vertical="center" wrapText="1"/>
    </xf>
  </cellXfs>
  <cellStyles count="4">
    <cellStyle name="Hipervínculo" xfId="3" builtinId="8"/>
    <cellStyle name="Moneda" xfId="1" builtinId="4"/>
    <cellStyle name="Normal" xfId="0" builtinId="0"/>
    <cellStyle name="Normal 2" xfId="2" xr:uid="{5DDA93D4-AB69-4E76-A82D-E076AA09A6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amazon.com/-/es/221V8LB-frecuencia-actualizaci&#243;n-sincronizaci&#243;n-adaptativa/dp/B0CVM2GJCN/ref=sr_1_3?__mk_es_US=&#197;M&#197;&#381;&#213;&#209;&amp;crid=22GSZ3EH943AG&amp;dib=eyJ2IjoiMSJ9.08FLjclKRmuVxSFdNWzNBIowPW3wkVcag8YEraaDAsMoxmQ_Oy-NclcYj66PNta9yK5a13GTOKgKiYUTnOk1xGFhUzukCkUsr8hdsTRpDGpv2-4YDwxgch7AttXNQmk8JztC3Qjq6j7FIXdkYS8zJxkJbbIdwFxB41VnVxYku9uBHB01C1NFZP_nAHFOkI-RRWxdW6g03SiNyVxu58rtZ1Lnc3m82dzC9_3taX6yWGY.47vdviif5kx8Wxe-uunS_nYZ0F350K-cPNRwa1ylxBo&amp;dib_tag=se&amp;keywords=monitor&amp;qid=1717534398&amp;sprefix=monitor%2Caps%2C229&amp;sr=8-3&amp;th=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mercadolibre.com.co/logitech-g203-lightsync-mouse-gamer-rgb-6-botones-8000dpi-color-negro/p/MCO16211422?pdp_filters=category:MCO17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www.microsoft.com/es-co/d/windows-11-home/dg7gmgf0krt0"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soft.com/es-cl/sql-server/sql-server-2022-pric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labella.com.co/falabella-co/product/118315377/Unidad-Estado-Solido-SSD-Interno-Adata-XPG-S40G-1TB/118315378" TargetMode="External"/><Relationship Id="rId1" Type="http://schemas.openxmlformats.org/officeDocument/2006/relationships/hyperlink" Target="https://www.mercadolibre.com.co/disco-solido-ssd-interno-crucial-ct500bx500ssd1-500gb-negro/p/MCO19614825?pdp_filters=category:MCO1672"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co/mouse-gamer-vertical-inalambrico-recargable-weibo-wb-881-negro/p/MCO16051104?pdp_filters=item_id:MCO202733961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mazon.com/-/es/HP-Victus-15-pantalla-pulgadas/dp/B0CFSBT85B/ref=sr_1_3?__mk_es_US=&#197;M&#197;&#381;&#213;&#209;&amp;crid=BM9FTA6POYOD&amp;dib=eyJ2IjoiMSJ9.E_WHbhNqTnhnhX4fiEccR2YCVFsN-4asYMdpewiEk1GeC0lGSEf4T2aXSKQXjySwVWpgakT-w_eNwAzivQCdQxI_Wfk_vimY4zfNXyAGAp3cJ92BKSGuyux1v6XELzQGMsGJn8OvsxLHnBSXIGPF_VbObLAyN0sO2kXYe20QlsX5jQmDLf4OC-KvdYTtv3rJdGfLijrT-rPayvVejbsmxRah2sVjOXhqhU7c-HTxya4.4N0BiCSXs5nHdeWOHcZORvF_rpJiMaNGvfEn37slttc&amp;dib_tag=se&amp;keywords=port&#225;til%2Bpc%2Bhp%2Bvictus&amp;qid=1717529211&amp;sprefix=port&#225;til%2Bpc%2Bhp%2Bvictus%2Caps%2C299&amp;sr=8-3&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zoomScale="90" zoomScaleNormal="90" workbookViewId="0">
      <selection activeCell="K9" sqref="K9"/>
    </sheetView>
  </sheetViews>
  <sheetFormatPr baseColWidth="10" defaultColWidth="12.6640625" defaultRowHeight="15" customHeight="1"/>
  <cols>
    <col min="1" max="2" width="19.109375" customWidth="1"/>
    <col min="3" max="3" width="25.6640625" customWidth="1"/>
    <col min="4" max="4" width="28.33203125" customWidth="1"/>
    <col min="5" max="6" width="17" customWidth="1"/>
    <col min="7" max="7" width="18" customWidth="1"/>
    <col min="8" max="8" width="17" customWidth="1"/>
    <col min="9" max="9" width="19.109375" customWidth="1"/>
    <col min="10" max="10" width="23.33203125" customWidth="1"/>
    <col min="11" max="26" width="10" customWidth="1"/>
  </cols>
  <sheetData>
    <row r="1" spans="1:26" ht="12.75" customHeight="1">
      <c r="A1" s="1"/>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85.2" customHeight="1">
      <c r="A8" s="7" t="s">
        <v>12</v>
      </c>
      <c r="B8" s="43" t="s">
        <v>221</v>
      </c>
      <c r="C8" s="62" t="s">
        <v>239</v>
      </c>
      <c r="D8" s="65" t="s">
        <v>242</v>
      </c>
      <c r="E8" s="53" t="s">
        <v>243</v>
      </c>
      <c r="F8" s="47" t="s">
        <v>246</v>
      </c>
      <c r="G8" s="46" t="s">
        <v>249</v>
      </c>
      <c r="H8" s="58" t="s">
        <v>251</v>
      </c>
      <c r="I8" s="43" t="s">
        <v>13</v>
      </c>
      <c r="J8" s="61" t="s">
        <v>252</v>
      </c>
    </row>
    <row r="9" spans="1:26" ht="85.95" customHeight="1">
      <c r="A9" s="7" t="s">
        <v>14</v>
      </c>
      <c r="B9" s="59" t="s">
        <v>222</v>
      </c>
      <c r="C9" s="63" t="s">
        <v>241</v>
      </c>
      <c r="D9" s="66" t="s">
        <v>242</v>
      </c>
      <c r="E9" s="60" t="s">
        <v>244</v>
      </c>
      <c r="F9" s="47" t="s">
        <v>247</v>
      </c>
      <c r="G9" s="46" t="s">
        <v>248</v>
      </c>
      <c r="H9" s="58" t="s">
        <v>251</v>
      </c>
      <c r="I9" s="43" t="s">
        <v>13</v>
      </c>
      <c r="J9" s="43" t="s">
        <v>252</v>
      </c>
    </row>
    <row r="10" spans="1:26" ht="79.2" customHeight="1">
      <c r="A10" s="7" t="s">
        <v>15</v>
      </c>
      <c r="B10" s="43" t="s">
        <v>223</v>
      </c>
      <c r="C10" s="64" t="s">
        <v>240</v>
      </c>
      <c r="D10" s="66" t="s">
        <v>242</v>
      </c>
      <c r="E10" s="46" t="s">
        <v>245</v>
      </c>
      <c r="F10" s="47" t="s">
        <v>245</v>
      </c>
      <c r="G10" s="46" t="s">
        <v>250</v>
      </c>
      <c r="H10" s="46" t="s">
        <v>250</v>
      </c>
      <c r="I10" s="43" t="s">
        <v>13</v>
      </c>
      <c r="J10" s="43" t="s">
        <v>253</v>
      </c>
    </row>
    <row r="11" spans="1:26" ht="15" hidden="1" customHeight="1">
      <c r="A11" s="14"/>
      <c r="B11" s="15"/>
      <c r="C11" s="15"/>
      <c r="D11" s="15"/>
      <c r="E11" s="15"/>
      <c r="F11" s="15"/>
      <c r="G11" s="15"/>
      <c r="H11" s="15"/>
      <c r="I11" s="15"/>
      <c r="J11" s="15"/>
    </row>
    <row r="12" spans="1:26" ht="12.75" customHeight="1"/>
    <row r="13" spans="1:26" ht="138.75" customHeight="1">
      <c r="A13" s="111" t="s">
        <v>16</v>
      </c>
      <c r="B13" s="109"/>
      <c r="C13" s="109"/>
      <c r="D13" s="109"/>
      <c r="E13" s="109"/>
      <c r="F13" s="109"/>
      <c r="G13" s="109"/>
      <c r="H13" s="109"/>
      <c r="I13" s="109"/>
      <c r="J13" s="110"/>
    </row>
    <row r="14" spans="1:26" ht="12.75" customHeight="1"/>
    <row r="15" spans="1:26" ht="75" customHeight="1">
      <c r="A15" s="111" t="s">
        <v>17</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D4" zoomScale="97" workbookViewId="0">
      <selection activeCell="H8" sqref="H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100</v>
      </c>
      <c r="C7" s="3" t="s">
        <v>101</v>
      </c>
      <c r="D7" s="3" t="s">
        <v>102</v>
      </c>
      <c r="E7" s="3" t="s">
        <v>103</v>
      </c>
      <c r="F7" s="4" t="s">
        <v>104</v>
      </c>
      <c r="G7" s="5" t="s">
        <v>105</v>
      </c>
      <c r="H7" s="3" t="s">
        <v>9</v>
      </c>
      <c r="I7" s="3" t="s">
        <v>106</v>
      </c>
      <c r="J7" s="3" t="s">
        <v>107</v>
      </c>
      <c r="K7" s="6"/>
      <c r="L7" s="6"/>
      <c r="M7" s="6"/>
      <c r="N7" s="6"/>
      <c r="O7" s="6"/>
      <c r="P7" s="6"/>
      <c r="Q7" s="6"/>
      <c r="R7" s="6"/>
      <c r="S7" s="6"/>
      <c r="T7" s="6"/>
      <c r="U7" s="6"/>
      <c r="V7" s="6"/>
      <c r="W7" s="6"/>
      <c r="X7" s="6"/>
      <c r="Y7" s="6"/>
      <c r="Z7" s="6"/>
    </row>
    <row r="8" spans="1:26" ht="116.4" customHeight="1">
      <c r="A8" s="7" t="s">
        <v>12</v>
      </c>
      <c r="B8" s="43" t="s">
        <v>221</v>
      </c>
      <c r="C8" s="103" t="s">
        <v>286</v>
      </c>
      <c r="D8" s="96" t="s">
        <v>285</v>
      </c>
      <c r="E8" s="104">
        <v>275465.93</v>
      </c>
      <c r="F8" s="104">
        <v>275465.93</v>
      </c>
      <c r="G8" s="46" t="s">
        <v>316</v>
      </c>
      <c r="H8" s="10" t="s">
        <v>251</v>
      </c>
      <c r="I8" s="92" t="s">
        <v>271</v>
      </c>
      <c r="J8" s="92" t="s">
        <v>287</v>
      </c>
    </row>
    <row r="9" spans="1:26" ht="50.25" customHeight="1">
      <c r="A9" s="7" t="s">
        <v>14</v>
      </c>
      <c r="B9" s="89"/>
      <c r="C9" s="99"/>
      <c r="D9" s="97"/>
      <c r="E9" s="89"/>
      <c r="F9" s="93"/>
      <c r="G9" s="90"/>
      <c r="H9" s="91"/>
      <c r="I9" s="92"/>
      <c r="J9" s="94"/>
    </row>
    <row r="10" spans="1:26" ht="50.25" customHeight="1">
      <c r="A10" s="7" t="s">
        <v>15</v>
      </c>
      <c r="B10" s="43"/>
      <c r="C10" s="98"/>
      <c r="D10" s="100"/>
      <c r="E10" s="101"/>
      <c r="F10" s="102"/>
      <c r="G10" s="95"/>
      <c r="H10" s="91"/>
      <c r="I10" s="92"/>
      <c r="J10" s="94"/>
    </row>
    <row r="11" spans="1:26" ht="15" hidden="1" customHeight="1">
      <c r="A11" s="14"/>
      <c r="B11" s="15"/>
      <c r="C11" s="15"/>
      <c r="D11" s="15"/>
      <c r="E11" s="15"/>
      <c r="F11" s="15"/>
      <c r="G11" s="15"/>
      <c r="H11" s="15"/>
      <c r="I11" s="15"/>
      <c r="J11" s="15"/>
    </row>
    <row r="12" spans="1:26" ht="12.75" customHeight="1"/>
    <row r="13" spans="1:26" ht="138.75" customHeight="1">
      <c r="A13" s="111" t="s">
        <v>108</v>
      </c>
      <c r="B13" s="109"/>
      <c r="C13" s="109"/>
      <c r="D13" s="109"/>
      <c r="E13" s="109"/>
      <c r="F13" s="109"/>
      <c r="G13" s="109"/>
      <c r="H13" s="109"/>
      <c r="I13" s="109"/>
      <c r="J13" s="110"/>
    </row>
    <row r="14" spans="1:26" ht="12.75" customHeight="1"/>
    <row r="15" spans="1:26" ht="75" customHeight="1">
      <c r="A15" s="111" t="s">
        <v>109</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amazon.com/-/es/221V8LB-frecuencia-actualización-sincronización-adaptativa/dp/B0CVM2GJCN/ref=sr_1_3?__mk_es_US=ÅMÅŽÕÑ&amp;crid=22GSZ3EH943AG&amp;dib=eyJ2IjoiMSJ9.08FLjclKRmuVxSFdNWzNBIowPW3wkVcag8YEraaDAsMoxmQ_Oy-NclcYj66PNta9yK5a13GTOKgKiYUTnOk1xGFhUzukCkUsr8hdsTRpDGpv2-4YDwxgch7AttXNQmk8JztC3Qjq6j7FIXdkYS8zJxkJbbIdwFxB41VnVxYku9uBHB01C1NFZP_nAHFOkI-RRWxdW6g03SiNyVxu58rtZ1Lnc3m82dzC9_3taX6yWGY.47vdviif5kx8Wxe-uunS_nYZ0F350K-cPNRwa1ylxBo&amp;dib_tag=se&amp;keywords=monitor&amp;qid=1717534398&amp;sprefix=monitor%2Caps%2C229&amp;sr=8-3&amp;th=1" xr:uid="{DC1F29FC-3457-442E-A7B9-7C390F84F241}"/>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6" workbookViewId="0">
      <selection activeCell="B8" sqref="B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t="s">
        <v>110</v>
      </c>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111</v>
      </c>
      <c r="C7" s="3" t="s">
        <v>112</v>
      </c>
      <c r="D7" s="3" t="s">
        <v>113</v>
      </c>
      <c r="E7" s="3" t="s">
        <v>114</v>
      </c>
      <c r="F7" s="4" t="s">
        <v>115</v>
      </c>
      <c r="G7" s="5" t="s">
        <v>116</v>
      </c>
      <c r="H7" s="3" t="s">
        <v>9</v>
      </c>
      <c r="I7" s="3" t="s">
        <v>117</v>
      </c>
      <c r="J7" s="3" t="s">
        <v>118</v>
      </c>
      <c r="K7" s="6"/>
      <c r="L7" s="6"/>
      <c r="M7" s="6"/>
      <c r="N7" s="6"/>
      <c r="O7" s="6"/>
      <c r="P7" s="6"/>
      <c r="Q7" s="6"/>
      <c r="R7" s="6"/>
      <c r="S7" s="6"/>
      <c r="T7" s="6"/>
      <c r="U7" s="6"/>
      <c r="V7" s="6"/>
      <c r="W7" s="6"/>
      <c r="X7" s="6"/>
      <c r="Y7" s="6"/>
      <c r="Z7" s="6"/>
    </row>
    <row r="8" spans="1:26" ht="50.25" customHeight="1">
      <c r="A8" s="7" t="s">
        <v>12</v>
      </c>
      <c r="B8" s="19" t="s">
        <v>230</v>
      </c>
      <c r="C8" s="18"/>
      <c r="D8" s="19"/>
      <c r="E8" s="20"/>
      <c r="F8" s="21"/>
      <c r="G8" s="22"/>
      <c r="H8" s="21"/>
      <c r="I8" s="19"/>
      <c r="J8" s="8"/>
    </row>
    <row r="9" spans="1:26" ht="50.25" customHeight="1">
      <c r="A9" s="7" t="s">
        <v>14</v>
      </c>
      <c r="B9" s="23"/>
      <c r="C9" s="35"/>
      <c r="D9" s="25"/>
      <c r="E9" s="26"/>
      <c r="F9" s="21"/>
      <c r="G9" s="22"/>
      <c r="H9" s="21"/>
      <c r="I9" s="19"/>
      <c r="J9" s="15"/>
    </row>
    <row r="10" spans="1:26" ht="50.25" customHeight="1">
      <c r="A10" s="7" t="s">
        <v>15</v>
      </c>
      <c r="B10" s="23"/>
      <c r="C10" s="23"/>
      <c r="D10" s="19"/>
      <c r="E10" s="27"/>
      <c r="F10" s="21"/>
      <c r="G10" s="22"/>
      <c r="H10" s="21"/>
      <c r="I10" s="19"/>
      <c r="J10" s="15"/>
    </row>
    <row r="11" spans="1:26" ht="15" hidden="1" customHeight="1">
      <c r="A11" s="14"/>
      <c r="B11" s="15"/>
      <c r="C11" s="15"/>
      <c r="D11" s="15"/>
      <c r="E11" s="15"/>
      <c r="F11" s="15"/>
      <c r="G11" s="15"/>
      <c r="H11" s="15"/>
      <c r="I11" s="15"/>
      <c r="J11" s="15"/>
    </row>
    <row r="12" spans="1:26" ht="12.75" customHeight="1"/>
    <row r="13" spans="1:26" ht="138.75" customHeight="1">
      <c r="A13" s="111" t="s">
        <v>119</v>
      </c>
      <c r="B13" s="109"/>
      <c r="C13" s="109"/>
      <c r="D13" s="109"/>
      <c r="E13" s="109"/>
      <c r="F13" s="109"/>
      <c r="G13" s="109"/>
      <c r="H13" s="109"/>
      <c r="I13" s="109"/>
      <c r="J13" s="110"/>
    </row>
    <row r="14" spans="1:26" ht="12.75" customHeight="1"/>
    <row r="15" spans="1:26" ht="75" customHeight="1">
      <c r="A15" s="111" t="s">
        <v>120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topLeftCell="A7" workbookViewId="0">
      <selection activeCell="I10" sqref="I10"/>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121</v>
      </c>
      <c r="C7" s="3" t="s">
        <v>122</v>
      </c>
      <c r="D7" s="3" t="s">
        <v>123</v>
      </c>
      <c r="E7" s="3" t="s">
        <v>124</v>
      </c>
      <c r="F7" s="4" t="s">
        <v>125</v>
      </c>
      <c r="G7" s="5" t="s">
        <v>126</v>
      </c>
      <c r="H7" s="3" t="s">
        <v>9</v>
      </c>
      <c r="I7" s="3" t="s">
        <v>127</v>
      </c>
      <c r="J7" s="3" t="s">
        <v>128</v>
      </c>
      <c r="K7" s="6"/>
      <c r="L7" s="6"/>
      <c r="M7" s="6"/>
      <c r="N7" s="6"/>
      <c r="O7" s="6"/>
      <c r="P7" s="6"/>
      <c r="Q7" s="6"/>
      <c r="R7" s="6"/>
      <c r="S7" s="6"/>
      <c r="T7" s="6"/>
      <c r="U7" s="6"/>
      <c r="V7" s="6"/>
      <c r="W7" s="6"/>
      <c r="X7" s="6"/>
      <c r="Y7" s="6"/>
      <c r="Z7" s="6"/>
    </row>
    <row r="8" spans="1:26" ht="50.25" customHeight="1">
      <c r="A8" s="7" t="s">
        <v>12</v>
      </c>
      <c r="B8" s="8" t="s">
        <v>65</v>
      </c>
      <c r="C8" s="8" t="s">
        <v>66</v>
      </c>
      <c r="D8" s="29" t="s">
        <v>67</v>
      </c>
      <c r="E8" s="80">
        <v>399000</v>
      </c>
      <c r="F8" s="80">
        <v>399000</v>
      </c>
      <c r="G8" s="11"/>
      <c r="H8" s="10"/>
      <c r="I8" s="8" t="s">
        <v>13</v>
      </c>
      <c r="J8" s="8" t="s">
        <v>317</v>
      </c>
    </row>
    <row r="9" spans="1:26" ht="50.25" customHeight="1">
      <c r="A9" s="7" t="s">
        <v>14</v>
      </c>
      <c r="B9" s="12"/>
      <c r="C9" s="18"/>
      <c r="D9" s="31"/>
      <c r="E9" s="8"/>
      <c r="F9" s="10"/>
      <c r="G9" s="11"/>
      <c r="H9" s="10"/>
      <c r="I9" s="8"/>
      <c r="J9" s="15"/>
    </row>
    <row r="10" spans="1:26" ht="50.25" customHeight="1">
      <c r="A10" s="7" t="s">
        <v>15</v>
      </c>
      <c r="B10" s="8"/>
      <c r="C10" s="30"/>
      <c r="D10" s="37"/>
      <c r="E10" s="11"/>
      <c r="F10" s="10"/>
      <c r="G10" s="11"/>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129</v>
      </c>
      <c r="B13" s="109"/>
      <c r="C13" s="109"/>
      <c r="D13" s="109"/>
      <c r="E13" s="109"/>
      <c r="F13" s="109"/>
      <c r="G13" s="109"/>
      <c r="H13" s="109"/>
      <c r="I13" s="109"/>
      <c r="J13" s="110"/>
    </row>
    <row r="14" spans="1:26" ht="12.75" customHeight="1"/>
    <row r="15" spans="1:26" ht="75" customHeight="1">
      <c r="A15" s="111" t="s">
        <v>130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B8" sqref="B8:I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131</v>
      </c>
      <c r="C7" s="3" t="s">
        <v>132</v>
      </c>
      <c r="D7" s="3" t="s">
        <v>133</v>
      </c>
      <c r="E7" s="3" t="s">
        <v>134</v>
      </c>
      <c r="F7" s="4" t="s">
        <v>135</v>
      </c>
      <c r="G7" s="5" t="s">
        <v>136</v>
      </c>
      <c r="H7" s="3" t="s">
        <v>9</v>
      </c>
      <c r="I7" s="3" t="s">
        <v>137</v>
      </c>
      <c r="J7" s="3" t="s">
        <v>138</v>
      </c>
      <c r="K7" s="6"/>
      <c r="L7" s="6"/>
      <c r="M7" s="6"/>
      <c r="N7" s="6"/>
      <c r="O7" s="6"/>
      <c r="P7" s="6"/>
      <c r="Q7" s="6"/>
      <c r="R7" s="6"/>
      <c r="S7" s="6"/>
      <c r="T7" s="6"/>
      <c r="U7" s="6"/>
      <c r="V7" s="6"/>
      <c r="W7" s="6"/>
      <c r="X7" s="6"/>
      <c r="Y7" s="6"/>
      <c r="Z7" s="6"/>
    </row>
    <row r="8" spans="1:26" ht="50.25" customHeight="1">
      <c r="A8" s="7" t="s">
        <v>12</v>
      </c>
      <c r="B8" s="8" t="s">
        <v>265</v>
      </c>
      <c r="C8" s="17" t="s">
        <v>266</v>
      </c>
      <c r="D8" s="48" t="s">
        <v>268</v>
      </c>
      <c r="E8" s="11" t="s">
        <v>267</v>
      </c>
      <c r="F8" s="80">
        <v>16541</v>
      </c>
      <c r="G8" s="11"/>
      <c r="H8" s="10"/>
      <c r="I8" s="8" t="s">
        <v>13</v>
      </c>
      <c r="J8" s="8"/>
    </row>
    <row r="9" spans="1:26" ht="50.25" customHeight="1">
      <c r="A9" s="7" t="s">
        <v>14</v>
      </c>
      <c r="B9" s="12"/>
      <c r="C9" s="18"/>
      <c r="D9" s="8"/>
      <c r="E9" s="28"/>
      <c r="F9" s="10"/>
      <c r="G9" s="11"/>
      <c r="H9" s="10"/>
      <c r="I9" s="8"/>
      <c r="J9" s="15"/>
    </row>
    <row r="10" spans="1:26" ht="50.25" customHeight="1">
      <c r="A10" s="7" t="s">
        <v>15</v>
      </c>
      <c r="B10" s="8"/>
      <c r="C10" s="8"/>
      <c r="D10" s="8"/>
      <c r="E10" s="11"/>
      <c r="F10" s="10"/>
      <c r="G10" s="13"/>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139</v>
      </c>
      <c r="B13" s="109"/>
      <c r="C13" s="109"/>
      <c r="D13" s="109"/>
      <c r="E13" s="109"/>
      <c r="F13" s="109"/>
      <c r="G13" s="109"/>
      <c r="H13" s="109"/>
      <c r="I13" s="109"/>
      <c r="J13" s="110"/>
    </row>
    <row r="14" spans="1:26" ht="12.75" customHeight="1"/>
    <row r="15" spans="1:26" ht="75" customHeight="1">
      <c r="A15" s="111" t="s">
        <v>140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6" workbookViewId="0">
      <selection activeCell="J8" sqref="J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141</v>
      </c>
      <c r="C7" s="3" t="s">
        <v>142</v>
      </c>
      <c r="D7" s="3" t="s">
        <v>143</v>
      </c>
      <c r="E7" s="3" t="s">
        <v>144</v>
      </c>
      <c r="F7" s="4" t="s">
        <v>145</v>
      </c>
      <c r="G7" s="5" t="s">
        <v>146</v>
      </c>
      <c r="H7" s="3" t="s">
        <v>9</v>
      </c>
      <c r="I7" s="3" t="s">
        <v>147</v>
      </c>
      <c r="J7" s="3" t="s">
        <v>148</v>
      </c>
      <c r="K7" s="6"/>
      <c r="L7" s="6"/>
      <c r="M7" s="6"/>
      <c r="N7" s="6"/>
      <c r="O7" s="6"/>
      <c r="P7" s="6"/>
      <c r="Q7" s="6"/>
      <c r="R7" s="6"/>
      <c r="S7" s="6"/>
      <c r="T7" s="6"/>
      <c r="U7" s="6"/>
      <c r="V7" s="6"/>
      <c r="W7" s="6"/>
      <c r="X7" s="6"/>
      <c r="Y7" s="6"/>
      <c r="Z7" s="6"/>
    </row>
    <row r="8" spans="1:26" ht="63" customHeight="1">
      <c r="A8" s="7" t="s">
        <v>12</v>
      </c>
      <c r="B8" s="105" t="s">
        <v>223</v>
      </c>
      <c r="C8" s="17" t="s">
        <v>289</v>
      </c>
      <c r="D8" s="9" t="s">
        <v>288</v>
      </c>
      <c r="E8" s="80">
        <v>838300</v>
      </c>
      <c r="F8" s="80">
        <v>838300</v>
      </c>
      <c r="G8" s="11"/>
      <c r="H8" s="10"/>
      <c r="I8" s="8" t="s">
        <v>271</v>
      </c>
      <c r="J8" s="8" t="s">
        <v>290</v>
      </c>
    </row>
    <row r="9" spans="1:26" ht="50.25" customHeight="1">
      <c r="A9" s="7" t="s">
        <v>14</v>
      </c>
      <c r="B9" s="12"/>
      <c r="C9" s="19"/>
      <c r="D9" s="8"/>
      <c r="E9" s="11"/>
      <c r="F9" s="10"/>
      <c r="G9" s="11"/>
      <c r="H9" s="10"/>
      <c r="I9" s="8"/>
      <c r="J9" s="8"/>
      <c r="L9">
        <f>570+600+300+1000</f>
        <v>2470</v>
      </c>
    </row>
    <row r="10" spans="1:26" ht="50.25" customHeight="1">
      <c r="A10" s="7" t="s">
        <v>15</v>
      </c>
      <c r="B10" s="8"/>
      <c r="C10" s="8"/>
      <c r="D10" s="8"/>
      <c r="E10" s="11"/>
      <c r="F10" s="10"/>
      <c r="G10" s="11"/>
      <c r="H10" s="10"/>
      <c r="I10" s="8"/>
      <c r="J10" s="8"/>
      <c r="L10">
        <v>4100000</v>
      </c>
    </row>
    <row r="11" spans="1:26" ht="15" hidden="1" customHeight="1">
      <c r="A11" s="14"/>
      <c r="B11" s="15"/>
      <c r="C11" s="15"/>
      <c r="D11" s="15"/>
      <c r="E11" s="15"/>
      <c r="F11" s="15"/>
      <c r="G11" s="15"/>
      <c r="H11" s="15"/>
      <c r="I11" s="15"/>
      <c r="J11" s="15"/>
    </row>
    <row r="12" spans="1:26" ht="12.75" customHeight="1"/>
    <row r="13" spans="1:26" ht="138.75" customHeight="1">
      <c r="A13" s="111" t="s">
        <v>149</v>
      </c>
      <c r="B13" s="109"/>
      <c r="C13" s="109"/>
      <c r="D13" s="109"/>
      <c r="E13" s="109"/>
      <c r="F13" s="109"/>
      <c r="G13" s="109"/>
      <c r="H13" s="109"/>
      <c r="I13" s="109"/>
      <c r="J13" s="110"/>
    </row>
    <row r="14" spans="1:26" ht="12.75" customHeight="1"/>
    <row r="15" spans="1:26" ht="75" customHeight="1">
      <c r="A15" s="111" t="s">
        <v>150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7" workbookViewId="0">
      <selection activeCell="J8" sqref="J8"/>
    </sheetView>
  </sheetViews>
  <sheetFormatPr baseColWidth="10" defaultColWidth="12.6640625" defaultRowHeight="15" customHeight="1"/>
  <cols>
    <col min="1" max="1" width="19.109375" customWidth="1"/>
    <col min="2" max="2" width="15.6640625" bestFit="1" customWidth="1"/>
    <col min="3" max="3" width="26.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151</v>
      </c>
      <c r="C7" s="3" t="s">
        <v>152</v>
      </c>
      <c r="D7" s="3" t="s">
        <v>153</v>
      </c>
      <c r="E7" s="3" t="s">
        <v>154</v>
      </c>
      <c r="F7" s="4" t="s">
        <v>155</v>
      </c>
      <c r="G7" s="5" t="s">
        <v>156</v>
      </c>
      <c r="H7" s="3" t="s">
        <v>9</v>
      </c>
      <c r="I7" s="3" t="s">
        <v>157</v>
      </c>
      <c r="J7" s="3" t="s">
        <v>158</v>
      </c>
      <c r="K7" s="6"/>
      <c r="L7" s="6"/>
      <c r="M7" s="6"/>
      <c r="N7" s="6"/>
      <c r="O7" s="6"/>
      <c r="P7" s="6"/>
      <c r="Q7" s="6"/>
      <c r="R7" s="6"/>
      <c r="S7" s="6"/>
      <c r="T7" s="6"/>
      <c r="U7" s="6"/>
      <c r="V7" s="6"/>
      <c r="W7" s="6"/>
      <c r="X7" s="6"/>
      <c r="Y7" s="6"/>
      <c r="Z7" s="6"/>
    </row>
    <row r="8" spans="1:26" ht="96.75" customHeight="1">
      <c r="A8" s="7" t="s">
        <v>12</v>
      </c>
      <c r="B8" s="8" t="s">
        <v>291</v>
      </c>
      <c r="C8" s="17" t="s">
        <v>292</v>
      </c>
      <c r="D8" s="9" t="s">
        <v>293</v>
      </c>
      <c r="E8" s="80">
        <v>774623</v>
      </c>
      <c r="F8" s="10"/>
      <c r="G8" s="11"/>
      <c r="H8" s="10"/>
      <c r="I8" s="8" t="s">
        <v>271</v>
      </c>
      <c r="J8" s="8" t="s">
        <v>290</v>
      </c>
    </row>
    <row r="9" spans="1:26" ht="50.25" customHeight="1">
      <c r="A9" s="7" t="s">
        <v>14</v>
      </c>
      <c r="B9" s="12"/>
      <c r="C9" s="8"/>
      <c r="D9" s="8"/>
      <c r="E9" s="11"/>
      <c r="F9" s="10"/>
      <c r="G9" s="11"/>
      <c r="H9" s="10"/>
      <c r="I9" s="8"/>
      <c r="J9" s="8"/>
    </row>
    <row r="10" spans="1:26" ht="50.25" customHeight="1">
      <c r="A10" s="7" t="s">
        <v>15</v>
      </c>
      <c r="B10" s="38"/>
      <c r="C10" s="8"/>
      <c r="D10" s="8"/>
      <c r="E10" s="11"/>
      <c r="F10" s="10"/>
      <c r="G10" s="11"/>
      <c r="H10" s="10"/>
      <c r="I10" s="8"/>
      <c r="J10" s="8"/>
    </row>
    <row r="11" spans="1:26" ht="15" hidden="1" customHeight="1">
      <c r="A11" s="14"/>
      <c r="B11" s="15"/>
      <c r="C11" s="15"/>
      <c r="D11" s="15"/>
      <c r="E11" s="15"/>
      <c r="F11" s="15"/>
      <c r="G11" s="15"/>
      <c r="H11" s="15"/>
      <c r="I11" s="15"/>
      <c r="J11" s="15"/>
    </row>
    <row r="12" spans="1:26" ht="12.75" customHeight="1"/>
    <row r="13" spans="1:26" ht="138.75" customHeight="1">
      <c r="A13" s="111" t="s">
        <v>159</v>
      </c>
      <c r="B13" s="109"/>
      <c r="C13" s="109"/>
      <c r="D13" s="109"/>
      <c r="E13" s="109"/>
      <c r="F13" s="109"/>
      <c r="G13" s="109"/>
      <c r="H13" s="109"/>
      <c r="I13" s="109"/>
      <c r="J13" s="110"/>
    </row>
    <row r="14" spans="1:26" ht="12.75" customHeight="1"/>
    <row r="15" spans="1:26" ht="75" customHeight="1">
      <c r="A15" s="111" t="s">
        <v>160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topLeftCell="A4" workbookViewId="0">
      <selection activeCell="J8" sqref="J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12">
        <v>0</v>
      </c>
      <c r="B5" s="109"/>
      <c r="C5" s="109"/>
      <c r="D5" s="109"/>
      <c r="E5" s="109"/>
      <c r="F5" s="109"/>
      <c r="G5" s="109"/>
      <c r="H5" s="109"/>
      <c r="I5" s="109"/>
      <c r="J5" s="110"/>
    </row>
    <row r="6" spans="1:26" ht="15.75" customHeight="1"/>
    <row r="7" spans="1:26" ht="75.75" customHeight="1">
      <c r="A7" s="2" t="s">
        <v>2</v>
      </c>
      <c r="B7" s="3" t="s">
        <v>161</v>
      </c>
      <c r="C7" s="3" t="s">
        <v>162</v>
      </c>
      <c r="D7" s="3" t="s">
        <v>163</v>
      </c>
      <c r="E7" s="3" t="s">
        <v>164</v>
      </c>
      <c r="F7" s="4" t="s">
        <v>165</v>
      </c>
      <c r="G7" s="5" t="s">
        <v>166</v>
      </c>
      <c r="H7" s="3" t="s">
        <v>9</v>
      </c>
      <c r="I7" s="3" t="s">
        <v>167</v>
      </c>
      <c r="J7" s="3" t="s">
        <v>168</v>
      </c>
      <c r="K7" s="6"/>
      <c r="L7" s="6"/>
      <c r="M7" s="6"/>
      <c r="N7" s="6"/>
      <c r="O7" s="6"/>
      <c r="P7" s="6"/>
      <c r="Q7" s="6"/>
      <c r="R7" s="6"/>
      <c r="S7" s="6"/>
      <c r="T7" s="6"/>
      <c r="U7" s="6"/>
      <c r="V7" s="6"/>
      <c r="W7" s="6"/>
      <c r="X7" s="6"/>
      <c r="Y7" s="6"/>
      <c r="Z7" s="6"/>
    </row>
    <row r="8" spans="1:26" ht="111" customHeight="1">
      <c r="A8" s="7" t="s">
        <v>12</v>
      </c>
      <c r="B8" s="8" t="s">
        <v>291</v>
      </c>
      <c r="C8" s="82" t="s">
        <v>295</v>
      </c>
      <c r="D8" s="8" t="s">
        <v>294</v>
      </c>
      <c r="E8" s="80">
        <v>148665</v>
      </c>
      <c r="F8" s="80">
        <v>148665</v>
      </c>
      <c r="G8" s="11"/>
      <c r="H8" s="10"/>
      <c r="I8" s="8" t="s">
        <v>271</v>
      </c>
      <c r="J8" s="8" t="s">
        <v>290</v>
      </c>
    </row>
    <row r="9" spans="1:26" ht="50.25" customHeight="1">
      <c r="A9" s="7" t="s">
        <v>14</v>
      </c>
      <c r="B9" s="12"/>
      <c r="C9" s="32"/>
      <c r="D9" s="8"/>
      <c r="E9" s="8"/>
      <c r="F9" s="10"/>
      <c r="G9" s="11"/>
      <c r="H9" s="10"/>
      <c r="I9" s="8"/>
      <c r="J9" s="15"/>
    </row>
    <row r="10" spans="1:26" ht="50.25" customHeight="1">
      <c r="A10" s="7" t="s">
        <v>15</v>
      </c>
      <c r="B10" s="8"/>
      <c r="C10" s="15"/>
      <c r="D10" s="8"/>
      <c r="E10" s="11"/>
      <c r="F10" s="10"/>
      <c r="G10" s="13"/>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169</v>
      </c>
      <c r="B13" s="109"/>
      <c r="C13" s="109"/>
      <c r="D13" s="109"/>
      <c r="E13" s="109"/>
      <c r="F13" s="109"/>
      <c r="G13" s="109"/>
      <c r="H13" s="109"/>
      <c r="I13" s="109"/>
      <c r="J13" s="110"/>
    </row>
    <row r="14" spans="1:26" ht="12.75" customHeight="1"/>
    <row r="15" spans="1:26" ht="75" customHeight="1">
      <c r="A15" s="111" t="s">
        <v>170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A5" workbookViewId="0">
      <selection activeCell="J8" sqref="J8"/>
    </sheetView>
  </sheetViews>
  <sheetFormatPr baseColWidth="10" defaultColWidth="12.6640625" defaultRowHeight="15" customHeight="1"/>
  <cols>
    <col min="1" max="1" width="19.109375" customWidth="1"/>
    <col min="2" max="2" width="15.88671875" customWidth="1"/>
    <col min="3"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39" t="s">
        <v>171</v>
      </c>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172</v>
      </c>
      <c r="C7" s="3" t="s">
        <v>173</v>
      </c>
      <c r="D7" s="3" t="s">
        <v>174</v>
      </c>
      <c r="E7" s="3" t="s">
        <v>175</v>
      </c>
      <c r="F7" s="4" t="s">
        <v>176</v>
      </c>
      <c r="G7" s="5" t="s">
        <v>177</v>
      </c>
      <c r="H7" s="3" t="s">
        <v>9</v>
      </c>
      <c r="I7" s="3" t="s">
        <v>178</v>
      </c>
      <c r="J7" s="3" t="s">
        <v>179</v>
      </c>
      <c r="K7" s="6"/>
      <c r="L7" s="6"/>
      <c r="M7" s="6"/>
      <c r="N7" s="6"/>
      <c r="O7" s="6"/>
      <c r="P7" s="6"/>
      <c r="Q7" s="6"/>
      <c r="R7" s="6"/>
      <c r="S7" s="6"/>
      <c r="T7" s="6"/>
      <c r="U7" s="6"/>
      <c r="V7" s="6"/>
      <c r="W7" s="6"/>
      <c r="X7" s="6"/>
      <c r="Y7" s="6"/>
      <c r="Z7" s="6"/>
    </row>
    <row r="8" spans="1:26" ht="85.5" customHeight="1">
      <c r="A8" s="7" t="s">
        <v>12</v>
      </c>
      <c r="B8" s="8" t="s">
        <v>291</v>
      </c>
      <c r="C8" s="86" t="s">
        <v>296</v>
      </c>
      <c r="D8" s="9" t="s">
        <v>297</v>
      </c>
      <c r="E8" s="80">
        <v>94000</v>
      </c>
      <c r="F8" s="10"/>
      <c r="G8" s="11"/>
      <c r="H8" s="10"/>
      <c r="I8" s="8" t="s">
        <v>225</v>
      </c>
      <c r="J8" s="8" t="s">
        <v>290</v>
      </c>
    </row>
    <row r="9" spans="1:26" ht="50.25" customHeight="1">
      <c r="A9" s="7" t="s">
        <v>14</v>
      </c>
      <c r="B9" s="12"/>
      <c r="C9" s="17"/>
      <c r="D9" s="8"/>
      <c r="E9" s="8"/>
      <c r="F9" s="10"/>
      <c r="G9" s="11"/>
      <c r="H9" s="10"/>
      <c r="I9" s="8"/>
      <c r="J9" s="8"/>
    </row>
    <row r="10" spans="1:26" ht="50.25" customHeight="1">
      <c r="A10" s="7" t="s">
        <v>15</v>
      </c>
      <c r="B10" s="8"/>
      <c r="C10" s="8"/>
      <c r="D10" s="8"/>
      <c r="E10" s="11"/>
      <c r="F10" s="34"/>
      <c r="G10" s="11"/>
      <c r="H10" s="10"/>
      <c r="I10" s="8"/>
      <c r="J10" s="8"/>
    </row>
    <row r="11" spans="1:26" ht="15" hidden="1" customHeight="1">
      <c r="A11" s="14"/>
      <c r="B11" s="15"/>
      <c r="C11" s="15"/>
      <c r="D11" s="15"/>
      <c r="E11" s="15"/>
      <c r="F11" s="15"/>
      <c r="G11" s="15"/>
      <c r="H11" s="15"/>
      <c r="I11" s="15"/>
      <c r="J11" s="15"/>
    </row>
    <row r="12" spans="1:26" ht="12.75" customHeight="1"/>
    <row r="13" spans="1:26" ht="138.75" customHeight="1">
      <c r="A13" s="111" t="s">
        <v>180</v>
      </c>
      <c r="B13" s="109"/>
      <c r="C13" s="109"/>
      <c r="D13" s="109"/>
      <c r="E13" s="109"/>
      <c r="F13" s="109"/>
      <c r="G13" s="109"/>
      <c r="H13" s="109"/>
      <c r="I13" s="109"/>
      <c r="J13" s="110"/>
    </row>
    <row r="14" spans="1:26" ht="12.75" customHeight="1"/>
    <row r="15" spans="1:26" ht="75" customHeight="1">
      <c r="A15" s="111" t="s">
        <v>181</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MCO16211422&amp;position=6&amp;search_layout=stack&amp;type=product&amp;tracking_id=908efd30-4872-47e7-be27-4f8d8dc1eb0a" display="https://www.mercadolibre.com.co/logitech-g203-lightsync-mouse-gamer-rgb-6-botones-8000dpi-color-negro/p/MCO16211422?pdp_filters=category:MCO1714#searchVariation=MCO16211422&amp;position=6&amp;search_layout=stack&amp;type=product&amp;tracking_id=908efd30-4872-47e7-be27-4f8d8dc1eb0a" xr:uid="{DE27929F-611F-462D-902B-0C0129881818}"/>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J10" sqref="J10"/>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182</v>
      </c>
      <c r="C7" s="3" t="s">
        <v>183</v>
      </c>
      <c r="D7" s="3" t="s">
        <v>184</v>
      </c>
      <c r="E7" s="3" t="s">
        <v>185</v>
      </c>
      <c r="F7" s="4" t="s">
        <v>186</v>
      </c>
      <c r="G7" s="5" t="s">
        <v>187</v>
      </c>
      <c r="H7" s="3" t="s">
        <v>9</v>
      </c>
      <c r="I7" s="3" t="s">
        <v>188</v>
      </c>
      <c r="J7" s="3" t="s">
        <v>189</v>
      </c>
      <c r="K7" s="6"/>
      <c r="L7" s="6"/>
      <c r="M7" s="6"/>
      <c r="N7" s="6"/>
      <c r="O7" s="6"/>
      <c r="P7" s="6"/>
      <c r="Q7" s="6"/>
      <c r="R7" s="6"/>
      <c r="S7" s="6"/>
      <c r="T7" s="6"/>
      <c r="U7" s="6"/>
      <c r="V7" s="6"/>
      <c r="W7" s="6"/>
      <c r="X7" s="6"/>
      <c r="Y7" s="6"/>
      <c r="Z7" s="6"/>
    </row>
    <row r="8" spans="1:26" ht="50.25" customHeight="1">
      <c r="A8" s="7" t="s">
        <v>12</v>
      </c>
      <c r="B8" s="8" t="s">
        <v>298</v>
      </c>
      <c r="C8" s="17" t="s">
        <v>299</v>
      </c>
      <c r="D8" s="9" t="s">
        <v>300</v>
      </c>
      <c r="E8" s="80">
        <v>39283.154999999999</v>
      </c>
      <c r="F8" s="80">
        <v>46746</v>
      </c>
      <c r="G8" s="11" t="s">
        <v>303</v>
      </c>
      <c r="H8" s="10" t="s">
        <v>251</v>
      </c>
      <c r="I8" s="8" t="s">
        <v>301</v>
      </c>
      <c r="J8" s="8" t="s">
        <v>302</v>
      </c>
    </row>
    <row r="9" spans="1:26" ht="50.25" customHeight="1">
      <c r="A9" s="7" t="s">
        <v>14</v>
      </c>
      <c r="B9" s="12"/>
      <c r="C9" s="17"/>
      <c r="D9" s="8"/>
      <c r="E9" s="8"/>
      <c r="F9" s="10"/>
      <c r="G9" s="11"/>
      <c r="H9" s="10"/>
      <c r="I9" s="8"/>
      <c r="J9" s="8"/>
    </row>
    <row r="10" spans="1:26" ht="50.25" customHeight="1">
      <c r="A10" s="7" t="s">
        <v>15</v>
      </c>
      <c r="B10" s="8"/>
      <c r="C10" s="17"/>
      <c r="D10" s="8"/>
      <c r="E10" s="11"/>
      <c r="F10" s="10"/>
      <c r="G10" s="11"/>
      <c r="H10" s="10"/>
      <c r="I10" s="8"/>
      <c r="J10" s="8"/>
    </row>
    <row r="11" spans="1:26" ht="15" hidden="1" customHeight="1">
      <c r="A11" s="14"/>
      <c r="B11" s="15"/>
      <c r="C11" s="15"/>
      <c r="D11" s="15"/>
      <c r="E11" s="15"/>
      <c r="F11" s="15"/>
      <c r="G11" s="11">
        <f t="shared" ref="G11" si="0">F11+E11</f>
        <v>0</v>
      </c>
      <c r="H11" s="15"/>
      <c r="I11" s="15"/>
      <c r="J11" s="15"/>
    </row>
    <row r="12" spans="1:26" ht="12.75" customHeight="1">
      <c r="G12" s="11"/>
    </row>
    <row r="13" spans="1:26" ht="138.75" customHeight="1">
      <c r="A13" s="111" t="s">
        <v>190</v>
      </c>
      <c r="B13" s="109"/>
      <c r="C13" s="109"/>
      <c r="D13" s="109"/>
      <c r="E13" s="109"/>
      <c r="F13" s="109"/>
      <c r="G13" s="109"/>
      <c r="H13" s="109"/>
      <c r="I13" s="109"/>
      <c r="J13" s="110"/>
    </row>
    <row r="14" spans="1:26" ht="12.75" customHeight="1"/>
    <row r="15" spans="1:26" ht="75" customHeight="1">
      <c r="A15" s="111" t="s">
        <v>191</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topLeftCell="A2" workbookViewId="0">
      <selection activeCell="I10" sqref="I10"/>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192</v>
      </c>
      <c r="C7" s="3" t="s">
        <v>193</v>
      </c>
      <c r="D7" s="3" t="s">
        <v>194</v>
      </c>
      <c r="E7" s="3" t="s">
        <v>195</v>
      </c>
      <c r="F7" s="4" t="s">
        <v>196</v>
      </c>
      <c r="G7" s="5" t="s">
        <v>197</v>
      </c>
      <c r="H7" s="3" t="s">
        <v>9</v>
      </c>
      <c r="I7" s="3" t="s">
        <v>198</v>
      </c>
      <c r="J7" s="3" t="s">
        <v>199</v>
      </c>
      <c r="K7" s="6"/>
      <c r="L7" s="6"/>
      <c r="M7" s="6"/>
      <c r="N7" s="6"/>
      <c r="O7" s="6"/>
      <c r="P7" s="6"/>
      <c r="Q7" s="6"/>
      <c r="R7" s="6"/>
      <c r="S7" s="6"/>
      <c r="T7" s="6"/>
      <c r="U7" s="6"/>
      <c r="V7" s="6"/>
      <c r="W7" s="6"/>
      <c r="X7" s="6"/>
      <c r="Y7" s="6"/>
      <c r="Z7" s="6"/>
    </row>
    <row r="8" spans="1:26" ht="81.599999999999994" customHeight="1">
      <c r="A8" s="7" t="s">
        <v>12</v>
      </c>
      <c r="B8" s="8" t="s">
        <v>304</v>
      </c>
      <c r="C8" s="8" t="s">
        <v>308</v>
      </c>
      <c r="D8" s="9" t="s">
        <v>309</v>
      </c>
      <c r="E8" s="40"/>
      <c r="F8" s="10"/>
      <c r="G8" s="80" t="s">
        <v>310</v>
      </c>
      <c r="H8" s="10"/>
      <c r="I8" s="8" t="s">
        <v>225</v>
      </c>
      <c r="J8" s="8" t="s">
        <v>311</v>
      </c>
    </row>
    <row r="9" spans="1:26" ht="50.25" customHeight="1">
      <c r="A9" s="7" t="s">
        <v>14</v>
      </c>
      <c r="B9" s="12"/>
      <c r="C9" s="17"/>
      <c r="D9" s="8"/>
      <c r="E9" s="40"/>
      <c r="F9" s="10"/>
      <c r="G9" s="11"/>
      <c r="H9" s="10"/>
      <c r="I9" s="8"/>
      <c r="J9" s="8"/>
    </row>
    <row r="10" spans="1:26" ht="50.25" customHeight="1">
      <c r="A10" s="7" t="s">
        <v>15</v>
      </c>
      <c r="B10" s="8"/>
      <c r="C10" s="41"/>
      <c r="D10" s="8"/>
      <c r="E10" s="42"/>
      <c r="F10" s="10"/>
      <c r="G10" s="11"/>
      <c r="H10" s="10"/>
      <c r="I10" s="8"/>
      <c r="J10" s="8">
        <f>J9</f>
        <v>0</v>
      </c>
    </row>
    <row r="11" spans="1:26" ht="15" hidden="1" customHeight="1">
      <c r="A11" s="14"/>
      <c r="B11" s="15"/>
      <c r="C11" s="15"/>
      <c r="D11" s="15"/>
      <c r="E11" s="15"/>
      <c r="F11" s="15"/>
      <c r="G11" s="15"/>
      <c r="H11" s="15"/>
      <c r="I11" s="15"/>
      <c r="J11" s="15"/>
    </row>
    <row r="12" spans="1:26" ht="12.75" customHeight="1"/>
    <row r="13" spans="1:26" ht="138.75" customHeight="1">
      <c r="A13" s="111" t="s">
        <v>200</v>
      </c>
      <c r="B13" s="109"/>
      <c r="C13" s="109"/>
      <c r="D13" s="109"/>
      <c r="E13" s="109"/>
      <c r="F13" s="109"/>
      <c r="G13" s="109"/>
      <c r="H13" s="109"/>
      <c r="I13" s="109"/>
      <c r="J13" s="110"/>
    </row>
    <row r="14" spans="1:26" ht="12.75" customHeight="1"/>
    <row r="15" spans="1:26" ht="75" customHeight="1">
      <c r="A15" s="111" t="s">
        <v>201</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D1" zoomScale="70" zoomScaleNormal="70" workbookViewId="0">
      <selection activeCell="I10" sqref="I8:I10"/>
    </sheetView>
  </sheetViews>
  <sheetFormatPr baseColWidth="10" defaultColWidth="12.6640625" defaultRowHeight="15" customHeight="1"/>
  <cols>
    <col min="1" max="3" width="19.109375" customWidth="1"/>
    <col min="4" max="4" width="25.3320312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18</v>
      </c>
      <c r="C7" s="3" t="s">
        <v>19</v>
      </c>
      <c r="D7" s="3" t="s">
        <v>20</v>
      </c>
      <c r="E7" s="3" t="s">
        <v>21</v>
      </c>
      <c r="F7" s="4" t="s">
        <v>22</v>
      </c>
      <c r="G7" s="5" t="s">
        <v>23</v>
      </c>
      <c r="H7" s="3" t="s">
        <v>9</v>
      </c>
      <c r="I7" s="3" t="s">
        <v>24</v>
      </c>
      <c r="J7" s="3" t="s">
        <v>25</v>
      </c>
      <c r="K7" s="6"/>
      <c r="L7" s="6"/>
      <c r="M7" s="6"/>
      <c r="N7" s="6"/>
      <c r="O7" s="6"/>
      <c r="P7" s="6"/>
      <c r="Q7" s="6"/>
      <c r="R7" s="6"/>
      <c r="S7" s="6"/>
      <c r="T7" s="6"/>
      <c r="U7" s="6"/>
      <c r="V7" s="6"/>
      <c r="W7" s="6"/>
      <c r="X7" s="6"/>
      <c r="Y7" s="6"/>
      <c r="Z7" s="6"/>
    </row>
    <row r="8" spans="1:26" ht="91.95" customHeight="1">
      <c r="A8" s="7" t="s">
        <v>12</v>
      </c>
      <c r="B8" s="50" t="s">
        <v>221</v>
      </c>
      <c r="C8" s="51" t="s">
        <v>228</v>
      </c>
      <c r="D8" s="67" t="s">
        <v>229</v>
      </c>
      <c r="E8" s="53">
        <v>1079590.5</v>
      </c>
      <c r="F8" s="54">
        <v>1367984.34</v>
      </c>
      <c r="G8" s="53" t="s">
        <v>235</v>
      </c>
      <c r="H8" s="47" t="s">
        <v>237</v>
      </c>
      <c r="I8" s="43" t="s">
        <v>13</v>
      </c>
      <c r="J8" s="43" t="s">
        <v>238</v>
      </c>
    </row>
    <row r="9" spans="1:26" ht="80.400000000000006" customHeight="1">
      <c r="A9" s="7" t="s">
        <v>14</v>
      </c>
      <c r="B9" s="50" t="s">
        <v>222</v>
      </c>
      <c r="C9" s="52" t="s">
        <v>226</v>
      </c>
      <c r="D9" s="67" t="s">
        <v>229</v>
      </c>
      <c r="E9" s="53">
        <v>1628905.48</v>
      </c>
      <c r="F9" s="55">
        <v>1937415.95</v>
      </c>
      <c r="G9" s="56" t="s">
        <v>236</v>
      </c>
      <c r="H9" s="47" t="s">
        <v>232</v>
      </c>
      <c r="I9" s="43" t="s">
        <v>13</v>
      </c>
      <c r="J9" s="57" t="s">
        <v>233</v>
      </c>
    </row>
    <row r="10" spans="1:26" ht="95.4" customHeight="1">
      <c r="A10" s="7" t="s">
        <v>15</v>
      </c>
      <c r="B10" s="50" t="s">
        <v>223</v>
      </c>
      <c r="C10" s="50" t="s">
        <v>227</v>
      </c>
      <c r="D10" s="67" t="s">
        <v>229</v>
      </c>
      <c r="E10" s="53">
        <v>1350900</v>
      </c>
      <c r="F10" s="53">
        <v>1350900</v>
      </c>
      <c r="G10" s="45" t="s">
        <v>230</v>
      </c>
      <c r="H10" s="47" t="s">
        <v>230</v>
      </c>
      <c r="I10" s="43" t="s">
        <v>13</v>
      </c>
      <c r="J10" s="57" t="s">
        <v>231</v>
      </c>
    </row>
    <row r="11" spans="1:26" ht="15" hidden="1" customHeight="1">
      <c r="A11" s="14"/>
      <c r="B11" s="15"/>
      <c r="C11" s="15"/>
      <c r="D11" s="15"/>
      <c r="E11" s="15"/>
      <c r="F11" s="15"/>
      <c r="G11" s="15"/>
      <c r="H11" s="15"/>
      <c r="I11" s="15"/>
      <c r="J11" s="15"/>
    </row>
    <row r="12" spans="1:26" ht="12.75" customHeight="1"/>
    <row r="13" spans="1:26" ht="138.75" customHeight="1">
      <c r="A13" s="111" t="s">
        <v>234</v>
      </c>
      <c r="B13" s="109"/>
      <c r="C13" s="109"/>
      <c r="D13" s="109"/>
      <c r="E13" s="109"/>
      <c r="F13" s="109"/>
      <c r="G13" s="109"/>
      <c r="H13" s="109"/>
      <c r="I13" s="109"/>
      <c r="J13" s="110"/>
    </row>
    <row r="14" spans="1:26" ht="12.75" customHeight="1"/>
    <row r="15" spans="1:26" ht="75" customHeight="1">
      <c r="A15" s="111" t="s">
        <v>26</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G10" sqref="G10"/>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202</v>
      </c>
      <c r="C7" s="3" t="s">
        <v>203</v>
      </c>
      <c r="D7" s="3" t="s">
        <v>204</v>
      </c>
      <c r="E7" s="3" t="s">
        <v>205</v>
      </c>
      <c r="F7" s="4" t="s">
        <v>206</v>
      </c>
      <c r="G7" s="5" t="s">
        <v>207</v>
      </c>
      <c r="H7" s="3" t="s">
        <v>9</v>
      </c>
      <c r="I7" s="3" t="s">
        <v>208</v>
      </c>
      <c r="J7" s="3" t="s">
        <v>209</v>
      </c>
      <c r="K7" s="6"/>
      <c r="L7" s="6"/>
      <c r="M7" s="6"/>
      <c r="N7" s="6"/>
      <c r="O7" s="6"/>
      <c r="P7" s="6"/>
      <c r="Q7" s="6"/>
      <c r="R7" s="6"/>
      <c r="S7" s="6"/>
      <c r="T7" s="6"/>
      <c r="U7" s="6"/>
      <c r="V7" s="6"/>
      <c r="W7" s="6"/>
      <c r="X7" s="6"/>
      <c r="Y7" s="6"/>
      <c r="Z7" s="6"/>
    </row>
    <row r="8" spans="1:26" ht="75.599999999999994" customHeight="1">
      <c r="A8" s="7" t="s">
        <v>12</v>
      </c>
      <c r="B8" s="8" t="s">
        <v>304</v>
      </c>
      <c r="C8" s="113" t="s">
        <v>305</v>
      </c>
      <c r="D8" s="9"/>
      <c r="E8" s="8" t="s">
        <v>306</v>
      </c>
      <c r="F8" s="80">
        <v>769999</v>
      </c>
      <c r="G8" s="11"/>
      <c r="H8" s="10"/>
      <c r="I8" s="8" t="s">
        <v>271</v>
      </c>
      <c r="J8" s="8" t="s">
        <v>307</v>
      </c>
    </row>
    <row r="9" spans="1:26" ht="50.25" customHeight="1">
      <c r="A9" s="7" t="s">
        <v>14</v>
      </c>
      <c r="B9" s="12"/>
      <c r="C9" s="17"/>
      <c r="D9" s="8"/>
      <c r="E9" s="8"/>
      <c r="F9" s="10"/>
      <c r="G9" s="11"/>
      <c r="H9" s="10"/>
      <c r="I9" s="8"/>
      <c r="J9" s="8"/>
    </row>
    <row r="10" spans="1:26" ht="50.25" customHeight="1">
      <c r="A10" s="7" t="s">
        <v>15</v>
      </c>
      <c r="B10" s="8"/>
      <c r="C10" s="8"/>
      <c r="D10" s="8"/>
      <c r="E10" s="11"/>
      <c r="F10" s="10"/>
      <c r="G10" s="11"/>
      <c r="H10" s="10"/>
      <c r="I10" s="8"/>
      <c r="J10" s="8"/>
    </row>
    <row r="11" spans="1:26" ht="15" hidden="1" customHeight="1">
      <c r="A11" s="14"/>
      <c r="B11" s="15"/>
      <c r="C11" s="15"/>
      <c r="D11" s="15"/>
      <c r="E11" s="15"/>
      <c r="F11" s="15"/>
      <c r="G11" s="15"/>
      <c r="H11" s="15"/>
      <c r="I11" s="15"/>
      <c r="J11" s="15"/>
    </row>
    <row r="12" spans="1:26" ht="12.75" customHeight="1"/>
    <row r="13" spans="1:26" ht="138.75" customHeight="1">
      <c r="A13" s="111" t="s">
        <v>210</v>
      </c>
      <c r="B13" s="109"/>
      <c r="C13" s="109"/>
      <c r="D13" s="109"/>
      <c r="E13" s="109"/>
      <c r="F13" s="109"/>
      <c r="G13" s="109"/>
      <c r="H13" s="109"/>
      <c r="I13" s="109"/>
      <c r="J13" s="110"/>
    </row>
    <row r="14" spans="1:26" ht="12.75" customHeight="1"/>
    <row r="15" spans="1:26" ht="75" customHeight="1">
      <c r="A15" s="111" t="s">
        <v>211</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A8D18749-2CBA-4E36-AAB9-99CB47EE93DE}"/>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opLeftCell="A2" workbookViewId="0">
      <selection activeCell="J8" sqref="J8"/>
    </sheetView>
  </sheetViews>
  <sheetFormatPr baseColWidth="10" defaultColWidth="12.6640625" defaultRowHeight="15" customHeight="1"/>
  <cols>
    <col min="1" max="2" width="19.109375" customWidth="1"/>
    <col min="3" max="3" width="21.88671875" customWidth="1"/>
    <col min="4" max="4" width="33.44140625" customWidth="1"/>
    <col min="5" max="5" width="20.88671875" customWidth="1"/>
    <col min="6"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224</v>
      </c>
      <c r="C7" s="3" t="s">
        <v>212</v>
      </c>
      <c r="D7" s="3" t="s">
        <v>213</v>
      </c>
      <c r="E7" s="3" t="s">
        <v>214</v>
      </c>
      <c r="F7" s="4" t="s">
        <v>215</v>
      </c>
      <c r="G7" s="5" t="s">
        <v>216</v>
      </c>
      <c r="H7" s="3" t="s">
        <v>9</v>
      </c>
      <c r="I7" s="3" t="s">
        <v>217</v>
      </c>
      <c r="J7" s="3" t="s">
        <v>218</v>
      </c>
      <c r="K7" s="6"/>
      <c r="L7" s="6"/>
      <c r="M7" s="6"/>
      <c r="N7" s="6"/>
      <c r="O7" s="6"/>
      <c r="P7" s="6"/>
      <c r="Q7" s="6"/>
      <c r="R7" s="6"/>
      <c r="S7" s="6"/>
      <c r="T7" s="6"/>
      <c r="U7" s="6"/>
      <c r="V7" s="6"/>
      <c r="W7" s="6"/>
      <c r="X7" s="6"/>
      <c r="Y7" s="6"/>
      <c r="Z7" s="6"/>
    </row>
    <row r="8" spans="1:26" ht="105" customHeight="1">
      <c r="A8" s="7" t="s">
        <v>12</v>
      </c>
      <c r="B8" s="43" t="s">
        <v>304</v>
      </c>
      <c r="C8" s="114" t="s">
        <v>312</v>
      </c>
      <c r="D8" s="115" t="s">
        <v>314</v>
      </c>
      <c r="E8" s="45"/>
      <c r="F8" s="47"/>
      <c r="G8" s="46" t="s">
        <v>313</v>
      </c>
      <c r="H8" s="47"/>
      <c r="I8" s="43" t="s">
        <v>225</v>
      </c>
      <c r="J8" s="43" t="s">
        <v>315</v>
      </c>
    </row>
    <row r="9" spans="1:26" ht="102.75" customHeight="1">
      <c r="A9" s="7" t="s">
        <v>14</v>
      </c>
      <c r="B9" s="44"/>
      <c r="C9" s="49"/>
      <c r="D9" s="48"/>
      <c r="E9" s="46"/>
      <c r="F9" s="47"/>
      <c r="G9" s="46"/>
      <c r="H9" s="47"/>
      <c r="I9" s="43"/>
      <c r="J9" s="43"/>
    </row>
    <row r="10" spans="1:26" ht="84.75" customHeight="1">
      <c r="A10" s="7" t="s">
        <v>15</v>
      </c>
      <c r="B10" s="43"/>
      <c r="C10" s="8"/>
      <c r="D10" s="8"/>
      <c r="E10" s="46"/>
      <c r="F10" s="47"/>
      <c r="G10" s="45"/>
      <c r="H10" s="47"/>
      <c r="I10" s="43"/>
      <c r="J10" s="43"/>
    </row>
    <row r="11" spans="1:26" ht="15" hidden="1" customHeight="1">
      <c r="A11" s="14"/>
      <c r="B11" s="15"/>
      <c r="C11" s="15"/>
      <c r="D11" s="15"/>
      <c r="E11" s="15"/>
      <c r="F11" s="15"/>
      <c r="G11" s="15"/>
      <c r="H11" s="15"/>
      <c r="I11" s="15"/>
      <c r="J11" s="15"/>
    </row>
    <row r="12" spans="1:26" ht="12.75" customHeight="1"/>
    <row r="13" spans="1:26" ht="138.75" customHeight="1">
      <c r="A13" s="111" t="s">
        <v>219</v>
      </c>
      <c r="B13" s="109"/>
      <c r="C13" s="109"/>
      <c r="D13" s="109"/>
      <c r="E13" s="109"/>
      <c r="F13" s="109"/>
      <c r="G13" s="109"/>
      <c r="H13" s="109"/>
      <c r="I13" s="109"/>
      <c r="J13" s="110"/>
    </row>
    <row r="14" spans="1:26" ht="12.75" customHeight="1"/>
    <row r="15" spans="1:26" ht="75" customHeight="1">
      <c r="A15" s="111" t="s">
        <v>220</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ABF8352D-BAE9-43EF-9684-6F9D5BF4B8E8}"/>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3" zoomScale="80" zoomScaleNormal="80" workbookViewId="0">
      <selection activeCell="K12" sqref="K12"/>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27</v>
      </c>
      <c r="C7" s="3" t="s">
        <v>28</v>
      </c>
      <c r="D7" s="3" t="s">
        <v>29</v>
      </c>
      <c r="E7" s="3" t="s">
        <v>30</v>
      </c>
      <c r="F7" s="4" t="s">
        <v>31</v>
      </c>
      <c r="G7" s="5" t="s">
        <v>32</v>
      </c>
      <c r="H7" s="3" t="s">
        <v>9</v>
      </c>
      <c r="I7" s="3" t="s">
        <v>33</v>
      </c>
      <c r="J7" s="3" t="s">
        <v>34</v>
      </c>
      <c r="K7" s="6"/>
      <c r="L7" s="6"/>
      <c r="M7" s="6"/>
      <c r="N7" s="6"/>
      <c r="O7" s="6"/>
      <c r="P7" s="6"/>
      <c r="Q7" s="6"/>
      <c r="R7" s="6"/>
      <c r="S7" s="6"/>
      <c r="T7" s="6"/>
      <c r="U7" s="6"/>
      <c r="V7" s="6"/>
      <c r="W7" s="6"/>
      <c r="X7" s="6"/>
      <c r="Y7" s="6"/>
      <c r="Z7" s="6"/>
    </row>
    <row r="8" spans="1:26" ht="54.6" customHeight="1">
      <c r="A8" s="7" t="s">
        <v>12</v>
      </c>
      <c r="B8" s="69" t="s">
        <v>254</v>
      </c>
      <c r="C8" s="70" t="s">
        <v>255</v>
      </c>
      <c r="D8" s="71" t="s">
        <v>256</v>
      </c>
      <c r="E8" s="75">
        <v>159900</v>
      </c>
      <c r="F8" s="74">
        <v>30381</v>
      </c>
      <c r="G8" s="76">
        <v>159907.79</v>
      </c>
      <c r="H8" s="10"/>
      <c r="I8" s="43" t="s">
        <v>13</v>
      </c>
      <c r="J8" s="8"/>
    </row>
    <row r="9" spans="1:26" ht="50.25" customHeight="1">
      <c r="A9" s="7" t="s">
        <v>14</v>
      </c>
      <c r="B9" s="68" t="s">
        <v>257</v>
      </c>
      <c r="C9" s="72" t="s">
        <v>258</v>
      </c>
      <c r="D9" s="73" t="s">
        <v>259</v>
      </c>
      <c r="E9" s="75">
        <v>549900</v>
      </c>
      <c r="F9" s="79">
        <v>104481</v>
      </c>
      <c r="G9" s="77">
        <v>654381</v>
      </c>
      <c r="H9" s="10"/>
      <c r="I9" s="43" t="s">
        <v>13</v>
      </c>
      <c r="J9" s="8"/>
    </row>
    <row r="10" spans="1:26" ht="50.25" customHeight="1">
      <c r="A10" s="7" t="s">
        <v>15</v>
      </c>
      <c r="B10" s="19" t="s">
        <v>221</v>
      </c>
      <c r="C10" s="8" t="s">
        <v>260</v>
      </c>
      <c r="D10" s="8" t="s">
        <v>261</v>
      </c>
      <c r="E10" s="78">
        <v>213397</v>
      </c>
      <c r="F10" s="80">
        <v>253942</v>
      </c>
      <c r="G10" s="13" t="s">
        <v>262</v>
      </c>
      <c r="H10" s="10" t="s">
        <v>251</v>
      </c>
      <c r="I10" s="43" t="s">
        <v>13</v>
      </c>
      <c r="J10" s="8"/>
    </row>
    <row r="11" spans="1:26" ht="15" hidden="1" customHeight="1">
      <c r="A11" s="14"/>
      <c r="B11" s="15"/>
      <c r="C11" s="15"/>
      <c r="D11" s="15"/>
      <c r="E11" s="15"/>
      <c r="F11" s="15"/>
      <c r="G11" s="15"/>
      <c r="H11" s="15"/>
      <c r="I11" s="15"/>
      <c r="J11" s="15"/>
    </row>
    <row r="12" spans="1:26" ht="12.75" customHeight="1"/>
    <row r="13" spans="1:26" ht="138.75" customHeight="1">
      <c r="A13" s="111" t="s">
        <v>35</v>
      </c>
      <c r="B13" s="109"/>
      <c r="C13" s="109"/>
      <c r="D13" s="109"/>
      <c r="E13" s="109"/>
      <c r="F13" s="109"/>
      <c r="G13" s="109"/>
      <c r="H13" s="109"/>
      <c r="I13" s="109"/>
      <c r="J13" s="110"/>
    </row>
    <row r="14" spans="1:26" ht="12.75" customHeight="1"/>
    <row r="15" spans="1:26" ht="75" customHeight="1">
      <c r="A15" s="111" t="s">
        <v>36</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9614825&amp;position=2&amp;search_layout=stack&amp;type=product&amp;tracking_id=aa8e5d63-5d99-467d-8939-e0e1b492ed9b" xr:uid="{00000000-0004-0000-0200-000000000000}"/>
    <hyperlink ref="C9" r:id="rId2"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 workbookViewId="0">
      <selection activeCell="J8" sqref="J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37</v>
      </c>
      <c r="C7" s="3" t="s">
        <v>38</v>
      </c>
      <c r="D7" s="3" t="s">
        <v>39</v>
      </c>
      <c r="E7" s="3" t="s">
        <v>40</v>
      </c>
      <c r="F7" s="4" t="s">
        <v>41</v>
      </c>
      <c r="G7" s="5" t="s">
        <v>42</v>
      </c>
      <c r="H7" s="3" t="s">
        <v>9</v>
      </c>
      <c r="I7" s="3" t="s">
        <v>43</v>
      </c>
      <c r="J7" s="3" t="s">
        <v>44</v>
      </c>
      <c r="K7" s="6"/>
      <c r="L7" s="6"/>
      <c r="M7" s="6"/>
      <c r="N7" s="6"/>
      <c r="O7" s="6"/>
      <c r="P7" s="6"/>
      <c r="Q7" s="6"/>
      <c r="R7" s="6"/>
      <c r="S7" s="6"/>
      <c r="T7" s="6"/>
      <c r="U7" s="6"/>
      <c r="V7" s="6"/>
      <c r="W7" s="6"/>
      <c r="X7" s="6"/>
      <c r="Y7" s="6"/>
      <c r="Z7" s="6"/>
    </row>
    <row r="8" spans="1:26" ht="50.25" customHeight="1">
      <c r="A8" s="7" t="s">
        <v>12</v>
      </c>
      <c r="B8" s="19" t="s">
        <v>263</v>
      </c>
      <c r="C8" s="18" t="s">
        <v>258</v>
      </c>
      <c r="D8" s="19" t="s">
        <v>259</v>
      </c>
      <c r="E8" s="20">
        <v>149900</v>
      </c>
      <c r="F8" s="81">
        <v>178381</v>
      </c>
      <c r="G8" s="22"/>
      <c r="H8" s="21"/>
      <c r="I8" s="19" t="s">
        <v>13</v>
      </c>
      <c r="J8" s="8" t="s">
        <v>264</v>
      </c>
    </row>
    <row r="9" spans="1:26" ht="50.25" customHeight="1">
      <c r="A9" s="7" t="s">
        <v>14</v>
      </c>
      <c r="B9" s="23"/>
      <c r="C9" s="24"/>
      <c r="D9" s="25"/>
      <c r="E9" s="26"/>
      <c r="F9" s="21"/>
      <c r="G9" s="22"/>
      <c r="H9" s="21"/>
      <c r="I9" s="19"/>
      <c r="J9" s="15"/>
    </row>
    <row r="10" spans="1:26" ht="50.25" customHeight="1">
      <c r="A10" s="7" t="s">
        <v>15</v>
      </c>
      <c r="B10" s="23"/>
      <c r="C10" s="23"/>
      <c r="D10" s="19"/>
      <c r="E10" s="27"/>
      <c r="F10" s="21"/>
      <c r="G10" s="22"/>
      <c r="H10" s="21"/>
      <c r="I10" s="19"/>
      <c r="J10" s="15"/>
    </row>
    <row r="11" spans="1:26" ht="15" hidden="1" customHeight="1">
      <c r="A11" s="14"/>
      <c r="B11" s="15"/>
      <c r="C11" s="15"/>
      <c r="D11" s="15"/>
      <c r="E11" s="15"/>
      <c r="F11" s="15"/>
      <c r="G11" s="15"/>
      <c r="H11" s="15"/>
      <c r="I11" s="15"/>
      <c r="J11" s="15"/>
    </row>
    <row r="12" spans="1:26" ht="12.75" customHeight="1"/>
    <row r="13" spans="1:26" ht="138.75" customHeight="1">
      <c r="A13" s="111" t="s">
        <v>45</v>
      </c>
      <c r="B13" s="109"/>
      <c r="C13" s="109"/>
      <c r="D13" s="109"/>
      <c r="E13" s="109"/>
      <c r="F13" s="109"/>
      <c r="G13" s="109"/>
      <c r="H13" s="109"/>
      <c r="I13" s="109"/>
      <c r="J13" s="110"/>
    </row>
    <row r="14" spans="1:26" ht="12.75" customHeight="1"/>
    <row r="15" spans="1:26" ht="75" customHeight="1">
      <c r="A15" s="111" t="s">
        <v>46</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5" workbookViewId="0">
      <selection activeCell="B8" sqref="B8:I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47</v>
      </c>
      <c r="C7" s="3" t="s">
        <v>48</v>
      </c>
      <c r="D7" s="3" t="s">
        <v>49</v>
      </c>
      <c r="E7" s="3" t="s">
        <v>50</v>
      </c>
      <c r="F7" s="4" t="s">
        <v>51</v>
      </c>
      <c r="G7" s="5" t="s">
        <v>52</v>
      </c>
      <c r="H7" s="3" t="s">
        <v>9</v>
      </c>
      <c r="I7" s="3" t="s">
        <v>53</v>
      </c>
      <c r="J7" s="3" t="s">
        <v>54</v>
      </c>
      <c r="K7" s="6"/>
      <c r="L7" s="6"/>
      <c r="M7" s="6"/>
      <c r="N7" s="6"/>
      <c r="O7" s="6"/>
      <c r="P7" s="6"/>
      <c r="Q7" s="6"/>
      <c r="R7" s="6"/>
      <c r="S7" s="6"/>
      <c r="T7" s="6"/>
      <c r="U7" s="6"/>
      <c r="V7" s="6"/>
      <c r="W7" s="6"/>
      <c r="X7" s="6"/>
      <c r="Y7" s="6"/>
      <c r="Z7" s="6"/>
    </row>
    <row r="8" spans="1:26" ht="105" customHeight="1">
      <c r="A8" s="7" t="s">
        <v>12</v>
      </c>
      <c r="B8" s="8" t="s">
        <v>265</v>
      </c>
      <c r="C8" s="17" t="s">
        <v>266</v>
      </c>
      <c r="D8" s="48" t="s">
        <v>268</v>
      </c>
      <c r="E8" s="11" t="s">
        <v>267</v>
      </c>
      <c r="F8" s="80">
        <v>16541</v>
      </c>
      <c r="G8" s="11"/>
      <c r="H8" s="10"/>
      <c r="I8" s="8" t="s">
        <v>13</v>
      </c>
      <c r="J8" s="8"/>
    </row>
    <row r="9" spans="1:26" ht="50.25" customHeight="1">
      <c r="A9" s="7" t="s">
        <v>14</v>
      </c>
      <c r="B9" s="12"/>
      <c r="C9" s="18"/>
      <c r="D9" s="8"/>
      <c r="E9" s="28"/>
      <c r="F9" s="10"/>
      <c r="G9" s="11"/>
      <c r="H9" s="10"/>
      <c r="I9" s="8"/>
      <c r="J9" s="15"/>
    </row>
    <row r="10" spans="1:26" ht="50.25" customHeight="1">
      <c r="A10" s="7" t="s">
        <v>15</v>
      </c>
      <c r="B10" s="8"/>
      <c r="C10" s="8"/>
      <c r="D10" s="8"/>
      <c r="E10" s="11"/>
      <c r="F10" s="10"/>
      <c r="G10" s="13"/>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55</v>
      </c>
      <c r="B13" s="109"/>
      <c r="C13" s="109"/>
      <c r="D13" s="109"/>
      <c r="E13" s="109"/>
      <c r="F13" s="109"/>
      <c r="G13" s="109"/>
      <c r="H13" s="109"/>
      <c r="I13" s="109"/>
      <c r="J13" s="110"/>
    </row>
    <row r="14" spans="1:26" ht="12.75" customHeight="1"/>
    <row r="15" spans="1:26" ht="75" customHeight="1">
      <c r="A15" s="111" t="s">
        <v>56</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6" workbookViewId="0">
      <selection activeCell="I8" sqref="B8:I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57</v>
      </c>
      <c r="C7" s="3" t="s">
        <v>58</v>
      </c>
      <c r="D7" s="3" t="s">
        <v>59</v>
      </c>
      <c r="E7" s="3" t="s">
        <v>60</v>
      </c>
      <c r="F7" s="4" t="s">
        <v>61</v>
      </c>
      <c r="G7" s="5" t="s">
        <v>62</v>
      </c>
      <c r="H7" s="3" t="s">
        <v>9</v>
      </c>
      <c r="I7" s="3" t="s">
        <v>63</v>
      </c>
      <c r="J7" s="3" t="s">
        <v>64</v>
      </c>
      <c r="K7" s="6"/>
      <c r="L7" s="6"/>
      <c r="M7" s="6"/>
      <c r="N7" s="6"/>
      <c r="O7" s="6"/>
      <c r="P7" s="6"/>
      <c r="Q7" s="6"/>
      <c r="R7" s="6"/>
      <c r="S7" s="6"/>
      <c r="T7" s="6"/>
      <c r="U7" s="6"/>
      <c r="V7" s="6"/>
      <c r="W7" s="6"/>
      <c r="X7" s="6"/>
      <c r="Y7" s="6"/>
      <c r="Z7" s="6"/>
    </row>
    <row r="8" spans="1:26" ht="50.25" customHeight="1">
      <c r="A8" s="7" t="s">
        <v>12</v>
      </c>
      <c r="B8" s="8" t="s">
        <v>65</v>
      </c>
      <c r="C8" s="8" t="s">
        <v>66</v>
      </c>
      <c r="D8" s="29" t="s">
        <v>67</v>
      </c>
      <c r="E8" s="8">
        <v>399000</v>
      </c>
      <c r="F8" s="10">
        <f>E8*19%</f>
        <v>75810</v>
      </c>
      <c r="G8" s="11"/>
      <c r="H8" s="10"/>
      <c r="I8" s="8" t="s">
        <v>13</v>
      </c>
      <c r="J8" s="8"/>
    </row>
    <row r="9" spans="1:26" ht="50.25" customHeight="1">
      <c r="A9" s="7" t="s">
        <v>14</v>
      </c>
      <c r="B9" s="12"/>
      <c r="C9" s="18"/>
      <c r="D9" s="29"/>
      <c r="E9" s="10"/>
      <c r="F9" s="10"/>
      <c r="G9" s="11"/>
      <c r="H9" s="10"/>
      <c r="I9" s="8"/>
      <c r="J9" s="15"/>
    </row>
    <row r="10" spans="1:26" ht="50.25" customHeight="1">
      <c r="A10" s="7" t="s">
        <v>15</v>
      </c>
      <c r="B10" s="8"/>
      <c r="C10" s="30"/>
      <c r="D10" s="31"/>
      <c r="E10" s="11"/>
      <c r="F10" s="10"/>
      <c r="G10" s="11"/>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68</v>
      </c>
      <c r="B13" s="109"/>
      <c r="C13" s="109"/>
      <c r="D13" s="109"/>
      <c r="E13" s="109"/>
      <c r="F13" s="109"/>
      <c r="G13" s="109"/>
      <c r="H13" s="109"/>
      <c r="I13" s="109"/>
      <c r="J13" s="110"/>
    </row>
    <row r="14" spans="1:26" ht="12.75" customHeight="1"/>
    <row r="15" spans="1:26" ht="75" customHeight="1">
      <c r="A15" s="111" t="s">
        <v>69</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J8" sqref="J8"/>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12">
        <v>0</v>
      </c>
      <c r="B5" s="109"/>
      <c r="C5" s="109"/>
      <c r="D5" s="109"/>
      <c r="E5" s="109"/>
      <c r="F5" s="109"/>
      <c r="G5" s="109"/>
      <c r="H5" s="109"/>
      <c r="I5" s="109"/>
      <c r="J5" s="110"/>
    </row>
    <row r="6" spans="1:26" ht="15.75" customHeight="1"/>
    <row r="7" spans="1:26" ht="75.75" customHeight="1">
      <c r="A7" s="2" t="s">
        <v>2</v>
      </c>
      <c r="B7" s="3" t="s">
        <v>70</v>
      </c>
      <c r="C7" s="3" t="s">
        <v>71</v>
      </c>
      <c r="D7" s="3" t="s">
        <v>72</v>
      </c>
      <c r="E7" s="3" t="s">
        <v>73</v>
      </c>
      <c r="F7" s="4" t="s">
        <v>74</v>
      </c>
      <c r="G7" s="5" t="s">
        <v>75</v>
      </c>
      <c r="H7" s="3" t="s">
        <v>9</v>
      </c>
      <c r="I7" s="3" t="s">
        <v>76</v>
      </c>
      <c r="J7" s="3" t="s">
        <v>77</v>
      </c>
      <c r="K7" s="6"/>
      <c r="L7" s="6"/>
      <c r="M7" s="6"/>
      <c r="N7" s="6"/>
      <c r="O7" s="6"/>
      <c r="P7" s="6"/>
      <c r="Q7" s="6"/>
      <c r="R7" s="6"/>
      <c r="S7" s="6"/>
      <c r="T7" s="6"/>
      <c r="U7" s="6"/>
      <c r="V7" s="6"/>
      <c r="W7" s="6"/>
      <c r="X7" s="6"/>
      <c r="Y7" s="6"/>
      <c r="Z7" s="6"/>
    </row>
    <row r="8" spans="1:26" ht="70.95" customHeight="1">
      <c r="A8" s="7" t="s">
        <v>12</v>
      </c>
      <c r="B8" s="8" t="s">
        <v>223</v>
      </c>
      <c r="C8" s="82" t="s">
        <v>269</v>
      </c>
      <c r="D8" s="8" t="s">
        <v>270</v>
      </c>
      <c r="E8" s="80">
        <v>206049</v>
      </c>
      <c r="F8" s="80">
        <v>206049</v>
      </c>
      <c r="G8" s="11"/>
      <c r="H8" s="10"/>
      <c r="I8" s="8" t="s">
        <v>271</v>
      </c>
      <c r="J8" s="8" t="s">
        <v>272</v>
      </c>
    </row>
    <row r="9" spans="1:26" ht="50.25" customHeight="1">
      <c r="A9" s="7" t="s">
        <v>14</v>
      </c>
      <c r="B9" s="12"/>
      <c r="C9" s="32"/>
      <c r="D9" s="8"/>
      <c r="E9" s="11"/>
      <c r="F9" s="10"/>
      <c r="G9" s="11"/>
      <c r="H9" s="10"/>
      <c r="I9" s="8"/>
      <c r="J9" s="15"/>
    </row>
    <row r="10" spans="1:26" ht="50.25" customHeight="1">
      <c r="A10" s="7" t="s">
        <v>15</v>
      </c>
      <c r="B10" s="8"/>
      <c r="C10" s="15"/>
      <c r="D10" s="8"/>
      <c r="E10" s="11"/>
      <c r="F10" s="10"/>
      <c r="G10" s="13"/>
      <c r="H10" s="10"/>
      <c r="I10" s="8"/>
      <c r="J10" s="15"/>
    </row>
    <row r="11" spans="1:26" ht="15" hidden="1" customHeight="1">
      <c r="A11" s="14"/>
      <c r="B11" s="15"/>
      <c r="C11" s="15"/>
      <c r="D11" s="15"/>
      <c r="E11" s="15"/>
      <c r="F11" s="15"/>
      <c r="G11" s="15"/>
      <c r="H11" s="15"/>
      <c r="I11" s="15"/>
      <c r="J11" s="15"/>
    </row>
    <row r="12" spans="1:26" ht="12.75" customHeight="1"/>
    <row r="13" spans="1:26" ht="138.75" customHeight="1">
      <c r="A13" s="111" t="s">
        <v>78</v>
      </c>
      <c r="B13" s="109"/>
      <c r="C13" s="109"/>
      <c r="D13" s="109"/>
      <c r="E13" s="109"/>
      <c r="F13" s="109"/>
      <c r="G13" s="109"/>
      <c r="H13" s="109"/>
      <c r="I13" s="109"/>
      <c r="J13" s="110"/>
    </row>
    <row r="14" spans="1:26" ht="12.75" customHeight="1"/>
    <row r="15" spans="1:26" ht="75" customHeight="1">
      <c r="A15" s="111" t="s">
        <v>79</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H10" sqref="H10"/>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80</v>
      </c>
      <c r="C7" s="3" t="s">
        <v>81</v>
      </c>
      <c r="D7" s="3" t="s">
        <v>82</v>
      </c>
      <c r="E7" s="3" t="s">
        <v>83</v>
      </c>
      <c r="F7" s="4" t="s">
        <v>84</v>
      </c>
      <c r="G7" s="5" t="s">
        <v>85</v>
      </c>
      <c r="H7" s="3" t="s">
        <v>9</v>
      </c>
      <c r="I7" s="3" t="s">
        <v>86</v>
      </c>
      <c r="J7" s="3" t="s">
        <v>87</v>
      </c>
      <c r="K7" s="6"/>
      <c r="L7" s="6"/>
      <c r="M7" s="6"/>
      <c r="N7" s="6"/>
      <c r="O7" s="6"/>
      <c r="P7" s="6"/>
      <c r="Q7" s="6"/>
      <c r="R7" s="6"/>
      <c r="S7" s="6"/>
      <c r="T7" s="6"/>
      <c r="U7" s="6"/>
      <c r="V7" s="6"/>
      <c r="W7" s="6"/>
      <c r="X7" s="6"/>
      <c r="Y7" s="6"/>
      <c r="Z7" s="6"/>
    </row>
    <row r="8" spans="1:26" ht="50.25" customHeight="1">
      <c r="A8" s="7" t="s">
        <v>12</v>
      </c>
      <c r="B8" s="83" t="s">
        <v>254</v>
      </c>
      <c r="C8" s="70" t="s">
        <v>273</v>
      </c>
      <c r="D8" s="85" t="s">
        <v>274</v>
      </c>
      <c r="E8" s="84">
        <v>28744</v>
      </c>
      <c r="F8" s="84">
        <v>28744</v>
      </c>
      <c r="G8" s="11"/>
      <c r="H8" s="10"/>
      <c r="I8" s="8" t="s">
        <v>13</v>
      </c>
      <c r="J8" s="8" t="s">
        <v>272</v>
      </c>
    </row>
    <row r="9" spans="1:26" ht="50.25" customHeight="1">
      <c r="A9" s="7" t="s">
        <v>14</v>
      </c>
      <c r="B9" s="12"/>
      <c r="C9" s="17"/>
      <c r="D9" s="8"/>
      <c r="E9" s="33"/>
      <c r="F9" s="10"/>
      <c r="G9" s="11"/>
      <c r="H9" s="10"/>
      <c r="I9" s="8"/>
      <c r="J9" s="8"/>
    </row>
    <row r="10" spans="1:26" ht="50.25" customHeight="1">
      <c r="A10" s="7" t="s">
        <v>15</v>
      </c>
      <c r="B10" s="8"/>
      <c r="C10" s="8"/>
      <c r="D10" s="8"/>
      <c r="E10" s="11"/>
      <c r="F10" s="34"/>
      <c r="G10" s="11"/>
      <c r="H10" s="10"/>
      <c r="I10" s="8"/>
      <c r="J10" s="8"/>
    </row>
    <row r="11" spans="1:26" ht="15" hidden="1" customHeight="1">
      <c r="A11" s="14"/>
      <c r="B11" s="15"/>
      <c r="C11" s="15"/>
      <c r="D11" s="15"/>
      <c r="E11" s="15"/>
      <c r="F11" s="15"/>
      <c r="G11" s="15"/>
      <c r="H11" s="15"/>
      <c r="I11" s="15"/>
      <c r="J11" s="15"/>
    </row>
    <row r="12" spans="1:26" ht="12.75" customHeight="1"/>
    <row r="13" spans="1:26" ht="138.75" customHeight="1">
      <c r="A13" s="111" t="s">
        <v>88</v>
      </c>
      <c r="B13" s="109"/>
      <c r="C13" s="109"/>
      <c r="D13" s="109"/>
      <c r="E13" s="109"/>
      <c r="F13" s="109"/>
      <c r="G13" s="109"/>
      <c r="H13" s="109"/>
      <c r="I13" s="109"/>
      <c r="J13" s="110"/>
    </row>
    <row r="14" spans="1:26" ht="12.75" customHeight="1"/>
    <row r="15" spans="1:26" ht="75" customHeight="1">
      <c r="A15" s="111" t="s">
        <v>89</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6051104&amp;position=1&amp;search_layout=stack&amp;type=pad&amp;tracking_id=ced31c77-b65c-4671-a8f1-61f3edab0f16&amp;is_advertising=true&amp;ad_domain=VQCATCORE_LST&amp;ad_position=1&amp;ad_click_id=MWZjOWY3ZTgtZjgwNS00MmEzLTk2M2ItNGJiMDNhMjg1NDIy"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63" workbookViewId="0">
      <selection activeCell="L13" sqref="L13"/>
    </sheetView>
  </sheetViews>
  <sheetFormatPr baseColWidth="10" defaultColWidth="12.664062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106" t="s">
        <v>0</v>
      </c>
      <c r="E2" s="107"/>
      <c r="F2" s="107"/>
      <c r="G2" s="107"/>
      <c r="H2" s="107"/>
    </row>
    <row r="3" spans="1:26" ht="12.75" customHeight="1"/>
    <row r="4" spans="1:26" ht="12.75" customHeight="1"/>
    <row r="5" spans="1:26" ht="43.5" customHeight="1">
      <c r="A5" s="108" t="s">
        <v>1</v>
      </c>
      <c r="B5" s="109"/>
      <c r="C5" s="109"/>
      <c r="D5" s="109"/>
      <c r="E5" s="109"/>
      <c r="F5" s="109"/>
      <c r="G5" s="109"/>
      <c r="H5" s="109"/>
      <c r="I5" s="109"/>
      <c r="J5" s="110"/>
    </row>
    <row r="6" spans="1:26" ht="15.75" customHeight="1"/>
    <row r="7" spans="1:26" ht="75.75" customHeight="1">
      <c r="A7" s="2" t="s">
        <v>2</v>
      </c>
      <c r="B7" s="3" t="s">
        <v>90</v>
      </c>
      <c r="C7" s="3" t="s">
        <v>91</v>
      </c>
      <c r="D7" s="3" t="s">
        <v>92</v>
      </c>
      <c r="E7" s="3" t="s">
        <v>93</v>
      </c>
      <c r="F7" s="4" t="s">
        <v>94</v>
      </c>
      <c r="G7" s="5" t="s">
        <v>95</v>
      </c>
      <c r="H7" s="3" t="s">
        <v>9</v>
      </c>
      <c r="I7" s="3" t="s">
        <v>96</v>
      </c>
      <c r="J7" s="3" t="s">
        <v>97</v>
      </c>
      <c r="K7" s="6"/>
      <c r="L7" s="6"/>
      <c r="M7" s="6"/>
      <c r="N7" s="6"/>
      <c r="O7" s="6"/>
      <c r="P7" s="6"/>
      <c r="Q7" s="6"/>
      <c r="R7" s="6"/>
      <c r="S7" s="6"/>
      <c r="T7" s="6"/>
      <c r="U7" s="6"/>
      <c r="V7" s="6"/>
      <c r="W7" s="6"/>
      <c r="X7" s="6"/>
      <c r="Y7" s="6"/>
      <c r="Z7" s="6"/>
    </row>
    <row r="8" spans="1:26" ht="50.25" customHeight="1">
      <c r="A8" s="7" t="s">
        <v>12</v>
      </c>
      <c r="B8" s="8" t="s">
        <v>221</v>
      </c>
      <c r="C8" s="86" t="s">
        <v>280</v>
      </c>
      <c r="D8" s="35" t="s">
        <v>275</v>
      </c>
      <c r="E8" s="80">
        <v>2479869.08</v>
      </c>
      <c r="F8" s="80">
        <v>3074831.29</v>
      </c>
      <c r="G8" s="87" t="s">
        <v>281</v>
      </c>
      <c r="H8" s="10" t="s">
        <v>251</v>
      </c>
      <c r="I8" s="8" t="s">
        <v>271</v>
      </c>
      <c r="J8" s="8" t="s">
        <v>283</v>
      </c>
    </row>
    <row r="9" spans="1:26" ht="50.25" customHeight="1">
      <c r="A9" s="7" t="s">
        <v>14</v>
      </c>
      <c r="B9" s="12" t="s">
        <v>222</v>
      </c>
      <c r="C9" s="36" t="s">
        <v>279</v>
      </c>
      <c r="D9" s="36" t="s">
        <v>276</v>
      </c>
      <c r="E9" s="80">
        <v>2287150.41</v>
      </c>
      <c r="F9" s="80">
        <v>3011105.63</v>
      </c>
      <c r="G9" s="88" t="s">
        <v>282</v>
      </c>
      <c r="H9" s="10" t="s">
        <v>251</v>
      </c>
      <c r="I9" s="8" t="s">
        <v>271</v>
      </c>
      <c r="J9" s="8" t="s">
        <v>283</v>
      </c>
    </row>
    <row r="10" spans="1:26" ht="50.25" customHeight="1">
      <c r="A10" s="7" t="s">
        <v>15</v>
      </c>
      <c r="B10" s="8" t="s">
        <v>223</v>
      </c>
      <c r="C10" s="8" t="s">
        <v>278</v>
      </c>
      <c r="D10" s="8" t="s">
        <v>277</v>
      </c>
      <c r="E10" s="80">
        <v>3108900</v>
      </c>
      <c r="F10" s="80">
        <v>3108900</v>
      </c>
      <c r="G10" s="13"/>
      <c r="H10" s="10"/>
      <c r="I10" s="8" t="s">
        <v>271</v>
      </c>
      <c r="J10" s="8" t="s">
        <v>284</v>
      </c>
    </row>
    <row r="11" spans="1:26" ht="15" hidden="1" customHeight="1">
      <c r="A11" s="14"/>
      <c r="B11" s="15"/>
      <c r="C11" s="15"/>
      <c r="D11" s="15"/>
      <c r="E11" s="15"/>
      <c r="F11" s="15"/>
      <c r="G11" s="15"/>
      <c r="H11" s="15"/>
      <c r="I11" s="15"/>
      <c r="J11" s="15"/>
    </row>
    <row r="12" spans="1:26" ht="12.75" customHeight="1"/>
    <row r="13" spans="1:26" ht="138.75" customHeight="1">
      <c r="A13" s="111" t="s">
        <v>98</v>
      </c>
      <c r="B13" s="109"/>
      <c r="C13" s="109"/>
      <c r="D13" s="109"/>
      <c r="E13" s="109"/>
      <c r="F13" s="109"/>
      <c r="G13" s="109"/>
      <c r="H13" s="109"/>
      <c r="I13" s="109"/>
      <c r="J13" s="110"/>
    </row>
    <row r="14" spans="1:26" ht="12.75" customHeight="1"/>
    <row r="15" spans="1:26" ht="75" customHeight="1">
      <c r="A15" s="111" t="s">
        <v>99</v>
      </c>
      <c r="B15" s="109"/>
      <c r="C15" s="109"/>
      <c r="D15" s="109"/>
      <c r="E15" s="109"/>
      <c r="F15" s="109"/>
      <c r="G15" s="109"/>
      <c r="H15" s="109"/>
      <c r="I15" s="109"/>
      <c r="J15" s="11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amazon.com/-/es/HP-Victus-15-pantalla-pulgadas/dp/B0CFSBT85B/ref=sr_1_3?__mk_es_US=ÅMÅŽÕÑ&amp;crid=BM9FTA6POYOD&amp;dib=eyJ2IjoiMSJ9.E_WHbhNqTnhnhX4fiEccR2YCVFsN-4asYMdpewiEk1GeC0lGSEf4T2aXSKQXjySwVWpgakT-w_eNwAzivQCdQxI_Wfk_vimY4zfNXyAGAp3cJ92BKSGuyux1v6XELzQGMsGJn8OvsxLHnBSXIGPF_VbObLAyN0sO2kXYe20QlsX5jQmDLf4OC-KvdYTtv3rJdGfLijrT-rPayvVejbsmxRah2sVjOXhqhU7c-HTxya4.4N0BiCSXs5nHdeWOHcZORvF_rpJiMaNGvfEn37slttc&amp;dib_tag=se&amp;keywords=portátil%2Bpc%2Bhp%2Bvictus&amp;qid=1717529211&amp;sprefix=portátil%2Bpc%2Bhp%2Bvictus%2Caps%2C299&amp;sr=8-3&amp;th=1" xr:uid="{2A38DB56-0D99-4B26-89C6-9C5D9FA5CF8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Torre admin</vt:lpstr>
      <vt:lpstr>Monitor Admin</vt:lpstr>
      <vt:lpstr>DiscoSolido Admin</vt:lpstr>
      <vt:lpstr>Disco duro interno Admin</vt:lpstr>
      <vt:lpstr>Servidor Admin</vt:lpstr>
      <vt:lpstr>ram Admin</vt:lpstr>
      <vt:lpstr>Teclado Admin</vt:lpstr>
      <vt:lpstr>Mause Admin</vt:lpstr>
      <vt:lpstr>Portatil Nosotros</vt:lpstr>
      <vt:lpstr>Monitor Nosotros</vt:lpstr>
      <vt:lpstr> Disco mecanico Nosotros</vt:lpstr>
      <vt:lpstr> ram nosotros</vt:lpstr>
      <vt:lpstr> Servidor Nosotros</vt:lpstr>
      <vt:lpstr>Tarjeta de video nosotros</vt:lpstr>
      <vt:lpstr>Procesador Nosotros</vt:lpstr>
      <vt:lpstr>Teclado nosostros </vt:lpstr>
      <vt:lpstr>Muse nosotros</vt:lpstr>
      <vt:lpstr>software licencia</vt:lpstr>
      <vt:lpstr>licencia visual</vt:lpstr>
      <vt:lpstr>windows 11 licencia</vt:lpstr>
      <vt:lpstr>licencia 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Kevin Alejandro Parra Cifuentes</cp:lastModifiedBy>
  <dcterms:created xsi:type="dcterms:W3CDTF">2010-11-08T17:12:41Z</dcterms:created>
  <dcterms:modified xsi:type="dcterms:W3CDTF">2024-06-05T05:20:30Z</dcterms:modified>
</cp:coreProperties>
</file>