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Documents\snimy\DATA ANALYSIS\EXCEL\Assignment Questions\"/>
    </mc:Choice>
  </mc:AlternateContent>
  <xr:revisionPtr revIDLastSave="0" documentId="13_ncr:1_{60FDA4A9-1FF7-4F6F-BE1C-240A0BDBCB6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Item_table">Source!$C$6:$F$40</definedName>
    <definedName name="my_headers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J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<sst xmlns="http://schemas.openxmlformats.org/spreadsheetml/2006/main" count="724" uniqueCount="111">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</sst>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164" fontId="1" fillId="0" borderId="0" xfId="0" applyNumberFormat="1" applyFont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P49"/>
  <sheetViews>
    <sheetView topLeftCell="B28" workbookViewId="0">
      <selection activeCell="P5" sqref="P5"/>
    </sheetView>
  </sheetViews>
  <sheetFormatPr defaultRowHeight="14.5" x14ac:dyDescent="0.35"/>
  <cols>
    <col min="4" max="4" width="11.179687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16.54296875" bestFit="1" customWidth="1"/>
    <col min="11" max="11" width="12.1796875" bestFit="1" customWidth="1"/>
    <col min="12" max="12" width="10.26953125" bestFit="1" customWidth="1"/>
    <col min="16" max="16" width="11.1796875" bestFit="1" customWidth="1"/>
  </cols>
  <sheetData>
    <row r="1" spans="1:16" ht="15.5" x14ac:dyDescent="0.35">
      <c r="C1" s="5" t="s">
        <v>79</v>
      </c>
    </row>
    <row r="2" spans="1:16" x14ac:dyDescent="0.35">
      <c r="B2" s="11">
        <v>1</v>
      </c>
      <c r="C2" s="11" t="s">
        <v>107</v>
      </c>
    </row>
    <row r="3" spans="1:16" x14ac:dyDescent="0.35">
      <c r="B3" s="11">
        <v>2</v>
      </c>
      <c r="C3" s="11" t="s">
        <v>108</v>
      </c>
    </row>
    <row r="4" spans="1:16" x14ac:dyDescent="0.35">
      <c r="B4" s="11">
        <v>3</v>
      </c>
      <c r="C4" s="11" t="s">
        <v>109</v>
      </c>
    </row>
    <row r="5" spans="1:16" x14ac:dyDescent="0.35">
      <c r="B5" s="11">
        <v>4</v>
      </c>
      <c r="C5" s="11" t="s">
        <v>110</v>
      </c>
    </row>
    <row r="6" spans="1:16" x14ac:dyDescent="0.35">
      <c r="B6" s="11">
        <v>5</v>
      </c>
      <c r="C6" s="11" t="s">
        <v>89</v>
      </c>
    </row>
    <row r="7" spans="1:16" x14ac:dyDescent="0.35">
      <c r="B7" s="11">
        <v>6</v>
      </c>
      <c r="C7" s="11" t="s">
        <v>93</v>
      </c>
    </row>
    <row r="8" spans="1:16" x14ac:dyDescent="0.35">
      <c r="B8" s="11"/>
      <c r="C8" s="11"/>
    </row>
    <row r="9" spans="1:16" x14ac:dyDescent="0.35">
      <c r="D9" s="16">
        <v>29586</v>
      </c>
    </row>
    <row r="10" spans="1:16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  <c r="P10" s="16"/>
    </row>
    <row r="11" spans="1:16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IF(AND(E11=$E$13,H11&lt;50000),"Eligible for Gift","Not Eligible for Gift")</f>
        <v>Not Eligible for Gift</v>
      </c>
      <c r="K11" s="10">
        <f>IF(AND(H11&lt;30000,G11=$G$18),9000,0)</f>
        <v>0</v>
      </c>
      <c r="L11" s="10" t="str">
        <f>IF(D11&lt;$D$9,"Retired","Not Retired")</f>
        <v>Retired</v>
      </c>
      <c r="M11" s="10">
        <f>IF(AND(H11&lt;45000,OR(G11=$G$12,G11=$G$32)),25000,10000)</f>
        <v>10000</v>
      </c>
      <c r="N11" s="10">
        <f>IF(OR(G11=$G$25,G11=$G$42),0,1500)</f>
        <v>1500</v>
      </c>
      <c r="O11" s="10">
        <f>IF(I11=$I$12,5000,IF(I11=$I$14,4000,IF(I11=$I$19,4200,IF(I11=$I$17,3800))))</f>
        <v>5000</v>
      </c>
    </row>
    <row r="12" spans="1:16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IF(AND(E12=$E$13,H12&lt;50000),"Eligible for Gift","Not Eligible for Gift")</f>
        <v>Not Eligible for Gift</v>
      </c>
      <c r="K12" s="10">
        <f t="shared" ref="K12:K48" si="1">IF(AND(H12&lt;30000,G12=$G$18),9000,0)</f>
        <v>0</v>
      </c>
      <c r="L12" s="10" t="str">
        <f t="shared" ref="L12:L48" si="2">IF(D12&lt;$D$9,"Retired","Not Retired")</f>
        <v>Retired</v>
      </c>
      <c r="M12" s="10">
        <f t="shared" ref="M12:M48" si="3">IF(AND(H12&lt;45000,OR(G12=$G$12,G12=$G$32)),25000,10000)</f>
        <v>25000</v>
      </c>
      <c r="N12" s="10">
        <f t="shared" ref="N12:N48" si="4">IF(OR(G12=$G$25,G12=$G$42),0,1500)</f>
        <v>1500</v>
      </c>
      <c r="O12" s="10">
        <f t="shared" ref="O12:O48" si="5">IF(I12=$I$12,5000,IF(I12=$I$14,4000,IF(I12=$I$19,4200,IF(I12=$I$17,3800))))</f>
        <v>5000</v>
      </c>
    </row>
    <row r="13" spans="1:16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10000</v>
      </c>
      <c r="N13" s="10">
        <f t="shared" si="4"/>
        <v>1500</v>
      </c>
      <c r="O13" s="10">
        <f t="shared" si="5"/>
        <v>5000</v>
      </c>
    </row>
    <row r="14" spans="1:16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  <c r="O14" s="10">
        <f t="shared" si="5"/>
        <v>4000</v>
      </c>
    </row>
    <row r="15" spans="1:16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  <c r="O15" s="10">
        <f t="shared" si="5"/>
        <v>5000</v>
      </c>
    </row>
    <row r="16" spans="1:16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 t="shared" si="3"/>
        <v>10000</v>
      </c>
      <c r="N16" s="10">
        <f t="shared" si="4"/>
        <v>0</v>
      </c>
      <c r="O16" s="10">
        <f t="shared" si="5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  <c r="O17" s="10">
        <f t="shared" si="5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  <c r="O18" s="10">
        <f t="shared" si="5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  <c r="O19" s="10">
        <f t="shared" si="5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  <c r="O20" s="10">
        <f t="shared" si="5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  <c r="O21" s="10">
        <f t="shared" si="5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  <c r="O22" s="10">
        <f t="shared" si="5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Retired</v>
      </c>
      <c r="M23" s="10">
        <f t="shared" si="3"/>
        <v>10000</v>
      </c>
      <c r="N23" s="10">
        <f t="shared" si="4"/>
        <v>1500</v>
      </c>
      <c r="O23" s="10">
        <f t="shared" si="5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  <c r="O24" s="10">
        <f t="shared" si="5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>
        <f t="shared" si="4"/>
        <v>0</v>
      </c>
      <c r="O25" s="10">
        <f t="shared" si="5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  <c r="O26" s="10">
        <f t="shared" si="5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0">
        <f t="shared" si="3"/>
        <v>25000</v>
      </c>
      <c r="N27" s="10">
        <f t="shared" si="4"/>
        <v>1500</v>
      </c>
      <c r="O27" s="10">
        <f t="shared" si="5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  <c r="O28" s="10">
        <f t="shared" si="5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Retired</v>
      </c>
      <c r="M29" s="10">
        <f t="shared" si="3"/>
        <v>10000</v>
      </c>
      <c r="N29" s="10">
        <f t="shared" si="4"/>
        <v>1500</v>
      </c>
      <c r="O29" s="10">
        <f t="shared" si="5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  <c r="O30" s="10">
        <f t="shared" si="5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  <c r="O31" s="10">
        <f t="shared" si="5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  <c r="O32" s="10">
        <f t="shared" si="5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  <c r="O33" s="10">
        <f t="shared" si="5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  <c r="O34" s="10">
        <f t="shared" si="5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  <c r="O35" s="10">
        <f t="shared" si="5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  <c r="O36" s="10">
        <f t="shared" si="5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  <c r="O37" s="10">
        <f t="shared" si="5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  <c r="O38" s="10">
        <f t="shared" si="5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  <c r="O39" s="10">
        <f t="shared" si="5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  <c r="O40" s="10">
        <f t="shared" si="5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  <c r="O41" s="10">
        <f t="shared" si="5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>
        <f t="shared" si="4"/>
        <v>0</v>
      </c>
      <c r="O42" s="10">
        <f t="shared" si="5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  <c r="O43" s="10">
        <f t="shared" si="5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  <c r="O44" s="10">
        <f t="shared" si="5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  <c r="O45" s="10">
        <f t="shared" si="5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  <c r="O46" s="10">
        <f t="shared" si="5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  <c r="O47" s="10">
        <f t="shared" si="5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  <c r="O48" s="10">
        <f t="shared" si="5"/>
        <v>5000</v>
      </c>
    </row>
    <row r="49" spans="7:7" x14ac:dyDescent="0.3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workbookViewId="0">
      <selection activeCell="N11" sqref="N11"/>
    </sheetView>
  </sheetViews>
  <sheetFormatPr defaultRowHeight="14.5" x14ac:dyDescent="0.35"/>
  <cols>
    <col min="6" max="6" width="9.81640625" bestFit="1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3:14" x14ac:dyDescent="0.3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t="str">
        <f>VLOOKUP(MAX(K5:K42),CHOOSE({1,2},K5:K42,D5:D42),2,0)</f>
        <v>Dinesh</v>
      </c>
    </row>
    <row r="11" spans="3:14" x14ac:dyDescent="0.3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VLOOKUP(MIN(K5:K42),CHOOSE({1,2},K5:K42,D5:D42),2,0)</f>
        <v>Satish</v>
      </c>
    </row>
    <row r="12" spans="3:14" x14ac:dyDescent="0.3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K6" sqref="K6"/>
    </sheetView>
  </sheetViews>
  <sheetFormatPr defaultRowHeight="14.5" x14ac:dyDescent="0.35"/>
  <cols>
    <col min="6" max="6" width="9.81640625" bestFit="1" customWidth="1"/>
    <col min="10" max="10" width="21.6328125" bestFit="1" customWidth="1"/>
    <col min="11" max="11" width="10.453125" bestFit="1" customWidth="1"/>
  </cols>
  <sheetData>
    <row r="2" spans="3:11" x14ac:dyDescent="0.35">
      <c r="D2" s="14" t="s">
        <v>104</v>
      </c>
    </row>
    <row r="3" spans="3:11" x14ac:dyDescent="0.35">
      <c r="D3" s="14" t="s">
        <v>105</v>
      </c>
    </row>
    <row r="4" spans="3:11" x14ac:dyDescent="0.35">
      <c r="D4" s="14" t="s">
        <v>106</v>
      </c>
    </row>
    <row r="6" spans="3:11" x14ac:dyDescent="0.3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IFERROR(VLOOKUP($C7,Item_table,MATCH(I$6,my_headers,0),0),"Retired")</f>
        <v>North</v>
      </c>
      <c r="J7" s="3" t="str">
        <f>IFERROR(VLOOKUP($C7,Item_table,MATCH(J$6,my_headers,0),0),"Retired")</f>
        <v>FLM</v>
      </c>
      <c r="K7" s="3">
        <f>IFERROR(VLOOKUP($C7,Item_table,MATCH(K$6,my_headers,0),0),"Retired")</f>
        <v>48000</v>
      </c>
    </row>
    <row r="8" spans="3:11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IFERROR(VLOOKUP($C8,Item_table,MATCH(I$6,my_headers,0),0),"Retired")</f>
        <v>North</v>
      </c>
      <c r="J8" s="3" t="str">
        <f>IFERROR(VLOOKUP($C8,Item_table,MATCH(J$6,my_headers,0),0),"Retired")</f>
        <v>Digital Marketing</v>
      </c>
      <c r="K8" s="3">
        <f>IFERROR(VLOOKUP($C8,Item_table,MATCH(K$6,my_headers,0),0),"Retired")</f>
        <v>35000</v>
      </c>
    </row>
    <row r="9" spans="3:11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IFERROR(VLOOKUP($C9,Item_table,MATCH(I$6,my_headers,0),0),"Retired")</f>
        <v>North</v>
      </c>
      <c r="J9" s="3" t="str">
        <f>IFERROR(VLOOKUP($C9,Item_table,MATCH(J$6,my_headers,0),0),"Retired")</f>
        <v>Digital Marketing</v>
      </c>
      <c r="K9" s="3">
        <f>IFERROR(VLOOKUP($C9,Item_table,MATCH(K$6,my_headers,0),0),"Retired")</f>
        <v>67000</v>
      </c>
    </row>
    <row r="10" spans="3:11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IFERROR(VLOOKUP($C10,Item_table,MATCH(I$6,my_headers,0),0),"Retired")</f>
        <v>South</v>
      </c>
      <c r="J10" s="3" t="str">
        <f>IFERROR(VLOOKUP($C10,Item_table,MATCH(J$6,my_headers,0),0),"Retired")</f>
        <v>Inside Sales</v>
      </c>
      <c r="K10" s="3">
        <f>IFERROR(VLOOKUP($C10,Item_table,MATCH(K$6,my_headers,0),0),"Retired")</f>
        <v>87000</v>
      </c>
    </row>
    <row r="11" spans="3:11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IFERROR(VLOOKUP($C11,Item_table,MATCH(I$6,my_headers,0),0),"Retired")</f>
        <v>North</v>
      </c>
      <c r="J11" s="3" t="str">
        <f>IFERROR(VLOOKUP($C11,Item_table,MATCH(J$6,my_headers,0),0),"Retired")</f>
        <v>Marketing</v>
      </c>
      <c r="K11" s="3">
        <f>IFERROR(VLOOKUP($C11,Item_table,MATCH(K$6,my_headers,0),0),"Retired")</f>
        <v>22000</v>
      </c>
    </row>
    <row r="12" spans="3:11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IFERROR(VLOOKUP($C12,Item_table,MATCH(I$6,my_headers,0),0),"Retired")</f>
        <v>North</v>
      </c>
      <c r="J12" s="3" t="str">
        <f>IFERROR(VLOOKUP($C12,Item_table,MATCH(J$6,my_headers,0),0),"Retired")</f>
        <v>Director</v>
      </c>
      <c r="K12" s="3">
        <f>IFERROR(VLOOKUP($C12,Item_table,MATCH(K$6,my_headers,0),0),"Retired")</f>
        <v>91000</v>
      </c>
    </row>
    <row r="13" spans="3:11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IFERROR(VLOOKUP($C13,Item_table,MATCH(I$6,my_headers,0),0),"Retired")</f>
        <v>Mid West</v>
      </c>
      <c r="J13" s="3" t="str">
        <f>IFERROR(VLOOKUP($C13,Item_table,MATCH(J$6,my_headers,0),0),"Retired")</f>
        <v>Learning &amp; Development</v>
      </c>
      <c r="K13" s="3">
        <f>IFERROR(VLOOKUP($C13,Item_table,MATCH(K$6,my_headers,0),0),"Retired")</f>
        <v>77000</v>
      </c>
    </row>
    <row r="14" spans="3:11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IFERROR(VLOOKUP($C14,Item_table,MATCH(I$6,my_headers,0),0),"Retired")</f>
        <v>Mid West</v>
      </c>
      <c r="J14" s="3" t="str">
        <f>IFERROR(VLOOKUP($C14,Item_table,MATCH(J$6,my_headers,0),0),"Retired")</f>
        <v>Digital Marketing</v>
      </c>
      <c r="K14" s="3">
        <f>IFERROR(VLOOKUP($C14,Item_table,MATCH(K$6,my_headers,0),0),"Retired")</f>
        <v>45000</v>
      </c>
    </row>
    <row r="15" spans="3:11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IFERROR(VLOOKUP($C15,Item_table,MATCH(I$6,my_headers,0),0),"Retired")</f>
        <v>East</v>
      </c>
      <c r="J15" s="3" t="str">
        <f>IFERROR(VLOOKUP($C15,Item_table,MATCH(J$6,my_headers,0),0),"Retired")</f>
        <v>Digital Marketing</v>
      </c>
      <c r="K15" s="3">
        <f>IFERROR(VLOOKUP($C15,Item_table,MATCH(K$6,my_headers,0),0),"Retired")</f>
        <v>92000</v>
      </c>
    </row>
    <row r="16" spans="3:11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IFERROR(VLOOKUP($C16,Item_table,MATCH(I$6,my_headers,0),0),"Retired")</f>
        <v>North</v>
      </c>
      <c r="J16" s="3" t="str">
        <f>IFERROR(VLOOKUP($C16,Item_table,MATCH(J$6,my_headers,0),0),"Retired")</f>
        <v>Inside Sales</v>
      </c>
      <c r="K16" s="3">
        <f>IFERROR(VLOOKUP($C16,Item_table,MATCH(K$6,my_headers,0),0),"Retired")</f>
        <v>50000</v>
      </c>
    </row>
    <row r="17" spans="3:11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IFERROR(VLOOKUP($C17,Item_table,MATCH(I$6,my_headers,0),0),"Retired")</f>
        <v>South</v>
      </c>
      <c r="J17" s="3" t="str">
        <f>IFERROR(VLOOKUP($C17,Item_table,MATCH(J$6,my_headers,0),0),"Retired")</f>
        <v>Learning &amp; Development</v>
      </c>
      <c r="K17" s="3">
        <f>IFERROR(VLOOKUP($C17,Item_table,MATCH(K$6,my_headers,0),0),"Retired")</f>
        <v>37000</v>
      </c>
    </row>
    <row r="18" spans="3:11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IFERROR(VLOOKUP($C18,Item_table,MATCH(I$6,my_headers,0),0),"Retired")</f>
        <v>East</v>
      </c>
      <c r="J18" s="3" t="str">
        <f>IFERROR(VLOOKUP($C18,Item_table,MATCH(J$6,my_headers,0),0),"Retired")</f>
        <v>Learning &amp; Development</v>
      </c>
      <c r="K18" s="3">
        <f>IFERROR(VLOOKUP($C18,Item_table,MATCH(K$6,my_headers,0),0),"Retired")</f>
        <v>43000</v>
      </c>
    </row>
    <row r="19" spans="3:11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IFERROR(VLOOKUP($C19,Item_table,MATCH(I$6,my_headers,0),0),"Retired")</f>
        <v>East</v>
      </c>
      <c r="J19" s="3" t="str">
        <f>IFERROR(VLOOKUP($C19,Item_table,MATCH(J$6,my_headers,0),0),"Retired")</f>
        <v>CEO</v>
      </c>
      <c r="K19" s="3">
        <f>IFERROR(VLOOKUP($C19,Item_table,MATCH(K$6,my_headers,0),0),"Retired")</f>
        <v>90000</v>
      </c>
    </row>
    <row r="20" spans="3:11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IFERROR(VLOOKUP($C20,Item_table,MATCH(I$6,my_headers,0),0),"Retired")</f>
        <v>Retired</v>
      </c>
      <c r="J20" s="3" t="str">
        <f>IFERROR(VLOOKUP($C20,Item_table,MATCH(J$6,my_headers,0),0),"Retired")</f>
        <v>Retired</v>
      </c>
      <c r="K20" s="3" t="str">
        <f>IFERROR(VLOOKUP($C20,Item_table,MATCH(K$6,my_headers,0),0),"Retired")</f>
        <v>Retired</v>
      </c>
    </row>
    <row r="21" spans="3:11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IFERROR(VLOOKUP($C21,Item_table,MATCH(I$6,my_headers,0),0),"Retired")</f>
        <v>South</v>
      </c>
      <c r="J21" s="3" t="str">
        <f>IFERROR(VLOOKUP($C21,Item_table,MATCH(J$6,my_headers,0),0),"Retired")</f>
        <v>Digital Marketing</v>
      </c>
      <c r="K21" s="3">
        <f>IFERROR(VLOOKUP($C21,Item_table,MATCH(K$6,my_headers,0),0),"Retired")</f>
        <v>82000</v>
      </c>
    </row>
    <row r="22" spans="3:11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IFERROR(VLOOKUP($C22,Item_table,MATCH(I$6,my_headers,0),0),"Retired")</f>
        <v>South</v>
      </c>
      <c r="J22" s="3" t="str">
        <f>IFERROR(VLOOKUP($C22,Item_table,MATCH(J$6,my_headers,0),0),"Retired")</f>
        <v>Inside Sales</v>
      </c>
      <c r="K22" s="3">
        <f>IFERROR(VLOOKUP($C22,Item_table,MATCH(K$6,my_headers,0),0),"Retired")</f>
        <v>67000</v>
      </c>
    </row>
    <row r="23" spans="3:11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IFERROR(VLOOKUP($C23,Item_table,MATCH(I$6,my_headers,0),0),"Retired")</f>
        <v>South</v>
      </c>
      <c r="J23" s="3" t="str">
        <f>IFERROR(VLOOKUP($C23,Item_table,MATCH(J$6,my_headers,0),0),"Retired")</f>
        <v>CCD</v>
      </c>
      <c r="K23" s="3">
        <f>IFERROR(VLOOKUP($C23,Item_table,MATCH(K$6,my_headers,0),0),"Retired")</f>
        <v>85000</v>
      </c>
    </row>
    <row r="24" spans="3:11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IFERROR(VLOOKUP($C24,Item_table,MATCH(I$6,my_headers,0),0),"Retired")</f>
        <v>South</v>
      </c>
      <c r="J24" s="3" t="str">
        <f>IFERROR(VLOOKUP($C24,Item_table,MATCH(J$6,my_headers,0),0),"Retired")</f>
        <v>FLM</v>
      </c>
      <c r="K24" s="3">
        <f>IFERROR(VLOOKUP($C24,Item_table,MATCH(K$6,my_headers,0),0),"Retired")</f>
        <v>62000</v>
      </c>
    </row>
    <row r="25" spans="3:11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IFERROR(VLOOKUP($C25,Item_table,MATCH(I$6,my_headers,0),0),"Retired")</f>
        <v>Mid West</v>
      </c>
      <c r="J25" s="3" t="str">
        <f>IFERROR(VLOOKUP($C25,Item_table,MATCH(J$6,my_headers,0),0),"Retired")</f>
        <v>Inside Sales</v>
      </c>
      <c r="K25" s="3">
        <f>IFERROR(VLOOKUP($C25,Item_table,MATCH(K$6,my_headers,0),0),"Retired")</f>
        <v>15000</v>
      </c>
    </row>
    <row r="26" spans="3:11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IFERROR(VLOOKUP($C26,Item_table,MATCH(I$6,my_headers,0),0),"Retired")</f>
        <v>South</v>
      </c>
      <c r="J26" s="3" t="str">
        <f>IFERROR(VLOOKUP($C26,Item_table,MATCH(J$6,my_headers,0),0),"Retired")</f>
        <v>Operations</v>
      </c>
      <c r="K26" s="3">
        <f>IFERROR(VLOOKUP($C26,Item_table,MATCH(K$6,my_headers,0),0),"Retired")</f>
        <v>81000</v>
      </c>
    </row>
    <row r="27" spans="3:11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IFERROR(VLOOKUP($C27,Item_table,MATCH(I$6,my_headers,0),0),"Retired")</f>
        <v>South</v>
      </c>
      <c r="J27" s="3" t="str">
        <f>IFERROR(VLOOKUP($C27,Item_table,MATCH(J$6,my_headers,0),0),"Retired")</f>
        <v>Finance</v>
      </c>
      <c r="K27" s="3">
        <f>IFERROR(VLOOKUP($C27,Item_table,MATCH(K$6,my_headers,0),0),"Retired")</f>
        <v>19000</v>
      </c>
    </row>
    <row r="28" spans="3:11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IFERROR(VLOOKUP($C28,Item_table,MATCH(I$6,my_headers,0),0),"Retired")</f>
        <v>East</v>
      </c>
      <c r="J28" s="3" t="str">
        <f>IFERROR(VLOOKUP($C28,Item_table,MATCH(J$6,my_headers,0),0),"Retired")</f>
        <v>Inside Sales</v>
      </c>
      <c r="K28" s="3">
        <f>IFERROR(VLOOKUP($C28,Item_table,MATCH(K$6,my_headers,0),0),"Retired")</f>
        <v>75000</v>
      </c>
    </row>
    <row r="29" spans="3:11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IFERROR(VLOOKUP($C29,Item_table,MATCH(I$6,my_headers,0),0),"Retired")</f>
        <v>East</v>
      </c>
      <c r="J29" s="3" t="str">
        <f>IFERROR(VLOOKUP($C29,Item_table,MATCH(J$6,my_headers,0),0),"Retired")</f>
        <v>Finance</v>
      </c>
      <c r="K29" s="3">
        <f>IFERROR(VLOOKUP($C29,Item_table,MATCH(K$6,my_headers,0),0),"Retired")</f>
        <v>49000</v>
      </c>
    </row>
    <row r="30" spans="3:11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IFERROR(VLOOKUP($C30,Item_table,MATCH(I$6,my_headers,0),0),"Retired")</f>
        <v>Retired</v>
      </c>
      <c r="J30" s="3" t="str">
        <f>IFERROR(VLOOKUP($C30,Item_table,MATCH(J$6,my_headers,0),0),"Retired")</f>
        <v>Retired</v>
      </c>
      <c r="K30" s="3" t="str">
        <f>IFERROR(VLOOKUP($C30,Item_table,MATCH(K$6,my_headers,0),0),"Retired")</f>
        <v>Retired</v>
      </c>
    </row>
    <row r="31" spans="3:11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IFERROR(VLOOKUP($C31,Item_table,MATCH(I$6,my_headers,0),0),"Retired")</f>
        <v>Mid West</v>
      </c>
      <c r="J31" s="3" t="str">
        <f>IFERROR(VLOOKUP($C31,Item_table,MATCH(J$6,my_headers,0),0),"Retired")</f>
        <v>Finance</v>
      </c>
      <c r="K31" s="3">
        <f>IFERROR(VLOOKUP($C31,Item_table,MATCH(K$6,my_headers,0),0),"Retired")</f>
        <v>83000</v>
      </c>
    </row>
    <row r="32" spans="3:11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IFERROR(VLOOKUP($C32,Item_table,MATCH(I$6,my_headers,0),0),"Retired")</f>
        <v>South</v>
      </c>
      <c r="J32" s="3" t="str">
        <f>IFERROR(VLOOKUP($C32,Item_table,MATCH(J$6,my_headers,0),0),"Retired")</f>
        <v>Sales</v>
      </c>
      <c r="K32" s="3">
        <f>IFERROR(VLOOKUP($C32,Item_table,MATCH(K$6,my_headers,0),0),"Retired")</f>
        <v>53000</v>
      </c>
    </row>
    <row r="33" spans="3:11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IFERROR(VLOOKUP($C33,Item_table,MATCH(I$6,my_headers,0),0),"Retired")</f>
        <v>South</v>
      </c>
      <c r="J33" s="3" t="str">
        <f>IFERROR(VLOOKUP($C33,Item_table,MATCH(J$6,my_headers,0),0),"Retired")</f>
        <v>Operations</v>
      </c>
      <c r="K33" s="3">
        <f>IFERROR(VLOOKUP($C33,Item_table,MATCH(K$6,my_headers,0),0),"Retired")</f>
        <v>65000</v>
      </c>
    </row>
    <row r="34" spans="3:11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IFERROR(VLOOKUP($C34,Item_table,MATCH(I$6,my_headers,0),0),"Retired")</f>
        <v>North</v>
      </c>
      <c r="J34" s="3" t="str">
        <f>IFERROR(VLOOKUP($C34,Item_table,MATCH(J$6,my_headers,0),0),"Retired")</f>
        <v>Finance</v>
      </c>
      <c r="K34" s="3">
        <f>IFERROR(VLOOKUP($C34,Item_table,MATCH(K$6,my_headers,0),0),"Retired")</f>
        <v>85000</v>
      </c>
    </row>
    <row r="35" spans="3:11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IFERROR(VLOOKUP($C35,Item_table,MATCH(I$6,my_headers,0),0),"Retired")</f>
        <v>East</v>
      </c>
      <c r="J35" s="3" t="str">
        <f>IFERROR(VLOOKUP($C35,Item_table,MATCH(J$6,my_headers,0),0),"Retired")</f>
        <v>Inside Sales</v>
      </c>
      <c r="K35" s="3">
        <f>IFERROR(VLOOKUP($C35,Item_table,MATCH(K$6,my_headers,0),0),"Retired")</f>
        <v>20000</v>
      </c>
    </row>
    <row r="36" spans="3:11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IFERROR(VLOOKUP($C36,Item_table,MATCH(I$6,my_headers,0),0),"Retired")</f>
        <v>East</v>
      </c>
      <c r="J36" s="3" t="str">
        <f>IFERROR(VLOOKUP($C36,Item_table,MATCH(J$6,my_headers,0),0),"Retired")</f>
        <v>CCD</v>
      </c>
      <c r="K36" s="3">
        <f>IFERROR(VLOOKUP($C36,Item_table,MATCH(K$6,my_headers,0),0),"Retired")</f>
        <v>47000</v>
      </c>
    </row>
    <row r="37" spans="3:11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IFERROR(VLOOKUP($C37,Item_table,MATCH(I$6,my_headers,0),0),"Retired")</f>
        <v>South</v>
      </c>
      <c r="J37" s="3" t="str">
        <f>IFERROR(VLOOKUP($C37,Item_table,MATCH(J$6,my_headers,0),0),"Retired")</f>
        <v>Director</v>
      </c>
      <c r="K37" s="3">
        <f>IFERROR(VLOOKUP($C37,Item_table,MATCH(K$6,my_headers,0),0),"Retired")</f>
        <v>87000</v>
      </c>
    </row>
    <row r="38" spans="3:11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IFERROR(VLOOKUP($C38,Item_table,MATCH(I$6,my_headers,0),0),"Retired")</f>
        <v>Retired</v>
      </c>
      <c r="J38" s="3" t="str">
        <f>IFERROR(VLOOKUP($C38,Item_table,MATCH(J$6,my_headers,0),0),"Retired")</f>
        <v>Retired</v>
      </c>
      <c r="K38" s="3" t="str">
        <f>IFERROR(VLOOKUP($C38,Item_table,MATCH(K$6,my_headers,0),0),"Retired")</f>
        <v>Retired</v>
      </c>
    </row>
    <row r="39" spans="3:11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IFERROR(VLOOKUP($C39,Item_table,MATCH(I$6,my_headers,0),0),"Retired")</f>
        <v>East</v>
      </c>
      <c r="J39" s="3" t="str">
        <f>IFERROR(VLOOKUP($C39,Item_table,MATCH(J$6,my_headers,0),0),"Retired")</f>
        <v>Marketing</v>
      </c>
      <c r="K39" s="3">
        <f>IFERROR(VLOOKUP($C39,Item_table,MATCH(K$6,my_headers,0),0),"Retired")</f>
        <v>27000</v>
      </c>
    </row>
    <row r="40" spans="3:11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IFERROR(VLOOKUP($C40,Item_table,MATCH(I$6,my_headers,0),0),"Retired")</f>
        <v>North</v>
      </c>
      <c r="J40" s="3" t="str">
        <f>IFERROR(VLOOKUP($C40,Item_table,MATCH(J$6,my_headers,0),0),"Retired")</f>
        <v>Digital Marketing</v>
      </c>
      <c r="K40" s="3">
        <f>IFERROR(VLOOKUP($C40,Item_table,MATCH(K$6,my_headers,0),0),"Retired")</f>
        <v>81000</v>
      </c>
    </row>
    <row r="41" spans="3:11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IFERROR(VLOOKUP($C41,Item_table,MATCH(I$6,my_headers,0),0),"Retired")</f>
        <v>North</v>
      </c>
      <c r="J41" s="3" t="str">
        <f>IFERROR(VLOOKUP($C41,Item_table,MATCH(J$6,my_headers,0),0),"Retired")</f>
        <v>Sales</v>
      </c>
      <c r="K41" s="3">
        <f>IFERROR(VLOOKUP($C41,Item_table,MATCH(K$6,my_headers,0),0),"Retired")</f>
        <v>52000</v>
      </c>
    </row>
    <row r="42" spans="3:11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IFERROR(VLOOKUP($C42,Item_table,MATCH(I$6,my_headers,0),0),"Retired")</f>
        <v>South</v>
      </c>
      <c r="J42" s="3" t="str">
        <f>IFERROR(VLOOKUP($C42,Item_table,MATCH(J$6,my_headers,0),0),"Retired")</f>
        <v>Marketing</v>
      </c>
      <c r="K42" s="3">
        <f>IFERROR(VLOOKUP($C42,Item_table,MATCH(K$6,my_headers,0),0),"Retired")</f>
        <v>58000</v>
      </c>
    </row>
    <row r="43" spans="3:11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IFERROR(VLOOKUP($C43,Item_table,MATCH(I$6,my_headers,0),0),"Retired")</f>
        <v>Mid West</v>
      </c>
      <c r="J43" s="3" t="str">
        <f>IFERROR(VLOOKUP($C43,Item_table,MATCH(J$6,my_headers,0),0),"Retired")</f>
        <v>Marketing</v>
      </c>
      <c r="K43" s="3">
        <f>IFERROR(VLOOKUP($C43,Item_table,MATCH(K$6,my_headers,0),0),"Retired")</f>
        <v>47000</v>
      </c>
    </row>
    <row r="44" spans="3:11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IFERROR(VLOOKUP($C44,Item_table,MATCH(I$6,my_headers,0),0),"Retired")</f>
        <v>North</v>
      </c>
      <c r="J44" s="3" t="str">
        <f>IFERROR(VLOOKUP($C44,Item_table,MATCH(J$6,my_headers,0),0),"Retired")</f>
        <v>CCD</v>
      </c>
      <c r="K44" s="3">
        <f>IFERROR(VLOOKUP($C44,Item_table,MATCH(K$6,my_headers,0),0),"Retired")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F5" sqref="F5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IF AND OR nested</vt:lpstr>
      <vt:lpstr>Vlookup</vt:lpstr>
      <vt:lpstr>Master Emp sheet</vt:lpstr>
      <vt:lpstr>Source</vt:lpstr>
      <vt:lpstr>Item_table</vt:lpstr>
      <vt:lpstr>my_headers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Sanju Stephen</cp:lastModifiedBy>
  <dcterms:created xsi:type="dcterms:W3CDTF">2020-05-11T11:02:27Z</dcterms:created>
  <dcterms:modified xsi:type="dcterms:W3CDTF">2023-11-12T17:41:53Z</dcterms:modified>
</cp:coreProperties>
</file>