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981LabViewComponents\"/>
    </mc:Choice>
  </mc:AlternateContent>
  <bookViews>
    <workbookView xWindow="0" yWindow="0" windowWidth="23655" windowHeight="10260"/>
  </bookViews>
  <sheets>
    <sheet name="Sheet1" sheetId="1" r:id="rId1"/>
    <sheet name="Work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B14" i="1"/>
  <c r="C14" i="1"/>
  <c r="D14" i="1"/>
  <c r="B15" i="1"/>
  <c r="C15" i="1"/>
  <c r="D15" i="1"/>
  <c r="E15" i="1" l="1"/>
  <c r="F15" i="1" s="1"/>
  <c r="G15" i="1" s="1"/>
  <c r="H14" i="1"/>
  <c r="J14" i="1" s="1"/>
  <c r="H15" i="1"/>
  <c r="J15" i="1" s="1"/>
  <c r="E14" i="1"/>
  <c r="F14" i="1" s="1"/>
  <c r="G14" i="1" s="1"/>
  <c r="H13" i="1"/>
  <c r="I13" i="1" s="1"/>
  <c r="E13" i="1"/>
  <c r="F13" i="1" s="1"/>
  <c r="G13" i="1" s="1"/>
  <c r="D16" i="1"/>
  <c r="B9" i="2"/>
  <c r="B8" i="2"/>
  <c r="B6" i="2"/>
  <c r="B5" i="2"/>
  <c r="B12" i="2"/>
  <c r="B11" i="2"/>
  <c r="B3" i="2"/>
  <c r="B2" i="2"/>
  <c r="J13" i="1" l="1"/>
  <c r="I15" i="1"/>
  <c r="I14" i="1"/>
  <c r="B16" i="1"/>
  <c r="C16" i="1"/>
  <c r="E16" i="1" l="1"/>
  <c r="F16" i="1" s="1"/>
  <c r="G16" i="1" s="1"/>
  <c r="H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17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C18" i="1"/>
  <c r="C19" i="1"/>
  <c r="C20" i="1"/>
  <c r="C21" i="1"/>
  <c r="C22" i="1"/>
  <c r="C23" i="1"/>
  <c r="C24" i="1"/>
  <c r="C25" i="1"/>
  <c r="C26" i="1"/>
  <c r="C27" i="1"/>
  <c r="C28" i="1"/>
  <c r="C29" i="1"/>
  <c r="C17" i="1"/>
  <c r="B18" i="1"/>
  <c r="B19" i="1"/>
  <c r="B20" i="1"/>
  <c r="B21" i="1"/>
  <c r="B22" i="1"/>
  <c r="B23" i="1"/>
  <c r="B24" i="1"/>
  <c r="B25" i="1"/>
  <c r="B26" i="1"/>
  <c r="B27" i="1"/>
  <c r="B28" i="1"/>
  <c r="B29" i="1"/>
  <c r="B17" i="1"/>
  <c r="B9" i="1"/>
  <c r="B8" i="1"/>
  <c r="J16" i="1" l="1"/>
  <c r="I16" i="1"/>
  <c r="E34" i="1"/>
  <c r="F34" i="1" s="1"/>
  <c r="G34" i="1" s="1"/>
  <c r="E59" i="1"/>
  <c r="F59" i="1" s="1"/>
  <c r="G59" i="1" s="1"/>
  <c r="H50" i="1"/>
  <c r="H42" i="1"/>
  <c r="H56" i="1"/>
  <c r="H48" i="1"/>
  <c r="H40" i="1"/>
  <c r="E51" i="1"/>
  <c r="F51" i="1" s="1"/>
  <c r="G51" i="1" s="1"/>
  <c r="E55" i="1"/>
  <c r="F55" i="1" s="1"/>
  <c r="G55" i="1" s="1"/>
  <c r="H34" i="1"/>
  <c r="E35" i="1"/>
  <c r="F35" i="1" s="1"/>
  <c r="G35" i="1" s="1"/>
  <c r="H54" i="1"/>
  <c r="H46" i="1"/>
  <c r="E64" i="1"/>
  <c r="F64" i="1" s="1"/>
  <c r="G64" i="1" s="1"/>
  <c r="E61" i="1"/>
  <c r="F61" i="1" s="1"/>
  <c r="G61" i="1" s="1"/>
  <c r="E53" i="1"/>
  <c r="F53" i="1" s="1"/>
  <c r="G53" i="1" s="1"/>
  <c r="E32" i="1"/>
  <c r="F32" i="1" s="1"/>
  <c r="G32" i="1" s="1"/>
  <c r="H38" i="1"/>
  <c r="H37" i="1"/>
  <c r="H53" i="1"/>
  <c r="H65" i="1"/>
  <c r="E60" i="1"/>
  <c r="F60" i="1" s="1"/>
  <c r="G60" i="1" s="1"/>
  <c r="E65" i="1"/>
  <c r="F65" i="1" s="1"/>
  <c r="G65" i="1" s="1"/>
  <c r="H51" i="1"/>
  <c r="H41" i="1"/>
  <c r="H60" i="1"/>
  <c r="H55" i="1"/>
  <c r="E46" i="1"/>
  <c r="F46" i="1" s="1"/>
  <c r="G46" i="1" s="1"/>
  <c r="E41" i="1"/>
  <c r="F41" i="1" s="1"/>
  <c r="G41" i="1" s="1"/>
  <c r="H33" i="1"/>
  <c r="H36" i="1"/>
  <c r="E48" i="1"/>
  <c r="F48" i="1" s="1"/>
  <c r="G48" i="1" s="1"/>
  <c r="E43" i="1"/>
  <c r="F43" i="1" s="1"/>
  <c r="G43" i="1" s="1"/>
  <c r="H59" i="1"/>
  <c r="H52" i="1"/>
  <c r="H45" i="1"/>
  <c r="E38" i="1"/>
  <c r="F38" i="1" s="1"/>
  <c r="G38" i="1" s="1"/>
  <c r="H31" i="1"/>
  <c r="E57" i="1"/>
  <c r="F57" i="1" s="1"/>
  <c r="G57" i="1" s="1"/>
  <c r="H61" i="1"/>
  <c r="E54" i="1"/>
  <c r="F54" i="1" s="1"/>
  <c r="G54" i="1" s="1"/>
  <c r="E52" i="1"/>
  <c r="F52" i="1" s="1"/>
  <c r="G52" i="1" s="1"/>
  <c r="E50" i="1"/>
  <c r="F50" i="1" s="1"/>
  <c r="G50" i="1" s="1"/>
  <c r="H47" i="1"/>
  <c r="E45" i="1"/>
  <c r="F45" i="1" s="1"/>
  <c r="G45" i="1" s="1"/>
  <c r="E40" i="1"/>
  <c r="F40" i="1" s="1"/>
  <c r="G40" i="1" s="1"/>
  <c r="H43" i="1"/>
  <c r="E62" i="1"/>
  <c r="F62" i="1" s="1"/>
  <c r="G62" i="1" s="1"/>
  <c r="E36" i="1"/>
  <c r="F36" i="1" s="1"/>
  <c r="G36" i="1" s="1"/>
  <c r="E56" i="1"/>
  <c r="F56" i="1" s="1"/>
  <c r="G56" i="1" s="1"/>
  <c r="H35" i="1"/>
  <c r="H62" i="1"/>
  <c r="H63" i="1"/>
  <c r="H58" i="1"/>
  <c r="H49" i="1"/>
  <c r="H44" i="1"/>
  <c r="E42" i="1"/>
  <c r="F42" i="1" s="1"/>
  <c r="G42" i="1" s="1"/>
  <c r="H39" i="1"/>
  <c r="E33" i="1"/>
  <c r="F33" i="1" s="1"/>
  <c r="G33" i="1" s="1"/>
  <c r="H30" i="1"/>
  <c r="H57" i="1"/>
  <c r="E63" i="1"/>
  <c r="F63" i="1" s="1"/>
  <c r="G63" i="1" s="1"/>
  <c r="E58" i="1"/>
  <c r="F58" i="1" s="1"/>
  <c r="G58" i="1" s="1"/>
  <c r="E49" i="1"/>
  <c r="F49" i="1" s="1"/>
  <c r="G49" i="1" s="1"/>
  <c r="E44" i="1"/>
  <c r="F44" i="1" s="1"/>
  <c r="G44" i="1" s="1"/>
  <c r="E37" i="1"/>
  <c r="F37" i="1" s="1"/>
  <c r="G37" i="1" s="1"/>
  <c r="E30" i="1"/>
  <c r="F30" i="1" s="1"/>
  <c r="G30" i="1" s="1"/>
  <c r="E31" i="1"/>
  <c r="F31" i="1" s="1"/>
  <c r="G31" i="1" s="1"/>
  <c r="E39" i="1"/>
  <c r="F39" i="1" s="1"/>
  <c r="G39" i="1" s="1"/>
  <c r="E47" i="1"/>
  <c r="F47" i="1" s="1"/>
  <c r="G47" i="1" s="1"/>
  <c r="H64" i="1"/>
  <c r="H32" i="1"/>
  <c r="E17" i="1"/>
  <c r="F17" i="1" s="1"/>
  <c r="G17" i="1" s="1"/>
  <c r="H28" i="1"/>
  <c r="H20" i="1"/>
  <c r="E27" i="1"/>
  <c r="F27" i="1" s="1"/>
  <c r="G27" i="1" s="1"/>
  <c r="H19" i="1"/>
  <c r="H21" i="1"/>
  <c r="H26" i="1"/>
  <c r="H25" i="1"/>
  <c r="H29" i="1"/>
  <c r="H18" i="1"/>
  <c r="H24" i="1"/>
  <c r="H23" i="1"/>
  <c r="E22" i="1"/>
  <c r="F22" i="1" s="1"/>
  <c r="G22" i="1" s="1"/>
  <c r="H27" i="1"/>
  <c r="E23" i="1"/>
  <c r="F23" i="1" s="1"/>
  <c r="G23" i="1" s="1"/>
  <c r="E29" i="1"/>
  <c r="F29" i="1" s="1"/>
  <c r="G29" i="1" s="1"/>
  <c r="E25" i="1"/>
  <c r="F25" i="1" s="1"/>
  <c r="G25" i="1" s="1"/>
  <c r="E21" i="1"/>
  <c r="F21" i="1" s="1"/>
  <c r="G21" i="1" s="1"/>
  <c r="E19" i="1"/>
  <c r="F19" i="1" s="1"/>
  <c r="G19" i="1" s="1"/>
  <c r="E28" i="1"/>
  <c r="F28" i="1" s="1"/>
  <c r="G28" i="1" s="1"/>
  <c r="E20" i="1"/>
  <c r="F20" i="1" s="1"/>
  <c r="G20" i="1" s="1"/>
  <c r="H17" i="1"/>
  <c r="H22" i="1"/>
  <c r="E26" i="1"/>
  <c r="F26" i="1" s="1"/>
  <c r="G26" i="1" s="1"/>
  <c r="E18" i="1"/>
  <c r="F18" i="1" s="1"/>
  <c r="G18" i="1" s="1"/>
  <c r="E24" i="1"/>
  <c r="F24" i="1" s="1"/>
  <c r="G24" i="1" s="1"/>
  <c r="I25" i="1" l="1"/>
  <c r="J25" i="1"/>
  <c r="J32" i="1"/>
  <c r="I32" i="1"/>
  <c r="I61" i="1"/>
  <c r="J61" i="1"/>
  <c r="I51" i="1"/>
  <c r="J51" i="1"/>
  <c r="J22" i="1"/>
  <c r="I22" i="1"/>
  <c r="I26" i="1"/>
  <c r="J26" i="1"/>
  <c r="J64" i="1"/>
  <c r="I64" i="1"/>
  <c r="I49" i="1"/>
  <c r="J49" i="1"/>
  <c r="I43" i="1"/>
  <c r="J43" i="1"/>
  <c r="I36" i="1"/>
  <c r="J36" i="1"/>
  <c r="I40" i="1"/>
  <c r="J40" i="1"/>
  <c r="I17" i="1"/>
  <c r="J17" i="1"/>
  <c r="I27" i="1"/>
  <c r="J27" i="1"/>
  <c r="I21" i="1"/>
  <c r="J21" i="1"/>
  <c r="I58" i="1"/>
  <c r="J58" i="1"/>
  <c r="J31" i="1"/>
  <c r="I31" i="1"/>
  <c r="I33" i="1"/>
  <c r="J33" i="1"/>
  <c r="J48" i="1"/>
  <c r="I48" i="1"/>
  <c r="I24" i="1"/>
  <c r="J24" i="1"/>
  <c r="I44" i="1"/>
  <c r="J44" i="1"/>
  <c r="I19" i="1"/>
  <c r="J19" i="1"/>
  <c r="I57" i="1"/>
  <c r="J57" i="1"/>
  <c r="I63" i="1"/>
  <c r="J63" i="1"/>
  <c r="I65" i="1"/>
  <c r="J65" i="1"/>
  <c r="J46" i="1"/>
  <c r="I46" i="1"/>
  <c r="I56" i="1"/>
  <c r="J56" i="1"/>
  <c r="J23" i="1"/>
  <c r="I23" i="1"/>
  <c r="J30" i="1"/>
  <c r="I30" i="1"/>
  <c r="J62" i="1"/>
  <c r="I62" i="1"/>
  <c r="J47" i="1"/>
  <c r="I47" i="1"/>
  <c r="J45" i="1"/>
  <c r="I45" i="1"/>
  <c r="I53" i="1"/>
  <c r="J53" i="1"/>
  <c r="J54" i="1"/>
  <c r="I54" i="1"/>
  <c r="I42" i="1"/>
  <c r="J42" i="1"/>
  <c r="I20" i="1"/>
  <c r="J20" i="1"/>
  <c r="I35" i="1"/>
  <c r="J35" i="1"/>
  <c r="I52" i="1"/>
  <c r="J52" i="1"/>
  <c r="J55" i="1"/>
  <c r="I55" i="1"/>
  <c r="I37" i="1"/>
  <c r="J37" i="1"/>
  <c r="I50" i="1"/>
  <c r="J50" i="1"/>
  <c r="I18" i="1"/>
  <c r="J18" i="1"/>
  <c r="I28" i="1"/>
  <c r="J28" i="1"/>
  <c r="I39" i="1"/>
  <c r="J39" i="1"/>
  <c r="I59" i="1"/>
  <c r="J59" i="1"/>
  <c r="I60" i="1"/>
  <c r="J60" i="1"/>
  <c r="J38" i="1"/>
  <c r="I38" i="1"/>
  <c r="I34" i="1"/>
  <c r="J34" i="1"/>
  <c r="I29" i="1"/>
  <c r="J29" i="1"/>
  <c r="I41" i="1"/>
  <c r="J41" i="1"/>
</calcChain>
</file>

<file path=xl/sharedStrings.xml><?xml version="1.0" encoding="utf-8"?>
<sst xmlns="http://schemas.openxmlformats.org/spreadsheetml/2006/main" count="31" uniqueCount="29">
  <si>
    <t>Arm Angle</t>
  </si>
  <si>
    <t>ArmLengthX (from shoulder joint)</t>
  </si>
  <si>
    <t>GripperLengthX</t>
  </si>
  <si>
    <t>ArmLengthX + GripperLengthX</t>
  </si>
  <si>
    <t>ArmLengthX (with extension)</t>
  </si>
  <si>
    <t>ArmLengthX (with extension) + GripperLengthX</t>
  </si>
  <si>
    <t>Max Allowed Length during Match</t>
  </si>
  <si>
    <t>Max Allowed Length at Start</t>
  </si>
  <si>
    <t>Allowed Frame Extension</t>
  </si>
  <si>
    <t>sin(-60)</t>
  </si>
  <si>
    <t>cos(-60)</t>
  </si>
  <si>
    <t>sin(-15)</t>
  </si>
  <si>
    <t>cos(-15)</t>
  </si>
  <si>
    <t>armLength:</t>
  </si>
  <si>
    <t>armExtension</t>
  </si>
  <si>
    <t>armJointPosition</t>
  </si>
  <si>
    <t>gripperAngle</t>
  </si>
  <si>
    <t>gripperLength</t>
  </si>
  <si>
    <t>frameLength</t>
  </si>
  <si>
    <t>sin(-65)</t>
  </si>
  <si>
    <t>sin(-20)</t>
  </si>
  <si>
    <t>cos(-20)</t>
  </si>
  <si>
    <t>Distance from 16" extension</t>
  </si>
  <si>
    <t>WITHOUT EXTENSION OF ARM</t>
  </si>
  <si>
    <t>WITH EXTENSION</t>
  </si>
  <si>
    <t>To be legal during the match the ArmLengthX (with extension)+GripperLengthX MUST be less than the value of MaxAllowedLengthDuringMatch</t>
  </si>
  <si>
    <t>To be legal during the match the ArmLengthX+GripperLengthX MUST be less than the value of MaxAllowedLengthDuringMatch.
Before  the match the value MUST be less than the MaxAllowedLengthAtStart.</t>
  </si>
  <si>
    <t>Distance from end of robot (Negative for illegal positions)</t>
  </si>
  <si>
    <t>Distance from 16" extension (Negative for illegal positions)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</si>
</sst>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2" fontId="0" fillId="0" borderId="1" xfId="0" applyNumberFormat="1" applyFill="1" applyBorder="1"/>
    <xf numFmtId="2" fontId="0" fillId="0" borderId="0" xfId="0" applyNumberFormat="1" applyFill="1" applyBorder="1"/>
    <xf numFmtId="2" fontId="0" fillId="0" borderId="3" xfId="0" applyNumberFormat="1" applyFill="1" applyBorder="1"/>
    <xf numFmtId="2" fontId="0" fillId="0" borderId="2" xfId="0" applyNumberForma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2" borderId="2" xfId="0" applyNumberFormat="1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tabSelected="1" workbookViewId="0">
      <selection activeCell="L11" sqref="L11"/>
    </sheetView>
  </sheetViews>
  <sheetFormatPr defaultRowHeight="15" x14ac:dyDescent="0.25"/>
  <cols>
    <col min="1" max="1" width="16.42578125" bestFit="1" customWidth="1"/>
    <col min="2" max="3" width="17.7109375" customWidth="1"/>
    <col min="4" max="4" width="15" bestFit="1" customWidth="1"/>
    <col min="5" max="7" width="14.5703125" customWidth="1"/>
    <col min="8" max="8" width="17.140625" customWidth="1"/>
    <col min="9" max="10" width="10" customWidth="1"/>
  </cols>
  <sheetData>
    <row r="1" spans="1:10" x14ac:dyDescent="0.25">
      <c r="A1" s="18" t="s">
        <v>13</v>
      </c>
      <c r="B1" s="19">
        <v>32</v>
      </c>
    </row>
    <row r="2" spans="1:10" x14ac:dyDescent="0.25">
      <c r="A2" s="20" t="s">
        <v>14</v>
      </c>
      <c r="B2" s="21">
        <v>24</v>
      </c>
    </row>
    <row r="3" spans="1:10" x14ac:dyDescent="0.25">
      <c r="A3" s="20" t="s">
        <v>15</v>
      </c>
      <c r="B3" s="21">
        <v>5</v>
      </c>
    </row>
    <row r="4" spans="1:10" x14ac:dyDescent="0.25">
      <c r="A4" s="20" t="s">
        <v>16</v>
      </c>
      <c r="B4" s="21">
        <v>45</v>
      </c>
    </row>
    <row r="5" spans="1:10" x14ac:dyDescent="0.25">
      <c r="A5" s="20" t="s">
        <v>17</v>
      </c>
      <c r="B5" s="21">
        <v>10</v>
      </c>
    </row>
    <row r="6" spans="1:10" x14ac:dyDescent="0.25">
      <c r="A6" s="20" t="s">
        <v>18</v>
      </c>
      <c r="B6" s="21">
        <v>31</v>
      </c>
    </row>
    <row r="7" spans="1:10" ht="30" x14ac:dyDescent="0.25">
      <c r="A7" s="20" t="s">
        <v>8</v>
      </c>
      <c r="B7" s="21">
        <v>16</v>
      </c>
    </row>
    <row r="8" spans="1:10" ht="30.75" thickBot="1" x14ac:dyDescent="0.3">
      <c r="A8" s="20" t="s">
        <v>7</v>
      </c>
      <c r="B8" s="21">
        <f>$B$6-$B$3</f>
        <v>26</v>
      </c>
    </row>
    <row r="9" spans="1:10" ht="98.25" customHeight="1" thickBot="1" x14ac:dyDescent="0.3">
      <c r="A9" s="22" t="s">
        <v>6</v>
      </c>
      <c r="B9" s="23">
        <f>$B$6-$B$3+$B$7</f>
        <v>42</v>
      </c>
      <c r="E9" s="27" t="s">
        <v>26</v>
      </c>
      <c r="F9" s="28"/>
      <c r="G9" s="28"/>
      <c r="H9" s="29" t="s">
        <v>25</v>
      </c>
      <c r="I9" s="28"/>
      <c r="J9" s="30"/>
    </row>
    <row r="10" spans="1:10" x14ac:dyDescent="0.25">
      <c r="A10" s="1"/>
      <c r="E10" s="24" t="s">
        <v>23</v>
      </c>
      <c r="F10" s="25"/>
      <c r="G10" s="26"/>
      <c r="H10" s="24" t="s">
        <v>24</v>
      </c>
      <c r="I10" s="25"/>
      <c r="J10" s="26"/>
    </row>
    <row r="11" spans="1:10" ht="90.75" thickBot="1" x14ac:dyDescent="0.3">
      <c r="A11" s="16" t="s">
        <v>0</v>
      </c>
      <c r="B11" s="17" t="s">
        <v>1</v>
      </c>
      <c r="C11" s="17" t="s">
        <v>4</v>
      </c>
      <c r="D11" s="16" t="s">
        <v>2</v>
      </c>
      <c r="E11" s="14" t="s">
        <v>3</v>
      </c>
      <c r="F11" s="13" t="s">
        <v>27</v>
      </c>
      <c r="G11" s="15" t="s">
        <v>28</v>
      </c>
      <c r="H11" s="14" t="s">
        <v>5</v>
      </c>
      <c r="I11" s="13" t="s">
        <v>27</v>
      </c>
      <c r="J11" s="15" t="s">
        <v>22</v>
      </c>
    </row>
    <row r="12" spans="1:10" x14ac:dyDescent="0.25">
      <c r="B12" s="1"/>
      <c r="C12" s="1"/>
      <c r="E12" s="3"/>
      <c r="F12" s="4"/>
      <c r="G12" s="5"/>
      <c r="H12" s="3"/>
      <c r="I12" s="4"/>
      <c r="J12" s="5"/>
    </row>
    <row r="13" spans="1:10" x14ac:dyDescent="0.25">
      <c r="A13">
        <v>-80</v>
      </c>
      <c r="B13" s="2">
        <f t="shared" ref="B13" si="0">COS(RADIANS($A13)) * $B$1</f>
        <v>5.5567416853417733</v>
      </c>
      <c r="C13" s="2">
        <f t="shared" ref="C13" si="1">COS(RADIANS($A13)) * ($B$1 + $B$2)</f>
        <v>9.7242979493481023</v>
      </c>
      <c r="D13" s="2">
        <f t="shared" ref="D13:D15" si="2">COS(RADIANS($A13+$B$4)) * $B$5</f>
        <v>8.1915204428899173</v>
      </c>
      <c r="E13" s="6">
        <f t="shared" ref="E13:E15" si="3">B13+D13</f>
        <v>13.748262128231691</v>
      </c>
      <c r="F13" s="7">
        <f>$B$8-ABS(E13)</f>
        <v>12.251737871768309</v>
      </c>
      <c r="G13" s="9">
        <f>$B$9-ABS(F13)</f>
        <v>29.748262128231691</v>
      </c>
      <c r="H13" s="6">
        <f t="shared" ref="H13:H15" si="4">C13+D13</f>
        <v>17.91581839223802</v>
      </c>
      <c r="I13" s="7">
        <f>$B$8-ABS(H13)</f>
        <v>8.0841816077619804</v>
      </c>
      <c r="J13" s="12">
        <f>$B$9-ABS(H13)</f>
        <v>24.08418160776198</v>
      </c>
    </row>
    <row r="14" spans="1:10" x14ac:dyDescent="0.25">
      <c r="A14">
        <v>-75</v>
      </c>
      <c r="B14" s="2">
        <f t="shared" ref="B14:B33" si="5">COS(RADIANS($A14)) * $B$1</f>
        <v>8.2822094432806637</v>
      </c>
      <c r="C14" s="2">
        <f t="shared" ref="C14:C65" si="6">COS(RADIANS($A14)) * ($B$1 + $B$2)</f>
        <v>14.493866525741161</v>
      </c>
      <c r="D14" s="2">
        <f t="shared" si="2"/>
        <v>8.6602540378443873</v>
      </c>
      <c r="E14" s="6">
        <f t="shared" si="3"/>
        <v>16.942463481125053</v>
      </c>
      <c r="F14" s="7">
        <f t="shared" ref="F14:F65" si="7">$B$8-ABS(E14)</f>
        <v>9.0575365188749473</v>
      </c>
      <c r="G14" s="9">
        <f t="shared" ref="G14:G65" si="8">$B$9-ABS(F14)</f>
        <v>32.942463481125053</v>
      </c>
      <c r="H14" s="6">
        <f t="shared" si="4"/>
        <v>23.15412056358555</v>
      </c>
      <c r="I14" s="7">
        <f t="shared" ref="I14:I65" si="9">$B$8-ABS(H14)</f>
        <v>2.8458794364144495</v>
      </c>
      <c r="J14" s="12">
        <f t="shared" ref="J14:J65" si="10">$B$9-ABS(H14)</f>
        <v>18.84587943641445</v>
      </c>
    </row>
    <row r="15" spans="1:10" x14ac:dyDescent="0.25">
      <c r="A15">
        <v>-70</v>
      </c>
      <c r="B15" s="2">
        <f t="shared" si="5"/>
        <v>10.944644586421402</v>
      </c>
      <c r="C15" s="2">
        <f t="shared" si="6"/>
        <v>19.153128026237454</v>
      </c>
      <c r="D15" s="2">
        <f t="shared" si="2"/>
        <v>9.0630778703664987</v>
      </c>
      <c r="E15" s="6">
        <f t="shared" si="3"/>
        <v>20.007722456787903</v>
      </c>
      <c r="F15" s="7">
        <f t="shared" si="7"/>
        <v>5.9922775432120972</v>
      </c>
      <c r="G15" s="9">
        <f t="shared" si="8"/>
        <v>36.007722456787903</v>
      </c>
      <c r="H15" s="6">
        <f t="shared" si="4"/>
        <v>28.216205896603952</v>
      </c>
      <c r="I15" s="7">
        <f t="shared" si="9"/>
        <v>-2.2162058966039524</v>
      </c>
      <c r="J15" s="12">
        <f t="shared" si="10"/>
        <v>13.783794103396048</v>
      </c>
    </row>
    <row r="16" spans="1:10" x14ac:dyDescent="0.25">
      <c r="A16">
        <v>-65</v>
      </c>
      <c r="B16" s="2">
        <f t="shared" si="5"/>
        <v>13.523784375702382</v>
      </c>
      <c r="C16" s="2">
        <f t="shared" si="6"/>
        <v>23.66662265747917</v>
      </c>
      <c r="D16" s="2">
        <f>COS(RADIANS($A16+$B$4)) * $B$5</f>
        <v>9.3969262078590852</v>
      </c>
      <c r="E16" s="6">
        <f t="shared" ref="E16" si="11">B16+D16</f>
        <v>22.920710583561466</v>
      </c>
      <c r="F16" s="7">
        <f t="shared" si="7"/>
        <v>3.0792894164385345</v>
      </c>
      <c r="G16" s="9">
        <f t="shared" si="8"/>
        <v>38.920710583561466</v>
      </c>
      <c r="H16" s="6">
        <f t="shared" ref="H16" si="12">C16+D16</f>
        <v>33.063548865338255</v>
      </c>
      <c r="I16" s="7">
        <f t="shared" si="9"/>
        <v>-7.0635488653382552</v>
      </c>
      <c r="J16" s="12">
        <f t="shared" si="10"/>
        <v>8.9364511346617448</v>
      </c>
    </row>
    <row r="17" spans="1:10" x14ac:dyDescent="0.25">
      <c r="A17">
        <v>-60</v>
      </c>
      <c r="B17" s="2">
        <f>COS(RADIANS($A17)) * $B$1</f>
        <v>16.000000000000004</v>
      </c>
      <c r="C17" s="2">
        <f>COS(RADIANS($A17)) * ($B$1 + $B$2)</f>
        <v>28.000000000000007</v>
      </c>
      <c r="D17" s="2">
        <f>COS(RADIANS($A17+$B$4)) * $B$5</f>
        <v>9.6592582628906829</v>
      </c>
      <c r="E17" s="6">
        <f>B17+D17</f>
        <v>25.659258262890688</v>
      </c>
      <c r="F17" s="7">
        <f t="shared" si="7"/>
        <v>0.34074173710931177</v>
      </c>
      <c r="G17" s="9">
        <f t="shared" si="8"/>
        <v>41.659258262890688</v>
      </c>
      <c r="H17" s="6">
        <f>C17+D17</f>
        <v>37.659258262890688</v>
      </c>
      <c r="I17" s="7">
        <f t="shared" si="9"/>
        <v>-11.659258262890688</v>
      </c>
      <c r="J17" s="12">
        <f t="shared" si="10"/>
        <v>4.3407417371093118</v>
      </c>
    </row>
    <row r="18" spans="1:10" x14ac:dyDescent="0.25">
      <c r="A18">
        <v>-55</v>
      </c>
      <c r="B18" s="2">
        <f t="shared" si="5"/>
        <v>18.354445963233477</v>
      </c>
      <c r="C18" s="2">
        <f t="shared" si="6"/>
        <v>32.120280435658586</v>
      </c>
      <c r="D18" s="2">
        <f t="shared" ref="D18:D65" si="13">COS(RADIANS($A18+$B$4)) * $B$5</f>
        <v>9.8480775301220795</v>
      </c>
      <c r="E18" s="6">
        <f t="shared" ref="E18:E29" si="14">B18+D18</f>
        <v>28.202523493355557</v>
      </c>
      <c r="F18" s="7">
        <f t="shared" si="7"/>
        <v>-2.2025234933555566</v>
      </c>
      <c r="G18" s="9">
        <f t="shared" si="8"/>
        <v>39.797476506644443</v>
      </c>
      <c r="H18" s="6">
        <f t="shared" ref="H18:H29" si="15">C18+D18</f>
        <v>41.968357965780669</v>
      </c>
      <c r="I18" s="7">
        <f t="shared" si="9"/>
        <v>-15.968357965780669</v>
      </c>
      <c r="J18" s="12">
        <f t="shared" si="10"/>
        <v>3.1642034219331094E-2</v>
      </c>
    </row>
    <row r="19" spans="1:10" x14ac:dyDescent="0.25">
      <c r="A19">
        <v>-50</v>
      </c>
      <c r="B19" s="2">
        <f t="shared" si="5"/>
        <v>20.56920350996926</v>
      </c>
      <c r="C19" s="2">
        <f t="shared" si="6"/>
        <v>35.996106142446202</v>
      </c>
      <c r="D19" s="2">
        <f t="shared" si="13"/>
        <v>9.961946980917455</v>
      </c>
      <c r="E19" s="6">
        <f t="shared" si="14"/>
        <v>30.531150490886716</v>
      </c>
      <c r="F19" s="7">
        <f t="shared" si="7"/>
        <v>-4.5311504908867164</v>
      </c>
      <c r="G19" s="9">
        <f t="shared" si="8"/>
        <v>37.468849509113284</v>
      </c>
      <c r="H19" s="6">
        <f t="shared" si="15"/>
        <v>45.958053123363655</v>
      </c>
      <c r="I19" s="7">
        <f t="shared" si="9"/>
        <v>-19.958053123363655</v>
      </c>
      <c r="J19" s="31">
        <f t="shared" si="10"/>
        <v>-3.9580531233636549</v>
      </c>
    </row>
    <row r="20" spans="1:10" x14ac:dyDescent="0.25">
      <c r="A20">
        <v>-45</v>
      </c>
      <c r="B20" s="2">
        <f t="shared" si="5"/>
        <v>22.627416997969522</v>
      </c>
      <c r="C20" s="2">
        <f t="shared" si="6"/>
        <v>39.597979746446661</v>
      </c>
      <c r="D20" s="2">
        <f t="shared" si="13"/>
        <v>10</v>
      </c>
      <c r="E20" s="6">
        <f t="shared" si="14"/>
        <v>32.627416997969519</v>
      </c>
      <c r="F20" s="7">
        <f t="shared" si="7"/>
        <v>-6.6274169979695188</v>
      </c>
      <c r="G20" s="9">
        <f t="shared" si="8"/>
        <v>35.372583002030481</v>
      </c>
      <c r="H20" s="6">
        <f t="shared" si="15"/>
        <v>49.597979746446661</v>
      </c>
      <c r="I20" s="7">
        <f t="shared" si="9"/>
        <v>-23.597979746446661</v>
      </c>
      <c r="J20" s="31">
        <f t="shared" si="10"/>
        <v>-7.5979797464466614</v>
      </c>
    </row>
    <row r="21" spans="1:10" x14ac:dyDescent="0.25">
      <c r="A21">
        <v>-40</v>
      </c>
      <c r="B21" s="2">
        <f t="shared" si="5"/>
        <v>24.513422179807296</v>
      </c>
      <c r="C21" s="2">
        <f t="shared" si="6"/>
        <v>42.89848881466277</v>
      </c>
      <c r="D21" s="2">
        <f t="shared" si="13"/>
        <v>9.961946980917455</v>
      </c>
      <c r="E21" s="6">
        <f t="shared" si="14"/>
        <v>34.475369160724753</v>
      </c>
      <c r="F21" s="7">
        <f t="shared" si="7"/>
        <v>-8.4753691607247532</v>
      </c>
      <c r="G21" s="9">
        <f t="shared" si="8"/>
        <v>33.524630839275247</v>
      </c>
      <c r="H21" s="6">
        <f t="shared" si="15"/>
        <v>52.860435795580223</v>
      </c>
      <c r="I21" s="7">
        <f t="shared" si="9"/>
        <v>-26.860435795580223</v>
      </c>
      <c r="J21" s="31">
        <f t="shared" si="10"/>
        <v>-10.860435795580223</v>
      </c>
    </row>
    <row r="22" spans="1:10" x14ac:dyDescent="0.25">
      <c r="A22">
        <v>-35</v>
      </c>
      <c r="B22" s="2">
        <f t="shared" si="5"/>
        <v>26.212865417247738</v>
      </c>
      <c r="C22" s="2">
        <f t="shared" si="6"/>
        <v>45.87251448018354</v>
      </c>
      <c r="D22" s="2">
        <f t="shared" si="13"/>
        <v>9.8480775301220795</v>
      </c>
      <c r="E22" s="6">
        <f t="shared" si="14"/>
        <v>36.060942947369817</v>
      </c>
      <c r="F22" s="7">
        <f t="shared" si="7"/>
        <v>-10.060942947369817</v>
      </c>
      <c r="G22" s="9">
        <f t="shared" si="8"/>
        <v>31.939057052630183</v>
      </c>
      <c r="H22" s="6">
        <f t="shared" si="15"/>
        <v>55.720592010305623</v>
      </c>
      <c r="I22" s="7">
        <f t="shared" si="9"/>
        <v>-29.720592010305623</v>
      </c>
      <c r="J22" s="31">
        <f t="shared" si="10"/>
        <v>-13.720592010305623</v>
      </c>
    </row>
    <row r="23" spans="1:10" x14ac:dyDescent="0.25">
      <c r="A23">
        <v>-30</v>
      </c>
      <c r="B23" s="2">
        <f t="shared" si="5"/>
        <v>27.712812921102039</v>
      </c>
      <c r="C23" s="2">
        <f t="shared" si="6"/>
        <v>48.49742261192857</v>
      </c>
      <c r="D23" s="2">
        <f t="shared" si="13"/>
        <v>9.6592582628906829</v>
      </c>
      <c r="E23" s="6">
        <f t="shared" si="14"/>
        <v>37.372071183992723</v>
      </c>
      <c r="F23" s="7">
        <f t="shared" si="7"/>
        <v>-11.372071183992723</v>
      </c>
      <c r="G23" s="9">
        <f t="shared" si="8"/>
        <v>30.627928816007277</v>
      </c>
      <c r="H23" s="6">
        <f t="shared" si="15"/>
        <v>58.156680874819251</v>
      </c>
      <c r="I23" s="7">
        <f t="shared" si="9"/>
        <v>-32.156680874819251</v>
      </c>
      <c r="J23" s="31">
        <f t="shared" si="10"/>
        <v>-16.156680874819251</v>
      </c>
    </row>
    <row r="24" spans="1:10" x14ac:dyDescent="0.25">
      <c r="A24">
        <v>-25</v>
      </c>
      <c r="B24" s="2">
        <f t="shared" si="5"/>
        <v>29.001849185172798</v>
      </c>
      <c r="C24" s="2">
        <f t="shared" si="6"/>
        <v>50.753236074052396</v>
      </c>
      <c r="D24" s="2">
        <f t="shared" si="13"/>
        <v>9.3969262078590852</v>
      </c>
      <c r="E24" s="6">
        <f t="shared" si="14"/>
        <v>38.398775393031883</v>
      </c>
      <c r="F24" s="7">
        <f t="shared" si="7"/>
        <v>-12.398775393031883</v>
      </c>
      <c r="G24" s="9">
        <f t="shared" si="8"/>
        <v>29.601224606968117</v>
      </c>
      <c r="H24" s="6">
        <f t="shared" si="15"/>
        <v>60.150162281911477</v>
      </c>
      <c r="I24" s="7">
        <f t="shared" si="9"/>
        <v>-34.150162281911477</v>
      </c>
      <c r="J24" s="31">
        <f t="shared" si="10"/>
        <v>-18.150162281911477</v>
      </c>
    </row>
    <row r="25" spans="1:10" x14ac:dyDescent="0.25">
      <c r="A25">
        <v>-20</v>
      </c>
      <c r="B25" s="2">
        <f t="shared" si="5"/>
        <v>30.07016386514907</v>
      </c>
      <c r="C25" s="2">
        <f t="shared" si="6"/>
        <v>52.622786764010868</v>
      </c>
      <c r="D25" s="2">
        <f t="shared" si="13"/>
        <v>9.0630778703664987</v>
      </c>
      <c r="E25" s="6">
        <f t="shared" si="14"/>
        <v>39.133241735515568</v>
      </c>
      <c r="F25" s="7">
        <f t="shared" si="7"/>
        <v>-13.133241735515568</v>
      </c>
      <c r="G25" s="9">
        <f t="shared" si="8"/>
        <v>28.866758264484432</v>
      </c>
      <c r="H25" s="6">
        <f t="shared" si="15"/>
        <v>61.685864634377367</v>
      </c>
      <c r="I25" s="7">
        <f t="shared" si="9"/>
        <v>-35.685864634377367</v>
      </c>
      <c r="J25" s="31">
        <f t="shared" si="10"/>
        <v>-19.685864634377367</v>
      </c>
    </row>
    <row r="26" spans="1:10" x14ac:dyDescent="0.25">
      <c r="A26">
        <v>-15</v>
      </c>
      <c r="B26" s="2">
        <f t="shared" si="5"/>
        <v>30.909626441250186</v>
      </c>
      <c r="C26" s="2">
        <f t="shared" si="6"/>
        <v>54.091846272187823</v>
      </c>
      <c r="D26" s="2">
        <f t="shared" si="13"/>
        <v>8.6602540378443873</v>
      </c>
      <c r="E26" s="6">
        <f t="shared" si="14"/>
        <v>39.569880479094572</v>
      </c>
      <c r="F26" s="7">
        <f t="shared" si="7"/>
        <v>-13.569880479094572</v>
      </c>
      <c r="G26" s="9">
        <f t="shared" si="8"/>
        <v>28.430119520905428</v>
      </c>
      <c r="H26" s="6">
        <f t="shared" si="15"/>
        <v>62.752100310032212</v>
      </c>
      <c r="I26" s="7">
        <f t="shared" si="9"/>
        <v>-36.752100310032212</v>
      </c>
      <c r="J26" s="31">
        <f t="shared" si="10"/>
        <v>-20.752100310032212</v>
      </c>
    </row>
    <row r="27" spans="1:10" x14ac:dyDescent="0.25">
      <c r="A27">
        <v>-10</v>
      </c>
      <c r="B27" s="2">
        <f t="shared" si="5"/>
        <v>31.513848096390657</v>
      </c>
      <c r="C27" s="2">
        <f t="shared" si="6"/>
        <v>55.149234168683648</v>
      </c>
      <c r="D27" s="2">
        <f t="shared" si="13"/>
        <v>8.1915204428899173</v>
      </c>
      <c r="E27" s="6">
        <f t="shared" si="14"/>
        <v>39.70536853928057</v>
      </c>
      <c r="F27" s="7">
        <f t="shared" si="7"/>
        <v>-13.70536853928057</v>
      </c>
      <c r="G27" s="9">
        <f t="shared" si="8"/>
        <v>28.29463146071943</v>
      </c>
      <c r="H27" s="6">
        <f t="shared" si="15"/>
        <v>63.340754611573566</v>
      </c>
      <c r="I27" s="7">
        <f t="shared" si="9"/>
        <v>-37.340754611573566</v>
      </c>
      <c r="J27" s="31">
        <f t="shared" si="10"/>
        <v>-21.340754611573566</v>
      </c>
    </row>
    <row r="28" spans="1:10" x14ac:dyDescent="0.25">
      <c r="A28">
        <v>-5</v>
      </c>
      <c r="B28" s="2">
        <f t="shared" si="5"/>
        <v>31.878230338935857</v>
      </c>
      <c r="C28" s="2">
        <f t="shared" si="6"/>
        <v>55.786903093137752</v>
      </c>
      <c r="D28" s="2">
        <f t="shared" si="13"/>
        <v>7.6604444311897799</v>
      </c>
      <c r="E28" s="6">
        <f t="shared" si="14"/>
        <v>39.538674770125638</v>
      </c>
      <c r="F28" s="7">
        <f t="shared" si="7"/>
        <v>-13.538674770125638</v>
      </c>
      <c r="G28" s="9">
        <f t="shared" si="8"/>
        <v>28.461325229874362</v>
      </c>
      <c r="H28" s="6">
        <f t="shared" si="15"/>
        <v>63.447347524327533</v>
      </c>
      <c r="I28" s="7">
        <f t="shared" si="9"/>
        <v>-37.447347524327533</v>
      </c>
      <c r="J28" s="31">
        <f t="shared" si="10"/>
        <v>-21.447347524327533</v>
      </c>
    </row>
    <row r="29" spans="1:10" x14ac:dyDescent="0.25">
      <c r="A29">
        <v>0</v>
      </c>
      <c r="B29" s="2">
        <f t="shared" si="5"/>
        <v>32</v>
      </c>
      <c r="C29" s="2">
        <f t="shared" si="6"/>
        <v>56</v>
      </c>
      <c r="D29" s="2">
        <f t="shared" si="13"/>
        <v>7.0710678118654755</v>
      </c>
      <c r="E29" s="6">
        <f t="shared" si="14"/>
        <v>39.071067811865476</v>
      </c>
      <c r="F29" s="7">
        <f t="shared" si="7"/>
        <v>-13.071067811865476</v>
      </c>
      <c r="G29" s="9">
        <f t="shared" si="8"/>
        <v>28.928932188134524</v>
      </c>
      <c r="H29" s="6">
        <f t="shared" si="15"/>
        <v>63.071067811865476</v>
      </c>
      <c r="I29" s="7">
        <f t="shared" si="9"/>
        <v>-37.071067811865476</v>
      </c>
      <c r="J29" s="31">
        <f t="shared" si="10"/>
        <v>-21.071067811865476</v>
      </c>
    </row>
    <row r="30" spans="1:10" x14ac:dyDescent="0.25">
      <c r="A30">
        <v>5</v>
      </c>
      <c r="B30" s="2">
        <f t="shared" si="5"/>
        <v>31.878230338935857</v>
      </c>
      <c r="C30" s="2">
        <f t="shared" si="6"/>
        <v>55.786903093137752</v>
      </c>
      <c r="D30" s="2">
        <f t="shared" si="13"/>
        <v>6.4278760968653934</v>
      </c>
      <c r="E30" s="6">
        <f t="shared" ref="E30:E65" si="16">B30+D30</f>
        <v>38.306106435801254</v>
      </c>
      <c r="F30" s="7">
        <f t="shared" si="7"/>
        <v>-12.306106435801254</v>
      </c>
      <c r="G30" s="9">
        <f t="shared" si="8"/>
        <v>29.693893564198746</v>
      </c>
      <c r="H30" s="6">
        <f t="shared" ref="H30:H65" si="17">C30+D30</f>
        <v>62.214779190003142</v>
      </c>
      <c r="I30" s="7">
        <f t="shared" si="9"/>
        <v>-36.214779190003142</v>
      </c>
      <c r="J30" s="31">
        <f t="shared" si="10"/>
        <v>-20.214779190003142</v>
      </c>
    </row>
    <row r="31" spans="1:10" x14ac:dyDescent="0.25">
      <c r="A31">
        <v>10</v>
      </c>
      <c r="B31" s="2">
        <f t="shared" si="5"/>
        <v>31.513848096390657</v>
      </c>
      <c r="C31" s="2">
        <f t="shared" si="6"/>
        <v>55.149234168683648</v>
      </c>
      <c r="D31" s="2">
        <f t="shared" si="13"/>
        <v>5.7357643635104614</v>
      </c>
      <c r="E31" s="6">
        <f t="shared" si="16"/>
        <v>37.249612459901115</v>
      </c>
      <c r="F31" s="7">
        <f t="shared" si="7"/>
        <v>-11.249612459901115</v>
      </c>
      <c r="G31" s="9">
        <f t="shared" si="8"/>
        <v>30.750387540098885</v>
      </c>
      <c r="H31" s="6">
        <f t="shared" si="17"/>
        <v>60.884998532194111</v>
      </c>
      <c r="I31" s="7">
        <f t="shared" si="9"/>
        <v>-34.884998532194111</v>
      </c>
      <c r="J31" s="31">
        <f t="shared" si="10"/>
        <v>-18.884998532194111</v>
      </c>
    </row>
    <row r="32" spans="1:10" x14ac:dyDescent="0.25">
      <c r="A32">
        <v>15</v>
      </c>
      <c r="B32" s="2">
        <f t="shared" si="5"/>
        <v>30.909626441250186</v>
      </c>
      <c r="C32" s="2">
        <f t="shared" si="6"/>
        <v>54.091846272187823</v>
      </c>
      <c r="D32" s="2">
        <f t="shared" si="13"/>
        <v>5.0000000000000009</v>
      </c>
      <c r="E32" s="6">
        <f t="shared" si="16"/>
        <v>35.90962644125019</v>
      </c>
      <c r="F32" s="7">
        <f t="shared" si="7"/>
        <v>-9.9096264412501895</v>
      </c>
      <c r="G32" s="9">
        <f t="shared" si="8"/>
        <v>32.09037355874981</v>
      </c>
      <c r="H32" s="6">
        <f t="shared" si="17"/>
        <v>59.091846272187823</v>
      </c>
      <c r="I32" s="7">
        <f t="shared" si="9"/>
        <v>-33.091846272187823</v>
      </c>
      <c r="J32" s="31">
        <f t="shared" si="10"/>
        <v>-17.091846272187823</v>
      </c>
    </row>
    <row r="33" spans="1:10" x14ac:dyDescent="0.25">
      <c r="A33">
        <v>20</v>
      </c>
      <c r="B33" s="2">
        <f t="shared" si="5"/>
        <v>30.07016386514907</v>
      </c>
      <c r="C33" s="2">
        <f t="shared" si="6"/>
        <v>52.622786764010868</v>
      </c>
      <c r="D33" s="2">
        <f t="shared" si="13"/>
        <v>4.2261826174069945</v>
      </c>
      <c r="E33" s="6">
        <f t="shared" si="16"/>
        <v>34.296346482556061</v>
      </c>
      <c r="F33" s="7">
        <f t="shared" si="7"/>
        <v>-8.2963464825560607</v>
      </c>
      <c r="G33" s="9">
        <f t="shared" si="8"/>
        <v>33.703653517443939</v>
      </c>
      <c r="H33" s="6">
        <f t="shared" si="17"/>
        <v>56.848969381417859</v>
      </c>
      <c r="I33" s="7">
        <f t="shared" si="9"/>
        <v>-30.848969381417859</v>
      </c>
      <c r="J33" s="31">
        <f t="shared" si="10"/>
        <v>-14.848969381417859</v>
      </c>
    </row>
    <row r="34" spans="1:10" x14ac:dyDescent="0.25">
      <c r="A34">
        <v>25</v>
      </c>
      <c r="B34" s="2">
        <f t="shared" ref="B34:B65" si="18">COS(RADIANS($A34)) * $B$1</f>
        <v>29.001849185172798</v>
      </c>
      <c r="C34" s="2">
        <f t="shared" si="6"/>
        <v>50.753236074052396</v>
      </c>
      <c r="D34" s="2">
        <f t="shared" si="13"/>
        <v>3.4202014332566884</v>
      </c>
      <c r="E34" s="6">
        <f t="shared" si="16"/>
        <v>32.422050618429488</v>
      </c>
      <c r="F34" s="7">
        <f t="shared" si="7"/>
        <v>-6.4220506184294877</v>
      </c>
      <c r="G34" s="9">
        <f t="shared" si="8"/>
        <v>35.577949381570512</v>
      </c>
      <c r="H34" s="6">
        <f t="shared" si="17"/>
        <v>54.173437507309082</v>
      </c>
      <c r="I34" s="7">
        <f t="shared" si="9"/>
        <v>-28.173437507309082</v>
      </c>
      <c r="J34" s="31">
        <f t="shared" si="10"/>
        <v>-12.173437507309082</v>
      </c>
    </row>
    <row r="35" spans="1:10" x14ac:dyDescent="0.25">
      <c r="A35">
        <v>30</v>
      </c>
      <c r="B35" s="2">
        <f t="shared" si="18"/>
        <v>27.712812921102039</v>
      </c>
      <c r="C35" s="2">
        <f t="shared" si="6"/>
        <v>48.49742261192857</v>
      </c>
      <c r="D35" s="2">
        <f t="shared" si="13"/>
        <v>2.5881904510252074</v>
      </c>
      <c r="E35" s="6">
        <f t="shared" si="16"/>
        <v>30.301003372127248</v>
      </c>
      <c r="F35" s="7">
        <f t="shared" si="7"/>
        <v>-4.3010033721272478</v>
      </c>
      <c r="G35" s="9">
        <f t="shared" si="8"/>
        <v>37.698996627872752</v>
      </c>
      <c r="H35" s="6">
        <f t="shared" si="17"/>
        <v>51.085613062953776</v>
      </c>
      <c r="I35" s="7">
        <f t="shared" si="9"/>
        <v>-25.085613062953776</v>
      </c>
      <c r="J35" s="31">
        <f t="shared" si="10"/>
        <v>-9.0856130629537759</v>
      </c>
    </row>
    <row r="36" spans="1:10" x14ac:dyDescent="0.25">
      <c r="A36">
        <v>35</v>
      </c>
      <c r="B36" s="2">
        <f t="shared" si="18"/>
        <v>26.212865417247738</v>
      </c>
      <c r="C36" s="2">
        <f t="shared" si="6"/>
        <v>45.87251448018354</v>
      </c>
      <c r="D36" s="2">
        <f t="shared" si="13"/>
        <v>1.7364817766693041</v>
      </c>
      <c r="E36" s="6">
        <f t="shared" si="16"/>
        <v>27.949347193917042</v>
      </c>
      <c r="F36" s="7">
        <f t="shared" si="7"/>
        <v>-1.9493471939170419</v>
      </c>
      <c r="G36" s="9">
        <f t="shared" si="8"/>
        <v>40.050652806082958</v>
      </c>
      <c r="H36" s="6">
        <f t="shared" si="17"/>
        <v>47.608996256852841</v>
      </c>
      <c r="I36" s="7">
        <f t="shared" si="9"/>
        <v>-21.608996256852841</v>
      </c>
      <c r="J36" s="31">
        <f t="shared" si="10"/>
        <v>-5.6089962568528406</v>
      </c>
    </row>
    <row r="37" spans="1:10" x14ac:dyDescent="0.25">
      <c r="A37">
        <v>40</v>
      </c>
      <c r="B37" s="2">
        <f t="shared" si="18"/>
        <v>24.513422179807296</v>
      </c>
      <c r="C37" s="2">
        <f t="shared" si="6"/>
        <v>42.89848881466277</v>
      </c>
      <c r="D37" s="2">
        <f t="shared" si="13"/>
        <v>0.87155742747658138</v>
      </c>
      <c r="E37" s="6">
        <f t="shared" si="16"/>
        <v>25.384979607283878</v>
      </c>
      <c r="F37" s="7">
        <f t="shared" si="7"/>
        <v>0.61502039271612219</v>
      </c>
      <c r="G37" s="9">
        <f t="shared" si="8"/>
        <v>41.384979607283881</v>
      </c>
      <c r="H37" s="6">
        <f t="shared" si="17"/>
        <v>43.770046242139351</v>
      </c>
      <c r="I37" s="7">
        <f t="shared" si="9"/>
        <v>-17.770046242139351</v>
      </c>
      <c r="J37" s="31">
        <f t="shared" si="10"/>
        <v>-1.770046242139351</v>
      </c>
    </row>
    <row r="38" spans="1:10" x14ac:dyDescent="0.25">
      <c r="A38">
        <v>45</v>
      </c>
      <c r="B38" s="2">
        <f t="shared" si="18"/>
        <v>22.627416997969522</v>
      </c>
      <c r="C38" s="2">
        <f t="shared" si="6"/>
        <v>39.597979746446661</v>
      </c>
      <c r="D38" s="2">
        <f t="shared" si="13"/>
        <v>6.1257422745431001E-16</v>
      </c>
      <c r="E38" s="6">
        <f t="shared" si="16"/>
        <v>22.627416997969522</v>
      </c>
      <c r="F38" s="7">
        <f t="shared" si="7"/>
        <v>3.3725830020304777</v>
      </c>
      <c r="G38" s="9">
        <f t="shared" si="8"/>
        <v>38.627416997969519</v>
      </c>
      <c r="H38" s="6">
        <f t="shared" si="17"/>
        <v>39.597979746446661</v>
      </c>
      <c r="I38" s="7">
        <f t="shared" si="9"/>
        <v>-13.597979746446661</v>
      </c>
      <c r="J38" s="12">
        <f t="shared" si="10"/>
        <v>2.4020202535533386</v>
      </c>
    </row>
    <row r="39" spans="1:10" x14ac:dyDescent="0.25">
      <c r="A39">
        <v>50</v>
      </c>
      <c r="B39" s="2">
        <f t="shared" si="18"/>
        <v>20.56920350996926</v>
      </c>
      <c r="C39" s="2">
        <f t="shared" si="6"/>
        <v>35.996106142446202</v>
      </c>
      <c r="D39" s="2">
        <f t="shared" si="13"/>
        <v>-0.87155742747658238</v>
      </c>
      <c r="E39" s="6">
        <f t="shared" si="16"/>
        <v>19.697646082492678</v>
      </c>
      <c r="F39" s="7">
        <f t="shared" si="7"/>
        <v>6.3023539175073218</v>
      </c>
      <c r="G39" s="9">
        <f t="shared" si="8"/>
        <v>35.697646082492682</v>
      </c>
      <c r="H39" s="6">
        <f t="shared" si="17"/>
        <v>35.12454871496962</v>
      </c>
      <c r="I39" s="7">
        <f t="shared" si="9"/>
        <v>-9.1245487149696203</v>
      </c>
      <c r="J39" s="12">
        <f t="shared" si="10"/>
        <v>6.8754512850303797</v>
      </c>
    </row>
    <row r="40" spans="1:10" x14ac:dyDescent="0.25">
      <c r="A40">
        <v>55</v>
      </c>
      <c r="B40" s="2">
        <f t="shared" si="18"/>
        <v>18.354445963233477</v>
      </c>
      <c r="C40" s="2">
        <f t="shared" si="6"/>
        <v>32.120280435658586</v>
      </c>
      <c r="D40" s="2">
        <f t="shared" si="13"/>
        <v>-1.736481776669303</v>
      </c>
      <c r="E40" s="6">
        <f t="shared" si="16"/>
        <v>16.617964186564173</v>
      </c>
      <c r="F40" s="7">
        <f t="shared" si="7"/>
        <v>9.3820358134358273</v>
      </c>
      <c r="G40" s="9">
        <f t="shared" si="8"/>
        <v>32.617964186564173</v>
      </c>
      <c r="H40" s="6">
        <f t="shared" si="17"/>
        <v>30.383798658989281</v>
      </c>
      <c r="I40" s="7">
        <f t="shared" si="9"/>
        <v>-4.3837986589892814</v>
      </c>
      <c r="J40" s="12">
        <f t="shared" si="10"/>
        <v>11.616201341010719</v>
      </c>
    </row>
    <row r="41" spans="1:10" x14ac:dyDescent="0.25">
      <c r="A41">
        <v>60</v>
      </c>
      <c r="B41" s="2">
        <f t="shared" si="18"/>
        <v>16.000000000000004</v>
      </c>
      <c r="C41" s="2">
        <f t="shared" si="6"/>
        <v>28.000000000000007</v>
      </c>
      <c r="D41" s="2">
        <f t="shared" si="13"/>
        <v>-2.5881904510252083</v>
      </c>
      <c r="E41" s="6">
        <f t="shared" si="16"/>
        <v>13.411809548974794</v>
      </c>
      <c r="F41" s="7">
        <f t="shared" si="7"/>
        <v>12.588190451025206</v>
      </c>
      <c r="G41" s="9">
        <f t="shared" si="8"/>
        <v>29.411809548974794</v>
      </c>
      <c r="H41" s="6">
        <f t="shared" si="17"/>
        <v>25.411809548974798</v>
      </c>
      <c r="I41" s="7">
        <f t="shared" si="9"/>
        <v>0.58819045102520207</v>
      </c>
      <c r="J41" s="12">
        <f t="shared" si="10"/>
        <v>16.588190451025202</v>
      </c>
    </row>
    <row r="42" spans="1:10" x14ac:dyDescent="0.25">
      <c r="A42">
        <v>65</v>
      </c>
      <c r="B42" s="2">
        <f t="shared" si="18"/>
        <v>13.523784375702382</v>
      </c>
      <c r="C42" s="2">
        <f t="shared" si="6"/>
        <v>23.66662265747917</v>
      </c>
      <c r="D42" s="2">
        <f t="shared" si="13"/>
        <v>-3.420201433256687</v>
      </c>
      <c r="E42" s="6">
        <f t="shared" si="16"/>
        <v>10.103582942445694</v>
      </c>
      <c r="F42" s="7">
        <f t="shared" si="7"/>
        <v>15.896417057554306</v>
      </c>
      <c r="G42" s="9">
        <f t="shared" si="8"/>
        <v>26.103582942445694</v>
      </c>
      <c r="H42" s="6">
        <f t="shared" si="17"/>
        <v>20.246421224222484</v>
      </c>
      <c r="I42" s="7">
        <f t="shared" si="9"/>
        <v>5.7535787757775161</v>
      </c>
      <c r="J42" s="12">
        <f t="shared" si="10"/>
        <v>21.753578775777516</v>
      </c>
    </row>
    <row r="43" spans="1:10" x14ac:dyDescent="0.25">
      <c r="A43">
        <v>70</v>
      </c>
      <c r="B43" s="2">
        <f t="shared" si="18"/>
        <v>10.944644586421402</v>
      </c>
      <c r="C43" s="2">
        <f t="shared" si="6"/>
        <v>19.153128026237454</v>
      </c>
      <c r="D43" s="2">
        <f t="shared" si="13"/>
        <v>-4.2261826174069936</v>
      </c>
      <c r="E43" s="6">
        <f t="shared" si="16"/>
        <v>6.7184619690144087</v>
      </c>
      <c r="F43" s="7">
        <f t="shared" si="7"/>
        <v>19.28153803098559</v>
      </c>
      <c r="G43" s="9">
        <f t="shared" si="8"/>
        <v>22.71846196901441</v>
      </c>
      <c r="H43" s="6">
        <f t="shared" si="17"/>
        <v>14.926945408830459</v>
      </c>
      <c r="I43" s="7">
        <f t="shared" si="9"/>
        <v>11.073054591169541</v>
      </c>
      <c r="J43" s="12">
        <f t="shared" si="10"/>
        <v>27.073054591169541</v>
      </c>
    </row>
    <row r="44" spans="1:10" x14ac:dyDescent="0.25">
      <c r="A44">
        <v>75</v>
      </c>
      <c r="B44" s="2">
        <f t="shared" si="18"/>
        <v>8.2822094432806637</v>
      </c>
      <c r="C44" s="2">
        <f t="shared" si="6"/>
        <v>14.493866525741161</v>
      </c>
      <c r="D44" s="2">
        <f t="shared" si="13"/>
        <v>-4.9999999999999982</v>
      </c>
      <c r="E44" s="6">
        <f t="shared" si="16"/>
        <v>3.2822094432806654</v>
      </c>
      <c r="F44" s="7">
        <f t="shared" si="7"/>
        <v>22.717790556719336</v>
      </c>
      <c r="G44" s="9">
        <f t="shared" si="8"/>
        <v>19.282209443280664</v>
      </c>
      <c r="H44" s="6">
        <f t="shared" si="17"/>
        <v>9.4938665257411632</v>
      </c>
      <c r="I44" s="7">
        <f t="shared" si="9"/>
        <v>16.506133474258839</v>
      </c>
      <c r="J44" s="12">
        <f t="shared" si="10"/>
        <v>32.506133474258839</v>
      </c>
    </row>
    <row r="45" spans="1:10" x14ac:dyDescent="0.25">
      <c r="A45">
        <v>80</v>
      </c>
      <c r="B45" s="2">
        <f t="shared" si="18"/>
        <v>5.5567416853417733</v>
      </c>
      <c r="C45" s="2">
        <f t="shared" si="6"/>
        <v>9.7242979493481023</v>
      </c>
      <c r="D45" s="2">
        <f t="shared" si="13"/>
        <v>-5.7357643635104614</v>
      </c>
      <c r="E45" s="6">
        <f t="shared" si="16"/>
        <v>-0.17902267816868811</v>
      </c>
      <c r="F45" s="7">
        <f t="shared" si="7"/>
        <v>25.820977321831311</v>
      </c>
      <c r="G45" s="9">
        <f t="shared" si="8"/>
        <v>16.179022678168689</v>
      </c>
      <c r="H45" s="6">
        <f t="shared" si="17"/>
        <v>3.9885335858376409</v>
      </c>
      <c r="I45" s="7">
        <f t="shared" si="9"/>
        <v>22.01146641416236</v>
      </c>
      <c r="J45" s="12">
        <f t="shared" si="10"/>
        <v>38.011466414162356</v>
      </c>
    </row>
    <row r="46" spans="1:10" x14ac:dyDescent="0.25">
      <c r="A46">
        <v>85</v>
      </c>
      <c r="B46" s="2">
        <f t="shared" si="18"/>
        <v>2.7889837679250604</v>
      </c>
      <c r="C46" s="2">
        <f t="shared" si="6"/>
        <v>4.8807215938688557</v>
      </c>
      <c r="D46" s="2">
        <f t="shared" si="13"/>
        <v>-6.4278760968653934</v>
      </c>
      <c r="E46" s="6">
        <f t="shared" si="16"/>
        <v>-3.638892328940333</v>
      </c>
      <c r="F46" s="7">
        <f t="shared" si="7"/>
        <v>22.361107671059667</v>
      </c>
      <c r="G46" s="9">
        <f t="shared" si="8"/>
        <v>19.638892328940333</v>
      </c>
      <c r="H46" s="6">
        <f t="shared" si="17"/>
        <v>-1.5471545029965377</v>
      </c>
      <c r="I46" s="7">
        <f t="shared" si="9"/>
        <v>24.452845497003462</v>
      </c>
      <c r="J46" s="12">
        <f t="shared" si="10"/>
        <v>40.452845497003466</v>
      </c>
    </row>
    <row r="47" spans="1:10" x14ac:dyDescent="0.25">
      <c r="A47">
        <v>90</v>
      </c>
      <c r="B47" s="2">
        <f t="shared" si="18"/>
        <v>1.960237527853792E-15</v>
      </c>
      <c r="C47" s="2">
        <f t="shared" si="6"/>
        <v>3.430415673744136E-15</v>
      </c>
      <c r="D47" s="2">
        <f t="shared" si="13"/>
        <v>-7.0710678118654746</v>
      </c>
      <c r="E47" s="6">
        <f t="shared" si="16"/>
        <v>-7.0710678118654728</v>
      </c>
      <c r="F47" s="7">
        <f t="shared" si="7"/>
        <v>18.928932188134528</v>
      </c>
      <c r="G47" s="9">
        <f t="shared" si="8"/>
        <v>23.071067811865472</v>
      </c>
      <c r="H47" s="6">
        <f t="shared" si="17"/>
        <v>-7.0710678118654711</v>
      </c>
      <c r="I47" s="7">
        <f t="shared" si="9"/>
        <v>18.928932188134528</v>
      </c>
      <c r="J47" s="12">
        <f t="shared" si="10"/>
        <v>34.928932188134532</v>
      </c>
    </row>
    <row r="48" spans="1:10" x14ac:dyDescent="0.25">
      <c r="A48">
        <v>95</v>
      </c>
      <c r="B48" s="2">
        <f t="shared" si="18"/>
        <v>-2.7889837679250635</v>
      </c>
      <c r="C48" s="2">
        <f t="shared" si="6"/>
        <v>-4.8807215938688611</v>
      </c>
      <c r="D48" s="2">
        <f t="shared" si="13"/>
        <v>-7.660444431189779</v>
      </c>
      <c r="E48" s="6">
        <f t="shared" si="16"/>
        <v>-10.449428199114843</v>
      </c>
      <c r="F48" s="7">
        <f t="shared" si="7"/>
        <v>15.550571800885157</v>
      </c>
      <c r="G48" s="9">
        <f t="shared" si="8"/>
        <v>26.449428199114841</v>
      </c>
      <c r="H48" s="6">
        <f t="shared" si="17"/>
        <v>-12.54116602505864</v>
      </c>
      <c r="I48" s="7">
        <f t="shared" si="9"/>
        <v>13.45883397494136</v>
      </c>
      <c r="J48" s="12">
        <f t="shared" si="10"/>
        <v>29.45883397494136</v>
      </c>
    </row>
    <row r="49" spans="1:10" x14ac:dyDescent="0.25">
      <c r="A49">
        <v>100</v>
      </c>
      <c r="B49" s="2">
        <f t="shared" si="18"/>
        <v>-5.5567416853417697</v>
      </c>
      <c r="C49" s="2">
        <f t="shared" si="6"/>
        <v>-9.724297949348097</v>
      </c>
      <c r="D49" s="2">
        <f t="shared" si="13"/>
        <v>-8.1915204428899191</v>
      </c>
      <c r="E49" s="6">
        <f t="shared" si="16"/>
        <v>-13.748262128231689</v>
      </c>
      <c r="F49" s="7">
        <f t="shared" si="7"/>
        <v>12.251737871768311</v>
      </c>
      <c r="G49" s="9">
        <f t="shared" si="8"/>
        <v>29.748262128231687</v>
      </c>
      <c r="H49" s="6">
        <f t="shared" si="17"/>
        <v>-17.915818392238016</v>
      </c>
      <c r="I49" s="7">
        <f t="shared" si="9"/>
        <v>8.0841816077619839</v>
      </c>
      <c r="J49" s="12">
        <f t="shared" si="10"/>
        <v>24.084181607761984</v>
      </c>
    </row>
    <row r="50" spans="1:10" x14ac:dyDescent="0.25">
      <c r="A50">
        <v>105</v>
      </c>
      <c r="B50" s="2">
        <f t="shared" si="18"/>
        <v>-8.2822094432806672</v>
      </c>
      <c r="C50" s="2">
        <f t="shared" si="6"/>
        <v>-14.493866525741169</v>
      </c>
      <c r="D50" s="2">
        <f t="shared" si="13"/>
        <v>-8.6602540378443873</v>
      </c>
      <c r="E50" s="6">
        <f t="shared" si="16"/>
        <v>-16.942463481125053</v>
      </c>
      <c r="F50" s="7">
        <f t="shared" si="7"/>
        <v>9.0575365188749473</v>
      </c>
      <c r="G50" s="9">
        <f t="shared" si="8"/>
        <v>32.942463481125053</v>
      </c>
      <c r="H50" s="6">
        <f t="shared" si="17"/>
        <v>-23.154120563585558</v>
      </c>
      <c r="I50" s="7">
        <f t="shared" si="9"/>
        <v>2.8458794364144424</v>
      </c>
      <c r="J50" s="12">
        <f t="shared" si="10"/>
        <v>18.845879436414442</v>
      </c>
    </row>
    <row r="51" spans="1:10" x14ac:dyDescent="0.25">
      <c r="A51">
        <v>110</v>
      </c>
      <c r="B51" s="2">
        <f t="shared" si="18"/>
        <v>-10.944644586421399</v>
      </c>
      <c r="C51" s="2">
        <f t="shared" si="6"/>
        <v>-19.153128026237447</v>
      </c>
      <c r="D51" s="2">
        <f t="shared" si="13"/>
        <v>-9.0630778703664987</v>
      </c>
      <c r="E51" s="6">
        <f t="shared" si="16"/>
        <v>-20.007722456787896</v>
      </c>
      <c r="F51" s="7">
        <f t="shared" si="7"/>
        <v>5.9922775432121043</v>
      </c>
      <c r="G51" s="9">
        <f t="shared" si="8"/>
        <v>36.007722456787896</v>
      </c>
      <c r="H51" s="6">
        <f t="shared" si="17"/>
        <v>-28.216205896603945</v>
      </c>
      <c r="I51" s="7">
        <f t="shared" si="9"/>
        <v>-2.2162058966039453</v>
      </c>
      <c r="J51" s="12">
        <f t="shared" si="10"/>
        <v>13.783794103396055</v>
      </c>
    </row>
    <row r="52" spans="1:10" x14ac:dyDescent="0.25">
      <c r="A52">
        <v>115</v>
      </c>
      <c r="B52" s="2">
        <f t="shared" si="18"/>
        <v>-13.523784375702379</v>
      </c>
      <c r="C52" s="2">
        <f t="shared" si="6"/>
        <v>-23.666622657479163</v>
      </c>
      <c r="D52" s="2">
        <f t="shared" si="13"/>
        <v>-9.3969262078590834</v>
      </c>
      <c r="E52" s="6">
        <f t="shared" si="16"/>
        <v>-22.920710583561462</v>
      </c>
      <c r="F52" s="7">
        <f t="shared" si="7"/>
        <v>3.079289416438538</v>
      </c>
      <c r="G52" s="9">
        <f t="shared" si="8"/>
        <v>38.920710583561458</v>
      </c>
      <c r="H52" s="6">
        <f t="shared" si="17"/>
        <v>-33.063548865338248</v>
      </c>
      <c r="I52" s="7">
        <f t="shared" si="9"/>
        <v>-7.0635488653382481</v>
      </c>
      <c r="J52" s="12">
        <f t="shared" si="10"/>
        <v>8.9364511346617519</v>
      </c>
    </row>
    <row r="53" spans="1:10" x14ac:dyDescent="0.25">
      <c r="A53">
        <v>120</v>
      </c>
      <c r="B53" s="2">
        <f t="shared" si="18"/>
        <v>-15.999999999999993</v>
      </c>
      <c r="C53" s="2">
        <f t="shared" si="6"/>
        <v>-27.999999999999986</v>
      </c>
      <c r="D53" s="2">
        <f t="shared" si="13"/>
        <v>-9.6592582628906811</v>
      </c>
      <c r="E53" s="6">
        <f t="shared" si="16"/>
        <v>-25.659258262890674</v>
      </c>
      <c r="F53" s="7">
        <f t="shared" si="7"/>
        <v>0.34074173710932598</v>
      </c>
      <c r="G53" s="9">
        <f t="shared" si="8"/>
        <v>41.659258262890674</v>
      </c>
      <c r="H53" s="6">
        <f t="shared" si="17"/>
        <v>-37.659258262890667</v>
      </c>
      <c r="I53" s="7">
        <f t="shared" si="9"/>
        <v>-11.659258262890667</v>
      </c>
      <c r="J53" s="12">
        <f t="shared" si="10"/>
        <v>4.3407417371093331</v>
      </c>
    </row>
    <row r="54" spans="1:10" x14ac:dyDescent="0.25">
      <c r="A54">
        <v>125</v>
      </c>
      <c r="B54" s="2">
        <f t="shared" si="18"/>
        <v>-18.354445963233477</v>
      </c>
      <c r="C54" s="2">
        <f t="shared" si="6"/>
        <v>-32.120280435658586</v>
      </c>
      <c r="D54" s="2">
        <f t="shared" si="13"/>
        <v>-9.8480775301220795</v>
      </c>
      <c r="E54" s="6">
        <f t="shared" si="16"/>
        <v>-28.202523493355557</v>
      </c>
      <c r="F54" s="7">
        <f t="shared" si="7"/>
        <v>-2.2025234933555566</v>
      </c>
      <c r="G54" s="9">
        <f t="shared" si="8"/>
        <v>39.797476506644443</v>
      </c>
      <c r="H54" s="6">
        <f t="shared" si="17"/>
        <v>-41.968357965780669</v>
      </c>
      <c r="I54" s="7">
        <f t="shared" si="9"/>
        <v>-15.968357965780669</v>
      </c>
      <c r="J54" s="12">
        <f t="shared" si="10"/>
        <v>3.1642034219331094E-2</v>
      </c>
    </row>
    <row r="55" spans="1:10" x14ac:dyDescent="0.25">
      <c r="A55">
        <v>130</v>
      </c>
      <c r="B55" s="2">
        <f t="shared" si="18"/>
        <v>-20.56920350996926</v>
      </c>
      <c r="C55" s="2">
        <f t="shared" si="6"/>
        <v>-35.996106142446202</v>
      </c>
      <c r="D55" s="2">
        <f t="shared" si="13"/>
        <v>-9.961946980917455</v>
      </c>
      <c r="E55" s="6">
        <f t="shared" si="16"/>
        <v>-30.531150490886716</v>
      </c>
      <c r="F55" s="7">
        <f t="shared" si="7"/>
        <v>-4.5311504908867164</v>
      </c>
      <c r="G55" s="9">
        <f t="shared" si="8"/>
        <v>37.468849509113284</v>
      </c>
      <c r="H55" s="6">
        <f t="shared" si="17"/>
        <v>-45.958053123363655</v>
      </c>
      <c r="I55" s="7">
        <f t="shared" si="9"/>
        <v>-19.958053123363655</v>
      </c>
      <c r="J55" s="9">
        <f t="shared" si="10"/>
        <v>-3.9580531233636549</v>
      </c>
    </row>
    <row r="56" spans="1:10" x14ac:dyDescent="0.25">
      <c r="A56">
        <v>135</v>
      </c>
      <c r="B56" s="2">
        <f t="shared" si="18"/>
        <v>-22.627416997969519</v>
      </c>
      <c r="C56" s="2">
        <f t="shared" si="6"/>
        <v>-39.597979746446654</v>
      </c>
      <c r="D56" s="2">
        <f t="shared" si="13"/>
        <v>-10</v>
      </c>
      <c r="E56" s="6">
        <f t="shared" si="16"/>
        <v>-32.627416997969519</v>
      </c>
      <c r="F56" s="7">
        <f t="shared" si="7"/>
        <v>-6.6274169979695188</v>
      </c>
      <c r="G56" s="9">
        <f t="shared" si="8"/>
        <v>35.372583002030481</v>
      </c>
      <c r="H56" s="6">
        <f t="shared" si="17"/>
        <v>-49.597979746446654</v>
      </c>
      <c r="I56" s="7">
        <f t="shared" si="9"/>
        <v>-23.597979746446654</v>
      </c>
      <c r="J56" s="9">
        <f t="shared" si="10"/>
        <v>-7.5979797464466543</v>
      </c>
    </row>
    <row r="57" spans="1:10" x14ac:dyDescent="0.25">
      <c r="A57">
        <v>140</v>
      </c>
      <c r="B57" s="2">
        <f t="shared" si="18"/>
        <v>-24.513422179807293</v>
      </c>
      <c r="C57" s="2">
        <f t="shared" si="6"/>
        <v>-42.898488814662763</v>
      </c>
      <c r="D57" s="2">
        <f t="shared" si="13"/>
        <v>-9.961946980917455</v>
      </c>
      <c r="E57" s="6">
        <f t="shared" si="16"/>
        <v>-34.475369160724746</v>
      </c>
      <c r="F57" s="7">
        <f t="shared" si="7"/>
        <v>-8.4753691607247461</v>
      </c>
      <c r="G57" s="9">
        <f t="shared" si="8"/>
        <v>33.524630839275254</v>
      </c>
      <c r="H57" s="6">
        <f t="shared" si="17"/>
        <v>-52.860435795580216</v>
      </c>
      <c r="I57" s="7">
        <f t="shared" si="9"/>
        <v>-26.860435795580216</v>
      </c>
      <c r="J57" s="9">
        <f t="shared" si="10"/>
        <v>-10.860435795580216</v>
      </c>
    </row>
    <row r="58" spans="1:10" x14ac:dyDescent="0.25">
      <c r="A58">
        <v>145</v>
      </c>
      <c r="B58" s="2">
        <f t="shared" si="18"/>
        <v>-26.212865417247741</v>
      </c>
      <c r="C58" s="2">
        <f t="shared" si="6"/>
        <v>-45.872514480183547</v>
      </c>
      <c r="D58" s="2">
        <f t="shared" si="13"/>
        <v>-9.8480775301220795</v>
      </c>
      <c r="E58" s="6">
        <f t="shared" si="16"/>
        <v>-36.060942947369824</v>
      </c>
      <c r="F58" s="7">
        <f t="shared" si="7"/>
        <v>-10.060942947369824</v>
      </c>
      <c r="G58" s="9">
        <f t="shared" si="8"/>
        <v>31.939057052630176</v>
      </c>
      <c r="H58" s="6">
        <f t="shared" si="17"/>
        <v>-55.720592010305623</v>
      </c>
      <c r="I58" s="7">
        <f t="shared" si="9"/>
        <v>-29.720592010305623</v>
      </c>
      <c r="J58" s="9">
        <f t="shared" si="10"/>
        <v>-13.720592010305623</v>
      </c>
    </row>
    <row r="59" spans="1:10" x14ac:dyDescent="0.25">
      <c r="A59">
        <v>150</v>
      </c>
      <c r="B59" s="2">
        <f t="shared" si="18"/>
        <v>-27.712812921102039</v>
      </c>
      <c r="C59" s="2">
        <f t="shared" si="6"/>
        <v>-48.49742261192857</v>
      </c>
      <c r="D59" s="2">
        <f t="shared" si="13"/>
        <v>-9.6592582628906829</v>
      </c>
      <c r="E59" s="6">
        <f t="shared" si="16"/>
        <v>-37.372071183992723</v>
      </c>
      <c r="F59" s="7">
        <f t="shared" si="7"/>
        <v>-11.372071183992723</v>
      </c>
      <c r="G59" s="9">
        <f t="shared" si="8"/>
        <v>30.627928816007277</v>
      </c>
      <c r="H59" s="6">
        <f t="shared" si="17"/>
        <v>-58.156680874819251</v>
      </c>
      <c r="I59" s="7">
        <f t="shared" si="9"/>
        <v>-32.156680874819251</v>
      </c>
      <c r="J59" s="9">
        <f t="shared" si="10"/>
        <v>-16.156680874819251</v>
      </c>
    </row>
    <row r="60" spans="1:10" x14ac:dyDescent="0.25">
      <c r="A60">
        <v>155</v>
      </c>
      <c r="B60" s="2">
        <f t="shared" si="18"/>
        <v>-29.001849185172798</v>
      </c>
      <c r="C60" s="2">
        <f t="shared" si="6"/>
        <v>-50.753236074052396</v>
      </c>
      <c r="D60" s="2">
        <f t="shared" si="13"/>
        <v>-9.3969262078590852</v>
      </c>
      <c r="E60" s="6">
        <f t="shared" si="16"/>
        <v>-38.398775393031883</v>
      </c>
      <c r="F60" s="7">
        <f t="shared" si="7"/>
        <v>-12.398775393031883</v>
      </c>
      <c r="G60" s="9">
        <f t="shared" si="8"/>
        <v>29.601224606968117</v>
      </c>
      <c r="H60" s="6">
        <f t="shared" si="17"/>
        <v>-60.150162281911477</v>
      </c>
      <c r="I60" s="7">
        <f t="shared" si="9"/>
        <v>-34.150162281911477</v>
      </c>
      <c r="J60" s="9">
        <f t="shared" si="10"/>
        <v>-18.150162281911477</v>
      </c>
    </row>
    <row r="61" spans="1:10" x14ac:dyDescent="0.25">
      <c r="A61">
        <v>160</v>
      </c>
      <c r="B61" s="2">
        <f t="shared" si="18"/>
        <v>-30.070163865149066</v>
      </c>
      <c r="C61" s="2">
        <f t="shared" si="6"/>
        <v>-52.622786764010868</v>
      </c>
      <c r="D61" s="2">
        <f t="shared" si="13"/>
        <v>-9.0630778703665005</v>
      </c>
      <c r="E61" s="6">
        <f t="shared" si="16"/>
        <v>-39.133241735515568</v>
      </c>
      <c r="F61" s="7">
        <f t="shared" si="7"/>
        <v>-13.133241735515568</v>
      </c>
      <c r="G61" s="9">
        <f t="shared" si="8"/>
        <v>28.866758264484432</v>
      </c>
      <c r="H61" s="6">
        <f t="shared" si="17"/>
        <v>-61.685864634377367</v>
      </c>
      <c r="I61" s="7">
        <f t="shared" si="9"/>
        <v>-35.685864634377367</v>
      </c>
      <c r="J61" s="9">
        <f t="shared" si="10"/>
        <v>-19.685864634377367</v>
      </c>
    </row>
    <row r="62" spans="1:10" x14ac:dyDescent="0.25">
      <c r="A62">
        <v>165</v>
      </c>
      <c r="B62" s="2">
        <f t="shared" si="18"/>
        <v>-30.909626441250182</v>
      </c>
      <c r="C62" s="2">
        <f t="shared" si="6"/>
        <v>-54.091846272187823</v>
      </c>
      <c r="D62" s="2">
        <f t="shared" si="13"/>
        <v>-8.6602540378443855</v>
      </c>
      <c r="E62" s="6">
        <f t="shared" si="16"/>
        <v>-39.569880479094564</v>
      </c>
      <c r="F62" s="7">
        <f t="shared" si="7"/>
        <v>-13.569880479094564</v>
      </c>
      <c r="G62" s="9">
        <f t="shared" si="8"/>
        <v>28.430119520905436</v>
      </c>
      <c r="H62" s="6">
        <f t="shared" si="17"/>
        <v>-62.752100310032205</v>
      </c>
      <c r="I62" s="7">
        <f t="shared" si="9"/>
        <v>-36.752100310032205</v>
      </c>
      <c r="J62" s="9">
        <f t="shared" si="10"/>
        <v>-20.752100310032205</v>
      </c>
    </row>
    <row r="63" spans="1:10" x14ac:dyDescent="0.25">
      <c r="A63">
        <v>170</v>
      </c>
      <c r="B63" s="2">
        <f t="shared" si="18"/>
        <v>-31.513848096390657</v>
      </c>
      <c r="C63" s="2">
        <f t="shared" si="6"/>
        <v>-55.149234168683648</v>
      </c>
      <c r="D63" s="2">
        <f t="shared" si="13"/>
        <v>-8.1915204428899173</v>
      </c>
      <c r="E63" s="6">
        <f t="shared" si="16"/>
        <v>-39.70536853928057</v>
      </c>
      <c r="F63" s="7">
        <f t="shared" si="7"/>
        <v>-13.70536853928057</v>
      </c>
      <c r="G63" s="9">
        <f t="shared" si="8"/>
        <v>28.29463146071943</v>
      </c>
      <c r="H63" s="6">
        <f t="shared" si="17"/>
        <v>-63.340754611573566</v>
      </c>
      <c r="I63" s="7">
        <f t="shared" si="9"/>
        <v>-37.340754611573566</v>
      </c>
      <c r="J63" s="9">
        <f t="shared" si="10"/>
        <v>-21.340754611573566</v>
      </c>
    </row>
    <row r="64" spans="1:10" x14ac:dyDescent="0.25">
      <c r="A64">
        <v>175</v>
      </c>
      <c r="B64" s="2">
        <f t="shared" si="18"/>
        <v>-31.878230338935857</v>
      </c>
      <c r="C64" s="2">
        <f t="shared" si="6"/>
        <v>-55.786903093137752</v>
      </c>
      <c r="D64" s="2">
        <f t="shared" si="13"/>
        <v>-7.6604444311897799</v>
      </c>
      <c r="E64" s="6">
        <f t="shared" si="16"/>
        <v>-39.538674770125638</v>
      </c>
      <c r="F64" s="7">
        <f t="shared" si="7"/>
        <v>-13.538674770125638</v>
      </c>
      <c r="G64" s="9">
        <f t="shared" si="8"/>
        <v>28.461325229874362</v>
      </c>
      <c r="H64" s="6">
        <f t="shared" si="17"/>
        <v>-63.447347524327533</v>
      </c>
      <c r="I64" s="7">
        <f t="shared" si="9"/>
        <v>-37.447347524327533</v>
      </c>
      <c r="J64" s="9">
        <f t="shared" si="10"/>
        <v>-21.447347524327533</v>
      </c>
    </row>
    <row r="65" spans="1:10" x14ac:dyDescent="0.25">
      <c r="A65">
        <v>180</v>
      </c>
      <c r="B65" s="2">
        <f t="shared" si="18"/>
        <v>-32</v>
      </c>
      <c r="C65" s="2">
        <f t="shared" si="6"/>
        <v>-56</v>
      </c>
      <c r="D65" s="2">
        <f t="shared" si="13"/>
        <v>-7.0710678118654773</v>
      </c>
      <c r="E65" s="8">
        <f t="shared" si="16"/>
        <v>-39.071067811865476</v>
      </c>
      <c r="F65" s="10">
        <f t="shared" si="7"/>
        <v>-13.071067811865476</v>
      </c>
      <c r="G65" s="11">
        <f t="shared" si="8"/>
        <v>28.928932188134524</v>
      </c>
      <c r="H65" s="8">
        <f t="shared" si="17"/>
        <v>-63.071067811865476</v>
      </c>
      <c r="I65" s="10">
        <f t="shared" si="9"/>
        <v>-37.071067811865476</v>
      </c>
      <c r="J65" s="11">
        <f t="shared" si="10"/>
        <v>-21.071067811865476</v>
      </c>
    </row>
  </sheetData>
  <mergeCells count="4">
    <mergeCell ref="E10:G10"/>
    <mergeCell ref="H10:J10"/>
    <mergeCell ref="E9:G9"/>
    <mergeCell ref="H9:J9"/>
  </mergeCells>
  <pageMargins left="0.7" right="0.7" top="0.75" bottom="0.75" header="0.3" footer="0.3"/>
  <pageSetup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A10" sqref="A10"/>
    </sheetView>
  </sheetViews>
  <sheetFormatPr defaultRowHeight="15" x14ac:dyDescent="0.25"/>
  <sheetData>
    <row r="2" spans="1:2" x14ac:dyDescent="0.25">
      <c r="A2" t="s">
        <v>9</v>
      </c>
      <c r="B2">
        <f>SIN(RADIANS(-60))</f>
        <v>-0.8660254037844386</v>
      </c>
    </row>
    <row r="3" spans="1:2" x14ac:dyDescent="0.25">
      <c r="A3" t="s">
        <v>10</v>
      </c>
      <c r="B3">
        <f>COS(RADIANS(-60))</f>
        <v>0.50000000000000011</v>
      </c>
    </row>
    <row r="5" spans="1:2" x14ac:dyDescent="0.25">
      <c r="A5" t="s">
        <v>19</v>
      </c>
      <c r="B5">
        <f>SIN(RADIANS(-65))</f>
        <v>-0.90630778703664994</v>
      </c>
    </row>
    <row r="6" spans="1:2" x14ac:dyDescent="0.25">
      <c r="A6" t="s">
        <v>10</v>
      </c>
      <c r="B6">
        <f>COS(RADIANS(-65))</f>
        <v>0.42261826174069944</v>
      </c>
    </row>
    <row r="8" spans="1:2" x14ac:dyDescent="0.25">
      <c r="A8" t="s">
        <v>20</v>
      </c>
      <c r="B8">
        <f>SIN(RADIANS(-20))</f>
        <v>-0.34202014332566871</v>
      </c>
    </row>
    <row r="9" spans="1:2" x14ac:dyDescent="0.25">
      <c r="A9" t="s">
        <v>21</v>
      </c>
      <c r="B9">
        <f>COS(RADIANS(-20))</f>
        <v>0.93969262078590843</v>
      </c>
    </row>
    <row r="11" spans="1:2" x14ac:dyDescent="0.25">
      <c r="A11" t="s">
        <v>11</v>
      </c>
      <c r="B11">
        <f>SIN(RADIANS(-15))</f>
        <v>-0.25881904510252074</v>
      </c>
    </row>
    <row r="12" spans="1:2" x14ac:dyDescent="0.25">
      <c r="A12" t="s">
        <v>12</v>
      </c>
      <c r="B12">
        <f>COS(RADIANS(-15))</f>
        <v>0.96592582628906831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Worksheet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Robert D (347K)</dc:creator>
  <cp:lastModifiedBy>Steele, Robert D (347K)</cp:lastModifiedBy>
  <cp:lastPrinted>2018-03-19T13:52:16Z</cp:lastPrinted>
  <dcterms:created xsi:type="dcterms:W3CDTF">2018-03-08T21:41:43Z</dcterms:created>
  <dcterms:modified xsi:type="dcterms:W3CDTF">2018-03-19T13:59:01Z</dcterms:modified>
</cp:coreProperties>
</file>