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981LabViewComponents\"/>
    </mc:Choice>
  </mc:AlternateContent>
  <bookViews>
    <workbookView xWindow="0" yWindow="0" windowWidth="23655" windowHeight="10260"/>
  </bookViews>
  <sheets>
    <sheet name="Sheet1" sheetId="1" r:id="rId1"/>
    <sheet name="Work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/>
  <c r="D13" i="1"/>
  <c r="B14" i="1"/>
  <c r="C14" i="1"/>
  <c r="D14" i="1"/>
  <c r="B15" i="1"/>
  <c r="C15" i="1"/>
  <c r="D15" i="1"/>
  <c r="E15" i="1" l="1"/>
  <c r="F15" i="1" s="1"/>
  <c r="G15" i="1" s="1"/>
  <c r="H14" i="1"/>
  <c r="J14" i="1" s="1"/>
  <c r="H15" i="1"/>
  <c r="J15" i="1" s="1"/>
  <c r="E14" i="1"/>
  <c r="F14" i="1" s="1"/>
  <c r="G14" i="1" s="1"/>
  <c r="H13" i="1"/>
  <c r="I13" i="1" s="1"/>
  <c r="E13" i="1"/>
  <c r="F13" i="1" s="1"/>
  <c r="G13" i="1" s="1"/>
  <c r="D16" i="1"/>
  <c r="B9" i="2"/>
  <c r="B8" i="2"/>
  <c r="B6" i="2"/>
  <c r="B5" i="2"/>
  <c r="B12" i="2"/>
  <c r="B11" i="2"/>
  <c r="B3" i="2"/>
  <c r="B2" i="2"/>
  <c r="J13" i="1" l="1"/>
  <c r="I15" i="1"/>
  <c r="I14" i="1"/>
  <c r="B16" i="1"/>
  <c r="C16" i="1"/>
  <c r="E16" i="1" l="1"/>
  <c r="F16" i="1" s="1"/>
  <c r="G16" i="1" s="1"/>
  <c r="H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17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C18" i="1"/>
  <c r="C19" i="1"/>
  <c r="C20" i="1"/>
  <c r="C21" i="1"/>
  <c r="C22" i="1"/>
  <c r="C23" i="1"/>
  <c r="C24" i="1"/>
  <c r="C25" i="1"/>
  <c r="C26" i="1"/>
  <c r="C27" i="1"/>
  <c r="C28" i="1"/>
  <c r="C29" i="1"/>
  <c r="C17" i="1"/>
  <c r="B18" i="1"/>
  <c r="B19" i="1"/>
  <c r="B20" i="1"/>
  <c r="B21" i="1"/>
  <c r="B22" i="1"/>
  <c r="B23" i="1"/>
  <c r="B24" i="1"/>
  <c r="B25" i="1"/>
  <c r="B26" i="1"/>
  <c r="B27" i="1"/>
  <c r="B28" i="1"/>
  <c r="B29" i="1"/>
  <c r="B17" i="1"/>
  <c r="B9" i="1"/>
  <c r="B8" i="1"/>
  <c r="J16" i="1" l="1"/>
  <c r="I16" i="1"/>
  <c r="E34" i="1"/>
  <c r="F34" i="1" s="1"/>
  <c r="G34" i="1" s="1"/>
  <c r="E59" i="1"/>
  <c r="F59" i="1" s="1"/>
  <c r="G59" i="1" s="1"/>
  <c r="H50" i="1"/>
  <c r="H42" i="1"/>
  <c r="H56" i="1"/>
  <c r="H48" i="1"/>
  <c r="H40" i="1"/>
  <c r="E51" i="1"/>
  <c r="F51" i="1" s="1"/>
  <c r="G51" i="1" s="1"/>
  <c r="E55" i="1"/>
  <c r="F55" i="1" s="1"/>
  <c r="G55" i="1" s="1"/>
  <c r="H34" i="1"/>
  <c r="E35" i="1"/>
  <c r="F35" i="1" s="1"/>
  <c r="G35" i="1" s="1"/>
  <c r="H54" i="1"/>
  <c r="H46" i="1"/>
  <c r="E64" i="1"/>
  <c r="F64" i="1" s="1"/>
  <c r="G64" i="1" s="1"/>
  <c r="E61" i="1"/>
  <c r="F61" i="1" s="1"/>
  <c r="G61" i="1" s="1"/>
  <c r="E53" i="1"/>
  <c r="F53" i="1" s="1"/>
  <c r="G53" i="1" s="1"/>
  <c r="E32" i="1"/>
  <c r="F32" i="1" s="1"/>
  <c r="G32" i="1" s="1"/>
  <c r="H38" i="1"/>
  <c r="H37" i="1"/>
  <c r="H53" i="1"/>
  <c r="H65" i="1"/>
  <c r="E60" i="1"/>
  <c r="F60" i="1" s="1"/>
  <c r="G60" i="1" s="1"/>
  <c r="E65" i="1"/>
  <c r="F65" i="1" s="1"/>
  <c r="G65" i="1" s="1"/>
  <c r="H51" i="1"/>
  <c r="H41" i="1"/>
  <c r="H60" i="1"/>
  <c r="H55" i="1"/>
  <c r="E46" i="1"/>
  <c r="F46" i="1" s="1"/>
  <c r="G46" i="1" s="1"/>
  <c r="E41" i="1"/>
  <c r="F41" i="1" s="1"/>
  <c r="G41" i="1" s="1"/>
  <c r="H33" i="1"/>
  <c r="H36" i="1"/>
  <c r="E48" i="1"/>
  <c r="F48" i="1" s="1"/>
  <c r="G48" i="1" s="1"/>
  <c r="E43" i="1"/>
  <c r="F43" i="1" s="1"/>
  <c r="G43" i="1" s="1"/>
  <c r="H59" i="1"/>
  <c r="H52" i="1"/>
  <c r="H45" i="1"/>
  <c r="E38" i="1"/>
  <c r="F38" i="1" s="1"/>
  <c r="G38" i="1" s="1"/>
  <c r="H31" i="1"/>
  <c r="E57" i="1"/>
  <c r="F57" i="1" s="1"/>
  <c r="G57" i="1" s="1"/>
  <c r="H61" i="1"/>
  <c r="E54" i="1"/>
  <c r="F54" i="1" s="1"/>
  <c r="G54" i="1" s="1"/>
  <c r="E52" i="1"/>
  <c r="F52" i="1" s="1"/>
  <c r="G52" i="1" s="1"/>
  <c r="E50" i="1"/>
  <c r="F50" i="1" s="1"/>
  <c r="G50" i="1" s="1"/>
  <c r="H47" i="1"/>
  <c r="E45" i="1"/>
  <c r="F45" i="1" s="1"/>
  <c r="G45" i="1" s="1"/>
  <c r="E40" i="1"/>
  <c r="F40" i="1" s="1"/>
  <c r="G40" i="1" s="1"/>
  <c r="H43" i="1"/>
  <c r="E62" i="1"/>
  <c r="F62" i="1" s="1"/>
  <c r="G62" i="1" s="1"/>
  <c r="E36" i="1"/>
  <c r="F36" i="1" s="1"/>
  <c r="G36" i="1" s="1"/>
  <c r="E56" i="1"/>
  <c r="F56" i="1" s="1"/>
  <c r="G56" i="1" s="1"/>
  <c r="H35" i="1"/>
  <c r="H62" i="1"/>
  <c r="H63" i="1"/>
  <c r="H58" i="1"/>
  <c r="H49" i="1"/>
  <c r="H44" i="1"/>
  <c r="E42" i="1"/>
  <c r="F42" i="1" s="1"/>
  <c r="G42" i="1" s="1"/>
  <c r="H39" i="1"/>
  <c r="E33" i="1"/>
  <c r="F33" i="1" s="1"/>
  <c r="G33" i="1" s="1"/>
  <c r="H30" i="1"/>
  <c r="H57" i="1"/>
  <c r="E63" i="1"/>
  <c r="F63" i="1" s="1"/>
  <c r="G63" i="1" s="1"/>
  <c r="E58" i="1"/>
  <c r="F58" i="1" s="1"/>
  <c r="G58" i="1" s="1"/>
  <c r="E49" i="1"/>
  <c r="F49" i="1" s="1"/>
  <c r="G49" i="1" s="1"/>
  <c r="E44" i="1"/>
  <c r="F44" i="1" s="1"/>
  <c r="G44" i="1" s="1"/>
  <c r="E37" i="1"/>
  <c r="F37" i="1" s="1"/>
  <c r="G37" i="1" s="1"/>
  <c r="E30" i="1"/>
  <c r="F30" i="1" s="1"/>
  <c r="G30" i="1" s="1"/>
  <c r="E31" i="1"/>
  <c r="F31" i="1" s="1"/>
  <c r="G31" i="1" s="1"/>
  <c r="E39" i="1"/>
  <c r="F39" i="1" s="1"/>
  <c r="G39" i="1" s="1"/>
  <c r="E47" i="1"/>
  <c r="F47" i="1" s="1"/>
  <c r="G47" i="1" s="1"/>
  <c r="H64" i="1"/>
  <c r="H32" i="1"/>
  <c r="E17" i="1"/>
  <c r="F17" i="1" s="1"/>
  <c r="G17" i="1" s="1"/>
  <c r="H28" i="1"/>
  <c r="H20" i="1"/>
  <c r="E27" i="1"/>
  <c r="F27" i="1" s="1"/>
  <c r="G27" i="1" s="1"/>
  <c r="H19" i="1"/>
  <c r="H21" i="1"/>
  <c r="H26" i="1"/>
  <c r="H25" i="1"/>
  <c r="H29" i="1"/>
  <c r="H18" i="1"/>
  <c r="H24" i="1"/>
  <c r="H23" i="1"/>
  <c r="E22" i="1"/>
  <c r="F22" i="1" s="1"/>
  <c r="G22" i="1" s="1"/>
  <c r="H27" i="1"/>
  <c r="E23" i="1"/>
  <c r="F23" i="1" s="1"/>
  <c r="G23" i="1" s="1"/>
  <c r="E29" i="1"/>
  <c r="F29" i="1" s="1"/>
  <c r="G29" i="1" s="1"/>
  <c r="E25" i="1"/>
  <c r="F25" i="1" s="1"/>
  <c r="G25" i="1" s="1"/>
  <c r="E21" i="1"/>
  <c r="F21" i="1" s="1"/>
  <c r="G21" i="1" s="1"/>
  <c r="E19" i="1"/>
  <c r="F19" i="1" s="1"/>
  <c r="G19" i="1" s="1"/>
  <c r="E28" i="1"/>
  <c r="F28" i="1" s="1"/>
  <c r="G28" i="1" s="1"/>
  <c r="E20" i="1"/>
  <c r="F20" i="1" s="1"/>
  <c r="G20" i="1" s="1"/>
  <c r="H17" i="1"/>
  <c r="H22" i="1"/>
  <c r="E26" i="1"/>
  <c r="F26" i="1" s="1"/>
  <c r="G26" i="1" s="1"/>
  <c r="E18" i="1"/>
  <c r="F18" i="1" s="1"/>
  <c r="G18" i="1" s="1"/>
  <c r="E24" i="1"/>
  <c r="F24" i="1" s="1"/>
  <c r="G24" i="1" s="1"/>
  <c r="I25" i="1" l="1"/>
  <c r="J25" i="1"/>
  <c r="J32" i="1"/>
  <c r="I32" i="1"/>
  <c r="I61" i="1"/>
  <c r="J61" i="1"/>
  <c r="I51" i="1"/>
  <c r="J51" i="1"/>
  <c r="J22" i="1"/>
  <c r="I22" i="1"/>
  <c r="I26" i="1"/>
  <c r="J26" i="1"/>
  <c r="J64" i="1"/>
  <c r="I64" i="1"/>
  <c r="I49" i="1"/>
  <c r="J49" i="1"/>
  <c r="I43" i="1"/>
  <c r="J43" i="1"/>
  <c r="I36" i="1"/>
  <c r="J36" i="1"/>
  <c r="I40" i="1"/>
  <c r="J40" i="1"/>
  <c r="I17" i="1"/>
  <c r="J17" i="1"/>
  <c r="I27" i="1"/>
  <c r="J27" i="1"/>
  <c r="I21" i="1"/>
  <c r="J21" i="1"/>
  <c r="I58" i="1"/>
  <c r="J58" i="1"/>
  <c r="J31" i="1"/>
  <c r="I31" i="1"/>
  <c r="I33" i="1"/>
  <c r="J33" i="1"/>
  <c r="J48" i="1"/>
  <c r="I48" i="1"/>
  <c r="I24" i="1"/>
  <c r="J24" i="1"/>
  <c r="I44" i="1"/>
  <c r="J44" i="1"/>
  <c r="I19" i="1"/>
  <c r="J19" i="1"/>
  <c r="I57" i="1"/>
  <c r="J57" i="1"/>
  <c r="I63" i="1"/>
  <c r="J63" i="1"/>
  <c r="I65" i="1"/>
  <c r="J65" i="1"/>
  <c r="J46" i="1"/>
  <c r="I46" i="1"/>
  <c r="I56" i="1"/>
  <c r="J56" i="1"/>
  <c r="J23" i="1"/>
  <c r="I23" i="1"/>
  <c r="J30" i="1"/>
  <c r="I30" i="1"/>
  <c r="J62" i="1"/>
  <c r="I62" i="1"/>
  <c r="J47" i="1"/>
  <c r="I47" i="1"/>
  <c r="J45" i="1"/>
  <c r="I45" i="1"/>
  <c r="I53" i="1"/>
  <c r="J53" i="1"/>
  <c r="J54" i="1"/>
  <c r="I54" i="1"/>
  <c r="I42" i="1"/>
  <c r="J42" i="1"/>
  <c r="I20" i="1"/>
  <c r="J20" i="1"/>
  <c r="I35" i="1"/>
  <c r="J35" i="1"/>
  <c r="I52" i="1"/>
  <c r="J52" i="1"/>
  <c r="J55" i="1"/>
  <c r="I55" i="1"/>
  <c r="I37" i="1"/>
  <c r="J37" i="1"/>
  <c r="I50" i="1"/>
  <c r="J50" i="1"/>
  <c r="I18" i="1"/>
  <c r="J18" i="1"/>
  <c r="I28" i="1"/>
  <c r="J28" i="1"/>
  <c r="I39" i="1"/>
  <c r="J39" i="1"/>
  <c r="I59" i="1"/>
  <c r="J59" i="1"/>
  <c r="I60" i="1"/>
  <c r="J60" i="1"/>
  <c r="J38" i="1"/>
  <c r="I38" i="1"/>
  <c r="I34" i="1"/>
  <c r="J34" i="1"/>
  <c r="I29" i="1"/>
  <c r="J29" i="1"/>
  <c r="I41" i="1"/>
  <c r="J41" i="1"/>
</calcChain>
</file>

<file path=xl/sharedStrings.xml><?xml version="1.0" encoding="utf-8"?>
<sst xmlns="http://schemas.openxmlformats.org/spreadsheetml/2006/main" count="31" uniqueCount="29">
  <si>
    <t>Arm Angle</t>
  </si>
  <si>
    <t>ArmLengthX (from shoulder joint)</t>
  </si>
  <si>
    <t>GripperLengthX</t>
  </si>
  <si>
    <t>ArmLengthX + GripperLengthX</t>
  </si>
  <si>
    <t>ArmLengthX (with extension)</t>
  </si>
  <si>
    <t>ArmLengthX (with extension) + GripperLengthX</t>
  </si>
  <si>
    <t>Max Allowed Length during Match</t>
  </si>
  <si>
    <t>Max Allowed Length at Start</t>
  </si>
  <si>
    <t>Allowed Frame Extension</t>
  </si>
  <si>
    <t>sin(-60)</t>
  </si>
  <si>
    <t>cos(-60)</t>
  </si>
  <si>
    <t>sin(-15)</t>
  </si>
  <si>
    <t>cos(-15)</t>
  </si>
  <si>
    <t>armLength:</t>
  </si>
  <si>
    <t>armExtension</t>
  </si>
  <si>
    <t>armJointPosition</t>
  </si>
  <si>
    <t>gripperAngle</t>
  </si>
  <si>
    <t>gripperLength</t>
  </si>
  <si>
    <t>frameLength</t>
  </si>
  <si>
    <t>sin(-65)</t>
  </si>
  <si>
    <t>sin(-20)</t>
  </si>
  <si>
    <t>cos(-20)</t>
  </si>
  <si>
    <t>Distance from 16" extension</t>
  </si>
  <si>
    <t>WITHOUT EXTENSION OF ARM</t>
  </si>
  <si>
    <t>WITH EXTENSION</t>
  </si>
  <si>
    <t>To be legal during the match the ArmLengthX (with extension)+GripperLengthX MUST be less than the value of MaxAllowedLengthDuringMatch</t>
  </si>
  <si>
    <t>To be legal during the match the ArmLengthX+GripperLengthX MUST be less than the value of MaxAllowedLengthDuringMatch.
Before  the match the value MUST be less than the MaxAllowedLengthAtStart.</t>
  </si>
  <si>
    <t>Distance from end of robot (Negative for illegal positions)</t>
  </si>
  <si>
    <t>Distance from 16" extension (Negative for illegal positions)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</si>
</sst>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2" fontId="0" fillId="0" borderId="4" xfId="0" applyNumberFormat="1" applyFill="1" applyBorder="1"/>
    <xf numFmtId="2" fontId="0" fillId="0" borderId="0" xfId="0" applyNumberFormat="1" applyFill="1" applyBorder="1"/>
    <xf numFmtId="2" fontId="0" fillId="0" borderId="6" xfId="0" applyNumberForma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2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tabSelected="1" topLeftCell="A7" workbookViewId="0">
      <selection activeCell="L14" sqref="L14"/>
    </sheetView>
  </sheetViews>
  <sheetFormatPr defaultRowHeight="15" x14ac:dyDescent="0.25"/>
  <cols>
    <col min="1" max="1" width="16.42578125" bestFit="1" customWidth="1"/>
    <col min="2" max="3" width="17.7109375" customWidth="1"/>
    <col min="4" max="4" width="15" bestFit="1" customWidth="1"/>
    <col min="5" max="7" width="14.5703125" customWidth="1"/>
    <col min="8" max="8" width="17.140625" customWidth="1"/>
    <col min="9" max="10" width="10" customWidth="1"/>
  </cols>
  <sheetData>
    <row r="1" spans="1:10" x14ac:dyDescent="0.25">
      <c r="A1" s="1" t="s">
        <v>13</v>
      </c>
      <c r="B1">
        <v>37</v>
      </c>
    </row>
    <row r="2" spans="1:10" x14ac:dyDescent="0.25">
      <c r="A2" s="1" t="s">
        <v>14</v>
      </c>
      <c r="B2">
        <v>5</v>
      </c>
    </row>
    <row r="3" spans="1:10" x14ac:dyDescent="0.25">
      <c r="A3" s="1" t="s">
        <v>15</v>
      </c>
      <c r="B3">
        <v>5</v>
      </c>
    </row>
    <row r="4" spans="1:10" x14ac:dyDescent="0.25">
      <c r="A4" s="1" t="s">
        <v>16</v>
      </c>
      <c r="B4">
        <v>45</v>
      </c>
    </row>
    <row r="5" spans="1:10" x14ac:dyDescent="0.25">
      <c r="A5" s="1" t="s">
        <v>17</v>
      </c>
      <c r="B5">
        <v>10</v>
      </c>
    </row>
    <row r="6" spans="1:10" x14ac:dyDescent="0.25">
      <c r="A6" s="1" t="s">
        <v>18</v>
      </c>
      <c r="B6">
        <v>31</v>
      </c>
    </row>
    <row r="7" spans="1:10" ht="30" x14ac:dyDescent="0.25">
      <c r="A7" s="1" t="s">
        <v>8</v>
      </c>
      <c r="B7">
        <v>16</v>
      </c>
    </row>
    <row r="8" spans="1:10" ht="30" x14ac:dyDescent="0.25">
      <c r="A8" s="1" t="s">
        <v>7</v>
      </c>
      <c r="B8">
        <f>$B$6-$B$3</f>
        <v>26</v>
      </c>
    </row>
    <row r="9" spans="1:10" ht="98.25" customHeight="1" x14ac:dyDescent="0.25">
      <c r="A9" s="1" t="s">
        <v>6</v>
      </c>
      <c r="B9">
        <f>$B$6-$B$3+$B$7</f>
        <v>42</v>
      </c>
      <c r="E9" s="12" t="s">
        <v>26</v>
      </c>
      <c r="F9" s="13"/>
      <c r="G9" s="13"/>
      <c r="H9" s="12" t="s">
        <v>25</v>
      </c>
      <c r="I9" s="13"/>
      <c r="J9" s="13"/>
    </row>
    <row r="10" spans="1:10" x14ac:dyDescent="0.25">
      <c r="A10" s="1"/>
      <c r="E10" s="9" t="s">
        <v>23</v>
      </c>
      <c r="F10" s="10"/>
      <c r="G10" s="11"/>
      <c r="H10" s="9" t="s">
        <v>24</v>
      </c>
      <c r="I10" s="10"/>
      <c r="J10" s="11"/>
    </row>
    <row r="11" spans="1:10" ht="120" x14ac:dyDescent="0.25">
      <c r="A11" t="s">
        <v>0</v>
      </c>
      <c r="B11" s="1" t="s">
        <v>1</v>
      </c>
      <c r="C11" s="1" t="s">
        <v>4</v>
      </c>
      <c r="D11" t="s">
        <v>2</v>
      </c>
      <c r="E11" s="3" t="s">
        <v>3</v>
      </c>
      <c r="F11" s="4" t="s">
        <v>27</v>
      </c>
      <c r="G11" s="5" t="s">
        <v>28</v>
      </c>
      <c r="H11" s="3" t="s">
        <v>5</v>
      </c>
      <c r="I11" s="4" t="s">
        <v>27</v>
      </c>
      <c r="J11" s="5" t="s">
        <v>22</v>
      </c>
    </row>
    <row r="12" spans="1:10" x14ac:dyDescent="0.25">
      <c r="B12" s="1"/>
      <c r="C12" s="1"/>
      <c r="E12" s="3"/>
      <c r="F12" s="4"/>
      <c r="G12" s="5"/>
      <c r="H12" s="3"/>
      <c r="I12" s="4"/>
      <c r="J12" s="5"/>
    </row>
    <row r="13" spans="1:10" x14ac:dyDescent="0.25">
      <c r="A13">
        <v>-80</v>
      </c>
      <c r="B13" s="2">
        <f t="shared" ref="B13:B15" si="0">COS(RADIANS($A13)) * $B$1</f>
        <v>6.4249825736764254</v>
      </c>
      <c r="C13" s="2">
        <f t="shared" ref="C13:C15" si="1">COS(RADIANS($A13)) * ($B$1 + $B$2)</f>
        <v>7.2932234620110776</v>
      </c>
      <c r="D13" s="2">
        <f t="shared" ref="D13:D15" si="2">COS(RADIANS($A13+$B$4)) * $B$5</f>
        <v>8.1915204428899173</v>
      </c>
      <c r="E13" s="6">
        <f t="shared" ref="E13:E15" si="3">B13+D13</f>
        <v>14.616503016566343</v>
      </c>
      <c r="F13" s="7">
        <f>$B$8-ABS(E13)</f>
        <v>11.383496983433657</v>
      </c>
      <c r="G13" s="7">
        <f>$B$9-ABS(F13)</f>
        <v>30.616503016566341</v>
      </c>
      <c r="H13" s="6">
        <f t="shared" ref="H13:H15" si="4">C13+D13</f>
        <v>15.484743904900995</v>
      </c>
      <c r="I13" s="7">
        <f>$B$8-ABS(H13)</f>
        <v>10.515256095099005</v>
      </c>
      <c r="J13" s="14">
        <f>$B$9-ABS(H13)</f>
        <v>26.515256095099005</v>
      </c>
    </row>
    <row r="14" spans="1:10" x14ac:dyDescent="0.25">
      <c r="A14">
        <v>-75</v>
      </c>
      <c r="B14" s="2">
        <f t="shared" ref="B14:B33" si="5">COS(RADIANS($A14)) * $B$1</f>
        <v>9.5763046687932665</v>
      </c>
      <c r="C14" s="2">
        <f t="shared" ref="C14:C65" si="6">COS(RADIANS($A14)) * ($B$1 + $B$2)</f>
        <v>10.870399894305871</v>
      </c>
      <c r="D14" s="2">
        <f t="shared" si="2"/>
        <v>8.6602540378443873</v>
      </c>
      <c r="E14" s="6">
        <f t="shared" si="3"/>
        <v>18.236558706637652</v>
      </c>
      <c r="F14" s="7">
        <f t="shared" ref="F14:F65" si="7">$B$8-ABS(E14)</f>
        <v>7.763441293362348</v>
      </c>
      <c r="G14" s="7">
        <f t="shared" ref="G14:G65" si="8">$B$9-ABS(F14)</f>
        <v>34.236558706637652</v>
      </c>
      <c r="H14" s="6">
        <f t="shared" si="4"/>
        <v>19.530653932150258</v>
      </c>
      <c r="I14" s="7">
        <f t="shared" ref="I14:I65" si="9">$B$8-ABS(H14)</f>
        <v>6.4693460678497416</v>
      </c>
      <c r="J14" s="14">
        <f t="shared" ref="J14:J65" si="10">$B$9-ABS(H14)</f>
        <v>22.469346067849742</v>
      </c>
    </row>
    <row r="15" spans="1:10" x14ac:dyDescent="0.25">
      <c r="A15">
        <v>-70</v>
      </c>
      <c r="B15" s="2">
        <f t="shared" si="5"/>
        <v>12.654745303049747</v>
      </c>
      <c r="C15" s="2">
        <f t="shared" si="6"/>
        <v>14.36484601967809</v>
      </c>
      <c r="D15" s="2">
        <f t="shared" si="2"/>
        <v>9.0630778703664987</v>
      </c>
      <c r="E15" s="6">
        <f t="shared" si="3"/>
        <v>21.717823173416246</v>
      </c>
      <c r="F15" s="7">
        <f t="shared" si="7"/>
        <v>4.2821768265837541</v>
      </c>
      <c r="G15" s="7">
        <f t="shared" si="8"/>
        <v>37.717823173416249</v>
      </c>
      <c r="H15" s="6">
        <f t="shared" si="4"/>
        <v>23.427923890044589</v>
      </c>
      <c r="I15" s="7">
        <f t="shared" si="9"/>
        <v>2.572076109955411</v>
      </c>
      <c r="J15" s="14">
        <f t="shared" si="10"/>
        <v>18.572076109955411</v>
      </c>
    </row>
    <row r="16" spans="1:10" x14ac:dyDescent="0.25">
      <c r="A16">
        <v>-65</v>
      </c>
      <c r="B16" s="2">
        <f t="shared" si="5"/>
        <v>15.636875684405879</v>
      </c>
      <c r="C16" s="2">
        <f t="shared" si="6"/>
        <v>17.749966993109375</v>
      </c>
      <c r="D16" s="2">
        <f>COS(RADIANS($A16+$B$4)) * $B$5</f>
        <v>9.3969262078590852</v>
      </c>
      <c r="E16" s="6">
        <f t="shared" ref="E16" si="11">B16+D16</f>
        <v>25.033801892264965</v>
      </c>
      <c r="F16" s="7">
        <f t="shared" si="7"/>
        <v>0.96619810773503545</v>
      </c>
      <c r="G16" s="7">
        <f t="shared" si="8"/>
        <v>41.033801892264961</v>
      </c>
      <c r="H16" s="6">
        <f t="shared" ref="H16" si="12">C16+D16</f>
        <v>27.14689320096846</v>
      </c>
      <c r="I16" s="7">
        <f t="shared" si="9"/>
        <v>-1.14689320096846</v>
      </c>
      <c r="J16" s="14">
        <f t="shared" si="10"/>
        <v>14.85310679903154</v>
      </c>
    </row>
    <row r="17" spans="1:10" x14ac:dyDescent="0.25">
      <c r="A17">
        <v>-60</v>
      </c>
      <c r="B17" s="2">
        <f>COS(RADIANS($A17)) * $B$1</f>
        <v>18.500000000000004</v>
      </c>
      <c r="C17" s="2">
        <f>COS(RADIANS($A17)) * ($B$1 + $B$2)</f>
        <v>21.000000000000004</v>
      </c>
      <c r="D17" s="2">
        <f>COS(RADIANS($A17+$B$4)) * $B$5</f>
        <v>9.6592582628906829</v>
      </c>
      <c r="E17" s="6">
        <f>B17+D17</f>
        <v>28.159258262890688</v>
      </c>
      <c r="F17" s="7">
        <f t="shared" si="7"/>
        <v>-2.1592582628906882</v>
      </c>
      <c r="G17" s="7">
        <f t="shared" si="8"/>
        <v>39.840741737109312</v>
      </c>
      <c r="H17" s="6">
        <f>C17+D17</f>
        <v>30.659258262890688</v>
      </c>
      <c r="I17" s="7">
        <f t="shared" si="9"/>
        <v>-4.6592582628906882</v>
      </c>
      <c r="J17" s="14">
        <f t="shared" si="10"/>
        <v>11.340741737109312</v>
      </c>
    </row>
    <row r="18" spans="1:10" x14ac:dyDescent="0.25">
      <c r="A18">
        <v>-55</v>
      </c>
      <c r="B18" s="2">
        <f t="shared" si="5"/>
        <v>21.222328144988708</v>
      </c>
      <c r="C18" s="2">
        <f t="shared" si="6"/>
        <v>24.090210326743939</v>
      </c>
      <c r="D18" s="2">
        <f t="shared" ref="D18:D65" si="13">COS(RADIANS($A18+$B$4)) * $B$5</f>
        <v>9.8480775301220795</v>
      </c>
      <c r="E18" s="6">
        <f t="shared" ref="E18:E29" si="14">B18+D18</f>
        <v>31.070405675110788</v>
      </c>
      <c r="F18" s="7">
        <f t="shared" si="7"/>
        <v>-5.0704056751107878</v>
      </c>
      <c r="G18" s="7">
        <f t="shared" si="8"/>
        <v>36.929594324889209</v>
      </c>
      <c r="H18" s="6">
        <f t="shared" ref="H18:H29" si="15">C18+D18</f>
        <v>33.938287856866019</v>
      </c>
      <c r="I18" s="7">
        <f t="shared" si="9"/>
        <v>-7.9382878568660189</v>
      </c>
      <c r="J18" s="14">
        <f t="shared" si="10"/>
        <v>8.0617121431339811</v>
      </c>
    </row>
    <row r="19" spans="1:10" x14ac:dyDescent="0.25">
      <c r="A19">
        <v>-50</v>
      </c>
      <c r="B19" s="2">
        <f t="shared" si="5"/>
        <v>23.783141558401958</v>
      </c>
      <c r="C19" s="2">
        <f t="shared" si="6"/>
        <v>26.997079606834653</v>
      </c>
      <c r="D19" s="2">
        <f t="shared" si="13"/>
        <v>9.961946980917455</v>
      </c>
      <c r="E19" s="6">
        <f t="shared" si="14"/>
        <v>33.745088539319411</v>
      </c>
      <c r="F19" s="7">
        <f t="shared" si="7"/>
        <v>-7.7450885393194113</v>
      </c>
      <c r="G19" s="7">
        <f t="shared" si="8"/>
        <v>34.254911460680589</v>
      </c>
      <c r="H19" s="6">
        <f t="shared" si="15"/>
        <v>36.959026587752106</v>
      </c>
      <c r="I19" s="7">
        <f t="shared" si="9"/>
        <v>-10.959026587752106</v>
      </c>
      <c r="J19" s="14">
        <f t="shared" si="10"/>
        <v>5.0409734122478937</v>
      </c>
    </row>
    <row r="20" spans="1:10" x14ac:dyDescent="0.25">
      <c r="A20">
        <v>-45</v>
      </c>
      <c r="B20" s="2">
        <f t="shared" si="5"/>
        <v>26.16295090390226</v>
      </c>
      <c r="C20" s="2">
        <f t="shared" si="6"/>
        <v>29.698484809834998</v>
      </c>
      <c r="D20" s="2">
        <f t="shared" si="13"/>
        <v>10</v>
      </c>
      <c r="E20" s="6">
        <f t="shared" si="14"/>
        <v>36.162950903902257</v>
      </c>
      <c r="F20" s="7">
        <f t="shared" si="7"/>
        <v>-10.162950903902257</v>
      </c>
      <c r="G20" s="7">
        <f t="shared" si="8"/>
        <v>31.837049096097743</v>
      </c>
      <c r="H20" s="6">
        <f t="shared" si="15"/>
        <v>39.698484809834994</v>
      </c>
      <c r="I20" s="7">
        <f t="shared" si="9"/>
        <v>-13.698484809834994</v>
      </c>
      <c r="J20" s="14">
        <f t="shared" si="10"/>
        <v>2.3015151901650057</v>
      </c>
    </row>
    <row r="21" spans="1:10" x14ac:dyDescent="0.25">
      <c r="A21">
        <v>-40</v>
      </c>
      <c r="B21" s="2">
        <f t="shared" si="5"/>
        <v>28.343644395402187</v>
      </c>
      <c r="C21" s="2">
        <f t="shared" si="6"/>
        <v>32.173866610997074</v>
      </c>
      <c r="D21" s="2">
        <f t="shared" si="13"/>
        <v>9.961946980917455</v>
      </c>
      <c r="E21" s="6">
        <f t="shared" si="14"/>
        <v>38.30559137631964</v>
      </c>
      <c r="F21" s="7">
        <f t="shared" si="7"/>
        <v>-12.30559137631964</v>
      </c>
      <c r="G21" s="7">
        <f t="shared" si="8"/>
        <v>29.69440862368036</v>
      </c>
      <c r="H21" s="6">
        <f t="shared" si="15"/>
        <v>42.135813591914527</v>
      </c>
      <c r="I21" s="7">
        <f t="shared" si="9"/>
        <v>-16.135813591914527</v>
      </c>
      <c r="J21" s="7">
        <f t="shared" si="10"/>
        <v>-0.13581359191452691</v>
      </c>
    </row>
    <row r="22" spans="1:10" x14ac:dyDescent="0.25">
      <c r="A22">
        <v>-35</v>
      </c>
      <c r="B22" s="2">
        <f t="shared" si="5"/>
        <v>30.308625638692696</v>
      </c>
      <c r="C22" s="2">
        <f t="shared" si="6"/>
        <v>34.404385860137658</v>
      </c>
      <c r="D22" s="2">
        <f t="shared" si="13"/>
        <v>9.8480775301220795</v>
      </c>
      <c r="E22" s="6">
        <f t="shared" si="14"/>
        <v>40.156703168814772</v>
      </c>
      <c r="F22" s="7">
        <f t="shared" si="7"/>
        <v>-14.156703168814772</v>
      </c>
      <c r="G22" s="7">
        <f t="shared" si="8"/>
        <v>27.843296831185228</v>
      </c>
      <c r="H22" s="6">
        <f t="shared" si="15"/>
        <v>44.252463390259734</v>
      </c>
      <c r="I22" s="7">
        <f t="shared" si="9"/>
        <v>-18.252463390259734</v>
      </c>
      <c r="J22" s="7">
        <f t="shared" si="10"/>
        <v>-2.2524633902597344</v>
      </c>
    </row>
    <row r="23" spans="1:10" x14ac:dyDescent="0.25">
      <c r="A23">
        <v>-30</v>
      </c>
      <c r="B23" s="2">
        <f t="shared" si="5"/>
        <v>32.042939940024233</v>
      </c>
      <c r="C23" s="2">
        <f t="shared" si="6"/>
        <v>36.373066958946424</v>
      </c>
      <c r="D23" s="2">
        <f t="shared" si="13"/>
        <v>9.6592582628906829</v>
      </c>
      <c r="E23" s="6">
        <f t="shared" si="14"/>
        <v>41.702198202914914</v>
      </c>
      <c r="F23" s="7">
        <f t="shared" si="7"/>
        <v>-15.702198202914914</v>
      </c>
      <c r="G23" s="7">
        <f t="shared" si="8"/>
        <v>26.297801797085086</v>
      </c>
      <c r="H23" s="6">
        <f t="shared" si="15"/>
        <v>46.032325221837105</v>
      </c>
      <c r="I23" s="7">
        <f t="shared" si="9"/>
        <v>-20.032325221837105</v>
      </c>
      <c r="J23" s="7">
        <f t="shared" si="10"/>
        <v>-4.0323252218371053</v>
      </c>
    </row>
    <row r="24" spans="1:10" x14ac:dyDescent="0.25">
      <c r="A24">
        <v>-25</v>
      </c>
      <c r="B24" s="2">
        <f t="shared" si="5"/>
        <v>33.533388120356051</v>
      </c>
      <c r="C24" s="2">
        <f t="shared" si="6"/>
        <v>38.0649270555393</v>
      </c>
      <c r="D24" s="2">
        <f t="shared" si="13"/>
        <v>9.3969262078590852</v>
      </c>
      <c r="E24" s="6">
        <f t="shared" si="14"/>
        <v>42.930314328215132</v>
      </c>
      <c r="F24" s="7">
        <f t="shared" si="7"/>
        <v>-16.930314328215132</v>
      </c>
      <c r="G24" s="7">
        <f t="shared" si="8"/>
        <v>25.069685671784868</v>
      </c>
      <c r="H24" s="6">
        <f t="shared" si="15"/>
        <v>47.461853263398382</v>
      </c>
      <c r="I24" s="7">
        <f t="shared" si="9"/>
        <v>-21.461853263398382</v>
      </c>
      <c r="J24" s="7">
        <f t="shared" si="10"/>
        <v>-5.4618532633983818</v>
      </c>
    </row>
    <row r="25" spans="1:10" x14ac:dyDescent="0.25">
      <c r="A25">
        <v>-20</v>
      </c>
      <c r="B25" s="2">
        <f t="shared" si="5"/>
        <v>34.768626969078611</v>
      </c>
      <c r="C25" s="2">
        <f t="shared" si="6"/>
        <v>39.467090073008151</v>
      </c>
      <c r="D25" s="2">
        <f t="shared" si="13"/>
        <v>9.0630778703664987</v>
      </c>
      <c r="E25" s="6">
        <f t="shared" si="14"/>
        <v>43.831704839445109</v>
      </c>
      <c r="F25" s="7">
        <f t="shared" si="7"/>
        <v>-17.831704839445109</v>
      </c>
      <c r="G25" s="7">
        <f t="shared" si="8"/>
        <v>24.168295160554891</v>
      </c>
      <c r="H25" s="6">
        <f t="shared" si="15"/>
        <v>48.53016794337465</v>
      </c>
      <c r="I25" s="7">
        <f t="shared" si="9"/>
        <v>-22.53016794337465</v>
      </c>
      <c r="J25" s="7">
        <f t="shared" si="10"/>
        <v>-6.53016794337465</v>
      </c>
    </row>
    <row r="26" spans="1:10" x14ac:dyDescent="0.25">
      <c r="A26">
        <v>-15</v>
      </c>
      <c r="B26" s="2">
        <f t="shared" si="5"/>
        <v>35.739255572695527</v>
      </c>
      <c r="C26" s="2">
        <f t="shared" si="6"/>
        <v>40.568884704140871</v>
      </c>
      <c r="D26" s="2">
        <f t="shared" si="13"/>
        <v>8.6602540378443873</v>
      </c>
      <c r="E26" s="6">
        <f t="shared" si="14"/>
        <v>44.399509610539916</v>
      </c>
      <c r="F26" s="7">
        <f t="shared" si="7"/>
        <v>-18.399509610539916</v>
      </c>
      <c r="G26" s="7">
        <f t="shared" si="8"/>
        <v>23.600490389460084</v>
      </c>
      <c r="H26" s="6">
        <f t="shared" si="15"/>
        <v>49.22913874198526</v>
      </c>
      <c r="I26" s="7">
        <f t="shared" si="9"/>
        <v>-23.22913874198526</v>
      </c>
      <c r="J26" s="7">
        <f t="shared" si="10"/>
        <v>-7.2291387419852597</v>
      </c>
    </row>
    <row r="27" spans="1:10" x14ac:dyDescent="0.25">
      <c r="A27">
        <v>-10</v>
      </c>
      <c r="B27" s="2">
        <f t="shared" si="5"/>
        <v>36.437886861451695</v>
      </c>
      <c r="C27" s="2">
        <f t="shared" si="6"/>
        <v>41.361925626512736</v>
      </c>
      <c r="D27" s="2">
        <f t="shared" si="13"/>
        <v>8.1915204428899173</v>
      </c>
      <c r="E27" s="6">
        <f t="shared" si="14"/>
        <v>44.629407304341612</v>
      </c>
      <c r="F27" s="7">
        <f t="shared" si="7"/>
        <v>-18.629407304341612</v>
      </c>
      <c r="G27" s="7">
        <f t="shared" si="8"/>
        <v>23.370592695658388</v>
      </c>
      <c r="H27" s="6">
        <f t="shared" si="15"/>
        <v>49.553446069402654</v>
      </c>
      <c r="I27" s="7">
        <f t="shared" si="9"/>
        <v>-23.553446069402654</v>
      </c>
      <c r="J27" s="7">
        <f t="shared" si="10"/>
        <v>-7.5534460694026535</v>
      </c>
    </row>
    <row r="28" spans="1:10" x14ac:dyDescent="0.25">
      <c r="A28">
        <v>-5</v>
      </c>
      <c r="B28" s="2">
        <f t="shared" si="5"/>
        <v>36.859203829394588</v>
      </c>
      <c r="C28" s="2">
        <f t="shared" si="6"/>
        <v>41.840177319853311</v>
      </c>
      <c r="D28" s="2">
        <f t="shared" si="13"/>
        <v>7.6604444311897799</v>
      </c>
      <c r="E28" s="6">
        <f t="shared" si="14"/>
        <v>44.519648260584368</v>
      </c>
      <c r="F28" s="7">
        <f t="shared" si="7"/>
        <v>-18.519648260584368</v>
      </c>
      <c r="G28" s="7">
        <f t="shared" si="8"/>
        <v>23.480351739415632</v>
      </c>
      <c r="H28" s="6">
        <f t="shared" si="15"/>
        <v>49.500621751043091</v>
      </c>
      <c r="I28" s="7">
        <f t="shared" si="9"/>
        <v>-23.500621751043091</v>
      </c>
      <c r="J28" s="7">
        <f t="shared" si="10"/>
        <v>-7.5006217510430915</v>
      </c>
    </row>
    <row r="29" spans="1:10" x14ac:dyDescent="0.25">
      <c r="A29">
        <v>0</v>
      </c>
      <c r="B29" s="2">
        <f t="shared" si="5"/>
        <v>37</v>
      </c>
      <c r="C29" s="2">
        <f t="shared" si="6"/>
        <v>42</v>
      </c>
      <c r="D29" s="2">
        <f t="shared" si="13"/>
        <v>7.0710678118654755</v>
      </c>
      <c r="E29" s="6">
        <f t="shared" si="14"/>
        <v>44.071067811865476</v>
      </c>
      <c r="F29" s="7">
        <f t="shared" si="7"/>
        <v>-18.071067811865476</v>
      </c>
      <c r="G29" s="7">
        <f t="shared" si="8"/>
        <v>23.928932188134524</v>
      </c>
      <c r="H29" s="6">
        <f t="shared" si="15"/>
        <v>49.071067811865476</v>
      </c>
      <c r="I29" s="7">
        <f t="shared" si="9"/>
        <v>-23.071067811865476</v>
      </c>
      <c r="J29" s="7">
        <f t="shared" si="10"/>
        <v>-7.0710678118654755</v>
      </c>
    </row>
    <row r="30" spans="1:10" x14ac:dyDescent="0.25">
      <c r="A30">
        <v>5</v>
      </c>
      <c r="B30" s="2">
        <f t="shared" si="5"/>
        <v>36.859203829394588</v>
      </c>
      <c r="C30" s="2">
        <f t="shared" si="6"/>
        <v>41.840177319853311</v>
      </c>
      <c r="D30" s="2">
        <f t="shared" si="13"/>
        <v>6.4278760968653934</v>
      </c>
      <c r="E30" s="6">
        <f t="shared" ref="E30:E65" si="16">B30+D30</f>
        <v>43.287079926259977</v>
      </c>
      <c r="F30" s="7">
        <f t="shared" si="7"/>
        <v>-17.287079926259977</v>
      </c>
      <c r="G30" s="7">
        <f t="shared" si="8"/>
        <v>24.712920073740023</v>
      </c>
      <c r="H30" s="6">
        <f t="shared" ref="H30:H65" si="17">C30+D30</f>
        <v>48.268053416718701</v>
      </c>
      <c r="I30" s="7">
        <f t="shared" si="9"/>
        <v>-22.268053416718701</v>
      </c>
      <c r="J30" s="7">
        <f t="shared" si="10"/>
        <v>-6.2680534167187005</v>
      </c>
    </row>
    <row r="31" spans="1:10" x14ac:dyDescent="0.25">
      <c r="A31">
        <v>10</v>
      </c>
      <c r="B31" s="2">
        <f t="shared" si="5"/>
        <v>36.437886861451695</v>
      </c>
      <c r="C31" s="2">
        <f t="shared" si="6"/>
        <v>41.361925626512736</v>
      </c>
      <c r="D31" s="2">
        <f t="shared" si="13"/>
        <v>5.7357643635104614</v>
      </c>
      <c r="E31" s="6">
        <f t="shared" si="16"/>
        <v>42.173651224962157</v>
      </c>
      <c r="F31" s="7">
        <f t="shared" si="7"/>
        <v>-16.173651224962157</v>
      </c>
      <c r="G31" s="7">
        <f t="shared" si="8"/>
        <v>25.826348775037843</v>
      </c>
      <c r="H31" s="6">
        <f t="shared" si="17"/>
        <v>47.097689990023198</v>
      </c>
      <c r="I31" s="7">
        <f t="shared" si="9"/>
        <v>-21.097689990023198</v>
      </c>
      <c r="J31" s="7">
        <f t="shared" si="10"/>
        <v>-5.0976899900231984</v>
      </c>
    </row>
    <row r="32" spans="1:10" x14ac:dyDescent="0.25">
      <c r="A32">
        <v>15</v>
      </c>
      <c r="B32" s="2">
        <f t="shared" si="5"/>
        <v>35.739255572695527</v>
      </c>
      <c r="C32" s="2">
        <f t="shared" si="6"/>
        <v>40.568884704140871</v>
      </c>
      <c r="D32" s="2">
        <f t="shared" si="13"/>
        <v>5.0000000000000009</v>
      </c>
      <c r="E32" s="6">
        <f t="shared" si="16"/>
        <v>40.739255572695527</v>
      </c>
      <c r="F32" s="7">
        <f t="shared" si="7"/>
        <v>-14.739255572695527</v>
      </c>
      <c r="G32" s="7">
        <f t="shared" si="8"/>
        <v>27.260744427304473</v>
      </c>
      <c r="H32" s="6">
        <f t="shared" si="17"/>
        <v>45.568884704140871</v>
      </c>
      <c r="I32" s="7">
        <f t="shared" si="9"/>
        <v>-19.568884704140871</v>
      </c>
      <c r="J32" s="7">
        <f t="shared" si="10"/>
        <v>-3.5688847041408707</v>
      </c>
    </row>
    <row r="33" spans="1:10" x14ac:dyDescent="0.25">
      <c r="A33">
        <v>20</v>
      </c>
      <c r="B33" s="2">
        <f t="shared" si="5"/>
        <v>34.768626969078611</v>
      </c>
      <c r="C33" s="2">
        <f t="shared" si="6"/>
        <v>39.467090073008151</v>
      </c>
      <c r="D33" s="2">
        <f t="shared" si="13"/>
        <v>4.2261826174069945</v>
      </c>
      <c r="E33" s="6">
        <f t="shared" si="16"/>
        <v>38.994809586485601</v>
      </c>
      <c r="F33" s="7">
        <f t="shared" si="7"/>
        <v>-12.994809586485601</v>
      </c>
      <c r="G33" s="7">
        <f t="shared" si="8"/>
        <v>29.005190413514399</v>
      </c>
      <c r="H33" s="6">
        <f t="shared" si="17"/>
        <v>43.693272690415142</v>
      </c>
      <c r="I33" s="7">
        <f t="shared" si="9"/>
        <v>-17.693272690415142</v>
      </c>
      <c r="J33" s="7">
        <f t="shared" si="10"/>
        <v>-1.6932726904151423</v>
      </c>
    </row>
    <row r="34" spans="1:10" x14ac:dyDescent="0.25">
      <c r="A34">
        <v>25</v>
      </c>
      <c r="B34" s="2">
        <f t="shared" ref="B34:B65" si="18">COS(RADIANS($A34)) * $B$1</f>
        <v>33.533388120356051</v>
      </c>
      <c r="C34" s="2">
        <f t="shared" si="6"/>
        <v>38.0649270555393</v>
      </c>
      <c r="D34" s="2">
        <f t="shared" si="13"/>
        <v>3.4202014332566884</v>
      </c>
      <c r="E34" s="6">
        <f t="shared" si="16"/>
        <v>36.953589553612737</v>
      </c>
      <c r="F34" s="7">
        <f t="shared" si="7"/>
        <v>-10.953589553612737</v>
      </c>
      <c r="G34" s="7">
        <f t="shared" si="8"/>
        <v>31.046410446387263</v>
      </c>
      <c r="H34" s="6">
        <f t="shared" si="17"/>
        <v>41.485128488795986</v>
      </c>
      <c r="I34" s="7">
        <f t="shared" si="9"/>
        <v>-15.485128488795986</v>
      </c>
      <c r="J34" s="7">
        <f t="shared" si="10"/>
        <v>0.51487151120401364</v>
      </c>
    </row>
    <row r="35" spans="1:10" x14ac:dyDescent="0.25">
      <c r="A35">
        <v>30</v>
      </c>
      <c r="B35" s="2">
        <f t="shared" si="18"/>
        <v>32.042939940024233</v>
      </c>
      <c r="C35" s="2">
        <f t="shared" si="6"/>
        <v>36.373066958946424</v>
      </c>
      <c r="D35" s="2">
        <f t="shared" si="13"/>
        <v>2.5881904510252074</v>
      </c>
      <c r="E35" s="6">
        <f t="shared" si="16"/>
        <v>34.631130391049439</v>
      </c>
      <c r="F35" s="7">
        <f t="shared" si="7"/>
        <v>-8.6311303910494388</v>
      </c>
      <c r="G35" s="7">
        <f t="shared" si="8"/>
        <v>33.368869608950561</v>
      </c>
      <c r="H35" s="6">
        <f t="shared" si="17"/>
        <v>38.96125740997163</v>
      </c>
      <c r="I35" s="7">
        <f t="shared" si="9"/>
        <v>-12.96125740997163</v>
      </c>
      <c r="J35" s="7">
        <f t="shared" si="10"/>
        <v>3.0387425900283702</v>
      </c>
    </row>
    <row r="36" spans="1:10" x14ac:dyDescent="0.25">
      <c r="A36">
        <v>35</v>
      </c>
      <c r="B36" s="2">
        <f t="shared" si="18"/>
        <v>30.308625638692696</v>
      </c>
      <c r="C36" s="2">
        <f t="shared" si="6"/>
        <v>34.404385860137658</v>
      </c>
      <c r="D36" s="2">
        <f t="shared" si="13"/>
        <v>1.7364817766693041</v>
      </c>
      <c r="E36" s="6">
        <f t="shared" si="16"/>
        <v>32.045107415361997</v>
      </c>
      <c r="F36" s="7">
        <f t="shared" si="7"/>
        <v>-6.045107415361997</v>
      </c>
      <c r="G36" s="7">
        <f t="shared" si="8"/>
        <v>35.954892584638003</v>
      </c>
      <c r="H36" s="6">
        <f t="shared" si="17"/>
        <v>36.140867636806959</v>
      </c>
      <c r="I36" s="7">
        <f t="shared" si="9"/>
        <v>-10.140867636806959</v>
      </c>
      <c r="J36" s="7">
        <f t="shared" si="10"/>
        <v>5.8591323631930408</v>
      </c>
    </row>
    <row r="37" spans="1:10" x14ac:dyDescent="0.25">
      <c r="A37">
        <v>40</v>
      </c>
      <c r="B37" s="2">
        <f t="shared" si="18"/>
        <v>28.343644395402187</v>
      </c>
      <c r="C37" s="2">
        <f t="shared" si="6"/>
        <v>32.173866610997074</v>
      </c>
      <c r="D37" s="2">
        <f t="shared" si="13"/>
        <v>0.87155742747658138</v>
      </c>
      <c r="E37" s="6">
        <f t="shared" si="16"/>
        <v>29.215201822878768</v>
      </c>
      <c r="F37" s="7">
        <f t="shared" si="7"/>
        <v>-3.2152018228787682</v>
      </c>
      <c r="G37" s="7">
        <f t="shared" si="8"/>
        <v>38.784798177121232</v>
      </c>
      <c r="H37" s="6">
        <f t="shared" si="17"/>
        <v>33.045424038473655</v>
      </c>
      <c r="I37" s="7">
        <f t="shared" si="9"/>
        <v>-7.0454240384736551</v>
      </c>
      <c r="J37" s="7">
        <f t="shared" si="10"/>
        <v>8.9545759615263449</v>
      </c>
    </row>
    <row r="38" spans="1:10" x14ac:dyDescent="0.25">
      <c r="A38">
        <v>45</v>
      </c>
      <c r="B38" s="2">
        <f t="shared" si="18"/>
        <v>26.16295090390226</v>
      </c>
      <c r="C38" s="2">
        <f t="shared" si="6"/>
        <v>29.698484809834998</v>
      </c>
      <c r="D38" s="2">
        <f t="shared" si="13"/>
        <v>6.1257422745431001E-16</v>
      </c>
      <c r="E38" s="6">
        <f t="shared" si="16"/>
        <v>26.16295090390226</v>
      </c>
      <c r="F38" s="7">
        <f t="shared" si="7"/>
        <v>-0.16295090390226008</v>
      </c>
      <c r="G38" s="7">
        <f t="shared" si="8"/>
        <v>41.837049096097743</v>
      </c>
      <c r="H38" s="6">
        <f t="shared" si="17"/>
        <v>29.698484809834998</v>
      </c>
      <c r="I38" s="7">
        <f t="shared" si="9"/>
        <v>-3.6984848098349978</v>
      </c>
      <c r="J38" s="7">
        <f t="shared" si="10"/>
        <v>12.301515190165002</v>
      </c>
    </row>
    <row r="39" spans="1:10" x14ac:dyDescent="0.25">
      <c r="A39">
        <v>50</v>
      </c>
      <c r="B39" s="2">
        <f t="shared" si="18"/>
        <v>23.783141558401958</v>
      </c>
      <c r="C39" s="2">
        <f t="shared" si="6"/>
        <v>26.997079606834653</v>
      </c>
      <c r="D39" s="2">
        <f t="shared" si="13"/>
        <v>-0.87155742747658238</v>
      </c>
      <c r="E39" s="6">
        <f t="shared" si="16"/>
        <v>22.911584130925377</v>
      </c>
      <c r="F39" s="7">
        <f t="shared" si="7"/>
        <v>3.0884158690746233</v>
      </c>
      <c r="G39" s="7">
        <f t="shared" si="8"/>
        <v>38.911584130925377</v>
      </c>
      <c r="H39" s="6">
        <f t="shared" si="17"/>
        <v>26.125522179358072</v>
      </c>
      <c r="I39" s="7">
        <f t="shared" si="9"/>
        <v>-0.12552217935807164</v>
      </c>
      <c r="J39" s="7">
        <f t="shared" si="10"/>
        <v>15.874477820641928</v>
      </c>
    </row>
    <row r="40" spans="1:10" x14ac:dyDescent="0.25">
      <c r="A40">
        <v>55</v>
      </c>
      <c r="B40" s="2">
        <f t="shared" si="18"/>
        <v>21.222328144988708</v>
      </c>
      <c r="C40" s="2">
        <f t="shared" si="6"/>
        <v>24.090210326743939</v>
      </c>
      <c r="D40" s="2">
        <f t="shared" si="13"/>
        <v>-1.736481776669303</v>
      </c>
      <c r="E40" s="6">
        <f t="shared" si="16"/>
        <v>19.485846368319404</v>
      </c>
      <c r="F40" s="7">
        <f t="shared" si="7"/>
        <v>6.5141536316805961</v>
      </c>
      <c r="G40" s="7">
        <f t="shared" si="8"/>
        <v>35.4858463683194</v>
      </c>
      <c r="H40" s="6">
        <f t="shared" si="17"/>
        <v>22.353728550074635</v>
      </c>
      <c r="I40" s="7">
        <f t="shared" si="9"/>
        <v>3.646271449925365</v>
      </c>
      <c r="J40" s="7">
        <f t="shared" si="10"/>
        <v>19.646271449925365</v>
      </c>
    </row>
    <row r="41" spans="1:10" x14ac:dyDescent="0.25">
      <c r="A41">
        <v>60</v>
      </c>
      <c r="B41" s="2">
        <f t="shared" si="18"/>
        <v>18.500000000000004</v>
      </c>
      <c r="C41" s="2">
        <f t="shared" si="6"/>
        <v>21.000000000000004</v>
      </c>
      <c r="D41" s="2">
        <f t="shared" si="13"/>
        <v>-2.5881904510252083</v>
      </c>
      <c r="E41" s="6">
        <f t="shared" si="16"/>
        <v>15.911809548974794</v>
      </c>
      <c r="F41" s="7">
        <f t="shared" si="7"/>
        <v>10.088190451025206</v>
      </c>
      <c r="G41" s="7">
        <f t="shared" si="8"/>
        <v>31.911809548974794</v>
      </c>
      <c r="H41" s="6">
        <f t="shared" si="17"/>
        <v>18.411809548974794</v>
      </c>
      <c r="I41" s="7">
        <f t="shared" si="9"/>
        <v>7.5881904510252056</v>
      </c>
      <c r="J41" s="7">
        <f t="shared" si="10"/>
        <v>23.588190451025206</v>
      </c>
    </row>
    <row r="42" spans="1:10" x14ac:dyDescent="0.25">
      <c r="A42">
        <v>65</v>
      </c>
      <c r="B42" s="2">
        <f t="shared" si="18"/>
        <v>15.636875684405879</v>
      </c>
      <c r="C42" s="2">
        <f t="shared" si="6"/>
        <v>17.749966993109375</v>
      </c>
      <c r="D42" s="2">
        <f t="shared" si="13"/>
        <v>-3.420201433256687</v>
      </c>
      <c r="E42" s="6">
        <f t="shared" si="16"/>
        <v>12.216674251149193</v>
      </c>
      <c r="F42" s="7">
        <f t="shared" si="7"/>
        <v>13.783325748850807</v>
      </c>
      <c r="G42" s="7">
        <f t="shared" si="8"/>
        <v>28.216674251149193</v>
      </c>
      <c r="H42" s="6">
        <f t="shared" si="17"/>
        <v>14.329765559852689</v>
      </c>
      <c r="I42" s="7">
        <f t="shared" si="9"/>
        <v>11.670234440147311</v>
      </c>
      <c r="J42" s="7">
        <f t="shared" si="10"/>
        <v>27.670234440147311</v>
      </c>
    </row>
    <row r="43" spans="1:10" x14ac:dyDescent="0.25">
      <c r="A43">
        <v>70</v>
      </c>
      <c r="B43" s="2">
        <f t="shared" si="18"/>
        <v>12.654745303049747</v>
      </c>
      <c r="C43" s="2">
        <f t="shared" si="6"/>
        <v>14.36484601967809</v>
      </c>
      <c r="D43" s="2">
        <f t="shared" si="13"/>
        <v>-4.2261826174069936</v>
      </c>
      <c r="E43" s="6">
        <f t="shared" si="16"/>
        <v>8.4285626856427527</v>
      </c>
      <c r="F43" s="7">
        <f t="shared" si="7"/>
        <v>17.571437314357247</v>
      </c>
      <c r="G43" s="7">
        <f t="shared" si="8"/>
        <v>24.428562685642753</v>
      </c>
      <c r="H43" s="6">
        <f t="shared" si="17"/>
        <v>10.138663402271096</v>
      </c>
      <c r="I43" s="7">
        <f t="shared" si="9"/>
        <v>15.861336597728904</v>
      </c>
      <c r="J43" s="7">
        <f t="shared" si="10"/>
        <v>31.861336597728904</v>
      </c>
    </row>
    <row r="44" spans="1:10" x14ac:dyDescent="0.25">
      <c r="A44">
        <v>75</v>
      </c>
      <c r="B44" s="2">
        <f t="shared" si="18"/>
        <v>9.5763046687932665</v>
      </c>
      <c r="C44" s="2">
        <f t="shared" si="6"/>
        <v>10.870399894305871</v>
      </c>
      <c r="D44" s="2">
        <f t="shared" si="13"/>
        <v>-4.9999999999999982</v>
      </c>
      <c r="E44" s="6">
        <f t="shared" si="16"/>
        <v>4.5763046687932682</v>
      </c>
      <c r="F44" s="7">
        <f t="shared" si="7"/>
        <v>21.42369533120673</v>
      </c>
      <c r="G44" s="7">
        <f t="shared" si="8"/>
        <v>20.57630466879327</v>
      </c>
      <c r="H44" s="6">
        <f t="shared" si="17"/>
        <v>5.8703998943058728</v>
      </c>
      <c r="I44" s="7">
        <f t="shared" si="9"/>
        <v>20.129600105694127</v>
      </c>
      <c r="J44" s="7">
        <f t="shared" si="10"/>
        <v>36.129600105694124</v>
      </c>
    </row>
    <row r="45" spans="1:10" x14ac:dyDescent="0.25">
      <c r="A45">
        <v>80</v>
      </c>
      <c r="B45" s="2">
        <f t="shared" si="18"/>
        <v>6.4249825736764254</v>
      </c>
      <c r="C45" s="2">
        <f t="shared" si="6"/>
        <v>7.2932234620110776</v>
      </c>
      <c r="D45" s="2">
        <f t="shared" si="13"/>
        <v>-5.7357643635104614</v>
      </c>
      <c r="E45" s="6">
        <f t="shared" si="16"/>
        <v>0.68921821016596407</v>
      </c>
      <c r="F45" s="7">
        <f t="shared" si="7"/>
        <v>25.310781789834035</v>
      </c>
      <c r="G45" s="7">
        <f t="shared" si="8"/>
        <v>16.689218210165965</v>
      </c>
      <c r="H45" s="6">
        <f t="shared" si="17"/>
        <v>1.5574590985006163</v>
      </c>
      <c r="I45" s="7">
        <f t="shared" si="9"/>
        <v>24.442540901499385</v>
      </c>
      <c r="J45" s="7">
        <f t="shared" si="10"/>
        <v>40.442540901499385</v>
      </c>
    </row>
    <row r="46" spans="1:10" x14ac:dyDescent="0.25">
      <c r="A46">
        <v>85</v>
      </c>
      <c r="B46" s="2">
        <f t="shared" si="18"/>
        <v>3.2247624816633511</v>
      </c>
      <c r="C46" s="2">
        <f t="shared" si="6"/>
        <v>3.6605411954016418</v>
      </c>
      <c r="D46" s="2">
        <f t="shared" si="13"/>
        <v>-6.4278760968653934</v>
      </c>
      <c r="E46" s="6">
        <f t="shared" si="16"/>
        <v>-3.2031136152020423</v>
      </c>
      <c r="F46" s="7">
        <f t="shared" si="7"/>
        <v>22.796886384797958</v>
      </c>
      <c r="G46" s="7">
        <f t="shared" si="8"/>
        <v>19.203113615202042</v>
      </c>
      <c r="H46" s="6">
        <f t="shared" si="17"/>
        <v>-2.7673349014637516</v>
      </c>
      <c r="I46" s="7">
        <f t="shared" si="9"/>
        <v>23.232665098536248</v>
      </c>
      <c r="J46" s="7">
        <f t="shared" si="10"/>
        <v>39.232665098536245</v>
      </c>
    </row>
    <row r="47" spans="1:10" x14ac:dyDescent="0.25">
      <c r="A47">
        <v>90</v>
      </c>
      <c r="B47" s="2">
        <f t="shared" si="18"/>
        <v>2.266524641580947E-15</v>
      </c>
      <c r="C47" s="2">
        <f t="shared" si="6"/>
        <v>2.572811755308102E-15</v>
      </c>
      <c r="D47" s="2">
        <f t="shared" si="13"/>
        <v>-7.0710678118654746</v>
      </c>
      <c r="E47" s="6">
        <f t="shared" si="16"/>
        <v>-7.071067811865472</v>
      </c>
      <c r="F47" s="7">
        <f t="shared" si="7"/>
        <v>18.928932188134528</v>
      </c>
      <c r="G47" s="7">
        <f t="shared" si="8"/>
        <v>23.071067811865472</v>
      </c>
      <c r="H47" s="6">
        <f t="shared" si="17"/>
        <v>-7.071067811865472</v>
      </c>
      <c r="I47" s="7">
        <f t="shared" si="9"/>
        <v>18.928932188134528</v>
      </c>
      <c r="J47" s="7">
        <f t="shared" si="10"/>
        <v>34.928932188134524</v>
      </c>
    </row>
    <row r="48" spans="1:10" x14ac:dyDescent="0.25">
      <c r="A48">
        <v>95</v>
      </c>
      <c r="B48" s="2">
        <f t="shared" si="18"/>
        <v>-3.2247624816633547</v>
      </c>
      <c r="C48" s="2">
        <f t="shared" si="6"/>
        <v>-3.6605411954016458</v>
      </c>
      <c r="D48" s="2">
        <f t="shared" si="13"/>
        <v>-7.660444431189779</v>
      </c>
      <c r="E48" s="6">
        <f t="shared" si="16"/>
        <v>-10.885206912853134</v>
      </c>
      <c r="F48" s="7">
        <f t="shared" si="7"/>
        <v>15.114793087146866</v>
      </c>
      <c r="G48" s="7">
        <f t="shared" si="8"/>
        <v>26.885206912853135</v>
      </c>
      <c r="H48" s="6">
        <f t="shared" si="17"/>
        <v>-11.320985626591424</v>
      </c>
      <c r="I48" s="7">
        <f t="shared" si="9"/>
        <v>14.679014373408576</v>
      </c>
      <c r="J48" s="7">
        <f t="shared" si="10"/>
        <v>30.679014373408577</v>
      </c>
    </row>
    <row r="49" spans="1:10" x14ac:dyDescent="0.25">
      <c r="A49">
        <v>100</v>
      </c>
      <c r="B49" s="2">
        <f t="shared" si="18"/>
        <v>-6.424982573676421</v>
      </c>
      <c r="C49" s="2">
        <f t="shared" si="6"/>
        <v>-7.2932234620110723</v>
      </c>
      <c r="D49" s="2">
        <f t="shared" si="13"/>
        <v>-8.1915204428899191</v>
      </c>
      <c r="E49" s="6">
        <f t="shared" si="16"/>
        <v>-14.616503016566341</v>
      </c>
      <c r="F49" s="7">
        <f t="shared" si="7"/>
        <v>11.383496983433659</v>
      </c>
      <c r="G49" s="7">
        <f t="shared" si="8"/>
        <v>30.616503016566341</v>
      </c>
      <c r="H49" s="6">
        <f t="shared" si="17"/>
        <v>-15.484743904900991</v>
      </c>
      <c r="I49" s="7">
        <f t="shared" si="9"/>
        <v>10.515256095099009</v>
      </c>
      <c r="J49" s="7">
        <f t="shared" si="10"/>
        <v>26.515256095099009</v>
      </c>
    </row>
    <row r="50" spans="1:10" x14ac:dyDescent="0.25">
      <c r="A50">
        <v>105</v>
      </c>
      <c r="B50" s="2">
        <f t="shared" si="18"/>
        <v>-9.5763046687932718</v>
      </c>
      <c r="C50" s="2">
        <f t="shared" si="6"/>
        <v>-10.870399894305876</v>
      </c>
      <c r="D50" s="2">
        <f t="shared" si="13"/>
        <v>-8.6602540378443873</v>
      </c>
      <c r="E50" s="6">
        <f t="shared" si="16"/>
        <v>-18.236558706637659</v>
      </c>
      <c r="F50" s="7">
        <f t="shared" si="7"/>
        <v>7.7634412933623409</v>
      </c>
      <c r="G50" s="7">
        <f t="shared" si="8"/>
        <v>34.236558706637659</v>
      </c>
      <c r="H50" s="6">
        <f t="shared" si="17"/>
        <v>-19.530653932150265</v>
      </c>
      <c r="I50" s="7">
        <f t="shared" si="9"/>
        <v>6.4693460678497345</v>
      </c>
      <c r="J50" s="7">
        <f t="shared" si="10"/>
        <v>22.469346067849735</v>
      </c>
    </row>
    <row r="51" spans="1:10" x14ac:dyDescent="0.25">
      <c r="A51">
        <v>110</v>
      </c>
      <c r="B51" s="2">
        <f t="shared" si="18"/>
        <v>-12.654745303049742</v>
      </c>
      <c r="C51" s="2">
        <f t="shared" si="6"/>
        <v>-14.364846019678087</v>
      </c>
      <c r="D51" s="2">
        <f t="shared" si="13"/>
        <v>-9.0630778703664987</v>
      </c>
      <c r="E51" s="6">
        <f t="shared" si="16"/>
        <v>-21.717823173416242</v>
      </c>
      <c r="F51" s="7">
        <f t="shared" si="7"/>
        <v>4.2821768265837576</v>
      </c>
      <c r="G51" s="7">
        <f t="shared" si="8"/>
        <v>37.717823173416242</v>
      </c>
      <c r="H51" s="6">
        <f t="shared" si="17"/>
        <v>-23.427923890044585</v>
      </c>
      <c r="I51" s="7">
        <f t="shared" si="9"/>
        <v>2.5720761099554146</v>
      </c>
      <c r="J51" s="7">
        <f t="shared" si="10"/>
        <v>18.572076109955415</v>
      </c>
    </row>
    <row r="52" spans="1:10" x14ac:dyDescent="0.25">
      <c r="A52">
        <v>115</v>
      </c>
      <c r="B52" s="2">
        <f t="shared" si="18"/>
        <v>-15.636875684405876</v>
      </c>
      <c r="C52" s="2">
        <f t="shared" si="6"/>
        <v>-17.749966993109371</v>
      </c>
      <c r="D52" s="2">
        <f t="shared" si="13"/>
        <v>-9.3969262078590834</v>
      </c>
      <c r="E52" s="6">
        <f t="shared" si="16"/>
        <v>-25.033801892264961</v>
      </c>
      <c r="F52" s="7">
        <f t="shared" si="7"/>
        <v>0.966198107735039</v>
      </c>
      <c r="G52" s="7">
        <f t="shared" si="8"/>
        <v>41.033801892264961</v>
      </c>
      <c r="H52" s="6">
        <f t="shared" si="17"/>
        <v>-27.146893200968456</v>
      </c>
      <c r="I52" s="7">
        <f t="shared" si="9"/>
        <v>-1.1468932009684565</v>
      </c>
      <c r="J52" s="7">
        <f t="shared" si="10"/>
        <v>14.853106799031544</v>
      </c>
    </row>
    <row r="53" spans="1:10" x14ac:dyDescent="0.25">
      <c r="A53">
        <v>120</v>
      </c>
      <c r="B53" s="2">
        <f t="shared" si="18"/>
        <v>-18.499999999999993</v>
      </c>
      <c r="C53" s="2">
        <f t="shared" si="6"/>
        <v>-20.999999999999989</v>
      </c>
      <c r="D53" s="2">
        <f t="shared" si="13"/>
        <v>-9.6592582628906811</v>
      </c>
      <c r="E53" s="6">
        <f t="shared" si="16"/>
        <v>-28.159258262890674</v>
      </c>
      <c r="F53" s="7">
        <f t="shared" si="7"/>
        <v>-2.159258262890674</v>
      </c>
      <c r="G53" s="7">
        <f t="shared" si="8"/>
        <v>39.840741737109326</v>
      </c>
      <c r="H53" s="6">
        <f t="shared" si="17"/>
        <v>-30.65925826289067</v>
      </c>
      <c r="I53" s="7">
        <f t="shared" si="9"/>
        <v>-4.6592582628906705</v>
      </c>
      <c r="J53" s="7">
        <f t="shared" si="10"/>
        <v>11.34074173710933</v>
      </c>
    </row>
    <row r="54" spans="1:10" x14ac:dyDescent="0.25">
      <c r="A54">
        <v>125</v>
      </c>
      <c r="B54" s="2">
        <f t="shared" si="18"/>
        <v>-21.222328144988708</v>
      </c>
      <c r="C54" s="2">
        <f t="shared" si="6"/>
        <v>-24.090210326743939</v>
      </c>
      <c r="D54" s="2">
        <f t="shared" si="13"/>
        <v>-9.8480775301220795</v>
      </c>
      <c r="E54" s="6">
        <f t="shared" si="16"/>
        <v>-31.070405675110788</v>
      </c>
      <c r="F54" s="7">
        <f t="shared" si="7"/>
        <v>-5.0704056751107878</v>
      </c>
      <c r="G54" s="7">
        <f t="shared" si="8"/>
        <v>36.929594324889209</v>
      </c>
      <c r="H54" s="6">
        <f t="shared" si="17"/>
        <v>-33.938287856866019</v>
      </c>
      <c r="I54" s="7">
        <f t="shared" si="9"/>
        <v>-7.9382878568660189</v>
      </c>
      <c r="J54" s="7">
        <f t="shared" si="10"/>
        <v>8.0617121431339811</v>
      </c>
    </row>
    <row r="55" spans="1:10" x14ac:dyDescent="0.25">
      <c r="A55">
        <v>130</v>
      </c>
      <c r="B55" s="2">
        <f t="shared" si="18"/>
        <v>-23.783141558401958</v>
      </c>
      <c r="C55" s="2">
        <f t="shared" si="6"/>
        <v>-26.997079606834653</v>
      </c>
      <c r="D55" s="2">
        <f t="shared" si="13"/>
        <v>-9.961946980917455</v>
      </c>
      <c r="E55" s="6">
        <f t="shared" si="16"/>
        <v>-33.745088539319411</v>
      </c>
      <c r="F55" s="7">
        <f t="shared" si="7"/>
        <v>-7.7450885393194113</v>
      </c>
      <c r="G55" s="7">
        <f t="shared" si="8"/>
        <v>34.254911460680589</v>
      </c>
      <c r="H55" s="6">
        <f t="shared" si="17"/>
        <v>-36.959026587752106</v>
      </c>
      <c r="I55" s="7">
        <f t="shared" si="9"/>
        <v>-10.959026587752106</v>
      </c>
      <c r="J55" s="7">
        <f t="shared" si="10"/>
        <v>5.0409734122478937</v>
      </c>
    </row>
    <row r="56" spans="1:10" x14ac:dyDescent="0.25">
      <c r="A56">
        <v>135</v>
      </c>
      <c r="B56" s="2">
        <f t="shared" si="18"/>
        <v>-26.162950903902257</v>
      </c>
      <c r="C56" s="2">
        <f t="shared" si="6"/>
        <v>-29.698484809834994</v>
      </c>
      <c r="D56" s="2">
        <f t="shared" si="13"/>
        <v>-10</v>
      </c>
      <c r="E56" s="6">
        <f t="shared" si="16"/>
        <v>-36.162950903902257</v>
      </c>
      <c r="F56" s="7">
        <f t="shared" si="7"/>
        <v>-10.162950903902257</v>
      </c>
      <c r="G56" s="7">
        <f t="shared" si="8"/>
        <v>31.837049096097743</v>
      </c>
      <c r="H56" s="6">
        <f t="shared" si="17"/>
        <v>-39.698484809834994</v>
      </c>
      <c r="I56" s="7">
        <f t="shared" si="9"/>
        <v>-13.698484809834994</v>
      </c>
      <c r="J56" s="7">
        <f t="shared" si="10"/>
        <v>2.3015151901650057</v>
      </c>
    </row>
    <row r="57" spans="1:10" x14ac:dyDescent="0.25">
      <c r="A57">
        <v>140</v>
      </c>
      <c r="B57" s="2">
        <f t="shared" si="18"/>
        <v>-28.343644395402183</v>
      </c>
      <c r="C57" s="2">
        <f t="shared" si="6"/>
        <v>-32.173866610997074</v>
      </c>
      <c r="D57" s="2">
        <f t="shared" si="13"/>
        <v>-9.961946980917455</v>
      </c>
      <c r="E57" s="6">
        <f t="shared" si="16"/>
        <v>-38.30559137631964</v>
      </c>
      <c r="F57" s="7">
        <f t="shared" si="7"/>
        <v>-12.30559137631964</v>
      </c>
      <c r="G57" s="7">
        <f t="shared" si="8"/>
        <v>29.69440862368036</v>
      </c>
      <c r="H57" s="6">
        <f t="shared" si="17"/>
        <v>-42.135813591914527</v>
      </c>
      <c r="I57" s="7">
        <f t="shared" si="9"/>
        <v>-16.135813591914527</v>
      </c>
      <c r="J57" s="7">
        <f t="shared" si="10"/>
        <v>-0.13581359191452691</v>
      </c>
    </row>
    <row r="58" spans="1:10" x14ac:dyDescent="0.25">
      <c r="A58">
        <v>145</v>
      </c>
      <c r="B58" s="2">
        <f t="shared" si="18"/>
        <v>-30.3086256386927</v>
      </c>
      <c r="C58" s="2">
        <f t="shared" si="6"/>
        <v>-34.404385860137658</v>
      </c>
      <c r="D58" s="2">
        <f t="shared" si="13"/>
        <v>-9.8480775301220795</v>
      </c>
      <c r="E58" s="6">
        <f t="shared" si="16"/>
        <v>-40.156703168814779</v>
      </c>
      <c r="F58" s="7">
        <f t="shared" si="7"/>
        <v>-14.156703168814779</v>
      </c>
      <c r="G58" s="7">
        <f t="shared" si="8"/>
        <v>27.843296831185221</v>
      </c>
      <c r="H58" s="6">
        <f t="shared" si="17"/>
        <v>-44.252463390259734</v>
      </c>
      <c r="I58" s="7">
        <f t="shared" si="9"/>
        <v>-18.252463390259734</v>
      </c>
      <c r="J58" s="7">
        <f t="shared" si="10"/>
        <v>-2.2524633902597344</v>
      </c>
    </row>
    <row r="59" spans="1:10" x14ac:dyDescent="0.25">
      <c r="A59">
        <v>150</v>
      </c>
      <c r="B59" s="2">
        <f t="shared" si="18"/>
        <v>-32.042939940024233</v>
      </c>
      <c r="C59" s="2">
        <f t="shared" si="6"/>
        <v>-36.373066958946424</v>
      </c>
      <c r="D59" s="2">
        <f t="shared" si="13"/>
        <v>-9.6592582628906829</v>
      </c>
      <c r="E59" s="6">
        <f t="shared" si="16"/>
        <v>-41.702198202914914</v>
      </c>
      <c r="F59" s="7">
        <f t="shared" si="7"/>
        <v>-15.702198202914914</v>
      </c>
      <c r="G59" s="7">
        <f t="shared" si="8"/>
        <v>26.297801797085086</v>
      </c>
      <c r="H59" s="6">
        <f t="shared" si="17"/>
        <v>-46.032325221837105</v>
      </c>
      <c r="I59" s="7">
        <f t="shared" si="9"/>
        <v>-20.032325221837105</v>
      </c>
      <c r="J59" s="7">
        <f t="shared" si="10"/>
        <v>-4.0323252218371053</v>
      </c>
    </row>
    <row r="60" spans="1:10" x14ac:dyDescent="0.25">
      <c r="A60">
        <v>155</v>
      </c>
      <c r="B60" s="2">
        <f t="shared" si="18"/>
        <v>-33.533388120356051</v>
      </c>
      <c r="C60" s="2">
        <f t="shared" si="6"/>
        <v>-38.0649270555393</v>
      </c>
      <c r="D60" s="2">
        <f t="shared" si="13"/>
        <v>-9.3969262078590852</v>
      </c>
      <c r="E60" s="6">
        <f t="shared" si="16"/>
        <v>-42.930314328215132</v>
      </c>
      <c r="F60" s="7">
        <f t="shared" si="7"/>
        <v>-16.930314328215132</v>
      </c>
      <c r="G60" s="7">
        <f t="shared" si="8"/>
        <v>25.069685671784868</v>
      </c>
      <c r="H60" s="6">
        <f t="shared" si="17"/>
        <v>-47.461853263398382</v>
      </c>
      <c r="I60" s="7">
        <f t="shared" si="9"/>
        <v>-21.461853263398382</v>
      </c>
      <c r="J60" s="7">
        <f t="shared" si="10"/>
        <v>-5.4618532633983818</v>
      </c>
    </row>
    <row r="61" spans="1:10" x14ac:dyDescent="0.25">
      <c r="A61">
        <v>160</v>
      </c>
      <c r="B61" s="2">
        <f t="shared" si="18"/>
        <v>-34.768626969078611</v>
      </c>
      <c r="C61" s="2">
        <f t="shared" si="6"/>
        <v>-39.467090073008151</v>
      </c>
      <c r="D61" s="2">
        <f t="shared" si="13"/>
        <v>-9.0630778703665005</v>
      </c>
      <c r="E61" s="6">
        <f t="shared" si="16"/>
        <v>-43.831704839445109</v>
      </c>
      <c r="F61" s="7">
        <f t="shared" si="7"/>
        <v>-17.831704839445109</v>
      </c>
      <c r="G61" s="7">
        <f t="shared" si="8"/>
        <v>24.168295160554891</v>
      </c>
      <c r="H61" s="6">
        <f t="shared" si="17"/>
        <v>-48.53016794337465</v>
      </c>
      <c r="I61" s="7">
        <f t="shared" si="9"/>
        <v>-22.53016794337465</v>
      </c>
      <c r="J61" s="7">
        <f t="shared" si="10"/>
        <v>-6.53016794337465</v>
      </c>
    </row>
    <row r="62" spans="1:10" x14ac:dyDescent="0.25">
      <c r="A62">
        <v>165</v>
      </c>
      <c r="B62" s="2">
        <f t="shared" si="18"/>
        <v>-35.739255572695527</v>
      </c>
      <c r="C62" s="2">
        <f t="shared" si="6"/>
        <v>-40.568884704140864</v>
      </c>
      <c r="D62" s="2">
        <f t="shared" si="13"/>
        <v>-8.6602540378443855</v>
      </c>
      <c r="E62" s="6">
        <f t="shared" si="16"/>
        <v>-44.399509610539909</v>
      </c>
      <c r="F62" s="7">
        <f t="shared" si="7"/>
        <v>-18.399509610539909</v>
      </c>
      <c r="G62" s="7">
        <f t="shared" si="8"/>
        <v>23.600490389460091</v>
      </c>
      <c r="H62" s="6">
        <f t="shared" si="17"/>
        <v>-49.229138741985253</v>
      </c>
      <c r="I62" s="7">
        <f t="shared" si="9"/>
        <v>-23.229138741985253</v>
      </c>
      <c r="J62" s="7">
        <f t="shared" si="10"/>
        <v>-7.2291387419852526</v>
      </c>
    </row>
    <row r="63" spans="1:10" x14ac:dyDescent="0.25">
      <c r="A63">
        <v>170</v>
      </c>
      <c r="B63" s="2">
        <f t="shared" si="18"/>
        <v>-36.437886861451695</v>
      </c>
      <c r="C63" s="2">
        <f t="shared" si="6"/>
        <v>-41.361925626512736</v>
      </c>
      <c r="D63" s="2">
        <f t="shared" si="13"/>
        <v>-8.1915204428899173</v>
      </c>
      <c r="E63" s="6">
        <f t="shared" si="16"/>
        <v>-44.629407304341612</v>
      </c>
      <c r="F63" s="7">
        <f t="shared" si="7"/>
        <v>-18.629407304341612</v>
      </c>
      <c r="G63" s="7">
        <f t="shared" si="8"/>
        <v>23.370592695658388</v>
      </c>
      <c r="H63" s="6">
        <f t="shared" si="17"/>
        <v>-49.553446069402654</v>
      </c>
      <c r="I63" s="7">
        <f t="shared" si="9"/>
        <v>-23.553446069402654</v>
      </c>
      <c r="J63" s="7">
        <f t="shared" si="10"/>
        <v>-7.5534460694026535</v>
      </c>
    </row>
    <row r="64" spans="1:10" x14ac:dyDescent="0.25">
      <c r="A64">
        <v>175</v>
      </c>
      <c r="B64" s="2">
        <f t="shared" si="18"/>
        <v>-36.859203829394588</v>
      </c>
      <c r="C64" s="2">
        <f t="shared" si="6"/>
        <v>-41.840177319853311</v>
      </c>
      <c r="D64" s="2">
        <f t="shared" si="13"/>
        <v>-7.6604444311897799</v>
      </c>
      <c r="E64" s="6">
        <f t="shared" si="16"/>
        <v>-44.519648260584368</v>
      </c>
      <c r="F64" s="7">
        <f t="shared" si="7"/>
        <v>-18.519648260584368</v>
      </c>
      <c r="G64" s="7">
        <f t="shared" si="8"/>
        <v>23.480351739415632</v>
      </c>
      <c r="H64" s="6">
        <f t="shared" si="17"/>
        <v>-49.500621751043091</v>
      </c>
      <c r="I64" s="7">
        <f t="shared" si="9"/>
        <v>-23.500621751043091</v>
      </c>
      <c r="J64" s="7">
        <f t="shared" si="10"/>
        <v>-7.5006217510430915</v>
      </c>
    </row>
    <row r="65" spans="1:10" x14ac:dyDescent="0.25">
      <c r="A65">
        <v>180</v>
      </c>
      <c r="B65" s="2">
        <f t="shared" si="18"/>
        <v>-37</v>
      </c>
      <c r="C65" s="2">
        <f t="shared" si="6"/>
        <v>-42</v>
      </c>
      <c r="D65" s="2">
        <f t="shared" si="13"/>
        <v>-7.0710678118654773</v>
      </c>
      <c r="E65" s="8">
        <f t="shared" si="16"/>
        <v>-44.071067811865476</v>
      </c>
      <c r="F65" s="7">
        <f t="shared" si="7"/>
        <v>-18.071067811865476</v>
      </c>
      <c r="G65" s="7">
        <f t="shared" si="8"/>
        <v>23.928932188134524</v>
      </c>
      <c r="H65" s="8">
        <f t="shared" si="17"/>
        <v>-49.071067811865476</v>
      </c>
      <c r="I65" s="7">
        <f t="shared" si="9"/>
        <v>-23.071067811865476</v>
      </c>
      <c r="J65" s="7">
        <f t="shared" si="10"/>
        <v>-7.0710678118654755</v>
      </c>
    </row>
  </sheetData>
  <mergeCells count="4">
    <mergeCell ref="E10:G10"/>
    <mergeCell ref="H10:J10"/>
    <mergeCell ref="E9:G9"/>
    <mergeCell ref="H9:J9"/>
  </mergeCells>
  <pageMargins left="0.7" right="0.7" top="0.75" bottom="0.75" header="0.3" footer="0.3"/>
  <pageSetup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10" sqref="A10"/>
    </sheetView>
  </sheetViews>
  <sheetFormatPr defaultRowHeight="15" x14ac:dyDescent="0.25"/>
  <sheetData>
    <row r="2" spans="1:2" x14ac:dyDescent="0.25">
      <c r="A2" t="s">
        <v>9</v>
      </c>
      <c r="B2">
        <f>SIN(RADIANS(-60))</f>
        <v>-0.8660254037844386</v>
      </c>
    </row>
    <row r="3" spans="1:2" x14ac:dyDescent="0.25">
      <c r="A3" t="s">
        <v>10</v>
      </c>
      <c r="B3">
        <f>COS(RADIANS(-60))</f>
        <v>0.50000000000000011</v>
      </c>
    </row>
    <row r="5" spans="1:2" x14ac:dyDescent="0.25">
      <c r="A5" t="s">
        <v>19</v>
      </c>
      <c r="B5">
        <f>SIN(RADIANS(-65))</f>
        <v>-0.90630778703664994</v>
      </c>
    </row>
    <row r="6" spans="1:2" x14ac:dyDescent="0.25">
      <c r="A6" t="s">
        <v>10</v>
      </c>
      <c r="B6">
        <f>COS(RADIANS(-65))</f>
        <v>0.42261826174069944</v>
      </c>
    </row>
    <row r="8" spans="1:2" x14ac:dyDescent="0.25">
      <c r="A8" t="s">
        <v>20</v>
      </c>
      <c r="B8">
        <f>SIN(RADIANS(-20))</f>
        <v>-0.34202014332566871</v>
      </c>
    </row>
    <row r="9" spans="1:2" x14ac:dyDescent="0.25">
      <c r="A9" t="s">
        <v>21</v>
      </c>
      <c r="B9">
        <f>COS(RADIANS(-20))</f>
        <v>0.93969262078590843</v>
      </c>
    </row>
    <row r="11" spans="1:2" x14ac:dyDescent="0.25">
      <c r="A11" t="s">
        <v>11</v>
      </c>
      <c r="B11">
        <f>SIN(RADIANS(-15))</f>
        <v>-0.25881904510252074</v>
      </c>
    </row>
    <row r="12" spans="1:2" x14ac:dyDescent="0.25">
      <c r="A12" t="s">
        <v>12</v>
      </c>
      <c r="B12">
        <f>COS(RADIANS(-15))</f>
        <v>0.96592582628906831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(347K)</dc:creator>
  <cp:lastModifiedBy>Steele, Robert D (347K)</cp:lastModifiedBy>
  <cp:lastPrinted>2018-03-14T16:32:20Z</cp:lastPrinted>
  <dcterms:created xsi:type="dcterms:W3CDTF">2018-03-08T21:41:43Z</dcterms:created>
  <dcterms:modified xsi:type="dcterms:W3CDTF">2018-03-18T16:15:36Z</dcterms:modified>
</cp:coreProperties>
</file>