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981LabViewComponents\"/>
    </mc:Choice>
  </mc:AlternateContent>
  <bookViews>
    <workbookView xWindow="0" yWindow="0" windowWidth="23655" windowHeight="10260"/>
  </bookViews>
  <sheets>
    <sheet name="Sheet1" sheetId="1" r:id="rId1"/>
    <sheet name="Work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9" i="2"/>
  <c r="B8" i="2"/>
  <c r="B6" i="2"/>
  <c r="B5" i="2"/>
  <c r="B12" i="2"/>
  <c r="B11" i="2"/>
  <c r="B3" i="2"/>
  <c r="B2" i="2"/>
  <c r="B13" i="1" l="1"/>
  <c r="C13" i="1"/>
  <c r="E13" i="1" l="1"/>
  <c r="H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4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C15" i="1"/>
  <c r="C16" i="1"/>
  <c r="C17" i="1"/>
  <c r="C18" i="1"/>
  <c r="C19" i="1"/>
  <c r="C20" i="1"/>
  <c r="C21" i="1"/>
  <c r="C22" i="1"/>
  <c r="C23" i="1"/>
  <c r="C24" i="1"/>
  <c r="C25" i="1"/>
  <c r="C26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14" i="1"/>
  <c r="B9" i="1"/>
  <c r="B8" i="1"/>
  <c r="J13" i="1" l="1"/>
  <c r="I13" i="1"/>
  <c r="G13" i="1"/>
  <c r="F13" i="1"/>
  <c r="E31" i="1"/>
  <c r="E56" i="1"/>
  <c r="H47" i="1"/>
  <c r="H39" i="1"/>
  <c r="H53" i="1"/>
  <c r="H45" i="1"/>
  <c r="H37" i="1"/>
  <c r="E48" i="1"/>
  <c r="E52" i="1"/>
  <c r="H31" i="1"/>
  <c r="E32" i="1"/>
  <c r="H51" i="1"/>
  <c r="H43" i="1"/>
  <c r="E61" i="1"/>
  <c r="E58" i="1"/>
  <c r="E50" i="1"/>
  <c r="E29" i="1"/>
  <c r="H35" i="1"/>
  <c r="H34" i="1"/>
  <c r="H50" i="1"/>
  <c r="H62" i="1"/>
  <c r="E57" i="1"/>
  <c r="E62" i="1"/>
  <c r="H48" i="1"/>
  <c r="H38" i="1"/>
  <c r="H57" i="1"/>
  <c r="H52" i="1"/>
  <c r="E43" i="1"/>
  <c r="E38" i="1"/>
  <c r="H30" i="1"/>
  <c r="H33" i="1"/>
  <c r="E45" i="1"/>
  <c r="E40" i="1"/>
  <c r="H56" i="1"/>
  <c r="H49" i="1"/>
  <c r="H42" i="1"/>
  <c r="E35" i="1"/>
  <c r="H28" i="1"/>
  <c r="E54" i="1"/>
  <c r="H58" i="1"/>
  <c r="E51" i="1"/>
  <c r="E49" i="1"/>
  <c r="E47" i="1"/>
  <c r="H44" i="1"/>
  <c r="E42" i="1"/>
  <c r="E37" i="1"/>
  <c r="H40" i="1"/>
  <c r="E59" i="1"/>
  <c r="E33" i="1"/>
  <c r="E53" i="1"/>
  <c r="H32" i="1"/>
  <c r="H59" i="1"/>
  <c r="H60" i="1"/>
  <c r="H55" i="1"/>
  <c r="H46" i="1"/>
  <c r="H41" i="1"/>
  <c r="E39" i="1"/>
  <c r="H36" i="1"/>
  <c r="E30" i="1"/>
  <c r="H27" i="1"/>
  <c r="H54" i="1"/>
  <c r="E60" i="1"/>
  <c r="E55" i="1"/>
  <c r="E46" i="1"/>
  <c r="E41" i="1"/>
  <c r="E34" i="1"/>
  <c r="E27" i="1"/>
  <c r="E28" i="1"/>
  <c r="E36" i="1"/>
  <c r="E44" i="1"/>
  <c r="H61" i="1"/>
  <c r="H29" i="1"/>
  <c r="E14" i="1"/>
  <c r="H25" i="1"/>
  <c r="H17" i="1"/>
  <c r="E24" i="1"/>
  <c r="H16" i="1"/>
  <c r="H18" i="1"/>
  <c r="H23" i="1"/>
  <c r="H22" i="1"/>
  <c r="H26" i="1"/>
  <c r="H15" i="1"/>
  <c r="H21" i="1"/>
  <c r="H20" i="1"/>
  <c r="E19" i="1"/>
  <c r="H24" i="1"/>
  <c r="E20" i="1"/>
  <c r="E26" i="1"/>
  <c r="E22" i="1"/>
  <c r="E18" i="1"/>
  <c r="E16" i="1"/>
  <c r="E25" i="1"/>
  <c r="E17" i="1"/>
  <c r="H14" i="1"/>
  <c r="H19" i="1"/>
  <c r="E23" i="1"/>
  <c r="E15" i="1"/>
  <c r="E21" i="1"/>
  <c r="I14" i="1" l="1"/>
  <c r="J14" i="1"/>
  <c r="I18" i="1"/>
  <c r="J18" i="1"/>
  <c r="G44" i="1"/>
  <c r="F44" i="1"/>
  <c r="G60" i="1"/>
  <c r="F60" i="1"/>
  <c r="I55" i="1"/>
  <c r="J55" i="1"/>
  <c r="G37" i="1"/>
  <c r="F37" i="1"/>
  <c r="I28" i="1"/>
  <c r="J28" i="1"/>
  <c r="I30" i="1"/>
  <c r="J30" i="1"/>
  <c r="F57" i="1"/>
  <c r="G57" i="1"/>
  <c r="G61" i="1"/>
  <c r="F61" i="1"/>
  <c r="I45" i="1"/>
  <c r="J45" i="1"/>
  <c r="F17" i="1"/>
  <c r="G17" i="1"/>
  <c r="G19" i="1"/>
  <c r="F19" i="1"/>
  <c r="I16" i="1"/>
  <c r="J16" i="1"/>
  <c r="G36" i="1"/>
  <c r="F36" i="1"/>
  <c r="I54" i="1"/>
  <c r="J54" i="1"/>
  <c r="I60" i="1"/>
  <c r="J60" i="1"/>
  <c r="G42" i="1"/>
  <c r="F42" i="1"/>
  <c r="G35" i="1"/>
  <c r="F35" i="1"/>
  <c r="F38" i="1"/>
  <c r="G38" i="1"/>
  <c r="I62" i="1"/>
  <c r="J62" i="1"/>
  <c r="I43" i="1"/>
  <c r="J43" i="1"/>
  <c r="I53" i="1"/>
  <c r="J53" i="1"/>
  <c r="F25" i="1"/>
  <c r="G25" i="1"/>
  <c r="I20" i="1"/>
  <c r="J20" i="1"/>
  <c r="F24" i="1"/>
  <c r="G24" i="1"/>
  <c r="G28" i="1"/>
  <c r="F28" i="1"/>
  <c r="I27" i="1"/>
  <c r="J27" i="1"/>
  <c r="J59" i="1"/>
  <c r="I59" i="1"/>
  <c r="I44" i="1"/>
  <c r="J44" i="1"/>
  <c r="I42" i="1"/>
  <c r="J42" i="1"/>
  <c r="G43" i="1"/>
  <c r="F43" i="1"/>
  <c r="I50" i="1"/>
  <c r="J50" i="1"/>
  <c r="I51" i="1"/>
  <c r="J51" i="1"/>
  <c r="I39" i="1"/>
  <c r="J39" i="1"/>
  <c r="I24" i="1"/>
  <c r="J24" i="1"/>
  <c r="I21" i="1"/>
  <c r="J21" i="1"/>
  <c r="G30" i="1"/>
  <c r="F30" i="1"/>
  <c r="G47" i="1"/>
  <c r="F47" i="1"/>
  <c r="I49" i="1"/>
  <c r="J49" i="1"/>
  <c r="I52" i="1"/>
  <c r="J52" i="1"/>
  <c r="I34" i="1"/>
  <c r="J34" i="1"/>
  <c r="I47" i="1"/>
  <c r="J47" i="1"/>
  <c r="G18" i="1"/>
  <c r="F18" i="1"/>
  <c r="I25" i="1"/>
  <c r="J25" i="1"/>
  <c r="I36" i="1"/>
  <c r="J36" i="1"/>
  <c r="G53" i="1"/>
  <c r="F53" i="1"/>
  <c r="I56" i="1"/>
  <c r="J56" i="1"/>
  <c r="I57" i="1"/>
  <c r="J57" i="1"/>
  <c r="I35" i="1"/>
  <c r="J35" i="1"/>
  <c r="F56" i="1"/>
  <c r="G56" i="1"/>
  <c r="G22" i="1"/>
  <c r="F22" i="1"/>
  <c r="I26" i="1"/>
  <c r="J26" i="1"/>
  <c r="F41" i="1"/>
  <c r="G41" i="1"/>
  <c r="G39" i="1"/>
  <c r="F39" i="1"/>
  <c r="G51" i="1"/>
  <c r="F51" i="1"/>
  <c r="I38" i="1"/>
  <c r="J38" i="1"/>
  <c r="G29" i="1"/>
  <c r="F29" i="1"/>
  <c r="F52" i="1"/>
  <c r="G52" i="1"/>
  <c r="G26" i="1"/>
  <c r="F26" i="1"/>
  <c r="I22" i="1"/>
  <c r="J22" i="1"/>
  <c r="I29" i="1"/>
  <c r="J29" i="1"/>
  <c r="G46" i="1"/>
  <c r="F46" i="1"/>
  <c r="I41" i="1"/>
  <c r="J41" i="1"/>
  <c r="G59" i="1"/>
  <c r="F59" i="1"/>
  <c r="I58" i="1"/>
  <c r="J58" i="1"/>
  <c r="G45" i="1"/>
  <c r="F45" i="1"/>
  <c r="I48" i="1"/>
  <c r="J48" i="1"/>
  <c r="G50" i="1"/>
  <c r="F50" i="1"/>
  <c r="F48" i="1"/>
  <c r="G48" i="1"/>
  <c r="F16" i="1"/>
  <c r="G16" i="1"/>
  <c r="I17" i="1"/>
  <c r="J17" i="1"/>
  <c r="G27" i="1"/>
  <c r="F27" i="1"/>
  <c r="I32" i="1"/>
  <c r="J32" i="1"/>
  <c r="F32" i="1"/>
  <c r="G32" i="1"/>
  <c r="G21" i="1"/>
  <c r="F21" i="1"/>
  <c r="I15" i="1"/>
  <c r="J15" i="1"/>
  <c r="G34" i="1"/>
  <c r="F34" i="1"/>
  <c r="F49" i="1"/>
  <c r="G49" i="1"/>
  <c r="I31" i="1"/>
  <c r="J31" i="1"/>
  <c r="G15" i="1"/>
  <c r="F15" i="1"/>
  <c r="F14" i="1"/>
  <c r="G14" i="1"/>
  <c r="F33" i="1"/>
  <c r="G33" i="1"/>
  <c r="F40" i="1"/>
  <c r="G40" i="1"/>
  <c r="G31" i="1"/>
  <c r="F31" i="1"/>
  <c r="G23" i="1"/>
  <c r="F23" i="1"/>
  <c r="I19" i="1"/>
  <c r="J19" i="1"/>
  <c r="G20" i="1"/>
  <c r="F20" i="1"/>
  <c r="I23" i="1"/>
  <c r="J23" i="1"/>
  <c r="I61" i="1"/>
  <c r="J61" i="1"/>
  <c r="G55" i="1"/>
  <c r="F55" i="1"/>
  <c r="I46" i="1"/>
  <c r="J46" i="1"/>
  <c r="I40" i="1"/>
  <c r="J40" i="1"/>
  <c r="G54" i="1"/>
  <c r="F54" i="1"/>
  <c r="I33" i="1"/>
  <c r="J33" i="1"/>
  <c r="G62" i="1"/>
  <c r="F62" i="1"/>
  <c r="G58" i="1"/>
  <c r="F58" i="1"/>
  <c r="I37" i="1"/>
  <c r="J37" i="1"/>
</calcChain>
</file>

<file path=xl/sharedStrings.xml><?xml version="1.0" encoding="utf-8"?>
<sst xmlns="http://schemas.openxmlformats.org/spreadsheetml/2006/main" count="29" uniqueCount="26">
  <si>
    <t>Arm Angle</t>
  </si>
  <si>
    <t>ArmLengthX (from shoulder joint)</t>
  </si>
  <si>
    <t>GripperLengthX</t>
  </si>
  <si>
    <t>ArmLengthX + GripperLengthX</t>
  </si>
  <si>
    <t>ArmLengthX (with extension)</t>
  </si>
  <si>
    <t>ArmLengthX (with extension) + GripperLengthX</t>
  </si>
  <si>
    <t>Max Allowed Length during Match</t>
  </si>
  <si>
    <t>Max Allowed Length at Start</t>
  </si>
  <si>
    <t>Allowed Frame Extension</t>
  </si>
  <si>
    <t>sin(-60)</t>
  </si>
  <si>
    <t>cos(-60)</t>
  </si>
  <si>
    <t>sin(-15)</t>
  </si>
  <si>
    <t>cos(-15)</t>
  </si>
  <si>
    <t>armLength:</t>
  </si>
  <si>
    <t>armExtension</t>
  </si>
  <si>
    <t>armJointPosition</t>
  </si>
  <si>
    <t>gripperAngle</t>
  </si>
  <si>
    <t>gripperLength</t>
  </si>
  <si>
    <t>frameLength</t>
  </si>
  <si>
    <t>sin(-65)</t>
  </si>
  <si>
    <t>sin(-20)</t>
  </si>
  <si>
    <t>cos(-20)</t>
  </si>
  <si>
    <t>Distance from end of robot</t>
  </si>
  <si>
    <t>Distance from 16" extension</t>
  </si>
  <si>
    <t>WITHOUT EXTENSION OF ARM</t>
  </si>
  <si>
    <t>WITH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</si>
</sst>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2" borderId="5" xfId="0" applyNumberFormat="1" applyFill="1" applyBorder="1"/>
    <xf numFmtId="2" fontId="0" fillId="2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workbookViewId="0">
      <selection activeCell="B2" sqref="B2"/>
    </sheetView>
  </sheetViews>
  <sheetFormatPr defaultRowHeight="15" x14ac:dyDescent="0.25"/>
  <cols>
    <col min="1" max="1" width="16.42578125" bestFit="1" customWidth="1"/>
    <col min="2" max="3" width="17.7109375" customWidth="1"/>
    <col min="4" max="4" width="15" bestFit="1" customWidth="1"/>
    <col min="5" max="7" width="14.5703125" customWidth="1"/>
    <col min="8" max="8" width="17.140625" customWidth="1"/>
    <col min="10" max="10" width="10" customWidth="1"/>
  </cols>
  <sheetData>
    <row r="1" spans="1:10" x14ac:dyDescent="0.25">
      <c r="A1" s="1" t="s">
        <v>13</v>
      </c>
      <c r="B1">
        <v>27</v>
      </c>
    </row>
    <row r="2" spans="1:10" x14ac:dyDescent="0.25">
      <c r="A2" s="1" t="s">
        <v>14</v>
      </c>
      <c r="B2">
        <v>24</v>
      </c>
    </row>
    <row r="3" spans="1:10" x14ac:dyDescent="0.25">
      <c r="A3" s="1" t="s">
        <v>15</v>
      </c>
      <c r="B3">
        <v>5</v>
      </c>
    </row>
    <row r="4" spans="1:10" x14ac:dyDescent="0.25">
      <c r="A4" s="1" t="s">
        <v>16</v>
      </c>
      <c r="B4">
        <v>45</v>
      </c>
    </row>
    <row r="5" spans="1:10" x14ac:dyDescent="0.25">
      <c r="A5" s="1" t="s">
        <v>17</v>
      </c>
      <c r="B5">
        <v>10</v>
      </c>
    </row>
    <row r="6" spans="1:10" x14ac:dyDescent="0.25">
      <c r="A6" s="1" t="s">
        <v>18</v>
      </c>
      <c r="B6">
        <v>31</v>
      </c>
    </row>
    <row r="7" spans="1:10" ht="30" x14ac:dyDescent="0.25">
      <c r="A7" s="1" t="s">
        <v>8</v>
      </c>
      <c r="B7">
        <v>16</v>
      </c>
    </row>
    <row r="8" spans="1:10" ht="30" x14ac:dyDescent="0.25">
      <c r="A8" s="1" t="s">
        <v>7</v>
      </c>
      <c r="B8">
        <f>$B$6-$B$3</f>
        <v>26</v>
      </c>
    </row>
    <row r="9" spans="1:10" ht="45" x14ac:dyDescent="0.25">
      <c r="A9" s="1" t="s">
        <v>6</v>
      </c>
      <c r="B9">
        <f>$B$6-$B$3+$B$7</f>
        <v>42</v>
      </c>
    </row>
    <row r="10" spans="1:10" x14ac:dyDescent="0.25">
      <c r="A10" s="1"/>
      <c r="E10" s="17" t="s">
        <v>24</v>
      </c>
      <c r="F10" s="18"/>
      <c r="G10" s="19"/>
      <c r="H10" s="17" t="s">
        <v>25</v>
      </c>
      <c r="I10" s="18"/>
      <c r="J10" s="19"/>
    </row>
    <row r="11" spans="1:10" ht="60" x14ac:dyDescent="0.25">
      <c r="A11" t="s">
        <v>0</v>
      </c>
      <c r="B11" s="1" t="s">
        <v>1</v>
      </c>
      <c r="C11" s="1" t="s">
        <v>4</v>
      </c>
      <c r="D11" t="s">
        <v>2</v>
      </c>
      <c r="E11" s="3" t="s">
        <v>3</v>
      </c>
      <c r="F11" s="4" t="s">
        <v>22</v>
      </c>
      <c r="G11" s="5" t="s">
        <v>23</v>
      </c>
      <c r="H11" s="3" t="s">
        <v>5</v>
      </c>
      <c r="I11" s="4" t="s">
        <v>22</v>
      </c>
      <c r="J11" s="5" t="s">
        <v>23</v>
      </c>
    </row>
    <row r="12" spans="1:10" x14ac:dyDescent="0.25">
      <c r="E12" s="6"/>
      <c r="F12" s="7"/>
      <c r="G12" s="8"/>
      <c r="H12" s="6"/>
      <c r="I12" s="7"/>
      <c r="J12" s="8"/>
    </row>
    <row r="13" spans="1:10" x14ac:dyDescent="0.25">
      <c r="A13">
        <v>-65</v>
      </c>
      <c r="B13" s="2">
        <f t="shared" ref="B13:B30" si="0">COS(RADIANS($A13)) * $B$1</f>
        <v>11.410693066998885</v>
      </c>
      <c r="C13" s="2">
        <f t="shared" ref="C13:C62" si="1">COS(RADIANS($A13)) * ($B$1 + $B$2)</f>
        <v>21.553531348775671</v>
      </c>
      <c r="D13" s="2">
        <f>COS(RADIANS($A13+$B$4)) * $B$5</f>
        <v>9.3969262078590852</v>
      </c>
      <c r="E13" s="9">
        <f t="shared" ref="E13" si="2">B13+D13</f>
        <v>20.80761927485797</v>
      </c>
      <c r="F13" s="16">
        <f>E13-($B$8-$B$3)</f>
        <v>-0.19238072514202997</v>
      </c>
      <c r="G13" s="15">
        <f>E13-($B$7+$B$8-$B$3)</f>
        <v>-16.19238072514203</v>
      </c>
      <c r="H13" s="9">
        <f t="shared" ref="H13" si="3">C13+D13</f>
        <v>30.950457556634756</v>
      </c>
      <c r="I13" s="10">
        <f>H13-($B$8-$B$3)</f>
        <v>9.9504575566347562</v>
      </c>
      <c r="J13" s="15">
        <f>H13-($B$7+$B$8-$B$3)</f>
        <v>-6.0495424433652438</v>
      </c>
    </row>
    <row r="14" spans="1:10" x14ac:dyDescent="0.25">
      <c r="A14">
        <v>-60</v>
      </c>
      <c r="B14" s="2">
        <f>COS(RADIANS($A14)) * $B$1</f>
        <v>13.500000000000004</v>
      </c>
      <c r="C14" s="2">
        <f>COS(RADIANS($A14)) * ($B$1 + $B$2)</f>
        <v>25.500000000000007</v>
      </c>
      <c r="D14" s="2">
        <f>COS(RADIANS($A14+$B$4)) * $B$5</f>
        <v>9.6592582628906829</v>
      </c>
      <c r="E14" s="9">
        <f>B14+D14</f>
        <v>23.159258262890688</v>
      </c>
      <c r="F14" s="16">
        <f t="shared" ref="F14:F62" si="4">E14-($B$8-$B$3)</f>
        <v>2.1592582628906882</v>
      </c>
      <c r="G14" s="15">
        <f t="shared" ref="G14:G62" si="5">E14-($B$7+$B$8-$B$3)</f>
        <v>-13.840741737109312</v>
      </c>
      <c r="H14" s="9">
        <f>C14+D14</f>
        <v>35.159258262890688</v>
      </c>
      <c r="I14" s="10">
        <f t="shared" ref="I14:I62" si="6">H14-($B$8-$B$3)</f>
        <v>14.159258262890688</v>
      </c>
      <c r="J14" s="15">
        <f t="shared" ref="J14:J62" si="7">H14-($B$7+$B$8-$B$3)</f>
        <v>-1.8407417371093118</v>
      </c>
    </row>
    <row r="15" spans="1:10" x14ac:dyDescent="0.25">
      <c r="A15">
        <v>-55</v>
      </c>
      <c r="B15" s="2">
        <f t="shared" si="0"/>
        <v>15.486563781478246</v>
      </c>
      <c r="C15" s="2">
        <f t="shared" si="1"/>
        <v>29.252398253903355</v>
      </c>
      <c r="D15" s="2">
        <f t="shared" ref="D15:D62" si="8">COS(RADIANS($A15+$B$4)) * $B$5</f>
        <v>9.8480775301220795</v>
      </c>
      <c r="E15" s="9">
        <f t="shared" ref="E15:E26" si="9">B15+D15</f>
        <v>25.334641311600326</v>
      </c>
      <c r="F15" s="10">
        <f t="shared" si="4"/>
        <v>4.3346413116003255</v>
      </c>
      <c r="G15" s="15">
        <f t="shared" si="5"/>
        <v>-11.665358688399674</v>
      </c>
      <c r="H15" s="9">
        <f t="shared" ref="H15:H26" si="10">C15+D15</f>
        <v>39.100475784025434</v>
      </c>
      <c r="I15" s="10">
        <f t="shared" si="6"/>
        <v>18.100475784025434</v>
      </c>
      <c r="J15" s="15">
        <f t="shared" si="7"/>
        <v>2.1004757840254342</v>
      </c>
    </row>
    <row r="16" spans="1:10" x14ac:dyDescent="0.25">
      <c r="A16">
        <v>-50</v>
      </c>
      <c r="B16" s="2">
        <f t="shared" si="0"/>
        <v>17.355265461536561</v>
      </c>
      <c r="C16" s="2">
        <f t="shared" si="1"/>
        <v>32.782168094013507</v>
      </c>
      <c r="D16" s="2">
        <f t="shared" si="8"/>
        <v>9.961946980917455</v>
      </c>
      <c r="E16" s="9">
        <f t="shared" si="9"/>
        <v>27.317212442454014</v>
      </c>
      <c r="F16" s="10">
        <f t="shared" si="4"/>
        <v>6.3172124424540144</v>
      </c>
      <c r="G16" s="15">
        <f t="shared" si="5"/>
        <v>-9.6827875575459856</v>
      </c>
      <c r="H16" s="9">
        <f t="shared" si="10"/>
        <v>42.74411507493096</v>
      </c>
      <c r="I16" s="10">
        <f t="shared" si="6"/>
        <v>21.74411507493096</v>
      </c>
      <c r="J16" s="11">
        <f t="shared" si="7"/>
        <v>5.74411507493096</v>
      </c>
    </row>
    <row r="17" spans="1:10" x14ac:dyDescent="0.25">
      <c r="A17">
        <v>-45</v>
      </c>
      <c r="B17" s="2">
        <f t="shared" si="0"/>
        <v>19.091883092036785</v>
      </c>
      <c r="C17" s="2">
        <f t="shared" si="1"/>
        <v>36.062445840513924</v>
      </c>
      <c r="D17" s="2">
        <f t="shared" si="8"/>
        <v>10</v>
      </c>
      <c r="E17" s="9">
        <f t="shared" si="9"/>
        <v>29.091883092036785</v>
      </c>
      <c r="F17" s="10">
        <f t="shared" si="4"/>
        <v>8.0918830920367846</v>
      </c>
      <c r="G17" s="15">
        <f t="shared" si="5"/>
        <v>-7.9081169079632154</v>
      </c>
      <c r="H17" s="9">
        <f t="shared" si="10"/>
        <v>46.062445840513924</v>
      </c>
      <c r="I17" s="10">
        <f t="shared" si="6"/>
        <v>25.062445840513924</v>
      </c>
      <c r="J17" s="11">
        <f t="shared" si="7"/>
        <v>9.0624458405139237</v>
      </c>
    </row>
    <row r="18" spans="1:10" x14ac:dyDescent="0.25">
      <c r="A18">
        <v>-40</v>
      </c>
      <c r="B18" s="2">
        <f t="shared" si="0"/>
        <v>20.683199964212406</v>
      </c>
      <c r="C18" s="2">
        <f t="shared" si="1"/>
        <v>39.068266599067876</v>
      </c>
      <c r="D18" s="2">
        <f t="shared" si="8"/>
        <v>9.961946980917455</v>
      </c>
      <c r="E18" s="9">
        <f t="shared" si="9"/>
        <v>30.645146945129859</v>
      </c>
      <c r="F18" s="10">
        <f t="shared" si="4"/>
        <v>9.6451469451298593</v>
      </c>
      <c r="G18" s="15">
        <f t="shared" si="5"/>
        <v>-6.3548530548701407</v>
      </c>
      <c r="H18" s="9">
        <f t="shared" si="10"/>
        <v>49.030213579985329</v>
      </c>
      <c r="I18" s="10">
        <f t="shared" si="6"/>
        <v>28.030213579985329</v>
      </c>
      <c r="J18" s="11">
        <f t="shared" si="7"/>
        <v>12.030213579985329</v>
      </c>
    </row>
    <row r="19" spans="1:10" x14ac:dyDescent="0.25">
      <c r="A19">
        <v>-35</v>
      </c>
      <c r="B19" s="2">
        <f t="shared" si="0"/>
        <v>22.117105195802779</v>
      </c>
      <c r="C19" s="2">
        <f t="shared" si="1"/>
        <v>41.776754258738585</v>
      </c>
      <c r="D19" s="2">
        <f t="shared" si="8"/>
        <v>9.8480775301220795</v>
      </c>
      <c r="E19" s="9">
        <f t="shared" si="9"/>
        <v>31.965182725924858</v>
      </c>
      <c r="F19" s="10">
        <f t="shared" si="4"/>
        <v>10.965182725924858</v>
      </c>
      <c r="G19" s="15">
        <f t="shared" si="5"/>
        <v>-5.0348172740751416</v>
      </c>
      <c r="H19" s="9">
        <f t="shared" si="10"/>
        <v>51.624831788860661</v>
      </c>
      <c r="I19" s="10">
        <f t="shared" si="6"/>
        <v>30.624831788860661</v>
      </c>
      <c r="J19" s="11">
        <f t="shared" si="7"/>
        <v>14.624831788860661</v>
      </c>
    </row>
    <row r="20" spans="1:10" x14ac:dyDescent="0.25">
      <c r="A20">
        <v>-30</v>
      </c>
      <c r="B20" s="2">
        <f t="shared" si="0"/>
        <v>23.382685902179844</v>
      </c>
      <c r="C20" s="2">
        <f t="shared" si="1"/>
        <v>44.167295593006372</v>
      </c>
      <c r="D20" s="2">
        <f t="shared" si="8"/>
        <v>9.6592582628906829</v>
      </c>
      <c r="E20" s="9">
        <f t="shared" si="9"/>
        <v>33.041944165070525</v>
      </c>
      <c r="F20" s="10">
        <f t="shared" si="4"/>
        <v>12.041944165070525</v>
      </c>
      <c r="G20" s="15">
        <f t="shared" si="5"/>
        <v>-3.9580558349294748</v>
      </c>
      <c r="H20" s="9">
        <f t="shared" si="10"/>
        <v>53.826553855897053</v>
      </c>
      <c r="I20" s="10">
        <f t="shared" si="6"/>
        <v>32.826553855897053</v>
      </c>
      <c r="J20" s="11">
        <f t="shared" si="7"/>
        <v>16.826553855897053</v>
      </c>
    </row>
    <row r="21" spans="1:10" x14ac:dyDescent="0.25">
      <c r="A21">
        <v>-25</v>
      </c>
      <c r="B21" s="2">
        <f t="shared" si="0"/>
        <v>24.470310249989549</v>
      </c>
      <c r="C21" s="2">
        <f t="shared" si="1"/>
        <v>46.221697138869146</v>
      </c>
      <c r="D21" s="2">
        <f t="shared" si="8"/>
        <v>9.3969262078590852</v>
      </c>
      <c r="E21" s="9">
        <f t="shared" si="9"/>
        <v>33.867236457848634</v>
      </c>
      <c r="F21" s="10">
        <f t="shared" si="4"/>
        <v>12.867236457848634</v>
      </c>
      <c r="G21" s="15">
        <f t="shared" si="5"/>
        <v>-3.1327635421513662</v>
      </c>
      <c r="H21" s="9">
        <f t="shared" si="10"/>
        <v>55.618623346728228</v>
      </c>
      <c r="I21" s="10">
        <f t="shared" si="6"/>
        <v>34.618623346728228</v>
      </c>
      <c r="J21" s="11">
        <f t="shared" si="7"/>
        <v>18.618623346728228</v>
      </c>
    </row>
    <row r="22" spans="1:10" x14ac:dyDescent="0.25">
      <c r="A22">
        <v>-20</v>
      </c>
      <c r="B22" s="2">
        <f t="shared" si="0"/>
        <v>25.371700761219529</v>
      </c>
      <c r="C22" s="2">
        <f t="shared" si="1"/>
        <v>47.924323660081328</v>
      </c>
      <c r="D22" s="2">
        <f t="shared" si="8"/>
        <v>9.0630778703664987</v>
      </c>
      <c r="E22" s="9">
        <f t="shared" si="9"/>
        <v>34.434778631586028</v>
      </c>
      <c r="F22" s="10">
        <f t="shared" si="4"/>
        <v>13.434778631586028</v>
      </c>
      <c r="G22" s="15">
        <f t="shared" si="5"/>
        <v>-2.5652213684139724</v>
      </c>
      <c r="H22" s="9">
        <f t="shared" si="10"/>
        <v>56.987401530447826</v>
      </c>
      <c r="I22" s="10">
        <f t="shared" si="6"/>
        <v>35.987401530447826</v>
      </c>
      <c r="J22" s="11">
        <f t="shared" si="7"/>
        <v>19.987401530447826</v>
      </c>
    </row>
    <row r="23" spans="1:10" x14ac:dyDescent="0.25">
      <c r="A23">
        <v>-15</v>
      </c>
      <c r="B23" s="2">
        <f t="shared" si="0"/>
        <v>26.079997309804845</v>
      </c>
      <c r="C23" s="2">
        <f t="shared" si="1"/>
        <v>49.262217140742486</v>
      </c>
      <c r="D23" s="2">
        <f t="shared" si="8"/>
        <v>8.6602540378443873</v>
      </c>
      <c r="E23" s="9">
        <f t="shared" si="9"/>
        <v>34.740251347649235</v>
      </c>
      <c r="F23" s="10">
        <f t="shared" si="4"/>
        <v>13.740251347649235</v>
      </c>
      <c r="G23" s="15">
        <f t="shared" si="5"/>
        <v>-2.2597486523507655</v>
      </c>
      <c r="H23" s="9">
        <f t="shared" si="10"/>
        <v>57.922471178586875</v>
      </c>
      <c r="I23" s="10">
        <f t="shared" si="6"/>
        <v>36.922471178586875</v>
      </c>
      <c r="J23" s="11">
        <f t="shared" si="7"/>
        <v>20.922471178586875</v>
      </c>
    </row>
    <row r="24" spans="1:10" x14ac:dyDescent="0.25">
      <c r="A24">
        <v>-10</v>
      </c>
      <c r="B24" s="2">
        <f t="shared" si="0"/>
        <v>26.589809331329615</v>
      </c>
      <c r="C24" s="2">
        <f t="shared" si="1"/>
        <v>50.225195403622607</v>
      </c>
      <c r="D24" s="2">
        <f t="shared" si="8"/>
        <v>8.1915204428899173</v>
      </c>
      <c r="E24" s="9">
        <f t="shared" si="9"/>
        <v>34.781329774219529</v>
      </c>
      <c r="F24" s="10">
        <f t="shared" si="4"/>
        <v>13.781329774219529</v>
      </c>
      <c r="G24" s="15">
        <f t="shared" si="5"/>
        <v>-2.2186702257804711</v>
      </c>
      <c r="H24" s="9">
        <f t="shared" si="10"/>
        <v>58.416715846512524</v>
      </c>
      <c r="I24" s="10">
        <f t="shared" si="6"/>
        <v>37.416715846512524</v>
      </c>
      <c r="J24" s="11">
        <f t="shared" si="7"/>
        <v>21.416715846512524</v>
      </c>
    </row>
    <row r="25" spans="1:10" x14ac:dyDescent="0.25">
      <c r="A25">
        <v>-5</v>
      </c>
      <c r="B25" s="2">
        <f t="shared" si="0"/>
        <v>26.897256848477131</v>
      </c>
      <c r="C25" s="2">
        <f t="shared" si="1"/>
        <v>50.805929602679022</v>
      </c>
      <c r="D25" s="2">
        <f t="shared" si="8"/>
        <v>7.6604444311897799</v>
      </c>
      <c r="E25" s="9">
        <f t="shared" si="9"/>
        <v>34.557701279666908</v>
      </c>
      <c r="F25" s="10">
        <f t="shared" si="4"/>
        <v>13.557701279666908</v>
      </c>
      <c r="G25" s="15">
        <f t="shared" si="5"/>
        <v>-2.4422987203330919</v>
      </c>
      <c r="H25" s="9">
        <f t="shared" si="10"/>
        <v>58.466374033868803</v>
      </c>
      <c r="I25" s="10">
        <f t="shared" si="6"/>
        <v>37.466374033868803</v>
      </c>
      <c r="J25" s="11">
        <f t="shared" si="7"/>
        <v>21.466374033868803</v>
      </c>
    </row>
    <row r="26" spans="1:10" x14ac:dyDescent="0.25">
      <c r="A26">
        <v>0</v>
      </c>
      <c r="B26" s="2">
        <f t="shared" si="0"/>
        <v>27</v>
      </c>
      <c r="C26" s="2">
        <f t="shared" si="1"/>
        <v>51</v>
      </c>
      <c r="D26" s="2">
        <f t="shared" si="8"/>
        <v>7.0710678118654755</v>
      </c>
      <c r="E26" s="9">
        <f t="shared" si="9"/>
        <v>34.071067811865476</v>
      </c>
      <c r="F26" s="10">
        <f t="shared" si="4"/>
        <v>13.071067811865476</v>
      </c>
      <c r="G26" s="15">
        <f t="shared" si="5"/>
        <v>-2.9289321881345245</v>
      </c>
      <c r="H26" s="9">
        <f t="shared" si="10"/>
        <v>58.071067811865476</v>
      </c>
      <c r="I26" s="10">
        <f t="shared" si="6"/>
        <v>37.071067811865476</v>
      </c>
      <c r="J26" s="11">
        <f t="shared" si="7"/>
        <v>21.071067811865476</v>
      </c>
    </row>
    <row r="27" spans="1:10" x14ac:dyDescent="0.25">
      <c r="A27">
        <v>5</v>
      </c>
      <c r="B27" s="2">
        <f t="shared" si="0"/>
        <v>26.897256848477131</v>
      </c>
      <c r="C27" s="2">
        <f t="shared" si="1"/>
        <v>50.805929602679022</v>
      </c>
      <c r="D27" s="2">
        <f t="shared" si="8"/>
        <v>6.4278760968653934</v>
      </c>
      <c r="E27" s="9">
        <f t="shared" ref="E27:E62" si="11">B27+D27</f>
        <v>33.325132945342524</v>
      </c>
      <c r="F27" s="10">
        <f t="shared" si="4"/>
        <v>12.325132945342524</v>
      </c>
      <c r="G27" s="15">
        <f t="shared" si="5"/>
        <v>-3.6748670546574758</v>
      </c>
      <c r="H27" s="9">
        <f t="shared" ref="H27:H62" si="12">C27+D27</f>
        <v>57.233805699544419</v>
      </c>
      <c r="I27" s="10">
        <f t="shared" si="6"/>
        <v>36.233805699544419</v>
      </c>
      <c r="J27" s="11">
        <f t="shared" si="7"/>
        <v>20.233805699544419</v>
      </c>
    </row>
    <row r="28" spans="1:10" x14ac:dyDescent="0.25">
      <c r="A28">
        <v>10</v>
      </c>
      <c r="B28" s="2">
        <f t="shared" si="0"/>
        <v>26.589809331329615</v>
      </c>
      <c r="C28" s="2">
        <f t="shared" si="1"/>
        <v>50.225195403622607</v>
      </c>
      <c r="D28" s="2">
        <f t="shared" si="8"/>
        <v>5.7357643635104614</v>
      </c>
      <c r="E28" s="9">
        <f t="shared" si="11"/>
        <v>32.325573694840074</v>
      </c>
      <c r="F28" s="10">
        <f t="shared" si="4"/>
        <v>11.325573694840074</v>
      </c>
      <c r="G28" s="15">
        <f t="shared" si="5"/>
        <v>-4.6744263051599262</v>
      </c>
      <c r="H28" s="9">
        <f t="shared" si="12"/>
        <v>55.960959767133069</v>
      </c>
      <c r="I28" s="10">
        <f t="shared" si="6"/>
        <v>34.960959767133069</v>
      </c>
      <c r="J28" s="11">
        <f t="shared" si="7"/>
        <v>18.960959767133069</v>
      </c>
    </row>
    <row r="29" spans="1:10" x14ac:dyDescent="0.25">
      <c r="A29">
        <v>15</v>
      </c>
      <c r="B29" s="2">
        <f t="shared" si="0"/>
        <v>26.079997309804845</v>
      </c>
      <c r="C29" s="2">
        <f t="shared" si="1"/>
        <v>49.262217140742486</v>
      </c>
      <c r="D29" s="2">
        <f t="shared" si="8"/>
        <v>5.0000000000000009</v>
      </c>
      <c r="E29" s="9">
        <f t="shared" si="11"/>
        <v>31.079997309804845</v>
      </c>
      <c r="F29" s="10">
        <f t="shared" si="4"/>
        <v>10.079997309804845</v>
      </c>
      <c r="G29" s="15">
        <f t="shared" si="5"/>
        <v>-5.9200026901951546</v>
      </c>
      <c r="H29" s="9">
        <f t="shared" si="12"/>
        <v>54.262217140742486</v>
      </c>
      <c r="I29" s="10">
        <f t="shared" si="6"/>
        <v>33.262217140742486</v>
      </c>
      <c r="J29" s="11">
        <f t="shared" si="7"/>
        <v>17.262217140742486</v>
      </c>
    </row>
    <row r="30" spans="1:10" x14ac:dyDescent="0.25">
      <c r="A30">
        <v>20</v>
      </c>
      <c r="B30" s="2">
        <f t="shared" si="0"/>
        <v>25.371700761219529</v>
      </c>
      <c r="C30" s="2">
        <f t="shared" si="1"/>
        <v>47.924323660081328</v>
      </c>
      <c r="D30" s="2">
        <f t="shared" si="8"/>
        <v>4.2261826174069945</v>
      </c>
      <c r="E30" s="9">
        <f t="shared" si="11"/>
        <v>29.597883378626523</v>
      </c>
      <c r="F30" s="10">
        <f t="shared" si="4"/>
        <v>8.5978833786265234</v>
      </c>
      <c r="G30" s="15">
        <f t="shared" si="5"/>
        <v>-7.4021166213734766</v>
      </c>
      <c r="H30" s="9">
        <f t="shared" si="12"/>
        <v>52.150506277488319</v>
      </c>
      <c r="I30" s="10">
        <f t="shared" si="6"/>
        <v>31.150506277488319</v>
      </c>
      <c r="J30" s="11">
        <f t="shared" si="7"/>
        <v>15.150506277488319</v>
      </c>
    </row>
    <row r="31" spans="1:10" x14ac:dyDescent="0.25">
      <c r="A31">
        <v>25</v>
      </c>
      <c r="B31" s="2">
        <f t="shared" ref="B31:B62" si="13">COS(RADIANS($A31)) * $B$1</f>
        <v>24.470310249989549</v>
      </c>
      <c r="C31" s="2">
        <f t="shared" si="1"/>
        <v>46.221697138869146</v>
      </c>
      <c r="D31" s="2">
        <f t="shared" si="8"/>
        <v>3.4202014332566884</v>
      </c>
      <c r="E31" s="9">
        <f t="shared" si="11"/>
        <v>27.890511683246238</v>
      </c>
      <c r="F31" s="10">
        <f t="shared" si="4"/>
        <v>6.8905116832462383</v>
      </c>
      <c r="G31" s="15">
        <f t="shared" si="5"/>
        <v>-9.1094883167537617</v>
      </c>
      <c r="H31" s="9">
        <f t="shared" si="12"/>
        <v>49.641898572125832</v>
      </c>
      <c r="I31" s="10">
        <f t="shared" si="6"/>
        <v>28.641898572125832</v>
      </c>
      <c r="J31" s="11">
        <f t="shared" si="7"/>
        <v>12.641898572125832</v>
      </c>
    </row>
    <row r="32" spans="1:10" x14ac:dyDescent="0.25">
      <c r="A32">
        <v>30</v>
      </c>
      <c r="B32" s="2">
        <f t="shared" si="13"/>
        <v>23.382685902179844</v>
      </c>
      <c r="C32" s="2">
        <f t="shared" si="1"/>
        <v>44.167295593006372</v>
      </c>
      <c r="D32" s="2">
        <f t="shared" si="8"/>
        <v>2.5881904510252074</v>
      </c>
      <c r="E32" s="9">
        <f t="shared" si="11"/>
        <v>25.97087635320505</v>
      </c>
      <c r="F32" s="10">
        <f t="shared" si="4"/>
        <v>4.9708763532050497</v>
      </c>
      <c r="G32" s="15">
        <f t="shared" si="5"/>
        <v>-11.02912364679495</v>
      </c>
      <c r="H32" s="9">
        <f t="shared" si="12"/>
        <v>46.755486044031578</v>
      </c>
      <c r="I32" s="10">
        <f t="shared" si="6"/>
        <v>25.755486044031578</v>
      </c>
      <c r="J32" s="11">
        <f t="shared" si="7"/>
        <v>9.7554860440315778</v>
      </c>
    </row>
    <row r="33" spans="1:10" x14ac:dyDescent="0.25">
      <c r="A33">
        <v>35</v>
      </c>
      <c r="B33" s="2">
        <f t="shared" si="13"/>
        <v>22.117105195802779</v>
      </c>
      <c r="C33" s="2">
        <f t="shared" si="1"/>
        <v>41.776754258738585</v>
      </c>
      <c r="D33" s="2">
        <f t="shared" si="8"/>
        <v>1.7364817766693041</v>
      </c>
      <c r="E33" s="9">
        <f t="shared" si="11"/>
        <v>23.853586972472083</v>
      </c>
      <c r="F33" s="10">
        <f t="shared" si="4"/>
        <v>2.8535869724720833</v>
      </c>
      <c r="G33" s="15">
        <f t="shared" si="5"/>
        <v>-13.146413027527917</v>
      </c>
      <c r="H33" s="9">
        <f t="shared" si="12"/>
        <v>43.513236035407886</v>
      </c>
      <c r="I33" s="10">
        <f t="shared" si="6"/>
        <v>22.513236035407886</v>
      </c>
      <c r="J33" s="11">
        <f t="shared" si="7"/>
        <v>6.5132360354078855</v>
      </c>
    </row>
    <row r="34" spans="1:10" x14ac:dyDescent="0.25">
      <c r="A34">
        <v>40</v>
      </c>
      <c r="B34" s="2">
        <f t="shared" si="13"/>
        <v>20.683199964212406</v>
      </c>
      <c r="C34" s="2">
        <f t="shared" si="1"/>
        <v>39.068266599067876</v>
      </c>
      <c r="D34" s="2">
        <f t="shared" si="8"/>
        <v>0.87155742747658138</v>
      </c>
      <c r="E34" s="9">
        <f t="shared" si="11"/>
        <v>21.554757391688987</v>
      </c>
      <c r="F34" s="10">
        <f t="shared" si="4"/>
        <v>0.55475739168898741</v>
      </c>
      <c r="G34" s="15">
        <f t="shared" si="5"/>
        <v>-15.445242608311013</v>
      </c>
      <c r="H34" s="9">
        <f t="shared" si="12"/>
        <v>39.939824026544457</v>
      </c>
      <c r="I34" s="10">
        <f t="shared" si="6"/>
        <v>18.939824026544457</v>
      </c>
      <c r="J34" s="11">
        <f t="shared" si="7"/>
        <v>2.9398240265444571</v>
      </c>
    </row>
    <row r="35" spans="1:10" x14ac:dyDescent="0.25">
      <c r="A35">
        <v>45</v>
      </c>
      <c r="B35" s="2">
        <f t="shared" si="13"/>
        <v>19.091883092036785</v>
      </c>
      <c r="C35" s="2">
        <f t="shared" si="1"/>
        <v>36.062445840513924</v>
      </c>
      <c r="D35" s="2">
        <f t="shared" si="8"/>
        <v>6.1257422745431001E-16</v>
      </c>
      <c r="E35" s="9">
        <f t="shared" si="11"/>
        <v>19.091883092036785</v>
      </c>
      <c r="F35" s="10">
        <f t="shared" si="4"/>
        <v>-1.9081169079632154</v>
      </c>
      <c r="G35" s="15">
        <f t="shared" si="5"/>
        <v>-17.908116907963215</v>
      </c>
      <c r="H35" s="9">
        <f t="shared" si="12"/>
        <v>36.062445840513924</v>
      </c>
      <c r="I35" s="10">
        <f t="shared" si="6"/>
        <v>15.062445840513924</v>
      </c>
      <c r="J35" s="11">
        <f t="shared" si="7"/>
        <v>-0.93755415948607634</v>
      </c>
    </row>
    <row r="36" spans="1:10" x14ac:dyDescent="0.25">
      <c r="A36">
        <v>50</v>
      </c>
      <c r="B36" s="2">
        <f t="shared" si="13"/>
        <v>17.355265461536561</v>
      </c>
      <c r="C36" s="2">
        <f t="shared" si="1"/>
        <v>32.782168094013507</v>
      </c>
      <c r="D36" s="2">
        <f t="shared" si="8"/>
        <v>-0.87155742747658238</v>
      </c>
      <c r="E36" s="9">
        <f t="shared" si="11"/>
        <v>16.48370803405998</v>
      </c>
      <c r="F36" s="10">
        <f t="shared" si="4"/>
        <v>-4.5162919659400202</v>
      </c>
      <c r="G36" s="15">
        <f t="shared" si="5"/>
        <v>-20.51629196594002</v>
      </c>
      <c r="H36" s="9">
        <f t="shared" si="12"/>
        <v>31.910610666536925</v>
      </c>
      <c r="I36" s="10">
        <f t="shared" si="6"/>
        <v>10.910610666536925</v>
      </c>
      <c r="J36" s="11">
        <f t="shared" si="7"/>
        <v>-5.0893893334630746</v>
      </c>
    </row>
    <row r="37" spans="1:10" x14ac:dyDescent="0.25">
      <c r="A37">
        <v>55</v>
      </c>
      <c r="B37" s="2">
        <f t="shared" si="13"/>
        <v>15.486563781478246</v>
      </c>
      <c r="C37" s="2">
        <f t="shared" si="1"/>
        <v>29.252398253903355</v>
      </c>
      <c r="D37" s="2">
        <f t="shared" si="8"/>
        <v>-1.736481776669303</v>
      </c>
      <c r="E37" s="9">
        <f t="shared" si="11"/>
        <v>13.750082004808943</v>
      </c>
      <c r="F37" s="10">
        <f t="shared" si="4"/>
        <v>-7.2499179951910566</v>
      </c>
      <c r="G37" s="15">
        <f t="shared" si="5"/>
        <v>-23.249917995191055</v>
      </c>
      <c r="H37" s="9">
        <f t="shared" si="12"/>
        <v>27.51591647723405</v>
      </c>
      <c r="I37" s="10">
        <f t="shared" si="6"/>
        <v>6.5159164772340503</v>
      </c>
      <c r="J37" s="11">
        <f t="shared" si="7"/>
        <v>-9.4840835227659497</v>
      </c>
    </row>
    <row r="38" spans="1:10" x14ac:dyDescent="0.25">
      <c r="A38">
        <v>60</v>
      </c>
      <c r="B38" s="2">
        <f t="shared" si="13"/>
        <v>13.500000000000004</v>
      </c>
      <c r="C38" s="2">
        <f t="shared" si="1"/>
        <v>25.500000000000007</v>
      </c>
      <c r="D38" s="2">
        <f t="shared" si="8"/>
        <v>-2.5881904510252083</v>
      </c>
      <c r="E38" s="9">
        <f t="shared" si="11"/>
        <v>10.911809548974794</v>
      </c>
      <c r="F38" s="10">
        <f t="shared" si="4"/>
        <v>-10.088190451025206</v>
      </c>
      <c r="G38" s="15">
        <f t="shared" si="5"/>
        <v>-26.088190451025206</v>
      </c>
      <c r="H38" s="9">
        <f t="shared" si="12"/>
        <v>22.911809548974798</v>
      </c>
      <c r="I38" s="10">
        <f t="shared" si="6"/>
        <v>1.9118095489747979</v>
      </c>
      <c r="J38" s="11">
        <f t="shared" si="7"/>
        <v>-14.088190451025202</v>
      </c>
    </row>
    <row r="39" spans="1:10" x14ac:dyDescent="0.25">
      <c r="A39">
        <v>65</v>
      </c>
      <c r="B39" s="2">
        <f t="shared" si="13"/>
        <v>11.410693066998885</v>
      </c>
      <c r="C39" s="2">
        <f t="shared" si="1"/>
        <v>21.553531348775671</v>
      </c>
      <c r="D39" s="2">
        <f t="shared" si="8"/>
        <v>-3.420201433256687</v>
      </c>
      <c r="E39" s="9">
        <f t="shared" si="11"/>
        <v>7.9904916337421978</v>
      </c>
      <c r="F39" s="10">
        <f t="shared" si="4"/>
        <v>-13.009508366257801</v>
      </c>
      <c r="G39" s="15">
        <f t="shared" si="5"/>
        <v>-29.009508366257801</v>
      </c>
      <c r="H39" s="9">
        <f t="shared" si="12"/>
        <v>18.133329915518985</v>
      </c>
      <c r="I39" s="10">
        <f t="shared" si="6"/>
        <v>-2.8666700844810151</v>
      </c>
      <c r="J39" s="11">
        <f t="shared" si="7"/>
        <v>-18.866670084481015</v>
      </c>
    </row>
    <row r="40" spans="1:10" x14ac:dyDescent="0.25">
      <c r="A40">
        <v>70</v>
      </c>
      <c r="B40" s="2">
        <f t="shared" si="13"/>
        <v>9.2345438697930575</v>
      </c>
      <c r="C40" s="2">
        <f t="shared" si="1"/>
        <v>17.443027309609111</v>
      </c>
      <c r="D40" s="2">
        <f t="shared" si="8"/>
        <v>-4.2261826174069936</v>
      </c>
      <c r="E40" s="9">
        <f t="shared" si="11"/>
        <v>5.0083612523860639</v>
      </c>
      <c r="F40" s="10">
        <f t="shared" si="4"/>
        <v>-15.991638747613937</v>
      </c>
      <c r="G40" s="15">
        <f t="shared" si="5"/>
        <v>-31.991638747613937</v>
      </c>
      <c r="H40" s="9">
        <f t="shared" si="12"/>
        <v>13.216844692202116</v>
      </c>
      <c r="I40" s="10">
        <f t="shared" si="6"/>
        <v>-7.7831553077978839</v>
      </c>
      <c r="J40" s="11">
        <f t="shared" si="7"/>
        <v>-23.783155307797884</v>
      </c>
    </row>
    <row r="41" spans="1:10" x14ac:dyDescent="0.25">
      <c r="A41">
        <v>75</v>
      </c>
      <c r="B41" s="2">
        <f t="shared" si="13"/>
        <v>6.98811421776806</v>
      </c>
      <c r="C41" s="2">
        <f t="shared" si="1"/>
        <v>13.199771300228559</v>
      </c>
      <c r="D41" s="2">
        <f t="shared" si="8"/>
        <v>-4.9999999999999982</v>
      </c>
      <c r="E41" s="9">
        <f t="shared" si="11"/>
        <v>1.9881142177680617</v>
      </c>
      <c r="F41" s="10">
        <f t="shared" si="4"/>
        <v>-19.011885782231939</v>
      </c>
      <c r="G41" s="15">
        <f t="shared" si="5"/>
        <v>-35.011885782231936</v>
      </c>
      <c r="H41" s="9">
        <f t="shared" si="12"/>
        <v>8.1997713002285604</v>
      </c>
      <c r="I41" s="10">
        <f t="shared" si="6"/>
        <v>-12.80022869977144</v>
      </c>
      <c r="J41" s="11">
        <f t="shared" si="7"/>
        <v>-28.800228699771438</v>
      </c>
    </row>
    <row r="42" spans="1:10" x14ac:dyDescent="0.25">
      <c r="A42">
        <v>80</v>
      </c>
      <c r="B42" s="2">
        <f t="shared" si="13"/>
        <v>4.6885007970071211</v>
      </c>
      <c r="C42" s="2">
        <f t="shared" si="1"/>
        <v>8.8560570610134519</v>
      </c>
      <c r="D42" s="2">
        <f t="shared" si="8"/>
        <v>-5.7357643635104614</v>
      </c>
      <c r="E42" s="9">
        <f t="shared" si="11"/>
        <v>-1.0472635665033403</v>
      </c>
      <c r="F42" s="10">
        <f t="shared" si="4"/>
        <v>-22.047263566503339</v>
      </c>
      <c r="G42" s="15">
        <f t="shared" si="5"/>
        <v>-38.047263566503339</v>
      </c>
      <c r="H42" s="9">
        <f t="shared" si="12"/>
        <v>3.1202926975029905</v>
      </c>
      <c r="I42" s="10">
        <f t="shared" si="6"/>
        <v>-17.87970730249701</v>
      </c>
      <c r="J42" s="11">
        <f t="shared" si="7"/>
        <v>-33.87970730249701</v>
      </c>
    </row>
    <row r="43" spans="1:10" x14ac:dyDescent="0.25">
      <c r="A43">
        <v>85</v>
      </c>
      <c r="B43" s="2">
        <f t="shared" si="13"/>
        <v>2.3532050541867697</v>
      </c>
      <c r="C43" s="2">
        <f t="shared" si="1"/>
        <v>4.444942880130565</v>
      </c>
      <c r="D43" s="2">
        <f t="shared" si="8"/>
        <v>-6.4278760968653934</v>
      </c>
      <c r="E43" s="9">
        <f t="shared" si="11"/>
        <v>-4.0746710426786237</v>
      </c>
      <c r="F43" s="10">
        <f t="shared" si="4"/>
        <v>-25.074671042678624</v>
      </c>
      <c r="G43" s="15">
        <f t="shared" si="5"/>
        <v>-41.074671042678624</v>
      </c>
      <c r="H43" s="9">
        <f t="shared" si="12"/>
        <v>-1.9829332167348284</v>
      </c>
      <c r="I43" s="10">
        <f t="shared" si="6"/>
        <v>-22.982933216734828</v>
      </c>
      <c r="J43" s="11">
        <f t="shared" si="7"/>
        <v>-38.982933216734828</v>
      </c>
    </row>
    <row r="44" spans="1:10" x14ac:dyDescent="0.25">
      <c r="A44">
        <v>90</v>
      </c>
      <c r="B44" s="2">
        <f t="shared" si="13"/>
        <v>1.653950414126637E-15</v>
      </c>
      <c r="C44" s="2">
        <f t="shared" si="1"/>
        <v>3.124128560016981E-15</v>
      </c>
      <c r="D44" s="2">
        <f t="shared" si="8"/>
        <v>-7.0710678118654746</v>
      </c>
      <c r="E44" s="9">
        <f t="shared" si="11"/>
        <v>-7.0710678118654728</v>
      </c>
      <c r="F44" s="10">
        <f t="shared" si="4"/>
        <v>-28.071067811865472</v>
      </c>
      <c r="G44" s="11">
        <f t="shared" si="5"/>
        <v>-44.071067811865476</v>
      </c>
      <c r="H44" s="9">
        <f t="shared" si="12"/>
        <v>-7.0710678118654711</v>
      </c>
      <c r="I44" s="10">
        <f t="shared" si="6"/>
        <v>-28.071067811865472</v>
      </c>
      <c r="J44" s="11">
        <f t="shared" si="7"/>
        <v>-44.071067811865468</v>
      </c>
    </row>
    <row r="45" spans="1:10" x14ac:dyDescent="0.25">
      <c r="A45">
        <v>95</v>
      </c>
      <c r="B45" s="2">
        <f t="shared" si="13"/>
        <v>-2.3532050541867724</v>
      </c>
      <c r="C45" s="2">
        <f t="shared" si="1"/>
        <v>-4.4449428801305704</v>
      </c>
      <c r="D45" s="2">
        <f t="shared" si="8"/>
        <v>-7.660444431189779</v>
      </c>
      <c r="E45" s="9">
        <f t="shared" si="11"/>
        <v>-10.013649485376551</v>
      </c>
      <c r="F45" s="10">
        <f t="shared" si="4"/>
        <v>-31.013649485376551</v>
      </c>
      <c r="G45" s="11">
        <f t="shared" si="5"/>
        <v>-47.013649485376547</v>
      </c>
      <c r="H45" s="9">
        <f t="shared" si="12"/>
        <v>-12.105387311320349</v>
      </c>
      <c r="I45" s="10">
        <f t="shared" si="6"/>
        <v>-33.105387311320349</v>
      </c>
      <c r="J45" s="11">
        <f t="shared" si="7"/>
        <v>-49.105387311320349</v>
      </c>
    </row>
    <row r="46" spans="1:10" x14ac:dyDescent="0.25">
      <c r="A46">
        <v>100</v>
      </c>
      <c r="B46" s="2">
        <f t="shared" si="13"/>
        <v>-4.6885007970071184</v>
      </c>
      <c r="C46" s="2">
        <f t="shared" si="1"/>
        <v>-8.8560570610134448</v>
      </c>
      <c r="D46" s="2">
        <f t="shared" si="8"/>
        <v>-8.1915204428899191</v>
      </c>
      <c r="E46" s="9">
        <f t="shared" si="11"/>
        <v>-12.880021239897037</v>
      </c>
      <c r="F46" s="10">
        <f t="shared" si="4"/>
        <v>-33.880021239897033</v>
      </c>
      <c r="G46" s="11">
        <f t="shared" si="5"/>
        <v>-49.880021239897033</v>
      </c>
      <c r="H46" s="9">
        <f t="shared" si="12"/>
        <v>-17.047577503903362</v>
      </c>
      <c r="I46" s="10">
        <f t="shared" si="6"/>
        <v>-38.047577503903362</v>
      </c>
      <c r="J46" s="11">
        <f t="shared" si="7"/>
        <v>-54.047577503903362</v>
      </c>
    </row>
    <row r="47" spans="1:10" x14ac:dyDescent="0.25">
      <c r="A47">
        <v>105</v>
      </c>
      <c r="B47" s="2">
        <f t="shared" si="13"/>
        <v>-6.9881142177680626</v>
      </c>
      <c r="C47" s="2">
        <f t="shared" si="1"/>
        <v>-13.199771300228564</v>
      </c>
      <c r="D47" s="2">
        <f t="shared" si="8"/>
        <v>-8.6602540378443873</v>
      </c>
      <c r="E47" s="9">
        <f t="shared" si="11"/>
        <v>-15.64836825561245</v>
      </c>
      <c r="F47" s="10">
        <f t="shared" si="4"/>
        <v>-36.648368255612453</v>
      </c>
      <c r="G47" s="11">
        <f t="shared" si="5"/>
        <v>-52.648368255612453</v>
      </c>
      <c r="H47" s="9">
        <f t="shared" si="12"/>
        <v>-21.860025338072951</v>
      </c>
      <c r="I47" s="10">
        <f t="shared" si="6"/>
        <v>-42.860025338072951</v>
      </c>
      <c r="J47" s="11">
        <f t="shared" si="7"/>
        <v>-58.860025338072951</v>
      </c>
    </row>
    <row r="48" spans="1:10" x14ac:dyDescent="0.25">
      <c r="A48">
        <v>110</v>
      </c>
      <c r="B48" s="2">
        <f t="shared" si="13"/>
        <v>-9.2345438697930557</v>
      </c>
      <c r="C48" s="2">
        <f t="shared" si="1"/>
        <v>-17.443027309609104</v>
      </c>
      <c r="D48" s="2">
        <f t="shared" si="8"/>
        <v>-9.0630778703664987</v>
      </c>
      <c r="E48" s="9">
        <f t="shared" si="11"/>
        <v>-18.297621740159556</v>
      </c>
      <c r="F48" s="10">
        <f t="shared" si="4"/>
        <v>-39.297621740159556</v>
      </c>
      <c r="G48" s="11">
        <f t="shared" si="5"/>
        <v>-55.297621740159556</v>
      </c>
      <c r="H48" s="9">
        <f t="shared" si="12"/>
        <v>-26.506105179975602</v>
      </c>
      <c r="I48" s="10">
        <f t="shared" si="6"/>
        <v>-47.506105179975606</v>
      </c>
      <c r="J48" s="11">
        <f t="shared" si="7"/>
        <v>-63.506105179975606</v>
      </c>
    </row>
    <row r="49" spans="1:10" x14ac:dyDescent="0.25">
      <c r="A49">
        <v>115</v>
      </c>
      <c r="B49" s="2">
        <f t="shared" si="13"/>
        <v>-11.410693066998881</v>
      </c>
      <c r="C49" s="2">
        <f t="shared" si="1"/>
        <v>-21.553531348775667</v>
      </c>
      <c r="D49" s="2">
        <f t="shared" si="8"/>
        <v>-9.3969262078590834</v>
      </c>
      <c r="E49" s="9">
        <f t="shared" si="11"/>
        <v>-20.807619274857963</v>
      </c>
      <c r="F49" s="10">
        <f t="shared" si="4"/>
        <v>-41.807619274857963</v>
      </c>
      <c r="G49" s="11">
        <f t="shared" si="5"/>
        <v>-57.807619274857963</v>
      </c>
      <c r="H49" s="9">
        <f t="shared" si="12"/>
        <v>-30.950457556634753</v>
      </c>
      <c r="I49" s="10">
        <f t="shared" si="6"/>
        <v>-51.950457556634753</v>
      </c>
      <c r="J49" s="11">
        <f t="shared" si="7"/>
        <v>-67.950457556634746</v>
      </c>
    </row>
    <row r="50" spans="1:10" x14ac:dyDescent="0.25">
      <c r="A50">
        <v>120</v>
      </c>
      <c r="B50" s="2">
        <f t="shared" si="13"/>
        <v>-13.499999999999995</v>
      </c>
      <c r="C50" s="2">
        <f t="shared" si="1"/>
        <v>-25.499999999999989</v>
      </c>
      <c r="D50" s="2">
        <f t="shared" si="8"/>
        <v>-9.6592582628906811</v>
      </c>
      <c r="E50" s="9">
        <f t="shared" si="11"/>
        <v>-23.159258262890674</v>
      </c>
      <c r="F50" s="10">
        <f t="shared" si="4"/>
        <v>-44.159258262890674</v>
      </c>
      <c r="G50" s="11">
        <f t="shared" si="5"/>
        <v>-60.159258262890674</v>
      </c>
      <c r="H50" s="9">
        <f t="shared" si="12"/>
        <v>-35.159258262890674</v>
      </c>
      <c r="I50" s="10">
        <f t="shared" si="6"/>
        <v>-56.159258262890674</v>
      </c>
      <c r="J50" s="11">
        <f t="shared" si="7"/>
        <v>-72.159258262890674</v>
      </c>
    </row>
    <row r="51" spans="1:10" x14ac:dyDescent="0.25">
      <c r="A51">
        <v>125</v>
      </c>
      <c r="B51" s="2">
        <f t="shared" si="13"/>
        <v>-15.486563781478246</v>
      </c>
      <c r="C51" s="2">
        <f t="shared" si="1"/>
        <v>-29.252398253903355</v>
      </c>
      <c r="D51" s="2">
        <f t="shared" si="8"/>
        <v>-9.8480775301220795</v>
      </c>
      <c r="E51" s="9">
        <f t="shared" si="11"/>
        <v>-25.334641311600326</v>
      </c>
      <c r="F51" s="10">
        <f t="shared" si="4"/>
        <v>-46.334641311600322</v>
      </c>
      <c r="G51" s="11">
        <f t="shared" si="5"/>
        <v>-62.334641311600322</v>
      </c>
      <c r="H51" s="9">
        <f t="shared" si="12"/>
        <v>-39.100475784025434</v>
      </c>
      <c r="I51" s="10">
        <f t="shared" si="6"/>
        <v>-60.100475784025434</v>
      </c>
      <c r="J51" s="11">
        <f t="shared" si="7"/>
        <v>-76.100475784025434</v>
      </c>
    </row>
    <row r="52" spans="1:10" x14ac:dyDescent="0.25">
      <c r="A52">
        <v>130</v>
      </c>
      <c r="B52" s="2">
        <f t="shared" si="13"/>
        <v>-17.355265461536561</v>
      </c>
      <c r="C52" s="2">
        <f t="shared" si="1"/>
        <v>-32.782168094013507</v>
      </c>
      <c r="D52" s="2">
        <f t="shared" si="8"/>
        <v>-9.961946980917455</v>
      </c>
      <c r="E52" s="9">
        <f t="shared" si="11"/>
        <v>-27.317212442454014</v>
      </c>
      <c r="F52" s="10">
        <f t="shared" si="4"/>
        <v>-48.317212442454014</v>
      </c>
      <c r="G52" s="11">
        <f t="shared" si="5"/>
        <v>-64.317212442454007</v>
      </c>
      <c r="H52" s="9">
        <f t="shared" si="12"/>
        <v>-42.74411507493096</v>
      </c>
      <c r="I52" s="10">
        <f t="shared" si="6"/>
        <v>-63.74411507493096</v>
      </c>
      <c r="J52" s="11">
        <f t="shared" si="7"/>
        <v>-79.74411507493096</v>
      </c>
    </row>
    <row r="53" spans="1:10" x14ac:dyDescent="0.25">
      <c r="A53">
        <v>135</v>
      </c>
      <c r="B53" s="2">
        <f t="shared" si="13"/>
        <v>-19.091883092036781</v>
      </c>
      <c r="C53" s="2">
        <f t="shared" si="1"/>
        <v>-36.062445840513924</v>
      </c>
      <c r="D53" s="2">
        <f t="shared" si="8"/>
        <v>-10</v>
      </c>
      <c r="E53" s="9">
        <f t="shared" si="11"/>
        <v>-29.091883092036781</v>
      </c>
      <c r="F53" s="10">
        <f t="shared" si="4"/>
        <v>-50.091883092036781</v>
      </c>
      <c r="G53" s="11">
        <f t="shared" si="5"/>
        <v>-66.091883092036781</v>
      </c>
      <c r="H53" s="9">
        <f t="shared" si="12"/>
        <v>-46.062445840513924</v>
      </c>
      <c r="I53" s="10">
        <f t="shared" si="6"/>
        <v>-67.062445840513931</v>
      </c>
      <c r="J53" s="11">
        <f t="shared" si="7"/>
        <v>-83.062445840513931</v>
      </c>
    </row>
    <row r="54" spans="1:10" x14ac:dyDescent="0.25">
      <c r="A54">
        <v>140</v>
      </c>
      <c r="B54" s="2">
        <f t="shared" si="13"/>
        <v>-20.683199964212402</v>
      </c>
      <c r="C54" s="2">
        <f t="shared" si="1"/>
        <v>-39.068266599067876</v>
      </c>
      <c r="D54" s="2">
        <f t="shared" si="8"/>
        <v>-9.961946980917455</v>
      </c>
      <c r="E54" s="9">
        <f t="shared" si="11"/>
        <v>-30.645146945129859</v>
      </c>
      <c r="F54" s="10">
        <f t="shared" si="4"/>
        <v>-51.645146945129859</v>
      </c>
      <c r="G54" s="11">
        <f t="shared" si="5"/>
        <v>-67.645146945129852</v>
      </c>
      <c r="H54" s="9">
        <f t="shared" si="12"/>
        <v>-49.030213579985329</v>
      </c>
      <c r="I54" s="10">
        <f t="shared" si="6"/>
        <v>-70.030213579985329</v>
      </c>
      <c r="J54" s="11">
        <f t="shared" si="7"/>
        <v>-86.030213579985329</v>
      </c>
    </row>
    <row r="55" spans="1:10" x14ac:dyDescent="0.25">
      <c r="A55">
        <v>145</v>
      </c>
      <c r="B55" s="2">
        <f t="shared" si="13"/>
        <v>-22.117105195802782</v>
      </c>
      <c r="C55" s="2">
        <f t="shared" si="1"/>
        <v>-41.776754258738585</v>
      </c>
      <c r="D55" s="2">
        <f t="shared" si="8"/>
        <v>-9.8480775301220795</v>
      </c>
      <c r="E55" s="9">
        <f t="shared" si="11"/>
        <v>-31.965182725924862</v>
      </c>
      <c r="F55" s="10">
        <f t="shared" si="4"/>
        <v>-52.965182725924862</v>
      </c>
      <c r="G55" s="11">
        <f t="shared" si="5"/>
        <v>-68.965182725924862</v>
      </c>
      <c r="H55" s="9">
        <f t="shared" si="12"/>
        <v>-51.624831788860661</v>
      </c>
      <c r="I55" s="10">
        <f t="shared" si="6"/>
        <v>-72.624831788860661</v>
      </c>
      <c r="J55" s="11">
        <f t="shared" si="7"/>
        <v>-88.624831788860661</v>
      </c>
    </row>
    <row r="56" spans="1:10" x14ac:dyDescent="0.25">
      <c r="A56">
        <v>150</v>
      </c>
      <c r="B56" s="2">
        <f t="shared" si="13"/>
        <v>-23.382685902179844</v>
      </c>
      <c r="C56" s="2">
        <f t="shared" si="1"/>
        <v>-44.167295593006372</v>
      </c>
      <c r="D56" s="2">
        <f t="shared" si="8"/>
        <v>-9.6592582628906829</v>
      </c>
      <c r="E56" s="9">
        <f t="shared" si="11"/>
        <v>-33.041944165070525</v>
      </c>
      <c r="F56" s="10">
        <f t="shared" si="4"/>
        <v>-54.041944165070525</v>
      </c>
      <c r="G56" s="11">
        <f t="shared" si="5"/>
        <v>-70.041944165070532</v>
      </c>
      <c r="H56" s="9">
        <f t="shared" si="12"/>
        <v>-53.826553855897053</v>
      </c>
      <c r="I56" s="10">
        <f t="shared" si="6"/>
        <v>-74.82655385589706</v>
      </c>
      <c r="J56" s="11">
        <f t="shared" si="7"/>
        <v>-90.82655385589706</v>
      </c>
    </row>
    <row r="57" spans="1:10" x14ac:dyDescent="0.25">
      <c r="A57">
        <v>155</v>
      </c>
      <c r="B57" s="2">
        <f t="shared" si="13"/>
        <v>-24.470310249989549</v>
      </c>
      <c r="C57" s="2">
        <f t="shared" si="1"/>
        <v>-46.221697138869146</v>
      </c>
      <c r="D57" s="2">
        <f t="shared" si="8"/>
        <v>-9.3969262078590852</v>
      </c>
      <c r="E57" s="9">
        <f t="shared" si="11"/>
        <v>-33.867236457848634</v>
      </c>
      <c r="F57" s="10">
        <f t="shared" si="4"/>
        <v>-54.867236457848634</v>
      </c>
      <c r="G57" s="11">
        <f t="shared" si="5"/>
        <v>-70.867236457848634</v>
      </c>
      <c r="H57" s="9">
        <f t="shared" si="12"/>
        <v>-55.618623346728228</v>
      </c>
      <c r="I57" s="10">
        <f t="shared" si="6"/>
        <v>-76.618623346728228</v>
      </c>
      <c r="J57" s="11">
        <f t="shared" si="7"/>
        <v>-92.618623346728228</v>
      </c>
    </row>
    <row r="58" spans="1:10" x14ac:dyDescent="0.25">
      <c r="A58">
        <v>160</v>
      </c>
      <c r="B58" s="2">
        <f t="shared" si="13"/>
        <v>-25.371700761219525</v>
      </c>
      <c r="C58" s="2">
        <f t="shared" si="1"/>
        <v>-47.924323660081328</v>
      </c>
      <c r="D58" s="2">
        <f t="shared" si="8"/>
        <v>-9.0630778703665005</v>
      </c>
      <c r="E58" s="9">
        <f t="shared" si="11"/>
        <v>-34.434778631586028</v>
      </c>
      <c r="F58" s="10">
        <f t="shared" si="4"/>
        <v>-55.434778631586028</v>
      </c>
      <c r="G58" s="11">
        <f t="shared" si="5"/>
        <v>-71.434778631586028</v>
      </c>
      <c r="H58" s="9">
        <f t="shared" si="12"/>
        <v>-56.987401530447826</v>
      </c>
      <c r="I58" s="10">
        <f t="shared" si="6"/>
        <v>-77.987401530447826</v>
      </c>
      <c r="J58" s="11">
        <f t="shared" si="7"/>
        <v>-93.987401530447826</v>
      </c>
    </row>
    <row r="59" spans="1:10" x14ac:dyDescent="0.25">
      <c r="A59">
        <v>165</v>
      </c>
      <c r="B59" s="2">
        <f t="shared" si="13"/>
        <v>-26.079997309804842</v>
      </c>
      <c r="C59" s="2">
        <f t="shared" si="1"/>
        <v>-49.262217140742479</v>
      </c>
      <c r="D59" s="2">
        <f t="shared" si="8"/>
        <v>-8.6602540378443855</v>
      </c>
      <c r="E59" s="9">
        <f t="shared" si="11"/>
        <v>-34.740251347649227</v>
      </c>
      <c r="F59" s="10">
        <f t="shared" si="4"/>
        <v>-55.740251347649227</v>
      </c>
      <c r="G59" s="11">
        <f t="shared" si="5"/>
        <v>-71.740251347649235</v>
      </c>
      <c r="H59" s="9">
        <f t="shared" si="12"/>
        <v>-57.922471178586861</v>
      </c>
      <c r="I59" s="10">
        <f t="shared" si="6"/>
        <v>-78.922471178586861</v>
      </c>
      <c r="J59" s="11">
        <f t="shared" si="7"/>
        <v>-94.922471178586861</v>
      </c>
    </row>
    <row r="60" spans="1:10" x14ac:dyDescent="0.25">
      <c r="A60">
        <v>170</v>
      </c>
      <c r="B60" s="2">
        <f t="shared" si="13"/>
        <v>-26.589809331329615</v>
      </c>
      <c r="C60" s="2">
        <f t="shared" si="1"/>
        <v>-50.225195403622607</v>
      </c>
      <c r="D60" s="2">
        <f t="shared" si="8"/>
        <v>-8.1915204428899173</v>
      </c>
      <c r="E60" s="9">
        <f t="shared" si="11"/>
        <v>-34.781329774219529</v>
      </c>
      <c r="F60" s="10">
        <f t="shared" si="4"/>
        <v>-55.781329774219529</v>
      </c>
      <c r="G60" s="11">
        <f t="shared" si="5"/>
        <v>-71.781329774219529</v>
      </c>
      <c r="H60" s="9">
        <f t="shared" si="12"/>
        <v>-58.416715846512524</v>
      </c>
      <c r="I60" s="10">
        <f t="shared" si="6"/>
        <v>-79.416715846512517</v>
      </c>
      <c r="J60" s="11">
        <f t="shared" si="7"/>
        <v>-95.416715846512517</v>
      </c>
    </row>
    <row r="61" spans="1:10" x14ac:dyDescent="0.25">
      <c r="A61">
        <v>175</v>
      </c>
      <c r="B61" s="2">
        <f t="shared" si="13"/>
        <v>-26.897256848477131</v>
      </c>
      <c r="C61" s="2">
        <f t="shared" si="1"/>
        <v>-50.805929602679022</v>
      </c>
      <c r="D61" s="2">
        <f t="shared" si="8"/>
        <v>-7.6604444311897799</v>
      </c>
      <c r="E61" s="9">
        <f t="shared" si="11"/>
        <v>-34.557701279666908</v>
      </c>
      <c r="F61" s="10">
        <f t="shared" si="4"/>
        <v>-55.557701279666908</v>
      </c>
      <c r="G61" s="11">
        <f t="shared" si="5"/>
        <v>-71.557701279666901</v>
      </c>
      <c r="H61" s="9">
        <f t="shared" si="12"/>
        <v>-58.466374033868803</v>
      </c>
      <c r="I61" s="10">
        <f t="shared" si="6"/>
        <v>-79.466374033868803</v>
      </c>
      <c r="J61" s="11">
        <f t="shared" si="7"/>
        <v>-95.466374033868803</v>
      </c>
    </row>
    <row r="62" spans="1:10" x14ac:dyDescent="0.25">
      <c r="A62">
        <v>180</v>
      </c>
      <c r="B62" s="2">
        <f t="shared" si="13"/>
        <v>-27</v>
      </c>
      <c r="C62" s="2">
        <f t="shared" si="1"/>
        <v>-51</v>
      </c>
      <c r="D62" s="2">
        <f t="shared" si="8"/>
        <v>-7.0710678118654773</v>
      </c>
      <c r="E62" s="12">
        <f t="shared" si="11"/>
        <v>-34.071067811865476</v>
      </c>
      <c r="F62" s="13">
        <f t="shared" si="4"/>
        <v>-55.071067811865476</v>
      </c>
      <c r="G62" s="14">
        <f t="shared" si="5"/>
        <v>-71.071067811865476</v>
      </c>
      <c r="H62" s="12">
        <f t="shared" si="12"/>
        <v>-58.071067811865476</v>
      </c>
      <c r="I62" s="13">
        <f t="shared" si="6"/>
        <v>-79.071067811865476</v>
      </c>
      <c r="J62" s="14">
        <f t="shared" si="7"/>
        <v>-95.071067811865476</v>
      </c>
    </row>
  </sheetData>
  <mergeCells count="2">
    <mergeCell ref="E10:G10"/>
    <mergeCell ref="H10:J10"/>
  </mergeCells>
  <pageMargins left="0.7" right="0.7" top="0.75" bottom="0.75" header="0.3" footer="0.3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10" sqref="A10"/>
    </sheetView>
  </sheetViews>
  <sheetFormatPr defaultRowHeight="15" x14ac:dyDescent="0.25"/>
  <sheetData>
    <row r="2" spans="1:2" x14ac:dyDescent="0.25">
      <c r="A2" t="s">
        <v>9</v>
      </c>
      <c r="B2">
        <f>SIN(RADIANS(-60))</f>
        <v>-0.8660254037844386</v>
      </c>
    </row>
    <row r="3" spans="1:2" x14ac:dyDescent="0.25">
      <c r="A3" t="s">
        <v>10</v>
      </c>
      <c r="B3">
        <f>COS(RADIANS(-60))</f>
        <v>0.50000000000000011</v>
      </c>
    </row>
    <row r="5" spans="1:2" x14ac:dyDescent="0.25">
      <c r="A5" t="s">
        <v>19</v>
      </c>
      <c r="B5">
        <f>SIN(RADIANS(-65))</f>
        <v>-0.90630778703664994</v>
      </c>
    </row>
    <row r="6" spans="1:2" x14ac:dyDescent="0.25">
      <c r="A6" t="s">
        <v>10</v>
      </c>
      <c r="B6">
        <f>COS(RADIANS(-65))</f>
        <v>0.42261826174069944</v>
      </c>
    </row>
    <row r="8" spans="1:2" x14ac:dyDescent="0.25">
      <c r="A8" t="s">
        <v>20</v>
      </c>
      <c r="B8">
        <f>SIN(RADIANS(-20))</f>
        <v>-0.34202014332566871</v>
      </c>
    </row>
    <row r="9" spans="1:2" x14ac:dyDescent="0.25">
      <c r="A9" t="s">
        <v>21</v>
      </c>
      <c r="B9">
        <f>COS(RADIANS(-20))</f>
        <v>0.93969262078590843</v>
      </c>
    </row>
    <row r="11" spans="1:2" x14ac:dyDescent="0.25">
      <c r="A11" t="s">
        <v>11</v>
      </c>
      <c r="B11">
        <f>SIN(RADIANS(-15))</f>
        <v>-0.25881904510252074</v>
      </c>
    </row>
    <row r="12" spans="1:2" x14ac:dyDescent="0.25">
      <c r="A12" t="s">
        <v>12</v>
      </c>
      <c r="B12">
        <f>COS(RADIANS(-15))</f>
        <v>0.96592582628906831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Robert D (347K)</dc:creator>
  <cp:lastModifiedBy>Steele, Robert D (347K)</cp:lastModifiedBy>
  <cp:lastPrinted>2018-03-14T16:32:20Z</cp:lastPrinted>
  <dcterms:created xsi:type="dcterms:W3CDTF">2018-03-08T21:41:43Z</dcterms:created>
  <dcterms:modified xsi:type="dcterms:W3CDTF">2018-03-18T04:12:02Z</dcterms:modified>
</cp:coreProperties>
</file>