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56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I15" i="1" l="1"/>
  <c r="H14" i="1" l="1"/>
  <c r="G15" i="1"/>
  <c r="E15" i="1"/>
  <c r="C15" i="1" l="1"/>
  <c r="D14" i="1"/>
  <c r="C14" i="1"/>
</calcChain>
</file>

<file path=xl/sharedStrings.xml><?xml version="1.0" encoding="utf-8"?>
<sst xmlns="http://schemas.openxmlformats.org/spreadsheetml/2006/main" count="46" uniqueCount="25">
  <si>
    <t>Version 1</t>
  </si>
  <si>
    <t>Version 2</t>
  </si>
  <si>
    <t>Version 3</t>
  </si>
  <si>
    <t>Version 4</t>
  </si>
  <si>
    <t>Version 5</t>
  </si>
  <si>
    <t>Interne</t>
  </si>
  <si>
    <t>Externe</t>
  </si>
  <si>
    <t>Note I/E</t>
  </si>
  <si>
    <t>coef qualité</t>
  </si>
  <si>
    <t>coef</t>
  </si>
  <si>
    <t xml:space="preserve">Fonctionalité </t>
  </si>
  <si>
    <t xml:space="preserve">Maintenabilité </t>
  </si>
  <si>
    <t xml:space="preserve">Fiabilité </t>
  </si>
  <si>
    <t xml:space="preserve">Ergonomie </t>
  </si>
  <si>
    <t>Critére</t>
  </si>
  <si>
    <t>coef qualité E/I</t>
  </si>
  <si>
    <t>Efficacité</t>
  </si>
  <si>
    <t>Qualité Interne</t>
  </si>
  <si>
    <t>Qualité Externe</t>
  </si>
  <si>
    <t> 40%</t>
  </si>
  <si>
    <t> 62,5%</t>
  </si>
  <si>
    <t>v1</t>
  </si>
  <si>
    <t>v2</t>
  </si>
  <si>
    <t>v3</t>
  </si>
  <si>
    <t>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</si>
</sst>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1" xfId="0" applyFill="1" applyBorder="1"/>
    <xf numFmtId="0" fontId="0" fillId="7" borderId="1" xfId="0" applyFill="1" applyBorder="1"/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2" borderId="9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/>
    <xf numFmtId="0" fontId="0" fillId="3" borderId="13" xfId="0" applyFill="1" applyBorder="1" applyAlignment="1">
      <alignment horizontal="center"/>
    </xf>
    <xf numFmtId="0" fontId="0" fillId="4" borderId="9" xfId="0" applyFill="1" applyBorder="1"/>
    <xf numFmtId="0" fontId="0" fillId="4" borderId="10" xfId="0" applyFill="1" applyBorder="1" applyAlignment="1">
      <alignment horizontal="center"/>
    </xf>
    <xf numFmtId="0" fontId="0" fillId="5" borderId="9" xfId="0" applyFill="1" applyBorder="1"/>
    <xf numFmtId="0" fontId="0" fillId="5" borderId="10" xfId="0" applyFill="1" applyBorder="1" applyAlignment="1">
      <alignment horizontal="center"/>
    </xf>
    <xf numFmtId="0" fontId="0" fillId="6" borderId="9" xfId="0" applyFill="1" applyBorder="1"/>
    <xf numFmtId="0" fontId="0" fillId="6" borderId="1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6" xfId="1" applyFont="1" applyBorder="1"/>
    <xf numFmtId="9" fontId="0" fillId="0" borderId="8" xfId="1" applyFont="1" applyBorder="1"/>
    <xf numFmtId="9" fontId="0" fillId="0" borderId="1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3" xfId="0" applyNumberFormat="1" applyBorder="1"/>
    <xf numFmtId="10" fontId="0" fillId="0" borderId="1" xfId="0" applyNumberFormat="1" applyBorder="1"/>
    <xf numFmtId="0" fontId="0" fillId="2" borderId="17" xfId="0" applyFill="1" applyBorder="1"/>
    <xf numFmtId="0" fontId="0" fillId="3" borderId="17" xfId="0" applyFill="1" applyBorder="1"/>
    <xf numFmtId="0" fontId="0" fillId="4" borderId="17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/>
    <xf numFmtId="9" fontId="0" fillId="0" borderId="1" xfId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9" fontId="0" fillId="0" borderId="10" xfId="1" applyFont="1" applyBorder="1" applyAlignment="1">
      <alignment horizontal="center" vertical="center"/>
    </xf>
    <xf numFmtId="9" fontId="0" fillId="0" borderId="13" xfId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0" fontId="0" fillId="8" borderId="15" xfId="0" applyNumberFormat="1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9" fontId="0" fillId="8" borderId="15" xfId="1" applyFont="1" applyFill="1" applyBorder="1" applyAlignment="1">
      <alignment horizontal="center"/>
    </xf>
    <xf numFmtId="9" fontId="0" fillId="8" borderId="14" xfId="1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3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2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10" fontId="0" fillId="0" borderId="10" xfId="0" applyNumberForma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Evaluation</a:t>
            </a:r>
            <a:r>
              <a:rPr lang="fr-FR" baseline="0"/>
              <a:t> des critéres de la</a:t>
            </a:r>
            <a:r>
              <a:rPr lang="fr-FR"/>
              <a:t> qualité Logicielle 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dPt>
            <c:idx val="1"/>
            <c:invertIfNegative val="0"/>
            <c:bubble3D val="0"/>
          </c:dPt>
          <c:dPt>
            <c:idx val="2"/>
            <c:invertIfNegative val="0"/>
            <c:bubble3D val="0"/>
          </c:dPt>
          <c:dPt>
            <c:idx val="3"/>
            <c:invertIfNegative val="0"/>
            <c:bubble3D val="0"/>
          </c:dPt>
          <c:dPt>
            <c:idx val="4"/>
            <c:invertIfNegative val="0"/>
            <c:bubble3D val="0"/>
          </c:dPt>
          <c:cat>
            <c:strRef>
              <c:f>Feuil1!$D$18:$D$22</c:f>
              <c:strCache>
                <c:ptCount val="5"/>
                <c:pt idx="0">
                  <c:v>Fonctionalité </c:v>
                </c:pt>
                <c:pt idx="1">
                  <c:v>Maintenabilité </c:v>
                </c:pt>
                <c:pt idx="2">
                  <c:v>Fiabilité </c:v>
                </c:pt>
                <c:pt idx="3">
                  <c:v>Efficacité</c:v>
                </c:pt>
                <c:pt idx="4">
                  <c:v>Ergonomie </c:v>
                </c:pt>
              </c:strCache>
            </c:strRef>
          </c:cat>
          <c:val>
            <c:numRef>
              <c:f>Feuil1!$E$18:$E$22</c:f>
              <c:numCache>
                <c:formatCode>0%</c:formatCode>
                <c:ptCount val="5"/>
                <c:pt idx="0">
                  <c:v>0.79990000000000006</c:v>
                </c:pt>
                <c:pt idx="1">
                  <c:v>0.46800000000000003</c:v>
                </c:pt>
                <c:pt idx="2">
                  <c:v>0.47499999999999998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1"/>
          <c:tx>
            <c:v>Application minimale</c:v>
          </c:tx>
          <c:invertIfNegative val="0"/>
          <c:val>
            <c:numRef>
              <c:f>Feuil1!$G$18:$G$22</c:f>
              <c:numCache>
                <c:formatCode>0,00%</c:formatCode>
                <c:ptCount val="5"/>
                <c:pt idx="0">
                  <c:v>0.74880000000000002</c:v>
                </c:pt>
                <c:pt idx="1">
                  <c:v>0.42880000000000001</c:v>
                </c:pt>
                <c:pt idx="2">
                  <c:v>0.51249999999999996</c:v>
                </c:pt>
                <c:pt idx="3">
                  <c:v>0.72219999999999995</c:v>
                </c:pt>
                <c:pt idx="4" formatCode="0%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624512"/>
        <c:axId val="146626048"/>
      </c:barChart>
      <c:catAx>
        <c:axId val="146624512"/>
        <c:scaling>
          <c:orientation val="minMax"/>
        </c:scaling>
        <c:delete val="0"/>
        <c:axPos val="b"/>
        <c:majorTickMark val="none"/>
        <c:minorTickMark val="none"/>
        <c:tickLblPos val="nextTo"/>
        <c:crossAx val="146626048"/>
        <c:crosses val="autoZero"/>
        <c:auto val="1"/>
        <c:lblAlgn val="ctr"/>
        <c:lblOffset val="100"/>
        <c:noMultiLvlLbl val="0"/>
      </c:catAx>
      <c:valAx>
        <c:axId val="146626048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624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Interne et externe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dPt>
            <c:idx val="0"/>
            <c:invertIfNegative val="0"/>
            <c:bubble3D val="0"/>
          </c:dPt>
          <c:dPt>
            <c:idx val="1"/>
            <c:invertIfNegative val="0"/>
            <c:bubble3D val="0"/>
          </c:dPt>
          <c:cat>
            <c:strRef>
              <c:f>Feuil1!$I$29:$I$30</c:f>
              <c:strCache>
                <c:ptCount val="2"/>
                <c:pt idx="0">
                  <c:v>Qualité Interne</c:v>
                </c:pt>
                <c:pt idx="1">
                  <c:v>Qualité Externe</c:v>
                </c:pt>
              </c:strCache>
            </c:strRef>
          </c:cat>
          <c:val>
            <c:numRef>
              <c:f>Feuil1!$J$29:$J$30</c:f>
              <c:numCache>
                <c:formatCode>0%</c:formatCode>
                <c:ptCount val="2"/>
                <c:pt idx="0">
                  <c:v>0.64</c:v>
                </c:pt>
                <c:pt idx="1">
                  <c:v>0.56000000000000005</c:v>
                </c:pt>
              </c:numCache>
            </c:numRef>
          </c:val>
        </c:ser>
        <c:ser>
          <c:idx val="1"/>
          <c:order val="1"/>
          <c:tx>
            <c:v>Application minimale</c:v>
          </c:tx>
          <c:invertIfNegative val="0"/>
          <c:val>
            <c:numRef>
              <c:f>Feuil1!$K$29:$K$30</c:f>
              <c:numCache>
                <c:formatCode>0,00%</c:formatCode>
                <c:ptCount val="2"/>
                <c:pt idx="0">
                  <c:v>0.62519999999999998</c:v>
                </c:pt>
                <c:pt idx="1">
                  <c:v>0.63290000000000002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6667776"/>
        <c:axId val="147652608"/>
      </c:barChart>
      <c:catAx>
        <c:axId val="1466677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47652608"/>
        <c:crossesAt val="0"/>
        <c:auto val="1"/>
        <c:lblAlgn val="ctr"/>
        <c:lblOffset val="100"/>
        <c:noMultiLvlLbl val="0"/>
      </c:catAx>
      <c:valAx>
        <c:axId val="147652608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14666777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Qualité logicielle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Résultat de l'algorithme et interface</c:v>
          </c:tx>
          <c:invertIfNegative val="0"/>
          <c:val>
            <c:numRef>
              <c:f>Feuil1!$C$15</c:f>
              <c:numCache>
                <c:formatCode>0,00%</c:formatCode>
                <c:ptCount val="1"/>
                <c:pt idx="0">
                  <c:v>0.57372222222222236</c:v>
                </c:pt>
              </c:numCache>
            </c:numRef>
          </c:val>
        </c:ser>
        <c:ser>
          <c:idx val="1"/>
          <c:order val="1"/>
          <c:tx>
            <c:v>Application minimale</c:v>
          </c:tx>
          <c:invertIfNegative val="0"/>
          <c:val>
            <c:numRef>
              <c:f>Feuil1!$E$15</c:f>
              <c:numCache>
                <c:formatCode>0%</c:formatCode>
                <c:ptCount val="1"/>
                <c:pt idx="0">
                  <c:v>0.62186111111111109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47673856"/>
        <c:axId val="147675392"/>
      </c:barChart>
      <c:catAx>
        <c:axId val="147673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7675392"/>
        <c:crossesAt val="0"/>
        <c:auto val="1"/>
        <c:lblAlgn val="ctr"/>
        <c:lblOffset val="100"/>
        <c:noMultiLvlLbl val="0"/>
      </c:catAx>
      <c:valAx>
        <c:axId val="147675392"/>
        <c:scaling>
          <c:orientation val="minMax"/>
          <c:max val="1"/>
          <c:min val="0"/>
        </c:scaling>
        <c:delete val="0"/>
        <c:axPos val="l"/>
        <c:majorGridlines/>
        <c:numFmt formatCode="0,00%" sourceLinked="1"/>
        <c:majorTickMark val="none"/>
        <c:minorTickMark val="none"/>
        <c:tickLblPos val="nextTo"/>
        <c:spPr>
          <a:ln w="9525">
            <a:noFill/>
          </a:ln>
        </c:spPr>
        <c:crossAx val="14767385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22</xdr:row>
      <xdr:rowOff>90486</xdr:rowOff>
    </xdr:from>
    <xdr:to>
      <xdr:col>7</xdr:col>
      <xdr:colOff>495300</xdr:colOff>
      <xdr:row>36</xdr:row>
      <xdr:rowOff>152399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809626</xdr:colOff>
      <xdr:row>38</xdr:row>
      <xdr:rowOff>119061</xdr:rowOff>
    </xdr:from>
    <xdr:to>
      <xdr:col>6</xdr:col>
      <xdr:colOff>447676</xdr:colOff>
      <xdr:row>53</xdr:row>
      <xdr:rowOff>9524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590550</xdr:colOff>
      <xdr:row>37</xdr:row>
      <xdr:rowOff>152400</xdr:rowOff>
    </xdr:from>
    <xdr:to>
      <xdr:col>13</xdr:col>
      <xdr:colOff>752475</xdr:colOff>
      <xdr:row>52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abSelected="1" workbookViewId="0">
      <selection activeCell="O16" sqref="O16"/>
    </sheetView>
  </sheetViews>
  <sheetFormatPr baseColWidth="10" defaultRowHeight="15" x14ac:dyDescent="0.25"/>
  <cols>
    <col min="1" max="1" width="18.5703125" customWidth="1"/>
    <col min="2" max="2" width="9.7109375" style="10" customWidth="1"/>
    <col min="4" max="4" width="12.85546875" customWidth="1"/>
    <col min="9" max="9" width="14.85546875" customWidth="1"/>
  </cols>
  <sheetData>
    <row r="1" spans="1:12" x14ac:dyDescent="0.25">
      <c r="A1" s="55" t="s">
        <v>14</v>
      </c>
      <c r="B1" s="8" t="s">
        <v>9</v>
      </c>
      <c r="C1" s="61" t="s">
        <v>0</v>
      </c>
      <c r="D1" s="61"/>
      <c r="E1" s="61" t="s">
        <v>1</v>
      </c>
      <c r="F1" s="61"/>
      <c r="G1" s="61" t="s">
        <v>2</v>
      </c>
      <c r="H1" s="61"/>
      <c r="I1" s="61" t="s">
        <v>3</v>
      </c>
      <c r="J1" s="61"/>
      <c r="K1" s="61" t="s">
        <v>4</v>
      </c>
      <c r="L1" s="61"/>
    </row>
    <row r="2" spans="1:12" ht="15.75" thickBot="1" x14ac:dyDescent="0.3">
      <c r="A2" s="56"/>
      <c r="B2" s="11"/>
      <c r="C2" s="12" t="s">
        <v>5</v>
      </c>
      <c r="D2" s="12" t="s">
        <v>6</v>
      </c>
      <c r="E2" s="2" t="s">
        <v>5</v>
      </c>
      <c r="F2" s="2" t="s">
        <v>6</v>
      </c>
      <c r="G2" s="2" t="s">
        <v>5</v>
      </c>
      <c r="H2" s="2" t="s">
        <v>6</v>
      </c>
      <c r="I2" s="2" t="s">
        <v>5</v>
      </c>
      <c r="J2" s="2" t="s">
        <v>6</v>
      </c>
      <c r="K2" s="2" t="s">
        <v>5</v>
      </c>
      <c r="L2" s="2" t="s">
        <v>6</v>
      </c>
    </row>
    <row r="3" spans="1:12" x14ac:dyDescent="0.25">
      <c r="A3" s="13" t="s">
        <v>7</v>
      </c>
      <c r="B3" s="14"/>
      <c r="C3" s="27">
        <v>0.76659999999999995</v>
      </c>
      <c r="D3" s="28">
        <v>0.83330000000000004</v>
      </c>
      <c r="E3" s="35">
        <v>0.75</v>
      </c>
      <c r="F3" s="36">
        <v>0.74760000000000004</v>
      </c>
      <c r="G3" s="39">
        <v>0.60350000000000004</v>
      </c>
      <c r="H3" s="39">
        <v>0.30349999999999999</v>
      </c>
      <c r="I3" s="45">
        <v>1</v>
      </c>
      <c r="J3" s="39">
        <v>0.92500000000000004</v>
      </c>
      <c r="K3" s="1"/>
      <c r="L3" s="1"/>
    </row>
    <row r="4" spans="1:12" ht="15.75" thickBot="1" x14ac:dyDescent="0.3">
      <c r="A4" s="15" t="s">
        <v>10</v>
      </c>
      <c r="B4" s="16">
        <v>1</v>
      </c>
      <c r="C4" s="70">
        <v>0.79990000000000006</v>
      </c>
      <c r="D4" s="68"/>
      <c r="E4" s="50">
        <v>0.74880000000000002</v>
      </c>
      <c r="F4" s="62"/>
      <c r="G4" s="66">
        <v>0.45350000000000001</v>
      </c>
      <c r="H4" s="62"/>
      <c r="I4" s="66">
        <v>0.96250000000000002</v>
      </c>
      <c r="J4" s="62"/>
      <c r="K4" s="62"/>
      <c r="L4" s="62"/>
    </row>
    <row r="5" spans="1:12" x14ac:dyDescent="0.25">
      <c r="A5" s="13" t="s">
        <v>7</v>
      </c>
      <c r="B5" s="14"/>
      <c r="C5" s="27">
        <v>0.50760000000000005</v>
      </c>
      <c r="D5" s="28">
        <v>0.42849999999999999</v>
      </c>
      <c r="E5" s="37">
        <v>0.50049999999999994</v>
      </c>
      <c r="F5" s="36">
        <v>0.35709999999999997</v>
      </c>
      <c r="G5" s="39">
        <v>0.34260000000000002</v>
      </c>
      <c r="H5" s="39">
        <v>0.39279999999999998</v>
      </c>
      <c r="I5" s="39">
        <v>0.35399999999999998</v>
      </c>
      <c r="J5" s="39">
        <v>0.42849999999999999</v>
      </c>
      <c r="K5" s="1"/>
      <c r="L5" s="1"/>
    </row>
    <row r="6" spans="1:12" ht="15.75" thickBot="1" x14ac:dyDescent="0.3">
      <c r="A6" s="17" t="s">
        <v>11</v>
      </c>
      <c r="B6" s="18">
        <v>1</v>
      </c>
      <c r="C6" s="63">
        <v>0.46800000000000003</v>
      </c>
      <c r="D6" s="64"/>
      <c r="E6" s="65">
        <v>0.42880000000000001</v>
      </c>
      <c r="F6" s="48"/>
      <c r="G6" s="49">
        <v>0.36770000000000003</v>
      </c>
      <c r="H6" s="48"/>
      <c r="I6" s="49">
        <v>0.39119999999999999</v>
      </c>
      <c r="J6" s="48"/>
      <c r="K6" s="47"/>
      <c r="L6" s="48"/>
    </row>
    <row r="7" spans="1:12" x14ac:dyDescent="0.25">
      <c r="A7" s="13" t="s">
        <v>7</v>
      </c>
      <c r="B7" s="14"/>
      <c r="C7" s="29">
        <v>0.75</v>
      </c>
      <c r="D7" s="30">
        <v>0.2</v>
      </c>
      <c r="E7" s="4" t="s">
        <v>20</v>
      </c>
      <c r="F7" s="10" t="s">
        <v>19</v>
      </c>
      <c r="G7" s="45">
        <v>0.25</v>
      </c>
      <c r="H7" s="45">
        <v>0.6</v>
      </c>
      <c r="I7" s="39">
        <v>0.875</v>
      </c>
      <c r="J7" s="45">
        <v>0.8</v>
      </c>
      <c r="K7" s="1"/>
      <c r="L7" s="1"/>
    </row>
    <row r="8" spans="1:12" ht="15.75" thickBot="1" x14ac:dyDescent="0.3">
      <c r="A8" s="19" t="s">
        <v>12</v>
      </c>
      <c r="B8" s="20">
        <v>0.1</v>
      </c>
      <c r="C8" s="70">
        <v>0.47499999999999998</v>
      </c>
      <c r="D8" s="68"/>
      <c r="E8" s="50">
        <v>0.51249999999999996</v>
      </c>
      <c r="F8" s="62"/>
      <c r="G8" s="66">
        <v>0.42499999999999999</v>
      </c>
      <c r="H8" s="62"/>
      <c r="I8" s="66">
        <v>0.83750000000000002</v>
      </c>
      <c r="J8" s="62"/>
      <c r="K8" s="62"/>
      <c r="L8" s="62"/>
    </row>
    <row r="9" spans="1:12" x14ac:dyDescent="0.25">
      <c r="A9" s="13" t="s">
        <v>7</v>
      </c>
      <c r="B9" s="14"/>
      <c r="C9" s="31"/>
      <c r="D9" s="30">
        <v>0.5</v>
      </c>
      <c r="E9" s="4"/>
      <c r="F9" s="36">
        <v>0.72219999999999995</v>
      </c>
      <c r="G9" s="1"/>
      <c r="H9" s="39">
        <v>0.33329999999999999</v>
      </c>
      <c r="I9" s="1"/>
      <c r="J9" s="39">
        <v>0.83330000000000004</v>
      </c>
      <c r="K9" s="1"/>
      <c r="L9" s="1"/>
    </row>
    <row r="10" spans="1:12" ht="15.75" thickBot="1" x14ac:dyDescent="0.3">
      <c r="A10" s="21" t="s">
        <v>16</v>
      </c>
      <c r="B10" s="22">
        <v>0.5</v>
      </c>
      <c r="C10" s="67">
        <v>0.5</v>
      </c>
      <c r="D10" s="68"/>
      <c r="E10" s="50">
        <v>0.72219999999999995</v>
      </c>
      <c r="F10" s="62"/>
      <c r="G10" s="66">
        <v>0.33329999999999999</v>
      </c>
      <c r="H10" s="62"/>
      <c r="I10" s="66">
        <v>0.83330000000000004</v>
      </c>
      <c r="J10" s="62"/>
      <c r="K10" s="62"/>
      <c r="L10" s="62"/>
    </row>
    <row r="11" spans="1:12" ht="15" customHeight="1" x14ac:dyDescent="0.25">
      <c r="A11" s="13" t="s">
        <v>7</v>
      </c>
      <c r="B11" s="14"/>
      <c r="C11" s="31"/>
      <c r="D11" s="30">
        <v>0.5</v>
      </c>
      <c r="E11" s="4"/>
      <c r="F11" s="34">
        <v>0.7</v>
      </c>
      <c r="G11" s="1"/>
      <c r="H11" s="39">
        <v>0.75</v>
      </c>
      <c r="I11" s="1"/>
      <c r="J11" s="39">
        <v>0.9</v>
      </c>
      <c r="K11" s="1"/>
      <c r="L11" s="1"/>
    </row>
    <row r="12" spans="1:12" ht="15.75" thickBot="1" x14ac:dyDescent="0.3">
      <c r="A12" s="23" t="s">
        <v>13</v>
      </c>
      <c r="B12" s="24">
        <v>1</v>
      </c>
      <c r="C12" s="67">
        <v>0.5</v>
      </c>
      <c r="D12" s="68"/>
      <c r="E12" s="52">
        <v>0.7</v>
      </c>
      <c r="F12" s="62"/>
      <c r="G12" s="69">
        <v>0.75</v>
      </c>
      <c r="H12" s="62"/>
      <c r="I12" s="69">
        <v>0.9</v>
      </c>
      <c r="J12" s="62"/>
      <c r="K12" s="62"/>
      <c r="L12" s="62"/>
    </row>
    <row r="13" spans="1:12" ht="15.75" thickBot="1" x14ac:dyDescent="0.3">
      <c r="A13" s="5"/>
      <c r="B13" s="9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s="6" t="s">
        <v>15</v>
      </c>
      <c r="B14" s="25"/>
      <c r="C14" s="32">
        <f>(C3*B4+C5*B6+C7*B8)/2.1</f>
        <v>0.64247619047619042</v>
      </c>
      <c r="D14" s="33">
        <f>(D3+D5+D7*B8+D9*B10+D11*B12)/3.6</f>
        <v>0.56438888888888894</v>
      </c>
      <c r="E14" s="38">
        <v>0.62519999999999998</v>
      </c>
      <c r="F14" s="39">
        <v>0.63290000000000002</v>
      </c>
      <c r="G14" s="39">
        <v>0.3987</v>
      </c>
      <c r="H14" s="46">
        <f>(H3+H5+H7+H9+H11)/5</f>
        <v>0.47592000000000001</v>
      </c>
      <c r="I14" s="39">
        <v>0.74299999999999999</v>
      </c>
      <c r="J14" s="39">
        <v>0.77729999999999999</v>
      </c>
      <c r="K14" s="1"/>
      <c r="L14" s="1"/>
    </row>
    <row r="15" spans="1:12" ht="15" customHeight="1" thickBot="1" x14ac:dyDescent="0.3">
      <c r="A15" s="7" t="s">
        <v>8</v>
      </c>
      <c r="B15" s="26"/>
      <c r="C15" s="57">
        <f>(C4*B4+C6*B6+C8*B8+C10*B10+C12*B12)/3.6</f>
        <v>0.57372222222222236</v>
      </c>
      <c r="D15" s="58"/>
      <c r="E15" s="59">
        <f>((E8*0)+(E10*0.5)+E4+E6+E12)/3.6</f>
        <v>0.62186111111111109</v>
      </c>
      <c r="F15" s="60"/>
      <c r="G15" s="59">
        <f>((G8*0.1)+(G10*0.5)+G4+G6+G12)/3.6</f>
        <v>0.4945416666666666</v>
      </c>
      <c r="H15" s="60"/>
      <c r="I15" s="59">
        <f>((I8*0.1)+(I10*0.5)+I4+I6+I12)/3.6</f>
        <v>0.76502777777777786</v>
      </c>
      <c r="J15" s="60"/>
      <c r="K15" s="47"/>
      <c r="L15" s="48"/>
    </row>
    <row r="16" spans="1:12" x14ac:dyDescent="0.25">
      <c r="A16" s="5"/>
      <c r="B16" s="9"/>
      <c r="C16" s="5"/>
      <c r="D16" s="5"/>
    </row>
    <row r="17" spans="1:13" x14ac:dyDescent="0.25">
      <c r="A17" s="5"/>
      <c r="B17" s="9"/>
      <c r="C17" s="5"/>
      <c r="D17" s="5"/>
      <c r="E17" s="62" t="s">
        <v>21</v>
      </c>
      <c r="F17" s="62"/>
      <c r="G17" s="62" t="s">
        <v>22</v>
      </c>
      <c r="H17" s="62"/>
      <c r="I17" s="47" t="s">
        <v>23</v>
      </c>
      <c r="J17" s="48"/>
      <c r="K17" s="44" t="s">
        <v>24</v>
      </c>
    </row>
    <row r="18" spans="1:13" ht="15.75" thickBot="1" x14ac:dyDescent="0.3">
      <c r="D18" s="40" t="s">
        <v>10</v>
      </c>
      <c r="E18" s="53">
        <v>0.79990000000000006</v>
      </c>
      <c r="F18" s="54"/>
      <c r="G18" s="49">
        <v>0.74880000000000002</v>
      </c>
      <c r="H18" s="48"/>
      <c r="I18" s="49">
        <v>0.45350000000000001</v>
      </c>
      <c r="J18" s="50"/>
      <c r="K18" s="1"/>
    </row>
    <row r="19" spans="1:13" ht="15.75" thickBot="1" x14ac:dyDescent="0.3">
      <c r="D19" s="41" t="s">
        <v>11</v>
      </c>
      <c r="E19" s="54">
        <v>0.46800000000000003</v>
      </c>
      <c r="F19" s="71"/>
      <c r="G19" s="49">
        <v>0.42880000000000001</v>
      </c>
      <c r="H19" s="48"/>
      <c r="I19" s="49">
        <v>0.36770000000000003</v>
      </c>
      <c r="J19" s="50"/>
      <c r="K19" s="1"/>
    </row>
    <row r="20" spans="1:13" ht="15.75" thickBot="1" x14ac:dyDescent="0.3">
      <c r="D20" s="42" t="s">
        <v>12</v>
      </c>
      <c r="E20" s="53">
        <v>0.47499999999999998</v>
      </c>
      <c r="F20" s="54"/>
      <c r="G20" s="49">
        <v>0.51249999999999996</v>
      </c>
      <c r="H20" s="48"/>
      <c r="I20" s="49">
        <v>0.42499999999999999</v>
      </c>
      <c r="J20" s="50"/>
      <c r="K20" s="1"/>
    </row>
    <row r="21" spans="1:13" ht="15.75" thickBot="1" x14ac:dyDescent="0.3">
      <c r="A21" s="5"/>
      <c r="B21" s="9"/>
      <c r="C21" s="5"/>
      <c r="D21" s="21" t="s">
        <v>16</v>
      </c>
      <c r="E21" s="53">
        <v>0.5</v>
      </c>
      <c r="F21" s="54"/>
      <c r="G21" s="49">
        <v>0.72219999999999995</v>
      </c>
      <c r="H21" s="48"/>
      <c r="I21" s="49">
        <v>0.33329999999999999</v>
      </c>
      <c r="J21" s="50"/>
      <c r="K21" s="1"/>
    </row>
    <row r="22" spans="1:13" ht="15.75" thickBot="1" x14ac:dyDescent="0.3">
      <c r="A22" s="5"/>
      <c r="B22" s="9"/>
      <c r="C22" s="5"/>
      <c r="D22" s="23" t="s">
        <v>13</v>
      </c>
      <c r="E22" s="53">
        <v>0.5</v>
      </c>
      <c r="F22" s="54"/>
      <c r="G22" s="51">
        <v>0.7</v>
      </c>
      <c r="H22" s="48"/>
      <c r="I22" s="51">
        <v>0.75</v>
      </c>
      <c r="J22" s="52"/>
      <c r="K22" s="1"/>
    </row>
    <row r="23" spans="1:13" x14ac:dyDescent="0.25">
      <c r="A23" s="5"/>
      <c r="B23" s="9"/>
      <c r="C23" s="5"/>
      <c r="D23" s="5"/>
    </row>
    <row r="24" spans="1:13" x14ac:dyDescent="0.25">
      <c r="A24" s="5"/>
      <c r="B24" s="9"/>
      <c r="C24" s="5"/>
      <c r="D24" s="5"/>
    </row>
    <row r="25" spans="1:13" x14ac:dyDescent="0.25">
      <c r="A25" s="5"/>
      <c r="B25" s="9"/>
      <c r="C25" s="5"/>
      <c r="D25" s="5"/>
    </row>
    <row r="26" spans="1:13" x14ac:dyDescent="0.25">
      <c r="A26" s="5"/>
      <c r="B26" s="9"/>
      <c r="C26" s="5"/>
      <c r="D26" s="5"/>
    </row>
    <row r="27" spans="1:13" x14ac:dyDescent="0.25">
      <c r="A27" s="5"/>
      <c r="B27" s="9"/>
      <c r="C27" s="5"/>
      <c r="D27" s="5"/>
    </row>
    <row r="28" spans="1:13" x14ac:dyDescent="0.25">
      <c r="A28" s="5"/>
      <c r="B28" s="9"/>
      <c r="C28" s="5"/>
      <c r="D28" s="5"/>
      <c r="I28" s="3"/>
      <c r="J28" s="3" t="s">
        <v>21</v>
      </c>
      <c r="K28" s="3" t="s">
        <v>22</v>
      </c>
      <c r="L28" s="43" t="s">
        <v>23</v>
      </c>
      <c r="M28" s="72" t="s">
        <v>24</v>
      </c>
    </row>
    <row r="29" spans="1:13" x14ac:dyDescent="0.25">
      <c r="A29" s="5"/>
      <c r="B29" s="9"/>
      <c r="C29" s="5"/>
      <c r="D29" s="5"/>
      <c r="I29" s="3" t="s">
        <v>17</v>
      </c>
      <c r="J29" s="34">
        <v>0.64</v>
      </c>
      <c r="K29" s="36">
        <v>0.62519999999999998</v>
      </c>
      <c r="L29" s="43">
        <v>39.869999999999997</v>
      </c>
      <c r="M29" s="1"/>
    </row>
    <row r="30" spans="1:13" x14ac:dyDescent="0.25">
      <c r="I30" s="3" t="s">
        <v>18</v>
      </c>
      <c r="J30" s="34">
        <v>0.56000000000000005</v>
      </c>
      <c r="K30" s="36">
        <v>0.63290000000000002</v>
      </c>
      <c r="L30" s="34">
        <v>0.48</v>
      </c>
      <c r="M30" s="1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  <row r="85" spans="5:5" x14ac:dyDescent="0.25">
      <c r="E85" s="5"/>
    </row>
    <row r="86" spans="5:5" x14ac:dyDescent="0.25">
      <c r="E86" s="5"/>
    </row>
    <row r="87" spans="5:5" x14ac:dyDescent="0.25">
      <c r="E87" s="5"/>
    </row>
    <row r="88" spans="5:5" x14ac:dyDescent="0.25">
      <c r="E88" s="5"/>
    </row>
    <row r="89" spans="5:5" x14ac:dyDescent="0.25">
      <c r="E89" s="5"/>
    </row>
    <row r="90" spans="5:5" x14ac:dyDescent="0.25">
      <c r="E90" s="5"/>
    </row>
    <row r="91" spans="5:5" x14ac:dyDescent="0.25">
      <c r="E91" s="5"/>
    </row>
    <row r="92" spans="5:5" x14ac:dyDescent="0.25">
      <c r="E92" s="5"/>
    </row>
    <row r="93" spans="5:5" x14ac:dyDescent="0.25">
      <c r="E93" s="5"/>
    </row>
    <row r="94" spans="5:5" x14ac:dyDescent="0.25">
      <c r="E94" s="5"/>
    </row>
  </sheetData>
  <mergeCells count="54">
    <mergeCell ref="G17:H17"/>
    <mergeCell ref="G18:H18"/>
    <mergeCell ref="G19:H19"/>
    <mergeCell ref="G20:H20"/>
    <mergeCell ref="E18:F18"/>
    <mergeCell ref="E19:F19"/>
    <mergeCell ref="E20:F20"/>
    <mergeCell ref="G21:H21"/>
    <mergeCell ref="G22:H22"/>
    <mergeCell ref="K1:L1"/>
    <mergeCell ref="C4:D4"/>
    <mergeCell ref="E4:F4"/>
    <mergeCell ref="G4:H4"/>
    <mergeCell ref="I4:J4"/>
    <mergeCell ref="K4:L4"/>
    <mergeCell ref="K6:L6"/>
    <mergeCell ref="C8:D8"/>
    <mergeCell ref="E8:F8"/>
    <mergeCell ref="G8:H8"/>
    <mergeCell ref="I8:J8"/>
    <mergeCell ref="K8:L8"/>
    <mergeCell ref="K15:L15"/>
    <mergeCell ref="C10:D10"/>
    <mergeCell ref="C12:D12"/>
    <mergeCell ref="E12:F12"/>
    <mergeCell ref="G12:H12"/>
    <mergeCell ref="I12:J12"/>
    <mergeCell ref="K12:L12"/>
    <mergeCell ref="I1:J1"/>
    <mergeCell ref="E10:F10"/>
    <mergeCell ref="G10:H10"/>
    <mergeCell ref="I10:J10"/>
    <mergeCell ref="K10:L10"/>
    <mergeCell ref="I22:J22"/>
    <mergeCell ref="E21:F21"/>
    <mergeCell ref="E22:F22"/>
    <mergeCell ref="A1:A2"/>
    <mergeCell ref="C15:D15"/>
    <mergeCell ref="E15:F15"/>
    <mergeCell ref="C1:D1"/>
    <mergeCell ref="E1:F1"/>
    <mergeCell ref="E17:F17"/>
    <mergeCell ref="G15:H15"/>
    <mergeCell ref="I15:J15"/>
    <mergeCell ref="C6:D6"/>
    <mergeCell ref="E6:F6"/>
    <mergeCell ref="G6:H6"/>
    <mergeCell ref="I6:J6"/>
    <mergeCell ref="G1:H1"/>
    <mergeCell ref="I17:J17"/>
    <mergeCell ref="I18:J18"/>
    <mergeCell ref="I19:J19"/>
    <mergeCell ref="I20:J20"/>
    <mergeCell ref="I21:J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zied</dc:creator>
  <cp:lastModifiedBy>zied</cp:lastModifiedBy>
  <dcterms:created xsi:type="dcterms:W3CDTF">2016-01-21T11:16:41Z</dcterms:created>
  <dcterms:modified xsi:type="dcterms:W3CDTF">2016-02-25T16:13:39Z</dcterms:modified>
</cp:coreProperties>
</file>