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comments3.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2.xml" ContentType="application/xml"/>
  <Override PartName="/customXml/itemProps1.xml" ContentType="application/vnd.openxmlformats-officedocument.customXmlProperties+xml"/>
  <Override PartName="/customXml/item3.xml" ContentType="application/xml"/>
  <Override PartName="/customXml/itemProps2.xml" ContentType="application/vnd.openxmlformats-officedocument.customXmlProperties+xml"/>
  <Override PartName="/customXml/item4.xml" ContentType="application/xml"/>
  <Override PartName="/customXml/itemProps3.xml" ContentType="application/vnd.openxmlformats-officedocument.customXmlProperties+xml"/>
  <Override PartName="/customXml/itemProps4.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isk levels" sheetId="1" state="visible" r:id="rId2"/>
    <sheet name="2021" sheetId="2" state="visible" r:id="rId3"/>
    <sheet name="Explanations" sheetId="3" state="visible" r:id="rId4"/>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C11" authorId="0">
      <text>
        <r>
          <rPr>
            <sz val="11"/>
            <color rgb="FF000000"/>
            <rFont val="Calibri"/>
            <family val="2"/>
            <charset val="1"/>
          </rPr>
          <t xml:space="preserve">The person who raised the risk</t>
        </r>
      </text>
    </comment>
    <comment ref="D11" authorId="0">
      <text>
        <r>
          <rPr>
            <sz val="11"/>
            <color rgb="FF000000"/>
            <rFont val="Calibri"/>
            <family val="2"/>
            <charset val="1"/>
          </rPr>
          <t xml:space="preserve">The date the risk was identified</t>
        </r>
      </text>
    </comment>
    <comment ref="O11" authorId="0">
      <text>
        <r>
          <rPr>
            <sz val="11"/>
            <color rgb="FF000000"/>
            <rFont val="Calibri"/>
            <family val="2"/>
            <charset val="1"/>
          </rPr>
          <t xml:space="preserve">This would typically state how close to the present time the risk event is anticipated to happen (e.g. imminent, within stage, within project, beyond project). Proximity should be recorded in accordance with the project’s chosen scales</t>
        </r>
      </text>
    </comment>
    <comment ref="P11" authorId="0">
      <text>
        <r>
          <rPr>
            <sz val="11"/>
            <color rgb="FF000000"/>
            <rFont val="Calibri"/>
            <family val="2"/>
            <charset val="1"/>
          </rPr>
          <t xml:space="preserve">How the project will treat the risk in terms of the project’s chosen categories. For example:
• For threats: avoid, reduce, fallback, transfer, accept, share
• For opportunities: enhance, exploit, reject, share
</t>
        </r>
      </text>
    </comment>
    <comment ref="Q11" authorId="0">
      <text>
        <r>
          <rPr>
            <sz val="11"/>
            <color rgb="FF000000"/>
            <rFont val="Calibri"/>
            <family val="2"/>
            <charset val="1"/>
          </rPr>
          <t xml:space="preserve">Actions to resolve the risk, and these actions should be aligned to the chosen response categories. Note that more than one risk response may apply to a risk</t>
        </r>
      </text>
    </comment>
    <comment ref="T11" authorId="0">
      <text>
        <r>
          <rPr>
            <sz val="11"/>
            <color rgb="FF000000"/>
            <rFont val="Calibri"/>
            <family val="2"/>
            <charset val="1"/>
          </rPr>
          <t xml:space="preserve">Typically described in terms of whether the risk is active or closed</t>
        </r>
      </text>
    </comment>
  </commentList>
</comments>
</file>

<file path=xl/comments3.xml><?xml version="1.0" encoding="utf-8"?>
<comments xmlns="http://schemas.openxmlformats.org/spreadsheetml/2006/main" xmlns:xdr="http://schemas.openxmlformats.org/drawingml/2006/spreadsheetDrawing">
  <authors>
    <author> </author>
  </authors>
  <commentList>
    <comment ref="B17" authorId="0">
      <text>
        <r>
          <rPr>
            <sz val="11"/>
            <color rgb="FF000000"/>
            <rFont val="Calibri"/>
            <family val="2"/>
            <charset val="1"/>
          </rPr>
          <t xml:space="preserve">How the project will treat the risk in terms of the project’s chosen categories. For example:
• For threats: avoid, reduce, fallback, transfer, accept, share
• For opportunities: enhance, exploit, reject, share
</t>
        </r>
      </text>
    </comment>
    <comment ref="B25" authorId="0">
      <text>
        <r>
          <rPr>
            <sz val="11"/>
            <color rgb="FF000000"/>
            <rFont val="Calibri"/>
            <family val="2"/>
            <charset val="1"/>
          </rPr>
          <t xml:space="preserve">Typically described in terms of whether the risk is active or closed</t>
        </r>
      </text>
    </comment>
  </commentList>
</comments>
</file>

<file path=xl/sharedStrings.xml><?xml version="1.0" encoding="utf-8"?>
<sst xmlns="http://schemas.openxmlformats.org/spreadsheetml/2006/main" count="295" uniqueCount="109">
  <si>
    <t xml:space="preserve">Risk asessment</t>
  </si>
  <si>
    <t xml:space="preserve">Risk levels</t>
  </si>
  <si>
    <t xml:space="preserve">Probability/ likelihood to happen</t>
  </si>
  <si>
    <t xml:space="preserve">Frequent 100%</t>
  </si>
  <si>
    <t xml:space="preserve">Likely 75%</t>
  </si>
  <si>
    <t xml:space="preserve">Occasional 50%</t>
  </si>
  <si>
    <t xml:space="preserve">Seldom 25%</t>
  </si>
  <si>
    <t xml:space="preserve">Unlikely 10%</t>
  </si>
  <si>
    <t xml:space="preserve">Severity of risk conseqence</t>
  </si>
  <si>
    <t xml:space="preserve">Critical/ severe = 4</t>
  </si>
  <si>
    <t xml:space="preserve">Extremely high risk</t>
  </si>
  <si>
    <t xml:space="preserve">over 2,5</t>
  </si>
  <si>
    <t xml:space="preserve">Major=3</t>
  </si>
  <si>
    <t xml:space="preserve">High risk</t>
  </si>
  <si>
    <t xml:space="preserve">1,5 and higher</t>
  </si>
  <si>
    <t xml:space="preserve">Marginal=2</t>
  </si>
  <si>
    <t xml:space="preserve">Moderate risk</t>
  </si>
  <si>
    <t xml:space="preserve">0,5 and higher</t>
  </si>
  <si>
    <t xml:space="preserve">Negligible=1</t>
  </si>
  <si>
    <t xml:space="preserve">Low risk</t>
  </si>
  <si>
    <t xml:space="preserve">bellow 0,5</t>
  </si>
  <si>
    <t xml:space="preserve">Risk Score</t>
  </si>
  <si>
    <t xml:space="preserve">No. of Risks</t>
  </si>
  <si>
    <t xml:space="preserve">Total Approx EUR impact of Risks at level</t>
  </si>
  <si>
    <t xml:space="preserve">Total Adjusted Impact of Risks  (%) at level</t>
  </si>
  <si>
    <t xml:space="preserve">Risk score</t>
  </si>
  <si>
    <t xml:space="preserve">Very high risk</t>
  </si>
  <si>
    <t xml:space="preserve">Report date:</t>
  </si>
  <si>
    <t xml:space="preserve">Risk officer:</t>
  </si>
  <si>
    <t xml:space="preserve">Risk ID</t>
  </si>
  <si>
    <t xml:space="preserve">Author</t>
  </si>
  <si>
    <t xml:space="preserve">Date 
Registered</t>
  </si>
  <si>
    <t xml:space="preserve">Risk category</t>
  </si>
  <si>
    <t xml:space="preserve">Risk</t>
  </si>
  <si>
    <t xml:space="preserve">Description</t>
  </si>
  <si>
    <t xml:space="preserve">Risk Owner</t>
  </si>
  <si>
    <t xml:space="preserve">Impact (EUR)</t>
  </si>
  <si>
    <t xml:space="preserve">Impact 
% of contract value</t>
  </si>
  <si>
    <t xml:space="preserve">Probability %</t>
  </si>
  <si>
    <t xml:space="preserve">Severity</t>
  </si>
  <si>
    <t xml:space="preserve">Risk Score / Level</t>
  </si>
  <si>
    <t xml:space="preserve">Adjusted risk fee (Adjusted impact)</t>
  </si>
  <si>
    <t xml:space="preserve">Proximity</t>
  </si>
  <si>
    <t xml:space="preserve">Risk Response
Categories</t>
  </si>
  <si>
    <t xml:space="preserve">Action</t>
  </si>
  <si>
    <t xml:space="preserve">Risk  Action Responsible</t>
  </si>
  <si>
    <t xml:space="preserve">Review date
dd/mm/ccyy</t>
  </si>
  <si>
    <t xml:space="preserve">Risk Status</t>
  </si>
  <si>
    <t xml:space="preserve">Denys Shabelnyk</t>
  </si>
  <si>
    <t xml:space="preserve">IT</t>
  </si>
  <si>
    <t xml:space="preserve">High  risk related with mistakes on core systems</t>
  </si>
  <si>
    <t xml:space="preserve">Head of IT department</t>
  </si>
  <si>
    <t xml:space="preserve">Medium term</t>
  </si>
  <si>
    <t xml:space="preserve">Reduce</t>
  </si>
  <si>
    <t xml:space="preserve">Operational</t>
  </si>
  <si>
    <t xml:space="preserve">Risk related with human mistakes and its actions on systems</t>
  </si>
  <si>
    <t xml:space="preserve">Teaml lead</t>
  </si>
  <si>
    <t xml:space="preserve">Some employees have access to removable devices on their laptops</t>
  </si>
  <si>
    <t xml:space="preserve">Short term</t>
  </si>
  <si>
    <t xml:space="preserve">Avoid</t>
  </si>
  <si>
    <t xml:space="preserve">HDD storage drives are not big in employee’s laptops </t>
  </si>
  <si>
    <t xml:space="preserve">Legal &amp; compliance</t>
  </si>
  <si>
    <t xml:space="preserve">Risk related with laws and resolution in a state where an organization located</t>
  </si>
  <si>
    <t xml:space="preserve">Head of Legal department</t>
  </si>
  <si>
    <t xml:space="preserve">Long term</t>
  </si>
  <si>
    <t xml:space="preserve">Accept</t>
  </si>
  <si>
    <t xml:space="preserve">Customers have wrong home addresses </t>
  </si>
  <si>
    <t xml:space="preserve">Some contractors have active access after ending of their agreement</t>
  </si>
  <si>
    <t xml:space="preserve">Some operational teams work with one user account for all team</t>
  </si>
  <si>
    <t xml:space="preserve">Customer’s requests are not registered in proper DB and don’t have history of status</t>
  </si>
  <si>
    <t xml:space="preserve">Head of Compliens division</t>
  </si>
  <si>
    <t xml:space="preserve">People</t>
  </si>
  <si>
    <t xml:space="preserve">Some employees don’t have proper education or high education in general</t>
  </si>
  <si>
    <t xml:space="preserve">Head of Human resource</t>
  </si>
  <si>
    <t xml:space="preserve">Share/ Transfer</t>
  </si>
  <si>
    <t xml:space="preserve">Decription</t>
  </si>
  <si>
    <t xml:space="preserve">Proximity explanation</t>
  </si>
  <si>
    <t xml:space="preserve">Cause/ trigger</t>
  </si>
  <si>
    <t xml:space="preserve">Imminent</t>
  </si>
  <si>
    <t xml:space="preserve">xx days/hrs</t>
  </si>
  <si>
    <t xml:space="preserve">Effect</t>
  </si>
  <si>
    <t xml:space="preserve">within a workpackage</t>
  </si>
  <si>
    <t xml:space="preserve">within a stage/ phase</t>
  </si>
  <si>
    <t xml:space="preserve">post project/ contract</t>
  </si>
  <si>
    <t xml:space="preserve">Risk Categories</t>
  </si>
  <si>
    <t xml:space="preserve">Explanation </t>
  </si>
  <si>
    <t xml:space="preserve">* Business interruption             
* Reliance on technology
* Information/data quality          
* Strategic/process objectives
* Obsolescence
* Data security
* Performance &amp; reliability</t>
  </si>
  <si>
    <t xml:space="preserve">* Process/service quality           
* Strategic/process objective
* Inefficiency                      
* Customers - input/ commitment; skills; training
* Business interruption             
* Increased expense
* Strategic alliances/partners / Sub-contractors     
* Counterparty risk associated with partners, sub-contractors and bank partners 
* Planning; Prioritization
* Controlling &amp; Communication</t>
  </si>
  <si>
    <t xml:space="preserve">* Regulations                       
* Fines/penalties
* Applicable laws                   
* Governance restrictions and lost opportunities
* Contract risk                   
* Governance                        
* Litigation costs           
* Reputation damage</t>
  </si>
  <si>
    <t xml:space="preserve">* Competence &amp; expertise
* Resources availability</t>
  </si>
  <si>
    <t xml:space="preserve">Assets,  Financial &amp; Contract management</t>
  </si>
  <si>
    <t xml:space="preserve">* Curency fluctuation
* Tax risk
* Investment/credit risk           
* Value of asset/information
* Counter party risk                
* Reliance on capital or information
* Fraud/theft/misuse                  
* Intellectual capital             
* Potential legal and reputation
* Sensitive information
* Comodity prices
* Dependencies, resources &amp; funding
* Estimations</t>
  </si>
  <si>
    <t xml:space="preserve">Strategic</t>
  </si>
  <si>
    <t xml:space="preserve">* Customers/shareholders
 * Strategic/process objectives
* Competition/media                 
* Potential links to all other risk categories     
* Pressure to meet goals/resources
* Coordination/communication
* External events/  Exposure to the political risks in concrete country/ territory 
* Economy / General global macroeconomic risks </t>
  </si>
  <si>
    <t xml:space="preserve">Risk Response Categories</t>
  </si>
  <si>
    <t xml:space="preserve">Avoid: exit the activities giving rise to risk by removing it from project deliverables</t>
  </si>
  <si>
    <t xml:space="preserve">Risks that we control</t>
  </si>
  <si>
    <t xml:space="preserve">Reduce/ Mitigate: take action to reduce the likelihood or impact related to the risk. Risk mitigation will have money put into the contingency budget to handle the risk if it occurs.</t>
  </si>
  <si>
    <t xml:space="preserve">Risks that we can influence</t>
  </si>
  <si>
    <t xml:space="preserve">Share / Transfer:  lessening of risk by sharing/transferring the potential impact across other internal organizational elements or with other external organizations—making the case that some other entities are, in fact, wholly (transfer) or partly (share) responsible and accountable for risk. For risk sharing or risk transfer to be effective risk responses, the impact on the local environment (e.g., mission/business processes or information systems) must be addressed by the sharing or transfer (i.e., the focus must be on mission/business success, not assigning blame). In addition, risk sharing and risk transfer activities must be carried out in accordance with intra- and inter-organizational dynamics and realities (e.g., organizational culture, governance, risk tolerance). This explains why risk sharing/transfer strategies are particularly important for the sharing and/or transfer to be a viable risk response option. Probably the most common method of transfer is to buy insurance. Risk transfer requires money to be put into the operating budget to pay for the additional cost of either subcontracting the risk or buying insurance for it. </t>
  </si>
  <si>
    <t xml:space="preserve">Out of our reach</t>
  </si>
  <si>
    <t xml:space="preserve">Accept: no action is taken, due to a cost/benefit decision</t>
  </si>
  <si>
    <t xml:space="preserve">Contingency </t>
  </si>
  <si>
    <t xml:space="preserve">Contingency: Primary response to a risk, should the expected risk occur.</t>
  </si>
  <si>
    <t xml:space="preserve">Fallback</t>
  </si>
  <si>
    <t xml:space="preserve">Fall back: Plan B that is to be used when the contingency plan has been carried out but it is not effective. Fallback plans are developed for risks that have a higher impact on meeting project objectives.  The fallback plan spells out steps that will be taken to recover if the contingency plan fails, and it specifies under what situations and circumstances it is activated and subsequently deactivated. </t>
  </si>
  <si>
    <t xml:space="preserve">Proposed / Not started</t>
  </si>
  <si>
    <t xml:space="preserve">Open</t>
  </si>
  <si>
    <t xml:space="preserve">Closed</t>
  </si>
</sst>
</file>

<file path=xl/styles.xml><?xml version="1.0" encoding="utf-8"?>
<styleSheet xmlns="http://schemas.openxmlformats.org/spreadsheetml/2006/main">
  <numFmts count="6">
    <numFmt numFmtId="164" formatCode="General"/>
    <numFmt numFmtId="165" formatCode="General"/>
    <numFmt numFmtId="166" formatCode="dd/mm/yy"/>
    <numFmt numFmtId="167" formatCode="0.00%"/>
    <numFmt numFmtId="168" formatCode="0%"/>
    <numFmt numFmtId="169" formatCode="dd/mm/yy;@"/>
  </numFmts>
  <fonts count="13">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4"/>
      <color rgb="FF000000"/>
      <name val="Calibri"/>
      <family val="2"/>
      <charset val="1"/>
    </font>
    <font>
      <b val="true"/>
      <sz val="12"/>
      <color rgb="FF000000"/>
      <name val="Calibri"/>
      <family val="2"/>
      <charset val="1"/>
    </font>
    <font>
      <b val="true"/>
      <sz val="14"/>
      <color rgb="FFFFFFFF"/>
      <name val="Calibri"/>
      <family val="2"/>
      <charset val="1"/>
    </font>
    <font>
      <b val="true"/>
      <sz val="12"/>
      <color rgb="FFFFFFFF"/>
      <name val="Calibri"/>
      <family val="2"/>
      <charset val="1"/>
    </font>
    <font>
      <b val="true"/>
      <sz val="10"/>
      <name val="Arial"/>
      <family val="2"/>
      <charset val="1"/>
    </font>
    <font>
      <b val="true"/>
      <sz val="11"/>
      <color rgb="FF000000"/>
      <name val="Calibri"/>
      <family val="2"/>
      <charset val="1"/>
    </font>
    <font>
      <b val="true"/>
      <sz val="10"/>
      <color rgb="FF000000"/>
      <name val="Arial"/>
      <family val="2"/>
      <charset val="1"/>
    </font>
    <font>
      <b val="true"/>
      <sz val="12"/>
      <color rgb="FFFFFFFF"/>
      <name val="Calibri"/>
      <family val="0"/>
      <charset val="204"/>
    </font>
    <font>
      <i val="true"/>
      <sz val="11"/>
      <color rgb="FF000000"/>
      <name val="Calibri"/>
      <family val="2"/>
      <charset val="1"/>
    </font>
  </fonts>
  <fills count="11">
    <fill>
      <patternFill patternType="none"/>
    </fill>
    <fill>
      <patternFill patternType="gray125"/>
    </fill>
    <fill>
      <patternFill patternType="solid">
        <fgColor rgb="FFFF0000"/>
        <bgColor rgb="FF993300"/>
      </patternFill>
    </fill>
    <fill>
      <patternFill patternType="solid">
        <fgColor rgb="FFFFC000"/>
        <bgColor rgb="FFFF9900"/>
      </patternFill>
    </fill>
    <fill>
      <patternFill patternType="solid">
        <fgColor rgb="FFFFFF00"/>
        <bgColor rgb="FFFFFF00"/>
      </patternFill>
    </fill>
    <fill>
      <patternFill patternType="solid">
        <fgColor rgb="FF92D050"/>
        <bgColor rgb="FF69B537"/>
      </patternFill>
    </fill>
    <fill>
      <patternFill patternType="solid">
        <fgColor rgb="FF4F81BD"/>
        <bgColor rgb="FF808080"/>
      </patternFill>
    </fill>
    <fill>
      <patternFill patternType="solid">
        <fgColor rgb="FFFFFFFF"/>
        <bgColor rgb="FFFDEADA"/>
      </patternFill>
    </fill>
    <fill>
      <patternFill patternType="solid">
        <fgColor rgb="FFFDEADA"/>
        <bgColor rgb="FFFFFFFF"/>
      </patternFill>
    </fill>
    <fill>
      <patternFill patternType="solid">
        <fgColor rgb="FFD9D9D9"/>
        <bgColor rgb="FFFDEADA"/>
      </patternFill>
    </fill>
    <fill>
      <patternFill patternType="solid">
        <fgColor rgb="FF69B537"/>
        <bgColor rgb="FF92D050"/>
      </patternFill>
    </fill>
  </fills>
  <borders count="53">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bottom style="medium"/>
      <diagonal/>
    </border>
    <border diagonalUp="false" diagonalDown="false">
      <left style="thin"/>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thin"/>
      <right/>
      <top/>
      <bottom/>
      <diagonal/>
    </border>
    <border diagonalUp="false" diagonalDown="false">
      <left/>
      <right style="medium"/>
      <top/>
      <bottom/>
      <diagonal/>
    </border>
    <border diagonalUp="false" diagonalDown="false">
      <left style="medium"/>
      <right style="thin"/>
      <top style="thin"/>
      <bottom style="thin"/>
      <diagonal/>
    </border>
    <border diagonalUp="false" diagonalDown="false">
      <left style="thin"/>
      <right style="thin"/>
      <top style="thin"/>
      <bottom style="medium"/>
      <diagonal/>
    </border>
    <border diagonalUp="false" diagonalDown="false">
      <left style="thin"/>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right/>
      <top style="thin">
        <color rgb="FF4F81BD"/>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thin"/>
      <top style="medium"/>
      <bottom style="medium"/>
      <diagonal/>
    </border>
    <border diagonalUp="false" diagonalDown="false">
      <left style="thin"/>
      <right/>
      <top style="medium"/>
      <bottom style="medium"/>
      <diagonal/>
    </border>
    <border diagonalUp="false" diagonalDown="false">
      <left style="thin"/>
      <right/>
      <top/>
      <bottom style="thin"/>
      <diagonal/>
    </border>
    <border diagonalUp="false" diagonalDown="false">
      <left style="medium"/>
      <right style="medium"/>
      <top/>
      <bottom style="thin"/>
      <diagonal/>
    </border>
    <border diagonalUp="false" diagonalDown="false">
      <left style="thin"/>
      <right/>
      <top style="thin"/>
      <bottom style="thin"/>
      <diagonal/>
    </border>
    <border diagonalUp="false" diagonalDown="false">
      <left style="medium"/>
      <right style="medium"/>
      <top style="thin"/>
      <bottom style="thin"/>
      <diagonal/>
    </border>
    <border diagonalUp="false" diagonalDown="false">
      <left style="thin"/>
      <right/>
      <top style="thin"/>
      <bottom style="medium"/>
      <diagonal/>
    </border>
    <border diagonalUp="false" diagonalDown="false">
      <left style="medium"/>
      <right style="medium"/>
      <top style="thin"/>
      <bottom style="medium"/>
      <diagonal/>
    </border>
    <border diagonalUp="false" diagonalDown="false">
      <left style="medium"/>
      <right style="medium"/>
      <top style="medium"/>
      <bottom/>
      <diagonal/>
    </border>
    <border diagonalUp="false" diagonalDown="false">
      <left style="thin"/>
      <right style="thin"/>
      <top style="medium"/>
      <bottom/>
      <diagonal/>
    </border>
    <border diagonalUp="false" diagonalDown="false">
      <left style="medium"/>
      <right style="thin"/>
      <top style="medium"/>
      <bottom/>
      <diagonal/>
    </border>
    <border diagonalUp="false" diagonalDown="false">
      <left/>
      <right style="thin"/>
      <top style="medium"/>
      <bottom/>
      <diagonal/>
    </border>
    <border diagonalUp="false" diagonalDown="false">
      <left/>
      <right/>
      <top style="medium"/>
      <bottom/>
      <diagonal/>
    </border>
    <border diagonalUp="false" diagonalDown="false">
      <left style="thin"/>
      <right style="medium"/>
      <top style="medium"/>
      <bottom/>
      <diagonal/>
    </border>
    <border diagonalUp="false" diagonalDown="false">
      <left/>
      <right style="medium"/>
      <top style="medium"/>
      <bottom/>
      <diagonal/>
    </border>
    <border diagonalUp="false" diagonalDown="false">
      <left style="thin"/>
      <right/>
      <top style="medium"/>
      <bottom/>
      <diagonal/>
    </border>
    <border diagonalUp="false" diagonalDown="false">
      <left/>
      <right style="thin"/>
      <top/>
      <bottom style="medium"/>
      <diagonal/>
    </border>
    <border diagonalUp="false" diagonalDown="false">
      <left style="medium"/>
      <right/>
      <top style="medium"/>
      <bottom/>
      <diagonal/>
    </border>
    <border diagonalUp="false" diagonalDown="false">
      <left style="medium"/>
      <right style="thin"/>
      <top style="medium"/>
      <bottom style="thin"/>
      <diagonal/>
    </border>
    <border diagonalUp="false" diagonalDown="false">
      <left style="medium"/>
      <right/>
      <top/>
      <bottom/>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style="medium"/>
      <top style="thin"/>
      <bottom style="medium"/>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5" fillId="0" borderId="2" xfId="0" applyFont="true" applyBorder="true" applyAlignment="true" applyProtection="true">
      <alignment horizontal="center" vertical="bottom" textRotation="0" wrapText="true" indent="0" shrinkToFit="false"/>
      <protection locked="true" hidden="false"/>
    </xf>
    <xf numFmtId="164" fontId="0" fillId="0" borderId="3" xfId="0" applyFont="tru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general" vertical="bottom" textRotation="0" wrapText="true" indent="0" shrinkToFit="false"/>
      <protection locked="true" hidden="false"/>
    </xf>
    <xf numFmtId="164" fontId="0" fillId="0" borderId="5"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5" fillId="0" borderId="6" xfId="0" applyFont="true" applyBorder="true" applyAlignment="true" applyProtection="true">
      <alignment horizontal="center" vertical="bottom" textRotation="90" wrapText="true" indent="0" shrinkToFit="false"/>
      <protection locked="true" hidden="false"/>
    </xf>
    <xf numFmtId="164" fontId="0" fillId="0" borderId="7" xfId="0" applyFont="true" applyBorder="true" applyAlignment="true" applyProtection="true">
      <alignment horizontal="general" vertical="bottom" textRotation="0" wrapText="true" indent="0" shrinkToFit="false"/>
      <protection locked="true" hidden="false"/>
    </xf>
    <xf numFmtId="165" fontId="0" fillId="2" borderId="8" xfId="0" applyFont="false" applyBorder="true" applyAlignment="true" applyProtection="true">
      <alignment horizontal="general" vertical="bottom" textRotation="0" wrapText="true" indent="0" shrinkToFit="false"/>
      <protection locked="true" hidden="false"/>
    </xf>
    <xf numFmtId="165" fontId="0" fillId="2" borderId="9" xfId="0" applyFont="false" applyBorder="true" applyAlignment="true" applyProtection="true">
      <alignment horizontal="general" vertical="bottom" textRotation="0" wrapText="true" indent="0" shrinkToFit="false"/>
      <protection locked="true" hidden="false"/>
    </xf>
    <xf numFmtId="165" fontId="0" fillId="3" borderId="9" xfId="0" applyFont="false" applyBorder="true" applyAlignment="true" applyProtection="true">
      <alignment horizontal="general" vertical="bottom" textRotation="0" wrapText="true" indent="0" shrinkToFit="false"/>
      <protection locked="true" hidden="false"/>
    </xf>
    <xf numFmtId="165" fontId="0" fillId="4" borderId="9" xfId="0" applyFont="false" applyBorder="true" applyAlignment="true" applyProtection="true">
      <alignment horizontal="general" vertical="bottom" textRotation="0" wrapText="true" indent="0" shrinkToFit="false"/>
      <protection locked="true" hidden="false"/>
    </xf>
    <xf numFmtId="165" fontId="0" fillId="5" borderId="10" xfId="0" applyFont="false" applyBorder="true" applyAlignment="true" applyProtection="true">
      <alignment horizontal="general" vertical="bottom" textRotation="0" wrapText="true" indent="0" shrinkToFit="false"/>
      <protection locked="true" hidden="false"/>
    </xf>
    <xf numFmtId="164" fontId="0" fillId="2" borderId="11" xfId="0" applyFont="false" applyBorder="true" applyAlignment="true" applyProtection="true">
      <alignment horizontal="general" vertical="bottom" textRotation="0" wrapText="true" indent="0" shrinkToFit="false"/>
      <protection locked="true" hidden="false"/>
    </xf>
    <xf numFmtId="164" fontId="0" fillId="0" borderId="12" xfId="0" applyFont="true" applyBorder="true" applyAlignment="true" applyProtection="true">
      <alignment horizontal="general" vertical="bottom" textRotation="0" wrapText="true" indent="0" shrinkToFit="false"/>
      <protection locked="true" hidden="false"/>
    </xf>
    <xf numFmtId="165" fontId="0" fillId="2" borderId="13" xfId="0" applyFont="false" applyBorder="true" applyAlignment="true" applyProtection="true">
      <alignment horizontal="general" vertical="bottom" textRotation="0" wrapText="true" indent="0" shrinkToFit="false"/>
      <protection locked="true" hidden="false"/>
    </xf>
    <xf numFmtId="165" fontId="0" fillId="3" borderId="0" xfId="0" applyFont="false" applyBorder="true" applyAlignment="true" applyProtection="true">
      <alignment horizontal="general" vertical="bottom" textRotation="0" wrapText="true" indent="0" shrinkToFit="false"/>
      <protection locked="true" hidden="false"/>
    </xf>
    <xf numFmtId="165" fontId="0" fillId="4" borderId="0" xfId="0" applyFont="false" applyBorder="true" applyAlignment="true" applyProtection="true">
      <alignment horizontal="general" vertical="bottom" textRotation="0" wrapText="true" indent="0" shrinkToFit="false"/>
      <protection locked="true" hidden="false"/>
    </xf>
    <xf numFmtId="165" fontId="0" fillId="5" borderId="14" xfId="0" applyFont="false" applyBorder="true" applyAlignment="true" applyProtection="true">
      <alignment horizontal="general" vertical="bottom" textRotation="0" wrapText="true" indent="0" shrinkToFit="false"/>
      <protection locked="true" hidden="false"/>
    </xf>
    <xf numFmtId="164" fontId="0" fillId="3" borderId="15" xfId="0" applyFont="false" applyBorder="true" applyAlignment="true" applyProtection="true">
      <alignment horizontal="general" vertical="bottom" textRotation="0" wrapText="true" indent="0" shrinkToFit="false"/>
      <protection locked="true" hidden="false"/>
    </xf>
    <xf numFmtId="165" fontId="0" fillId="3" borderId="13" xfId="0" applyFont="false" applyBorder="true" applyAlignment="true" applyProtection="true">
      <alignment horizontal="general" vertical="bottom" textRotation="0" wrapText="true" indent="0" shrinkToFit="false"/>
      <protection locked="true" hidden="false"/>
    </xf>
    <xf numFmtId="164" fontId="0" fillId="4" borderId="15" xfId="0" applyFont="false" applyBorder="true" applyAlignment="true" applyProtection="true">
      <alignment horizontal="general" vertical="bottom" textRotation="0" wrapText="true" indent="0" shrinkToFit="false"/>
      <protection locked="true" hidden="false"/>
    </xf>
    <xf numFmtId="164" fontId="0" fillId="0" borderId="16" xfId="0" applyFont="true" applyBorder="true" applyAlignment="true" applyProtection="true">
      <alignment horizontal="general" vertical="bottom" textRotation="0" wrapText="true" indent="0" shrinkToFit="false"/>
      <protection locked="true" hidden="false"/>
    </xf>
    <xf numFmtId="165" fontId="0" fillId="4" borderId="17" xfId="0" applyFont="false" applyBorder="true" applyAlignment="true" applyProtection="true">
      <alignment horizontal="general" vertical="bottom" textRotation="0" wrapText="true" indent="0" shrinkToFit="false"/>
      <protection locked="true" hidden="false"/>
    </xf>
    <xf numFmtId="165" fontId="0" fillId="4" borderId="18" xfId="0" applyFont="false" applyBorder="true" applyAlignment="true" applyProtection="true">
      <alignment horizontal="general" vertical="bottom" textRotation="0" wrapText="true" indent="0" shrinkToFit="false"/>
      <protection locked="true" hidden="false"/>
    </xf>
    <xf numFmtId="165" fontId="0" fillId="5" borderId="18" xfId="0" applyFont="false" applyBorder="true" applyAlignment="true" applyProtection="true">
      <alignment horizontal="general" vertical="bottom" textRotation="0" wrapText="true" indent="0" shrinkToFit="false"/>
      <protection locked="true" hidden="false"/>
    </xf>
    <xf numFmtId="165" fontId="0" fillId="5" borderId="19" xfId="0" applyFont="false" applyBorder="true" applyAlignment="true" applyProtection="true">
      <alignment horizontal="general" vertical="bottom" textRotation="0" wrapText="true" indent="0" shrinkToFit="false"/>
      <protection locked="true" hidden="false"/>
    </xf>
    <xf numFmtId="164" fontId="0" fillId="5" borderId="20" xfId="0" applyFont="false" applyBorder="true" applyAlignment="true" applyProtection="true">
      <alignment horizontal="general" vertical="bottom" textRotation="0" wrapText="true" indent="0" shrinkToFit="false"/>
      <protection locked="true" hidden="false"/>
    </xf>
    <xf numFmtId="164" fontId="0" fillId="0" borderId="21"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6" fillId="6" borderId="22" xfId="0" applyFont="true" applyBorder="true" applyAlignment="true" applyProtection="true">
      <alignment horizontal="center" vertical="top" textRotation="0" wrapText="false" indent="0" shrinkToFit="false"/>
      <protection locked="true" hidden="false"/>
    </xf>
    <xf numFmtId="164" fontId="7" fillId="6" borderId="22" xfId="0" applyFont="true" applyBorder="true" applyAlignment="true" applyProtection="true">
      <alignment horizontal="left" vertical="bottom" textRotation="0" wrapText="false" indent="0" shrinkToFit="false"/>
      <protection locked="true" hidden="false"/>
    </xf>
    <xf numFmtId="164" fontId="4" fillId="0" borderId="23" xfId="0" applyFont="true" applyBorder="true" applyAlignment="true" applyProtection="true">
      <alignment horizontal="center" vertical="center" textRotation="0" wrapText="true" indent="0" shrinkToFit="false"/>
      <protection locked="true" hidden="false"/>
    </xf>
    <xf numFmtId="164" fontId="4" fillId="0" borderId="24" xfId="0" applyFont="true" applyBorder="true" applyAlignment="true" applyProtection="true">
      <alignment horizontal="center" vertical="center" textRotation="0" wrapText="true" indent="0" shrinkToFit="false"/>
      <protection locked="true" hidden="false"/>
    </xf>
    <xf numFmtId="164" fontId="8" fillId="0" borderId="1" xfId="0" applyFont="true" applyBorder="true" applyAlignment="true" applyProtection="true">
      <alignment horizontal="center" vertical="center" textRotation="0" wrapText="true" indent="0" shrinkToFit="false"/>
      <protection locked="true" hidden="false"/>
    </xf>
    <xf numFmtId="164" fontId="9" fillId="0" borderId="25" xfId="0" applyFont="true" applyBorder="true" applyAlignment="true" applyProtection="true">
      <alignment horizontal="center" vertical="center" textRotation="0" wrapText="true" indent="0" shrinkToFit="false"/>
      <protection locked="true" hidden="false"/>
    </xf>
    <xf numFmtId="164" fontId="9" fillId="0" borderId="26"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true" indent="0" shrinkToFit="false"/>
      <protection locked="true" hidden="false"/>
    </xf>
    <xf numFmtId="164" fontId="0" fillId="0" borderId="27" xfId="0" applyFont="true" applyBorder="true" applyAlignment="true" applyProtection="true">
      <alignment horizontal="general" vertical="bottom" textRotation="0" wrapText="true" indent="0" shrinkToFit="false"/>
      <protection locked="true" hidden="false"/>
    </xf>
    <xf numFmtId="164" fontId="0" fillId="0" borderId="28" xfId="0" applyFont="fals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0" borderId="27" xfId="0" applyFont="false" applyBorder="true" applyAlignment="true" applyProtection="true">
      <alignment horizontal="general" vertical="bottom" textRotation="0" wrapText="false" indent="0" shrinkToFit="false"/>
      <protection locked="true" hidden="false"/>
    </xf>
    <xf numFmtId="164" fontId="6" fillId="6" borderId="0" xfId="0" applyFont="true" applyBorder="true" applyAlignment="true" applyProtection="true">
      <alignment horizontal="center" vertical="top" textRotation="0" wrapText="false" indent="0" shrinkToFit="false"/>
      <protection locked="true" hidden="false"/>
    </xf>
    <xf numFmtId="164" fontId="7" fillId="6" borderId="0" xfId="0" applyFont="true" applyBorder="true" applyAlignment="true" applyProtection="true">
      <alignment horizontal="left" vertical="bottom" textRotation="0" wrapText="false" indent="0" shrinkToFit="false"/>
      <protection locked="true" hidden="false"/>
    </xf>
    <xf numFmtId="164" fontId="0" fillId="0" borderId="29" xfId="0" applyFont="true" applyBorder="true" applyAlignment="true" applyProtection="true">
      <alignment horizontal="general" vertical="bottom" textRotation="0" wrapText="true" indent="0" shrinkToFit="false"/>
      <protection locked="true" hidden="false"/>
    </xf>
    <xf numFmtId="164" fontId="0" fillId="0" borderId="30" xfId="0" applyFont="false" applyBorder="true" applyAlignment="true" applyProtection="true">
      <alignment horizontal="general" vertical="bottom" textRotation="0" wrapText="false" indent="0" shrinkToFit="false"/>
      <protection locked="true" hidden="false"/>
    </xf>
    <xf numFmtId="164" fontId="0" fillId="0" borderId="15" xfId="0" applyFont="false" applyBorder="true" applyAlignment="true" applyProtection="true">
      <alignment horizontal="general" vertical="bottom" textRotation="0" wrapText="false" indent="0" shrinkToFit="false"/>
      <protection locked="true" hidden="false"/>
    </xf>
    <xf numFmtId="164" fontId="0" fillId="0" borderId="29" xfId="0" applyFont="false" applyBorder="true" applyAlignment="true" applyProtection="true">
      <alignment horizontal="general" vertical="bottom" textRotation="0" wrapText="false" indent="0" shrinkToFit="false"/>
      <protection locked="true" hidden="false"/>
    </xf>
    <xf numFmtId="164" fontId="0" fillId="0" borderId="31" xfId="0" applyFont="true" applyBorder="true" applyAlignment="true" applyProtection="true">
      <alignment horizontal="general" vertical="bottom" textRotation="0" wrapText="true" indent="0" shrinkToFit="false"/>
      <protection locked="true" hidden="false"/>
    </xf>
    <xf numFmtId="164" fontId="0" fillId="0" borderId="32" xfId="0" applyFont="false" applyBorder="true" applyAlignment="true" applyProtection="true">
      <alignment horizontal="general" vertical="bottom" textRotation="0" wrapText="false" indent="0" shrinkToFit="false"/>
      <protection locked="true" hidden="false"/>
    </xf>
    <xf numFmtId="164" fontId="0" fillId="0" borderId="20" xfId="0" applyFont="false" applyBorder="true" applyAlignment="true" applyProtection="true">
      <alignment horizontal="general" vertical="bottom" textRotation="0" wrapText="false" indent="0" shrinkToFit="false"/>
      <protection locked="true" hidden="false"/>
    </xf>
    <xf numFmtId="164" fontId="0" fillId="0" borderId="31"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9" fillId="0" borderId="33" xfId="0" applyFont="true" applyBorder="true" applyAlignment="true" applyProtection="true">
      <alignment horizontal="center" vertical="top" textRotation="0" wrapText="false" indent="0" shrinkToFit="false"/>
      <protection locked="true" hidden="false"/>
    </xf>
    <xf numFmtId="164" fontId="10" fillId="7" borderId="34" xfId="0" applyFont="true" applyBorder="true" applyAlignment="true" applyProtection="true">
      <alignment horizontal="general" vertical="top" textRotation="0" wrapText="false" indent="0" shrinkToFit="false"/>
      <protection locked="true" hidden="false"/>
    </xf>
    <xf numFmtId="164" fontId="10" fillId="7" borderId="34" xfId="0" applyFont="true" applyBorder="true" applyAlignment="true" applyProtection="true">
      <alignment horizontal="general" vertical="top" textRotation="0" wrapText="true" indent="0" shrinkToFit="false"/>
      <protection locked="true" hidden="false"/>
    </xf>
    <xf numFmtId="164" fontId="5" fillId="0" borderId="35" xfId="0" applyFont="true" applyBorder="true" applyAlignment="true" applyProtection="true">
      <alignment horizontal="general" vertical="top" textRotation="0" wrapText="true" indent="0" shrinkToFit="false"/>
      <protection locked="true" hidden="false"/>
    </xf>
    <xf numFmtId="164" fontId="5" fillId="0" borderId="36" xfId="0" applyFont="true" applyBorder="true" applyAlignment="true" applyProtection="true">
      <alignment horizontal="general" vertical="top" textRotation="0" wrapText="true" indent="0" shrinkToFit="false"/>
      <protection locked="true" hidden="false"/>
    </xf>
    <xf numFmtId="164" fontId="5" fillId="0" borderId="34" xfId="0" applyFont="true" applyBorder="true" applyAlignment="true" applyProtection="true">
      <alignment horizontal="general" vertical="top" textRotation="0" wrapText="true" indent="0" shrinkToFit="false"/>
      <protection locked="true" hidden="false"/>
    </xf>
    <xf numFmtId="164" fontId="5" fillId="4" borderId="34" xfId="0" applyFont="true" applyBorder="true" applyAlignment="true" applyProtection="true">
      <alignment horizontal="general" vertical="top" textRotation="0" wrapText="true" indent="0" shrinkToFit="false"/>
      <protection locked="true" hidden="false"/>
    </xf>
    <xf numFmtId="164" fontId="5" fillId="4" borderId="37" xfId="0" applyFont="true" applyBorder="true" applyAlignment="true" applyProtection="true">
      <alignment horizontal="general" vertical="top" textRotation="0" wrapText="true" indent="0" shrinkToFit="false"/>
      <protection locked="true" hidden="false"/>
    </xf>
    <xf numFmtId="164" fontId="5" fillId="0" borderId="38" xfId="0" applyFont="true" applyBorder="true" applyAlignment="true" applyProtection="true">
      <alignment horizontal="general" vertical="top" textRotation="0" wrapText="true" indent="0" shrinkToFit="false"/>
      <protection locked="true" hidden="false"/>
    </xf>
    <xf numFmtId="164" fontId="5" fillId="0" borderId="33" xfId="0" applyFont="true" applyBorder="true" applyAlignment="true" applyProtection="true">
      <alignment horizontal="general" vertical="top" textRotation="0" wrapText="true" indent="0" shrinkToFit="false"/>
      <protection locked="true" hidden="false"/>
    </xf>
    <xf numFmtId="164" fontId="5" fillId="0" borderId="39" xfId="0" applyFont="true" applyBorder="true" applyAlignment="true" applyProtection="true">
      <alignment horizontal="center" vertical="top" textRotation="0" wrapText="true" indent="0" shrinkToFit="false"/>
      <protection locked="true" hidden="false"/>
    </xf>
    <xf numFmtId="164" fontId="10" fillId="7" borderId="40" xfId="0" applyFont="true" applyBorder="true" applyAlignment="true" applyProtection="true">
      <alignment horizontal="general" vertical="top" textRotation="0" wrapText="true" indent="0" shrinkToFit="false"/>
      <protection locked="true" hidden="false"/>
    </xf>
    <xf numFmtId="164" fontId="10" fillId="7" borderId="38" xfId="0" applyFont="true" applyBorder="true" applyAlignment="true" applyProtection="true">
      <alignment horizontal="general" vertical="top" textRotation="0" wrapText="true" indent="0" shrinkToFit="false"/>
      <protection locked="true" hidden="false"/>
    </xf>
    <xf numFmtId="164" fontId="9" fillId="8" borderId="33"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6" fontId="0" fillId="0" borderId="4" xfId="0" applyFont="fals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7" fontId="0" fillId="0" borderId="4" xfId="0" applyFont="false" applyBorder="true" applyAlignment="true" applyProtection="true">
      <alignment horizontal="general" vertical="bottom" textRotation="0" wrapText="false" indent="0" shrinkToFit="false"/>
      <protection locked="true" hidden="false"/>
    </xf>
    <xf numFmtId="168" fontId="0" fillId="0" borderId="4" xfId="0" applyFont="false" applyBorder="true" applyAlignment="true" applyProtection="true">
      <alignment horizontal="general" vertical="bottom" textRotation="0" wrapText="false" indent="0" shrinkToFit="false"/>
      <protection locked="true" hidden="false"/>
    </xf>
    <xf numFmtId="165" fontId="0" fillId="3" borderId="15" xfId="0" applyFont="false" applyBorder="true" applyAlignment="true" applyProtection="true">
      <alignment horizontal="general" vertical="bottom" textRotation="0" wrapText="true" indent="0" shrinkToFit="false"/>
      <protection locked="true" hidden="false"/>
    </xf>
    <xf numFmtId="167" fontId="0" fillId="9" borderId="4" xfId="0" applyFont="fals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general" vertical="top" textRotation="0" wrapText="true" indent="0" shrinkToFit="false"/>
      <protection locked="true" hidden="false"/>
    </xf>
    <xf numFmtId="164" fontId="0" fillId="0" borderId="4" xfId="0" applyFont="false" applyBorder="true" applyAlignment="true" applyProtection="true">
      <alignment horizontal="general" vertical="top" textRotation="0" wrapText="true" indent="0" shrinkToFit="false"/>
      <protection locked="true" hidden="false"/>
    </xf>
    <xf numFmtId="169" fontId="0" fillId="0" borderId="4" xfId="0" applyFont="false" applyBorder="true" applyAlignment="true" applyProtection="true">
      <alignment horizontal="general" vertical="top" textRotation="0" wrapText="true" indent="0" shrinkToFit="false"/>
      <protection locked="true" hidden="false"/>
    </xf>
    <xf numFmtId="165" fontId="0" fillId="4" borderId="4" xfId="0" applyFont="fals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8" fillId="10" borderId="41" xfId="0" applyFont="true" applyBorder="true" applyAlignment="true" applyProtection="true">
      <alignment horizontal="general" vertical="top" textRotation="0" wrapText="true" indent="0" shrinkToFit="false"/>
      <protection locked="true" hidden="false"/>
    </xf>
    <xf numFmtId="164" fontId="8" fillId="10" borderId="0" xfId="0" applyFont="true" applyBorder="true" applyAlignment="true" applyProtection="true">
      <alignment horizontal="general" vertical="top" textRotation="0" wrapText="true" indent="0" shrinkToFit="false"/>
      <protection locked="true" hidden="false"/>
    </xf>
    <xf numFmtId="164" fontId="0" fillId="0" borderId="42" xfId="0" applyFont="true" applyBorder="true" applyAlignment="true" applyProtection="true">
      <alignment horizontal="general" vertical="bottom" textRotation="0" wrapText="false" indent="0" shrinkToFit="false"/>
      <protection locked="true" hidden="false"/>
    </xf>
    <xf numFmtId="164" fontId="0" fillId="7" borderId="43" xfId="0" applyFont="true" applyBorder="true" applyAlignment="true" applyProtection="true">
      <alignment horizontal="general" vertical="bottom" textRotation="0" wrapText="false" indent="0" shrinkToFit="false"/>
      <protection locked="true" hidden="false"/>
    </xf>
    <xf numFmtId="164" fontId="0" fillId="7" borderId="2" xfId="0" applyFont="true" applyBorder="true" applyAlignment="true" applyProtection="true">
      <alignment horizontal="general" vertical="bottom" textRotation="0" wrapText="false" indent="0" shrinkToFit="false"/>
      <protection locked="true" hidden="false"/>
    </xf>
    <xf numFmtId="164" fontId="0" fillId="0" borderId="44" xfId="0" applyFont="true" applyBorder="true" applyAlignment="true" applyProtection="true">
      <alignment horizontal="general" vertical="bottom" textRotation="0" wrapText="false" indent="0" shrinkToFit="false"/>
      <protection locked="true" hidden="false"/>
    </xf>
    <xf numFmtId="164" fontId="0" fillId="7" borderId="15" xfId="0" applyFont="true" applyBorder="true" applyAlignment="true" applyProtection="true">
      <alignment horizontal="general" vertical="bottom" textRotation="0" wrapText="false" indent="0" shrinkToFit="false"/>
      <protection locked="true" hidden="false"/>
    </xf>
    <xf numFmtId="164" fontId="0" fillId="7" borderId="45" xfId="0" applyFont="true" applyBorder="true" applyAlignment="true" applyProtection="true">
      <alignment horizontal="general" vertical="bottom" textRotation="0" wrapText="false" indent="0" shrinkToFit="false"/>
      <protection locked="true" hidden="false"/>
    </xf>
    <xf numFmtId="164" fontId="0" fillId="0" borderId="46" xfId="0" applyFont="false" applyBorder="true" applyAlignment="true" applyProtection="true">
      <alignment horizontal="general" vertical="bottom" textRotation="0" wrapText="false" indent="0" shrinkToFit="false"/>
      <protection locked="true" hidden="false"/>
    </xf>
    <xf numFmtId="164" fontId="0" fillId="7" borderId="20" xfId="0" applyFont="true" applyBorder="true" applyAlignment="true" applyProtection="true">
      <alignment horizontal="general" vertical="bottom" textRotation="0" wrapText="false" indent="0" shrinkToFit="false"/>
      <protection locked="true" hidden="false"/>
    </xf>
    <xf numFmtId="164" fontId="0" fillId="7" borderId="47" xfId="0" applyFont="true" applyBorder="true" applyAlignment="true" applyProtection="true">
      <alignment horizontal="general" vertical="bottom" textRotation="0" wrapText="false" indent="0" shrinkToFit="false"/>
      <protection locked="true" hidden="false"/>
    </xf>
    <xf numFmtId="164" fontId="0" fillId="0" borderId="43" xfId="0" applyFont="true" applyBorder="true" applyAlignment="true" applyProtection="true">
      <alignment horizontal="general" vertical="top" textRotation="0" wrapText="true" indent="0" shrinkToFit="false"/>
      <protection locked="true" hidden="false"/>
    </xf>
    <xf numFmtId="164" fontId="0" fillId="0" borderId="48" xfId="0" applyFont="true" applyBorder="true" applyAlignment="true" applyProtection="true">
      <alignment horizontal="general" vertical="top" textRotation="0" wrapText="true" indent="0" shrinkToFit="false"/>
      <protection locked="true" hidden="false"/>
    </xf>
    <xf numFmtId="164" fontId="0" fillId="0" borderId="15" xfId="0" applyFont="true" applyBorder="true" applyAlignment="true" applyProtection="true">
      <alignment horizontal="general" vertical="top" textRotation="0" wrapText="true" indent="0" shrinkToFit="false"/>
      <protection locked="true" hidden="false"/>
    </xf>
    <xf numFmtId="164" fontId="0" fillId="0" borderId="5" xfId="0" applyFont="true" applyBorder="true" applyAlignment="true" applyProtection="true">
      <alignment horizontal="general" vertical="top" textRotation="0" wrapText="true" indent="0" shrinkToFit="false"/>
      <protection locked="true" hidden="false"/>
    </xf>
    <xf numFmtId="164" fontId="0" fillId="0" borderId="20" xfId="0" applyFont="true" applyBorder="true" applyAlignment="true" applyProtection="true">
      <alignment horizontal="general" vertical="top" textRotation="0" wrapText="true" indent="0" shrinkToFit="false"/>
      <protection locked="true" hidden="false"/>
    </xf>
    <xf numFmtId="164" fontId="0" fillId="0" borderId="21" xfId="0" applyFont="true" applyBorder="true" applyAlignment="true" applyProtection="true">
      <alignment horizontal="general" vertical="top" textRotation="0" wrapText="true" indent="0" shrinkToFit="false"/>
      <protection locked="true" hidden="false"/>
    </xf>
    <xf numFmtId="164" fontId="0" fillId="7" borderId="43" xfId="0" applyFont="true" applyBorder="true" applyAlignment="true" applyProtection="true">
      <alignment horizontal="general" vertical="top" textRotation="0" wrapText="true" indent="0" shrinkToFit="false"/>
      <protection locked="true" hidden="false"/>
    </xf>
    <xf numFmtId="164" fontId="0" fillId="7" borderId="15" xfId="0" applyFont="true" applyBorder="true" applyAlignment="true" applyProtection="true">
      <alignment horizontal="general" vertical="top" textRotation="0" wrapText="true" indent="0" shrinkToFit="false"/>
      <protection locked="true" hidden="false"/>
    </xf>
    <xf numFmtId="164" fontId="0" fillId="7" borderId="49" xfId="0" applyFont="true" applyBorder="true" applyAlignment="true" applyProtection="true">
      <alignment horizontal="general" vertical="top" textRotation="0" wrapText="true" indent="0" shrinkToFit="false"/>
      <protection locked="true" hidden="false"/>
    </xf>
    <xf numFmtId="164" fontId="0" fillId="0" borderId="50" xfId="0" applyFont="true" applyBorder="true" applyAlignment="true" applyProtection="true">
      <alignment horizontal="general" vertical="top" textRotation="0" wrapText="true" indent="0" shrinkToFit="false"/>
      <protection locked="true" hidden="false"/>
    </xf>
    <xf numFmtId="164" fontId="0" fillId="7" borderId="20" xfId="0" applyFont="true" applyBorder="true" applyAlignment="true" applyProtection="true">
      <alignment horizontal="general" vertical="top" textRotation="0" wrapText="true" indent="0" shrinkToFit="false"/>
      <protection locked="true" hidden="false"/>
    </xf>
    <xf numFmtId="164" fontId="0" fillId="0" borderId="0" xfId="0" applyFont="false" applyBorder="true" applyAlignment="true" applyProtection="true">
      <alignment horizontal="general" vertical="top" textRotation="0" wrapText="true" indent="0" shrinkToFit="false"/>
      <protection locked="true" hidden="false"/>
    </xf>
    <xf numFmtId="164" fontId="0" fillId="0" borderId="33" xfId="0" applyFont="true" applyBorder="true" applyAlignment="true" applyProtection="true">
      <alignment horizontal="general" vertical="top" textRotation="0" wrapText="true" indent="0" shrinkToFit="false"/>
      <protection locked="true" hidden="false"/>
    </xf>
    <xf numFmtId="164" fontId="0" fillId="0" borderId="51" xfId="0" applyFont="true" applyBorder="true" applyAlignment="true" applyProtection="true">
      <alignment horizontal="general" vertical="top" textRotation="0" wrapText="true" indent="0" shrinkToFit="false"/>
      <protection locked="true" hidden="false"/>
    </xf>
    <xf numFmtId="164" fontId="0" fillId="0" borderId="52" xfId="0" applyFont="false" applyBorder="true" applyAlignment="true" applyProtection="true">
      <alignment horizontal="general"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bgColor rgb="FFFF0000"/>
        </patternFill>
      </fill>
    </dxf>
    <dxf>
      <fill>
        <patternFill>
          <bgColor rgb="FFFFC000"/>
        </patternFill>
      </fill>
    </dxf>
    <dxf>
      <fill>
        <patternFill>
          <bgColor rgb="FFFFFF00"/>
        </patternFill>
      </fill>
    </dxf>
    <dxf>
      <fill>
        <patternFill>
          <bgColor rgb="FF92D05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4F81BD"/>
      <rgbColor rgb="FF969696"/>
      <rgbColor rgb="FF003366"/>
      <rgbColor rgb="FF69B537"/>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6120</xdr:colOff>
      <xdr:row>7</xdr:row>
      <xdr:rowOff>44640</xdr:rowOff>
    </xdr:from>
    <xdr:to>
      <xdr:col>13</xdr:col>
      <xdr:colOff>1213920</xdr:colOff>
      <xdr:row>10</xdr:row>
      <xdr:rowOff>2160</xdr:rowOff>
    </xdr:to>
    <xdr:sp>
      <xdr:nvSpPr>
        <xdr:cNvPr id="0" name="Right Brace 3"/>
        <xdr:cNvSpPr/>
      </xdr:nvSpPr>
      <xdr:spPr>
        <a:xfrm rot="16200000">
          <a:off x="15443280" y="-1382760"/>
          <a:ext cx="519480" cy="7147080"/>
        </a:xfrm>
        <a:prstGeom prst="rightBrace">
          <a:avLst>
            <a:gd name="adj1" fmla="val 8333"/>
            <a:gd name="adj2" fmla="val 50000"/>
          </a:avLst>
        </a:prstGeom>
        <a:noFill/>
        <a:ln w="28575">
          <a:solidFill>
            <a:srgbClr val="c00000"/>
          </a:solidFill>
          <a:round/>
        </a:ln>
      </xdr:spPr>
      <xdr:style>
        <a:lnRef idx="1">
          <a:schemeClr val="accent1"/>
        </a:lnRef>
        <a:fillRef idx="0">
          <a:schemeClr val="accent1"/>
        </a:fillRef>
        <a:effectRef idx="0">
          <a:schemeClr val="accent1"/>
        </a:effectRef>
        <a:fontRef idx="minor"/>
      </xdr:style>
    </xdr:sp>
    <xdr:clientData/>
  </xdr:twoCellAnchor>
  <xdr:twoCellAnchor editAs="twoCell">
    <xdr:from>
      <xdr:col>9</xdr:col>
      <xdr:colOff>323280</xdr:colOff>
      <xdr:row>5</xdr:row>
      <xdr:rowOff>10440</xdr:rowOff>
    </xdr:from>
    <xdr:to>
      <xdr:col>12</xdr:col>
      <xdr:colOff>523080</xdr:colOff>
      <xdr:row>7</xdr:row>
      <xdr:rowOff>84240</xdr:rowOff>
    </xdr:to>
    <xdr:sp>
      <xdr:nvSpPr>
        <xdr:cNvPr id="1" name="TextBox 4"/>
        <xdr:cNvSpPr/>
      </xdr:nvSpPr>
      <xdr:spPr>
        <a:xfrm>
          <a:off x="13843800" y="1439280"/>
          <a:ext cx="3787560" cy="531000"/>
        </a:xfrm>
        <a:prstGeom prst="rect">
          <a:avLst/>
        </a:prstGeom>
        <a:solidFill>
          <a:srgbClr val="4f81bd"/>
        </a:solidFill>
        <a:ln w="0">
          <a:solidFill>
            <a:srgbClr val="ffffff"/>
          </a:solidFill>
        </a:ln>
        <a:effectLst>
          <a:outerShdw blurRad="39960" dir="5400000" dist="20160" rotWithShape="0">
            <a:srgbClr val="000000">
              <a:alpha val="38000"/>
            </a:srgbClr>
          </a:outerShdw>
        </a:effectLst>
      </xdr:spPr>
      <xdr:style>
        <a:lnRef idx="3">
          <a:schemeClr val="lt1"/>
        </a:lnRef>
        <a:fillRef idx="1">
          <a:schemeClr val="accent1"/>
        </a:fillRef>
        <a:effectRef idx="1">
          <a:schemeClr val="accent1"/>
        </a:effectRef>
        <a:fontRef idx="minor"/>
      </xdr:style>
      <xdr:txBody>
        <a:bodyPr horzOverflow="clip" vertOverflow="clip" lIns="90000" rIns="90000" tIns="45000" bIns="45000" anchor="t">
          <a:noAutofit/>
        </a:bodyPr>
        <a:p>
          <a:pPr algn="ctr">
            <a:lnSpc>
              <a:spcPct val="100000"/>
            </a:lnSpc>
          </a:pPr>
          <a:r>
            <a:rPr b="1" lang="en-US" sz="1200" spc="-1" strike="noStrike">
              <a:solidFill>
                <a:srgbClr val="ffffff"/>
              </a:solidFill>
              <a:latin typeface="Calibri"/>
            </a:rPr>
            <a:t>To be used </a:t>
          </a:r>
          <a:r>
            <a:rPr b="1" lang="lv-LV" sz="1200" spc="-1" strike="noStrike">
              <a:solidFill>
                <a:srgbClr val="ffffff"/>
              </a:solidFill>
              <a:latin typeface="Calibri"/>
            </a:rPr>
            <a:t>for Risk assessment</a:t>
          </a:r>
          <a:endParaRPr b="0" lang="uk-UA" sz="1200" spc="-1" strike="noStrike">
            <a:latin typeface="Times New Roman"/>
          </a:endParaRPr>
        </a:p>
      </xdr:txBody>
    </xdr:sp>
    <xdr:clientData/>
  </xdr:twoCellAnchor>
  <xdr:twoCellAnchor editAs="twoCell">
    <xdr:from>
      <xdr:col>13</xdr:col>
      <xdr:colOff>1229760</xdr:colOff>
      <xdr:row>7</xdr:row>
      <xdr:rowOff>18360</xdr:rowOff>
    </xdr:from>
    <xdr:to>
      <xdr:col>20</xdr:col>
      <xdr:colOff>11160</xdr:colOff>
      <xdr:row>10</xdr:row>
      <xdr:rowOff>12240</xdr:rowOff>
    </xdr:to>
    <xdr:sp>
      <xdr:nvSpPr>
        <xdr:cNvPr id="2" name="Right Brace 5"/>
        <xdr:cNvSpPr/>
      </xdr:nvSpPr>
      <xdr:spPr>
        <a:xfrm rot="16200000">
          <a:off x="24030360" y="-2833560"/>
          <a:ext cx="555840" cy="10032120"/>
        </a:xfrm>
        <a:prstGeom prst="rightBrace">
          <a:avLst>
            <a:gd name="adj1" fmla="val 8333"/>
            <a:gd name="adj2" fmla="val 50000"/>
          </a:avLst>
        </a:prstGeom>
        <a:noFill/>
        <a:ln w="28575">
          <a:solidFill>
            <a:srgbClr val="c00000"/>
          </a:solidFill>
          <a:round/>
        </a:ln>
      </xdr:spPr>
      <xdr:style>
        <a:lnRef idx="1">
          <a:schemeClr val="accent1"/>
        </a:lnRef>
        <a:fillRef idx="0">
          <a:schemeClr val="accent1"/>
        </a:fillRef>
        <a:effectRef idx="0">
          <a:schemeClr val="accent1"/>
        </a:effectRef>
        <a:fontRef idx="minor"/>
      </xdr:style>
    </xdr:sp>
    <xdr:clientData/>
  </xdr:twoCellAnchor>
  <xdr:twoCellAnchor editAs="twoCell">
    <xdr:from>
      <xdr:col>16</xdr:col>
      <xdr:colOff>80280</xdr:colOff>
      <xdr:row>4</xdr:row>
      <xdr:rowOff>175320</xdr:rowOff>
    </xdr:from>
    <xdr:to>
      <xdr:col>18</xdr:col>
      <xdr:colOff>89640</xdr:colOff>
      <xdr:row>6</xdr:row>
      <xdr:rowOff>194400</xdr:rowOff>
    </xdr:to>
    <xdr:sp>
      <xdr:nvSpPr>
        <xdr:cNvPr id="3" name="TextBox 6"/>
        <xdr:cNvSpPr/>
      </xdr:nvSpPr>
      <xdr:spPr>
        <a:xfrm>
          <a:off x="22012560" y="1375560"/>
          <a:ext cx="4603680" cy="476280"/>
        </a:xfrm>
        <a:prstGeom prst="rect">
          <a:avLst/>
        </a:prstGeom>
        <a:solidFill>
          <a:srgbClr val="4f81bd"/>
        </a:solidFill>
        <a:ln w="0">
          <a:solidFill>
            <a:srgbClr val="ffffff"/>
          </a:solidFill>
        </a:ln>
        <a:effectLst>
          <a:outerShdw blurRad="39960" dir="5400000" dist="20160" rotWithShape="0">
            <a:srgbClr val="000000">
              <a:alpha val="38000"/>
            </a:srgbClr>
          </a:outerShdw>
        </a:effectLst>
      </xdr:spPr>
      <xdr:style>
        <a:lnRef idx="3">
          <a:schemeClr val="lt1"/>
        </a:lnRef>
        <a:fillRef idx="1">
          <a:schemeClr val="accent1"/>
        </a:fillRef>
        <a:effectRef idx="1">
          <a:schemeClr val="accent1"/>
        </a:effectRef>
        <a:fontRef idx="minor"/>
      </xdr:style>
      <xdr:txBody>
        <a:bodyPr horzOverflow="clip" vertOverflow="clip" lIns="90000" rIns="90000" tIns="45000" bIns="45000" anchor="ctr">
          <a:noAutofit/>
        </a:bodyPr>
        <a:p>
          <a:pPr algn="ctr">
            <a:lnSpc>
              <a:spcPct val="100000"/>
            </a:lnSpc>
          </a:pPr>
          <a:r>
            <a:rPr b="1" lang="en-US" sz="1200" spc="-1" strike="noStrike">
              <a:solidFill>
                <a:srgbClr val="ffffff"/>
              </a:solidFill>
              <a:latin typeface="Calibri"/>
            </a:rPr>
            <a:t>To be used for risk </a:t>
          </a:r>
          <a:r>
            <a:rPr b="1" lang="lv-LV" sz="1200" spc="-1" strike="noStrike">
              <a:solidFill>
                <a:srgbClr val="ffffff"/>
              </a:solidFill>
              <a:latin typeface="Calibri"/>
            </a:rPr>
            <a:t>treatment</a:t>
          </a:r>
          <a:endParaRPr b="0" lang="uk-UA" sz="1200" spc="-1" strike="noStrike">
            <a:latin typeface="Times New Roman"/>
          </a:endParaRPr>
        </a:p>
      </xdr:txBody>
    </xdr:sp>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L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1" activeCellId="0" sqref="K11"/>
    </sheetView>
  </sheetViews>
  <sheetFormatPr defaultColWidth="9.18359375" defaultRowHeight="14.25" zeroHeight="false" outlineLevelRow="0" outlineLevelCol="0"/>
  <cols>
    <col collapsed="false" customWidth="false" hidden="false" outlineLevel="0" max="1" min="1" style="1" width="9.18"/>
    <col collapsed="false" customWidth="true" hidden="false" outlineLevel="0" max="2" min="2" style="1" width="14.45"/>
    <col collapsed="false" customWidth="true" hidden="false" outlineLevel="0" max="3" min="3" style="1" width="22.18"/>
    <col collapsed="false" customWidth="true" hidden="false" outlineLevel="0" max="4" min="4" style="1" width="15.54"/>
    <col collapsed="false" customWidth="true" hidden="false" outlineLevel="0" max="5" min="5" style="1" width="12.45"/>
    <col collapsed="false" customWidth="true" hidden="false" outlineLevel="0" max="6" min="6" style="1" width="15.54"/>
    <col collapsed="false" customWidth="true" hidden="false" outlineLevel="0" max="7" min="7" style="1" width="9.82"/>
    <col collapsed="false" customWidth="true" hidden="false" outlineLevel="0" max="8" min="8" style="1" width="10.45"/>
    <col collapsed="false" customWidth="false" hidden="false" outlineLevel="0" max="10" min="9" style="1" width="9.18"/>
    <col collapsed="false" customWidth="true" hidden="false" outlineLevel="0" max="11" min="11" style="1" width="19"/>
    <col collapsed="false" customWidth="true" hidden="false" outlineLevel="0" max="12" min="12" style="1" width="10.82"/>
    <col collapsed="false" customWidth="false" hidden="false" outlineLevel="0" max="13" min="13" style="1" width="9.18"/>
    <col collapsed="false" customWidth="true" hidden="false" outlineLevel="0" max="14" min="14" style="1" width="23.54"/>
    <col collapsed="false" customWidth="true" hidden="false" outlineLevel="0" max="15" min="15" style="1" width="39.54"/>
    <col collapsed="false" customWidth="false" hidden="false" outlineLevel="0" max="16" min="16" style="1" width="9.18"/>
    <col collapsed="false" customWidth="true" hidden="false" outlineLevel="0" max="17" min="17" style="1" width="25.54"/>
    <col collapsed="false" customWidth="false" hidden="false" outlineLevel="0" max="16384" min="18" style="1" width="9.18"/>
  </cols>
  <sheetData>
    <row r="2" customFormat="false" ht="18" hidden="false" customHeight="false" outlineLevel="0" collapsed="false">
      <c r="B2" s="2" t="s">
        <v>0</v>
      </c>
    </row>
    <row r="3" customFormat="false" ht="15" hidden="false" customHeight="false" outlineLevel="0" collapsed="false"/>
    <row r="4" customFormat="false" ht="45" hidden="false" customHeight="true" outlineLevel="0" collapsed="false">
      <c r="B4" s="3" t="s">
        <v>1</v>
      </c>
      <c r="C4" s="3"/>
      <c r="D4" s="4" t="s">
        <v>2</v>
      </c>
      <c r="E4" s="4"/>
      <c r="F4" s="4"/>
      <c r="G4" s="4"/>
      <c r="H4" s="4"/>
    </row>
    <row r="5" customFormat="false" ht="30" hidden="false" customHeight="false" outlineLevel="0" collapsed="false">
      <c r="B5" s="3"/>
      <c r="C5" s="3"/>
      <c r="D5" s="5" t="s">
        <v>3</v>
      </c>
      <c r="E5" s="6" t="s">
        <v>4</v>
      </c>
      <c r="F5" s="6" t="s">
        <v>5</v>
      </c>
      <c r="G5" s="6" t="s">
        <v>6</v>
      </c>
      <c r="H5" s="7" t="s">
        <v>7</v>
      </c>
      <c r="J5" s="8" t="s">
        <v>1</v>
      </c>
      <c r="K5" s="8"/>
      <c r="L5" s="8"/>
    </row>
    <row r="6" customFormat="false" ht="28.5" hidden="false" customHeight="true" outlineLevel="0" collapsed="false">
      <c r="B6" s="9" t="s">
        <v>8</v>
      </c>
      <c r="C6" s="10" t="s">
        <v>9</v>
      </c>
      <c r="D6" s="11" t="n">
        <f aca="false">100%*4</f>
        <v>4</v>
      </c>
      <c r="E6" s="12" t="n">
        <f aca="false">75%*4</f>
        <v>3</v>
      </c>
      <c r="F6" s="13" t="n">
        <f aca="false">50%*4</f>
        <v>2</v>
      </c>
      <c r="G6" s="14" t="n">
        <f aca="false">25%*4</f>
        <v>1</v>
      </c>
      <c r="H6" s="15" t="n">
        <f aca="false">10%*4</f>
        <v>0.4</v>
      </c>
      <c r="J6" s="16"/>
      <c r="K6" s="10" t="s">
        <v>10</v>
      </c>
      <c r="L6" s="17" t="s">
        <v>11</v>
      </c>
    </row>
    <row r="7" customFormat="false" ht="33.75" hidden="false" customHeight="true" outlineLevel="0" collapsed="false">
      <c r="B7" s="9"/>
      <c r="C7" s="6" t="s">
        <v>12</v>
      </c>
      <c r="D7" s="18" t="n">
        <f aca="false">100%*3</f>
        <v>3</v>
      </c>
      <c r="E7" s="19" t="n">
        <f aca="false">75%*3</f>
        <v>2.25</v>
      </c>
      <c r="F7" s="19" t="n">
        <f aca="false">50%*3</f>
        <v>1.5</v>
      </c>
      <c r="G7" s="20" t="n">
        <f aca="false">25%*3</f>
        <v>0.75</v>
      </c>
      <c r="H7" s="21" t="n">
        <f aca="false">10%*3</f>
        <v>0.3</v>
      </c>
      <c r="J7" s="22"/>
      <c r="K7" s="6" t="s">
        <v>13</v>
      </c>
      <c r="L7" s="7" t="s">
        <v>14</v>
      </c>
    </row>
    <row r="8" customFormat="false" ht="32.25" hidden="false" customHeight="true" outlineLevel="0" collapsed="false">
      <c r="B8" s="9"/>
      <c r="C8" s="6" t="s">
        <v>15</v>
      </c>
      <c r="D8" s="23" t="n">
        <f aca="false">100%*2</f>
        <v>2</v>
      </c>
      <c r="E8" s="19" t="n">
        <f aca="false">75%*2</f>
        <v>1.5</v>
      </c>
      <c r="F8" s="20" t="n">
        <f aca="false">50%*2</f>
        <v>1</v>
      </c>
      <c r="G8" s="20" t="n">
        <f aca="false">25%*2</f>
        <v>0.5</v>
      </c>
      <c r="H8" s="21" t="n">
        <f aca="false">10%*2</f>
        <v>0.2</v>
      </c>
      <c r="J8" s="24"/>
      <c r="K8" s="6" t="s">
        <v>16</v>
      </c>
      <c r="L8" s="7" t="s">
        <v>17</v>
      </c>
    </row>
    <row r="9" customFormat="false" ht="31.5" hidden="false" customHeight="true" outlineLevel="0" collapsed="false">
      <c r="B9" s="9"/>
      <c r="C9" s="25" t="s">
        <v>18</v>
      </c>
      <c r="D9" s="26" t="n">
        <f aca="false">100%*1</f>
        <v>1</v>
      </c>
      <c r="E9" s="27" t="n">
        <f aca="false">75%*1</f>
        <v>0.75</v>
      </c>
      <c r="F9" s="27" t="n">
        <f aca="false">50%*1</f>
        <v>0.5</v>
      </c>
      <c r="G9" s="28" t="n">
        <f aca="false">25%*1</f>
        <v>0.25</v>
      </c>
      <c r="H9" s="29" t="n">
        <f aca="false">10%*1</f>
        <v>0.1</v>
      </c>
      <c r="J9" s="30"/>
      <c r="K9" s="25" t="s">
        <v>19</v>
      </c>
      <c r="L9" s="31" t="s">
        <v>20</v>
      </c>
    </row>
    <row r="10" customFormat="false" ht="165" hidden="false" customHeight="true" outlineLevel="0" collapsed="false"/>
    <row r="11" customFormat="false" ht="135" hidden="false" customHeight="true" outlineLevel="0" collapsed="false"/>
  </sheetData>
  <mergeCells count="4">
    <mergeCell ref="B4:C5"/>
    <mergeCell ref="D4:H4"/>
    <mergeCell ref="J5:L5"/>
    <mergeCell ref="B6:B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87"/>
  <sheetViews>
    <sheetView showFormulas="false" showGridLines="true" showRowColHeaders="true" showZeros="true" rightToLeft="false" tabSelected="true" showOutlineSymbols="true" defaultGridColor="true" view="normal" topLeftCell="B4" colorId="64" zoomScale="80" zoomScaleNormal="80" zoomScalePageLayoutView="100" workbookViewId="0">
      <selection pane="topLeft" activeCell="P30" activeCellId="0" sqref="P30"/>
    </sheetView>
  </sheetViews>
  <sheetFormatPr defaultColWidth="8.54296875" defaultRowHeight="14.25" zeroHeight="false" outlineLevelRow="0" outlineLevelCol="0"/>
  <cols>
    <col collapsed="false" customWidth="true" hidden="false" outlineLevel="0" max="1" min="1" style="32" width="3.54"/>
    <col collapsed="false" customWidth="true" hidden="false" outlineLevel="0" max="2" min="2" style="33" width="11.18"/>
    <col collapsed="false" customWidth="true" hidden="false" outlineLevel="0" max="3" min="3" style="32" width="17.45"/>
    <col collapsed="false" customWidth="true" hidden="false" outlineLevel="0" max="4" min="4" style="32" width="18.45"/>
    <col collapsed="false" customWidth="true" hidden="false" outlineLevel="0" max="5" min="5" style="32" width="20"/>
    <col collapsed="false" customWidth="true" hidden="false" outlineLevel="0" max="6" min="6" style="32" width="18.45"/>
    <col collapsed="false" customWidth="true" hidden="false" outlineLevel="0" max="7" min="7" style="32" width="59.22"/>
    <col collapsed="false" customWidth="true" hidden="false" outlineLevel="0" max="8" min="8" style="32" width="23.71"/>
    <col collapsed="false" customWidth="true" hidden="false" outlineLevel="0" max="9" min="9" style="32" width="19.82"/>
    <col collapsed="false" customWidth="true" hidden="false" outlineLevel="0" max="10" min="10" style="32" width="21.54"/>
    <col collapsed="false" customWidth="true" hidden="false" outlineLevel="0" max="11" min="11" style="32" width="15.18"/>
    <col collapsed="false" customWidth="true" hidden="false" outlineLevel="0" max="12" min="12" style="32" width="14.18"/>
    <col collapsed="false" customWidth="true" hidden="false" outlineLevel="0" max="13" min="13" style="32" width="13.54"/>
    <col collapsed="false" customWidth="true" hidden="false" outlineLevel="0" max="14" min="14" style="32" width="18.54"/>
    <col collapsed="false" customWidth="true" hidden="false" outlineLevel="0" max="15" min="15" style="32" width="17.54"/>
    <col collapsed="false" customWidth="true" hidden="false" outlineLevel="0" max="16" min="16" style="32" width="18.82"/>
    <col collapsed="false" customWidth="true" hidden="false" outlineLevel="0" max="17" min="17" style="32" width="42.18"/>
    <col collapsed="false" customWidth="true" hidden="false" outlineLevel="0" max="18" min="18" style="32" width="23"/>
    <col collapsed="false" customWidth="true" hidden="false" outlineLevel="0" max="19" min="19" style="32" width="15"/>
    <col collapsed="false" customWidth="true" hidden="false" outlineLevel="0" max="20" min="20" style="32" width="24.54"/>
    <col collapsed="false" customWidth="true" hidden="false" outlineLevel="0" max="22" min="22" style="32" width="18.54"/>
    <col collapsed="false" customWidth="true" hidden="false" outlineLevel="0" max="23" min="23" style="32" width="16.18"/>
    <col collapsed="false" customWidth="true" hidden="false" outlineLevel="0" max="25" min="25" style="32" width="19"/>
  </cols>
  <sheetData>
    <row r="2" customFormat="false" ht="18" hidden="false" customHeight="false" outlineLevel="0" collapsed="false">
      <c r="B2" s="34"/>
      <c r="C2" s="35"/>
    </row>
    <row r="3" customFormat="false" ht="18.75" hidden="false" customHeight="false" outlineLevel="0" collapsed="false">
      <c r="B3" s="34"/>
      <c r="C3" s="35"/>
    </row>
    <row r="4" customFormat="false" ht="43.5" hidden="false" customHeight="false" outlineLevel="0" collapsed="false">
      <c r="B4" s="34"/>
      <c r="C4" s="35"/>
      <c r="D4" s="35"/>
      <c r="F4" s="36"/>
      <c r="G4" s="37" t="s">
        <v>1</v>
      </c>
      <c r="H4" s="37" t="s">
        <v>21</v>
      </c>
      <c r="I4" s="38" t="s">
        <v>22</v>
      </c>
      <c r="J4" s="39" t="s">
        <v>23</v>
      </c>
      <c r="K4" s="40" t="s">
        <v>24</v>
      </c>
      <c r="L4" s="41" t="s">
        <v>25</v>
      </c>
    </row>
    <row r="5" customFormat="false" ht="18" hidden="false" customHeight="false" outlineLevel="0" collapsed="false">
      <c r="B5" s="34"/>
      <c r="C5" s="35"/>
      <c r="D5" s="35"/>
      <c r="F5" s="16"/>
      <c r="G5" s="10" t="s">
        <v>26</v>
      </c>
      <c r="H5" s="42" t="s">
        <v>11</v>
      </c>
      <c r="I5" s="43"/>
      <c r="J5" s="44"/>
      <c r="K5" s="45"/>
      <c r="L5" s="43"/>
    </row>
    <row r="6" customFormat="false" ht="18" hidden="false" customHeight="false" outlineLevel="0" collapsed="false">
      <c r="B6" s="46" t="s">
        <v>27</v>
      </c>
      <c r="C6" s="47"/>
      <c r="D6" s="35"/>
      <c r="F6" s="22"/>
      <c r="G6" s="6" t="s">
        <v>13</v>
      </c>
      <c r="H6" s="48" t="s">
        <v>14</v>
      </c>
      <c r="I6" s="49"/>
      <c r="J6" s="50"/>
      <c r="K6" s="51"/>
      <c r="L6" s="49"/>
    </row>
    <row r="7" customFormat="false" ht="18" hidden="false" customHeight="false" outlineLevel="0" collapsed="false">
      <c r="B7" s="46" t="s">
        <v>28</v>
      </c>
      <c r="C7" s="47"/>
      <c r="D7" s="35"/>
      <c r="F7" s="24"/>
      <c r="G7" s="6" t="s">
        <v>16</v>
      </c>
      <c r="H7" s="48" t="s">
        <v>17</v>
      </c>
      <c r="I7" s="49"/>
      <c r="J7" s="50"/>
      <c r="K7" s="51"/>
      <c r="L7" s="49"/>
    </row>
    <row r="8" customFormat="false" ht="15" hidden="false" customHeight="false" outlineLevel="0" collapsed="false">
      <c r="F8" s="30"/>
      <c r="G8" s="25" t="s">
        <v>19</v>
      </c>
      <c r="H8" s="52" t="s">
        <v>20</v>
      </c>
      <c r="I8" s="53"/>
      <c r="J8" s="54"/>
      <c r="K8" s="55"/>
      <c r="L8" s="53"/>
    </row>
    <row r="10" customFormat="false" ht="15" hidden="false" customHeight="false" outlineLevel="0" collapsed="false"/>
    <row r="11" s="56" customFormat="true" ht="34.5" hidden="false" customHeight="true" outlineLevel="0" collapsed="false">
      <c r="B11" s="57" t="s">
        <v>29</v>
      </c>
      <c r="C11" s="58" t="s">
        <v>30</v>
      </c>
      <c r="D11" s="59" t="s">
        <v>31</v>
      </c>
      <c r="E11" s="60" t="s">
        <v>32</v>
      </c>
      <c r="F11" s="61" t="s">
        <v>33</v>
      </c>
      <c r="G11" s="62" t="s">
        <v>34</v>
      </c>
      <c r="H11" s="62" t="s">
        <v>35</v>
      </c>
      <c r="I11" s="63" t="s">
        <v>36</v>
      </c>
      <c r="J11" s="64" t="s">
        <v>37</v>
      </c>
      <c r="K11" s="60" t="s">
        <v>38</v>
      </c>
      <c r="L11" s="65" t="s">
        <v>39</v>
      </c>
      <c r="M11" s="66" t="s">
        <v>40</v>
      </c>
      <c r="N11" s="67" t="s">
        <v>41</v>
      </c>
      <c r="O11" s="59" t="s">
        <v>42</v>
      </c>
      <c r="P11" s="59" t="s">
        <v>43</v>
      </c>
      <c r="Q11" s="59" t="s">
        <v>44</v>
      </c>
      <c r="R11" s="59" t="s">
        <v>45</v>
      </c>
      <c r="S11" s="68" t="s">
        <v>46</v>
      </c>
      <c r="T11" s="69" t="s">
        <v>47</v>
      </c>
    </row>
    <row r="12" s="56" customFormat="true" ht="34.5" hidden="false" customHeight="true" outlineLevel="0" collapsed="false">
      <c r="B12" s="70"/>
      <c r="C12" s="70"/>
      <c r="D12" s="70"/>
      <c r="E12" s="70"/>
      <c r="F12" s="70"/>
      <c r="G12" s="70"/>
      <c r="H12" s="70"/>
      <c r="I12" s="70"/>
      <c r="J12" s="70"/>
      <c r="K12" s="70"/>
      <c r="L12" s="70"/>
      <c r="M12" s="70"/>
      <c r="N12" s="70"/>
      <c r="O12" s="70"/>
      <c r="P12" s="70"/>
      <c r="Q12" s="70"/>
      <c r="R12" s="70"/>
      <c r="S12" s="70"/>
      <c r="T12" s="70"/>
    </row>
    <row r="13" customFormat="false" ht="14.25" hidden="false" customHeight="false" outlineLevel="0" collapsed="false">
      <c r="B13" s="71" t="n">
        <v>1</v>
      </c>
      <c r="C13" s="72" t="s">
        <v>48</v>
      </c>
      <c r="D13" s="73" t="n">
        <v>44947</v>
      </c>
      <c r="E13" s="72" t="s">
        <v>49</v>
      </c>
      <c r="F13" s="22"/>
      <c r="G13" s="74" t="s">
        <v>50</v>
      </c>
      <c r="H13" s="72" t="s">
        <v>51</v>
      </c>
      <c r="I13" s="75"/>
      <c r="J13" s="76"/>
      <c r="K13" s="77" t="n">
        <v>0.1</v>
      </c>
      <c r="L13" s="75" t="n">
        <v>10</v>
      </c>
      <c r="M13" s="78" t="n">
        <f aca="false">K13*L13</f>
        <v>1</v>
      </c>
      <c r="N13" s="79"/>
      <c r="O13" s="80" t="s">
        <v>52</v>
      </c>
      <c r="P13" s="80" t="s">
        <v>53</v>
      </c>
      <c r="Q13" s="81"/>
      <c r="R13" s="81"/>
      <c r="S13" s="81"/>
      <c r="T13" s="82"/>
    </row>
    <row r="14" customFormat="false" ht="13.8" hidden="false" customHeight="false" outlineLevel="0" collapsed="false">
      <c r="B14" s="71" t="n">
        <v>2</v>
      </c>
      <c r="C14" s="72" t="s">
        <v>48</v>
      </c>
      <c r="D14" s="73" t="n">
        <v>44947</v>
      </c>
      <c r="E14" s="72" t="s">
        <v>54</v>
      </c>
      <c r="F14" s="24"/>
      <c r="G14" s="74" t="s">
        <v>55</v>
      </c>
      <c r="H14" s="72" t="s">
        <v>56</v>
      </c>
      <c r="I14" s="75"/>
      <c r="J14" s="76"/>
      <c r="K14" s="77" t="n">
        <v>0.2</v>
      </c>
      <c r="L14" s="75" t="n">
        <v>5</v>
      </c>
      <c r="M14" s="83" t="n">
        <f aca="false">K14*L14</f>
        <v>1</v>
      </c>
      <c r="N14" s="79"/>
      <c r="O14" s="80" t="s">
        <v>52</v>
      </c>
      <c r="P14" s="80" t="s">
        <v>53</v>
      </c>
      <c r="Q14" s="81"/>
      <c r="R14" s="81"/>
      <c r="S14" s="81"/>
      <c r="T14" s="82"/>
    </row>
    <row r="15" customFormat="false" ht="34.5" hidden="false" customHeight="true" outlineLevel="0" collapsed="false">
      <c r="B15" s="71" t="n">
        <v>3</v>
      </c>
      <c r="C15" s="72" t="s">
        <v>48</v>
      </c>
      <c r="D15" s="73" t="n">
        <v>44947</v>
      </c>
      <c r="E15" s="72" t="s">
        <v>49</v>
      </c>
      <c r="F15" s="22"/>
      <c r="G15" s="72" t="s">
        <v>57</v>
      </c>
      <c r="H15" s="72" t="s">
        <v>51</v>
      </c>
      <c r="I15" s="75"/>
      <c r="J15" s="75"/>
      <c r="K15" s="76" t="n">
        <v>0.05</v>
      </c>
      <c r="L15" s="75" t="n">
        <v>5</v>
      </c>
      <c r="M15" s="78" t="n">
        <f aca="false">K15*L15</f>
        <v>0.25</v>
      </c>
      <c r="N15" s="79"/>
      <c r="O15" s="84" t="s">
        <v>58</v>
      </c>
      <c r="P15" s="84" t="s">
        <v>59</v>
      </c>
      <c r="Q15" s="75"/>
      <c r="R15" s="81"/>
      <c r="S15" s="75"/>
      <c r="T15" s="75"/>
    </row>
    <row r="16" customFormat="false" ht="14.25" hidden="false" customHeight="false" outlineLevel="0" collapsed="false">
      <c r="B16" s="71" t="n">
        <v>4</v>
      </c>
      <c r="C16" s="72" t="s">
        <v>48</v>
      </c>
      <c r="D16" s="73" t="n">
        <v>44947</v>
      </c>
      <c r="E16" s="72" t="s">
        <v>49</v>
      </c>
      <c r="F16" s="24"/>
      <c r="G16" s="72" t="s">
        <v>60</v>
      </c>
      <c r="H16" s="72" t="s">
        <v>51</v>
      </c>
      <c r="I16" s="75"/>
      <c r="J16" s="75"/>
      <c r="K16" s="75" t="n">
        <v>5</v>
      </c>
      <c r="L16" s="75" t="n">
        <v>5</v>
      </c>
      <c r="M16" s="83" t="n">
        <f aca="false">K16*L16</f>
        <v>25</v>
      </c>
      <c r="N16" s="79"/>
      <c r="O16" s="84" t="s">
        <v>58</v>
      </c>
      <c r="P16" s="84" t="s">
        <v>59</v>
      </c>
      <c r="Q16" s="75"/>
      <c r="R16" s="75"/>
      <c r="S16" s="75"/>
      <c r="T16" s="75"/>
    </row>
    <row r="17" customFormat="false" ht="24.05" hidden="false" customHeight="false" outlineLevel="0" collapsed="false">
      <c r="B17" s="71" t="n">
        <v>5</v>
      </c>
      <c r="C17" s="72" t="s">
        <v>48</v>
      </c>
      <c r="D17" s="73" t="n">
        <v>44947</v>
      </c>
      <c r="E17" s="72" t="s">
        <v>61</v>
      </c>
      <c r="F17" s="16"/>
      <c r="G17" s="74" t="s">
        <v>62</v>
      </c>
      <c r="H17" s="72" t="s">
        <v>63</v>
      </c>
      <c r="I17" s="75"/>
      <c r="J17" s="76"/>
      <c r="K17" s="77" t="n">
        <v>0.3</v>
      </c>
      <c r="L17" s="75" t="n">
        <v>15</v>
      </c>
      <c r="M17" s="83" t="n">
        <f aca="false">K17*L17</f>
        <v>4.5</v>
      </c>
      <c r="N17" s="79"/>
      <c r="O17" s="80" t="s">
        <v>64</v>
      </c>
      <c r="P17" s="80" t="s">
        <v>65</v>
      </c>
      <c r="Q17" s="81"/>
      <c r="R17" s="81"/>
      <c r="S17" s="81"/>
      <c r="T17" s="82"/>
    </row>
    <row r="18" customFormat="false" ht="14.25" hidden="false" customHeight="false" outlineLevel="0" collapsed="false">
      <c r="B18" s="71" t="n">
        <v>6</v>
      </c>
      <c r="C18" s="72" t="s">
        <v>48</v>
      </c>
      <c r="D18" s="73" t="n">
        <v>44947</v>
      </c>
      <c r="E18" s="72" t="s">
        <v>54</v>
      </c>
      <c r="F18" s="30"/>
      <c r="G18" s="74" t="s">
        <v>66</v>
      </c>
      <c r="H18" s="72" t="s">
        <v>56</v>
      </c>
      <c r="I18" s="75"/>
      <c r="J18" s="76"/>
      <c r="K18" s="77" t="n">
        <v>0.03</v>
      </c>
      <c r="L18" s="75" t="n">
        <v>3</v>
      </c>
      <c r="M18" s="83" t="n">
        <f aca="false">K18*L18</f>
        <v>0.09</v>
      </c>
      <c r="N18" s="79"/>
      <c r="O18" s="80" t="s">
        <v>64</v>
      </c>
      <c r="P18" s="80" t="s">
        <v>65</v>
      </c>
      <c r="Q18" s="81"/>
      <c r="R18" s="81"/>
      <c r="S18" s="81"/>
      <c r="T18" s="82"/>
    </row>
    <row r="19" customFormat="false" ht="13.8" hidden="false" customHeight="false" outlineLevel="0" collapsed="false">
      <c r="B19" s="72" t="n">
        <v>8</v>
      </c>
      <c r="C19" s="72" t="s">
        <v>48</v>
      </c>
      <c r="D19" s="73" t="n">
        <v>44947</v>
      </c>
      <c r="E19" s="72" t="s">
        <v>49</v>
      </c>
      <c r="F19" s="16"/>
      <c r="G19" s="74" t="s">
        <v>67</v>
      </c>
      <c r="H19" s="72" t="s">
        <v>51</v>
      </c>
      <c r="I19" s="75"/>
      <c r="J19" s="75"/>
      <c r="K19" s="76" t="n">
        <v>0.3</v>
      </c>
      <c r="L19" s="75" t="n">
        <v>15</v>
      </c>
      <c r="M19" s="16" t="n">
        <v>4.5</v>
      </c>
      <c r="N19" s="75"/>
      <c r="O19" s="84" t="s">
        <v>58</v>
      </c>
      <c r="P19" s="80" t="s">
        <v>59</v>
      </c>
      <c r="Q19" s="75"/>
      <c r="R19" s="75"/>
      <c r="S19" s="75"/>
      <c r="T19" s="75"/>
    </row>
    <row r="20" customFormat="false" ht="14.25" hidden="false" customHeight="false" outlineLevel="0" collapsed="false">
      <c r="B20" s="72" t="n">
        <v>9</v>
      </c>
      <c r="C20" s="75"/>
      <c r="D20" s="75"/>
      <c r="E20" s="84" t="s">
        <v>49</v>
      </c>
      <c r="F20" s="75"/>
      <c r="G20" s="85"/>
      <c r="H20" s="75"/>
      <c r="I20" s="75"/>
      <c r="J20" s="75"/>
      <c r="K20" s="75"/>
      <c r="L20" s="75"/>
      <c r="M20" s="75"/>
      <c r="N20" s="75"/>
      <c r="O20" s="75"/>
      <c r="P20" s="80" t="s">
        <v>53</v>
      </c>
      <c r="Q20" s="75"/>
      <c r="R20" s="75"/>
      <c r="S20" s="75"/>
      <c r="T20" s="75"/>
    </row>
    <row r="21" customFormat="false" ht="14.25" hidden="false" customHeight="false" outlineLevel="0" collapsed="false">
      <c r="B21" s="72" t="n">
        <v>10</v>
      </c>
      <c r="C21" s="72" t="s">
        <v>48</v>
      </c>
      <c r="D21" s="73" t="n">
        <v>44947</v>
      </c>
      <c r="E21" s="72" t="s">
        <v>54</v>
      </c>
      <c r="F21" s="16"/>
      <c r="G21" s="74" t="s">
        <v>68</v>
      </c>
      <c r="H21" s="72" t="s">
        <v>51</v>
      </c>
      <c r="I21" s="75"/>
      <c r="J21" s="75"/>
      <c r="K21" s="76" t="n">
        <v>0.35</v>
      </c>
      <c r="L21" s="75" t="n">
        <v>20</v>
      </c>
      <c r="M21" s="16" t="n">
        <v>7</v>
      </c>
      <c r="N21" s="75"/>
      <c r="O21" s="84" t="s">
        <v>58</v>
      </c>
      <c r="P21" s="80" t="s">
        <v>59</v>
      </c>
      <c r="Q21" s="75"/>
      <c r="R21" s="75"/>
      <c r="S21" s="75"/>
      <c r="T21" s="75"/>
    </row>
    <row r="22" customFormat="false" ht="14.25" hidden="false" customHeight="false" outlineLevel="0" collapsed="false">
      <c r="B22" s="72" t="n">
        <v>11</v>
      </c>
      <c r="C22" s="75"/>
      <c r="D22" s="75"/>
      <c r="E22" s="84" t="s">
        <v>54</v>
      </c>
      <c r="F22" s="75"/>
      <c r="G22" s="85"/>
      <c r="H22" s="75"/>
      <c r="I22" s="75"/>
      <c r="J22" s="75"/>
      <c r="K22" s="75"/>
      <c r="L22" s="75"/>
      <c r="M22" s="75"/>
      <c r="N22" s="75"/>
      <c r="O22" s="75"/>
      <c r="P22" s="80" t="s">
        <v>53</v>
      </c>
      <c r="Q22" s="75"/>
      <c r="R22" s="75"/>
      <c r="S22" s="75"/>
      <c r="T22" s="75"/>
    </row>
    <row r="23" customFormat="false" ht="14.25" hidden="false" customHeight="false" outlineLevel="0" collapsed="false">
      <c r="B23" s="72" t="n">
        <v>12</v>
      </c>
      <c r="C23" s="75"/>
      <c r="D23" s="75"/>
      <c r="E23" s="84" t="s">
        <v>54</v>
      </c>
      <c r="F23" s="75"/>
      <c r="G23" s="85"/>
      <c r="H23" s="75"/>
      <c r="I23" s="75"/>
      <c r="J23" s="75"/>
      <c r="K23" s="75"/>
      <c r="L23" s="75"/>
      <c r="M23" s="75"/>
      <c r="N23" s="75"/>
      <c r="O23" s="75"/>
      <c r="P23" s="80" t="s">
        <v>53</v>
      </c>
      <c r="Q23" s="75"/>
      <c r="R23" s="75"/>
      <c r="S23" s="75"/>
      <c r="T23" s="75"/>
    </row>
    <row r="24" customFormat="false" ht="14.25" hidden="false" customHeight="false" outlineLevel="0" collapsed="false">
      <c r="B24" s="72" t="n">
        <v>13</v>
      </c>
      <c r="C24" s="75"/>
      <c r="D24" s="75"/>
      <c r="E24" s="84" t="s">
        <v>54</v>
      </c>
      <c r="F24" s="75"/>
      <c r="G24" s="85"/>
      <c r="H24" s="75"/>
      <c r="I24" s="75"/>
      <c r="J24" s="75"/>
      <c r="K24" s="75"/>
      <c r="L24" s="75"/>
      <c r="M24" s="75"/>
      <c r="N24" s="75"/>
      <c r="O24" s="75"/>
      <c r="P24" s="80" t="s">
        <v>65</v>
      </c>
      <c r="Q24" s="75"/>
      <c r="R24" s="75"/>
      <c r="S24" s="75"/>
      <c r="T24" s="75"/>
    </row>
    <row r="25" customFormat="false" ht="14.25" hidden="false" customHeight="false" outlineLevel="0" collapsed="false">
      <c r="B25" s="72" t="n">
        <v>14</v>
      </c>
      <c r="C25" s="75"/>
      <c r="D25" s="75"/>
      <c r="E25" s="84" t="s">
        <v>54</v>
      </c>
      <c r="F25" s="75"/>
      <c r="G25" s="85"/>
      <c r="H25" s="75"/>
      <c r="I25" s="75"/>
      <c r="J25" s="75"/>
      <c r="K25" s="75"/>
      <c r="L25" s="75"/>
      <c r="M25" s="75"/>
      <c r="N25" s="75"/>
      <c r="O25" s="75"/>
      <c r="P25" s="80" t="s">
        <v>53</v>
      </c>
      <c r="Q25" s="75"/>
      <c r="R25" s="75"/>
      <c r="S25" s="75"/>
      <c r="T25" s="75"/>
    </row>
    <row r="26" customFormat="false" ht="14.25" hidden="false" customHeight="false" outlineLevel="0" collapsed="false">
      <c r="B26" s="72" t="n">
        <v>15</v>
      </c>
      <c r="C26" s="75"/>
      <c r="D26" s="75"/>
      <c r="E26" s="84" t="s">
        <v>49</v>
      </c>
      <c r="F26" s="75"/>
      <c r="G26" s="85"/>
      <c r="H26" s="75"/>
      <c r="I26" s="75"/>
      <c r="J26" s="75"/>
      <c r="K26" s="75"/>
      <c r="L26" s="75"/>
      <c r="M26" s="75"/>
      <c r="N26" s="75"/>
      <c r="O26" s="75"/>
      <c r="P26" s="80" t="s">
        <v>53</v>
      </c>
      <c r="Q26" s="75"/>
      <c r="R26" s="75"/>
      <c r="S26" s="75"/>
      <c r="T26" s="75"/>
    </row>
    <row r="27" customFormat="false" ht="14.25" hidden="false" customHeight="false" outlineLevel="0" collapsed="false">
      <c r="B27" s="72" t="n">
        <v>16</v>
      </c>
      <c r="C27" s="75"/>
      <c r="D27" s="75"/>
      <c r="E27" s="84" t="s">
        <v>49</v>
      </c>
      <c r="F27" s="75"/>
      <c r="G27" s="85"/>
      <c r="H27" s="75"/>
      <c r="I27" s="75"/>
      <c r="J27" s="75"/>
      <c r="K27" s="75"/>
      <c r="L27" s="75"/>
      <c r="M27" s="75"/>
      <c r="N27" s="75"/>
      <c r="O27" s="75"/>
      <c r="P27" s="80" t="s">
        <v>53</v>
      </c>
      <c r="Q27" s="75"/>
      <c r="R27" s="75"/>
      <c r="S27" s="75"/>
      <c r="T27" s="75"/>
    </row>
    <row r="28" customFormat="false" ht="24.05" hidden="false" customHeight="false" outlineLevel="0" collapsed="false">
      <c r="B28" s="72" t="n">
        <v>17</v>
      </c>
      <c r="C28" s="72" t="s">
        <v>48</v>
      </c>
      <c r="D28" s="73" t="n">
        <v>44947</v>
      </c>
      <c r="E28" s="72" t="s">
        <v>61</v>
      </c>
      <c r="F28" s="22"/>
      <c r="G28" s="74" t="s">
        <v>69</v>
      </c>
      <c r="H28" s="75" t="s">
        <v>70</v>
      </c>
      <c r="I28" s="75"/>
      <c r="J28" s="75"/>
      <c r="K28" s="76" t="n">
        <v>0.2</v>
      </c>
      <c r="L28" s="75" t="n">
        <v>12</v>
      </c>
      <c r="M28" s="22" t="n">
        <v>2.4</v>
      </c>
      <c r="N28" s="75"/>
      <c r="O28" s="84" t="s">
        <v>58</v>
      </c>
      <c r="P28" s="80" t="s">
        <v>59</v>
      </c>
      <c r="Q28" s="75"/>
      <c r="R28" s="75"/>
      <c r="S28" s="75"/>
      <c r="T28" s="75"/>
    </row>
    <row r="29" customFormat="false" ht="14.25" hidden="false" customHeight="false" outlineLevel="0" collapsed="false">
      <c r="B29" s="72" t="n">
        <v>18</v>
      </c>
      <c r="C29" s="75"/>
      <c r="D29" s="75"/>
      <c r="E29" s="84" t="s">
        <v>54</v>
      </c>
      <c r="F29" s="75"/>
      <c r="G29" s="85"/>
      <c r="H29" s="75"/>
      <c r="I29" s="75"/>
      <c r="J29" s="75"/>
      <c r="K29" s="75"/>
      <c r="L29" s="75"/>
      <c r="M29" s="75"/>
      <c r="N29" s="75"/>
      <c r="O29" s="75"/>
      <c r="P29" s="80" t="s">
        <v>53</v>
      </c>
      <c r="Q29" s="75"/>
      <c r="R29" s="75"/>
      <c r="S29" s="75"/>
      <c r="T29" s="75"/>
    </row>
    <row r="30" customFormat="false" ht="24.05" hidden="false" customHeight="false" outlineLevel="0" collapsed="false">
      <c r="B30" s="72" t="n">
        <v>19</v>
      </c>
      <c r="C30" s="72" t="s">
        <v>48</v>
      </c>
      <c r="D30" s="73" t="n">
        <v>44947</v>
      </c>
      <c r="E30" s="72" t="s">
        <v>71</v>
      </c>
      <c r="F30" s="24"/>
      <c r="G30" s="74" t="s">
        <v>72</v>
      </c>
      <c r="H30" s="72" t="s">
        <v>73</v>
      </c>
      <c r="I30" s="75"/>
      <c r="J30" s="75"/>
      <c r="K30" s="76" t="n">
        <v>0.05</v>
      </c>
      <c r="L30" s="75" t="n">
        <v>12</v>
      </c>
      <c r="M30" s="24" t="n">
        <v>0.6</v>
      </c>
      <c r="N30" s="75"/>
      <c r="O30" s="80" t="s">
        <v>64</v>
      </c>
      <c r="P30" s="80" t="s">
        <v>65</v>
      </c>
      <c r="Q30" s="75"/>
      <c r="R30" s="75"/>
      <c r="S30" s="75"/>
      <c r="T30" s="75"/>
    </row>
    <row r="31" customFormat="false" ht="14.25" hidden="false" customHeight="false" outlineLevel="0" collapsed="false">
      <c r="B31" s="72" t="n">
        <v>20</v>
      </c>
      <c r="C31" s="75"/>
      <c r="D31" s="75"/>
      <c r="E31" s="84" t="s">
        <v>61</v>
      </c>
      <c r="F31" s="75"/>
      <c r="G31" s="85"/>
      <c r="H31" s="75"/>
      <c r="I31" s="75"/>
      <c r="J31" s="75"/>
      <c r="K31" s="75"/>
      <c r="L31" s="75"/>
      <c r="M31" s="75"/>
      <c r="N31" s="75"/>
      <c r="O31" s="75"/>
      <c r="P31" s="80" t="s">
        <v>53</v>
      </c>
      <c r="Q31" s="75"/>
      <c r="R31" s="75"/>
      <c r="S31" s="75"/>
      <c r="T31" s="75"/>
    </row>
    <row r="32" customFormat="false" ht="14.25" hidden="false" customHeight="false" outlineLevel="0" collapsed="false">
      <c r="B32" s="72" t="n">
        <v>21</v>
      </c>
      <c r="C32" s="75"/>
      <c r="D32" s="75"/>
      <c r="E32" s="84" t="s">
        <v>54</v>
      </c>
      <c r="F32" s="75"/>
      <c r="G32" s="85"/>
      <c r="H32" s="6"/>
      <c r="I32" s="75"/>
      <c r="J32" s="75"/>
      <c r="K32" s="75"/>
      <c r="L32" s="75"/>
      <c r="M32" s="75"/>
      <c r="N32" s="75"/>
      <c r="O32" s="75"/>
      <c r="P32" s="80" t="s">
        <v>65</v>
      </c>
      <c r="Q32" s="75"/>
      <c r="R32" s="75"/>
      <c r="S32" s="75"/>
      <c r="T32" s="75"/>
    </row>
    <row r="33" customFormat="false" ht="14.25" hidden="false" customHeight="false" outlineLevel="0" collapsed="false">
      <c r="B33" s="72" t="n">
        <v>22</v>
      </c>
      <c r="C33" s="75"/>
      <c r="D33" s="75"/>
      <c r="E33" s="84" t="s">
        <v>61</v>
      </c>
      <c r="F33" s="75"/>
      <c r="G33" s="85"/>
      <c r="H33" s="75"/>
      <c r="I33" s="75"/>
      <c r="J33" s="75"/>
      <c r="K33" s="75"/>
      <c r="L33" s="75"/>
      <c r="M33" s="75"/>
      <c r="N33" s="75"/>
      <c r="O33" s="75"/>
      <c r="P33" s="80" t="s">
        <v>65</v>
      </c>
      <c r="Q33" s="75"/>
      <c r="R33" s="75"/>
      <c r="S33" s="75"/>
      <c r="T33" s="75"/>
    </row>
    <row r="34" customFormat="false" ht="14.25" hidden="false" customHeight="false" outlineLevel="0" collapsed="false">
      <c r="B34" s="72" t="n">
        <v>23</v>
      </c>
      <c r="C34" s="75"/>
      <c r="D34" s="75"/>
      <c r="E34" s="84" t="s">
        <v>54</v>
      </c>
      <c r="F34" s="75"/>
      <c r="G34" s="85"/>
      <c r="H34" s="75"/>
      <c r="I34" s="75"/>
      <c r="J34" s="75"/>
      <c r="K34" s="75"/>
      <c r="L34" s="75"/>
      <c r="M34" s="75"/>
      <c r="N34" s="75"/>
      <c r="O34" s="75"/>
      <c r="P34" s="80" t="s">
        <v>53</v>
      </c>
      <c r="Q34" s="75"/>
      <c r="R34" s="75"/>
      <c r="S34" s="75"/>
      <c r="T34" s="75"/>
    </row>
    <row r="35" customFormat="false" ht="14.25" hidden="false" customHeight="false" outlineLevel="0" collapsed="false">
      <c r="B35" s="72" t="n">
        <v>24</v>
      </c>
      <c r="C35" s="75"/>
      <c r="D35" s="75"/>
      <c r="E35" s="84" t="s">
        <v>54</v>
      </c>
      <c r="F35" s="75"/>
      <c r="G35" s="85"/>
      <c r="H35" s="75"/>
      <c r="I35" s="75"/>
      <c r="J35" s="75"/>
      <c r="K35" s="75"/>
      <c r="L35" s="75"/>
      <c r="M35" s="75"/>
      <c r="N35" s="75"/>
      <c r="O35" s="75"/>
      <c r="P35" s="80" t="s">
        <v>53</v>
      </c>
      <c r="Q35" s="75"/>
      <c r="R35" s="75"/>
      <c r="S35" s="75"/>
      <c r="T35" s="75"/>
    </row>
    <row r="36" customFormat="false" ht="14.25" hidden="false" customHeight="false" outlineLevel="0" collapsed="false">
      <c r="B36" s="72" t="n">
        <v>25</v>
      </c>
      <c r="C36" s="75"/>
      <c r="D36" s="75"/>
      <c r="E36" s="84" t="s">
        <v>54</v>
      </c>
      <c r="F36" s="75"/>
      <c r="G36" s="85"/>
      <c r="H36" s="75"/>
      <c r="I36" s="75"/>
      <c r="J36" s="75"/>
      <c r="K36" s="75"/>
      <c r="L36" s="75"/>
      <c r="M36" s="75"/>
      <c r="N36" s="75"/>
      <c r="O36" s="75"/>
      <c r="P36" s="80" t="s">
        <v>53</v>
      </c>
      <c r="Q36" s="75"/>
      <c r="R36" s="75"/>
      <c r="S36" s="75"/>
      <c r="T36" s="75"/>
    </row>
    <row r="37" customFormat="false" ht="14.25" hidden="false" customHeight="false" outlineLevel="0" collapsed="false">
      <c r="B37" s="72" t="n">
        <v>26</v>
      </c>
      <c r="C37" s="75"/>
      <c r="D37" s="75"/>
      <c r="E37" s="84" t="s">
        <v>54</v>
      </c>
      <c r="F37" s="75"/>
      <c r="G37" s="85"/>
      <c r="H37" s="75"/>
      <c r="I37" s="75"/>
      <c r="J37" s="75"/>
      <c r="K37" s="75"/>
      <c r="L37" s="75"/>
      <c r="M37" s="75"/>
      <c r="N37" s="75"/>
      <c r="O37" s="75"/>
      <c r="P37" s="80" t="s">
        <v>53</v>
      </c>
      <c r="Q37" s="75"/>
      <c r="R37" s="75"/>
      <c r="S37" s="75"/>
      <c r="T37" s="75"/>
    </row>
    <row r="38" customFormat="false" ht="14.25" hidden="false" customHeight="false" outlineLevel="0" collapsed="false">
      <c r="B38" s="72" t="n">
        <v>27</v>
      </c>
      <c r="C38" s="75"/>
      <c r="D38" s="75"/>
      <c r="E38" s="84" t="s">
        <v>54</v>
      </c>
      <c r="F38" s="75"/>
      <c r="G38" s="85"/>
      <c r="H38" s="75"/>
      <c r="I38" s="75"/>
      <c r="J38" s="75"/>
      <c r="K38" s="75"/>
      <c r="L38" s="75"/>
      <c r="M38" s="75"/>
      <c r="N38" s="75"/>
      <c r="O38" s="75"/>
      <c r="P38" s="80" t="s">
        <v>74</v>
      </c>
      <c r="Q38" s="75"/>
      <c r="R38" s="75"/>
      <c r="S38" s="75"/>
      <c r="T38" s="75"/>
    </row>
    <row r="39" customFormat="false" ht="14.25" hidden="false" customHeight="false" outlineLevel="0" collapsed="false">
      <c r="B39" s="72" t="n">
        <v>28</v>
      </c>
      <c r="C39" s="75"/>
      <c r="D39" s="75"/>
      <c r="E39" s="84" t="s">
        <v>54</v>
      </c>
      <c r="F39" s="75"/>
      <c r="G39" s="85"/>
      <c r="H39" s="75"/>
      <c r="I39" s="75"/>
      <c r="J39" s="75"/>
      <c r="K39" s="75"/>
      <c r="L39" s="75"/>
      <c r="M39" s="75"/>
      <c r="N39" s="75"/>
      <c r="O39" s="75"/>
      <c r="P39" s="80" t="s">
        <v>65</v>
      </c>
      <c r="Q39" s="75"/>
      <c r="R39" s="75"/>
      <c r="S39" s="75"/>
      <c r="T39" s="75"/>
    </row>
    <row r="40" customFormat="false" ht="14.25" hidden="false" customHeight="false" outlineLevel="0" collapsed="false">
      <c r="B40" s="72" t="n">
        <v>29</v>
      </c>
      <c r="C40" s="75"/>
      <c r="D40" s="75"/>
      <c r="E40" s="84" t="s">
        <v>54</v>
      </c>
      <c r="F40" s="75"/>
      <c r="G40" s="85"/>
      <c r="H40" s="75"/>
      <c r="I40" s="75"/>
      <c r="J40" s="75"/>
      <c r="K40" s="75"/>
      <c r="L40" s="75"/>
      <c r="M40" s="75"/>
      <c r="N40" s="75"/>
      <c r="O40" s="75"/>
      <c r="P40" s="80" t="s">
        <v>53</v>
      </c>
      <c r="Q40" s="75"/>
      <c r="R40" s="75"/>
      <c r="S40" s="75"/>
      <c r="T40" s="75"/>
    </row>
    <row r="41" customFormat="false" ht="14.25" hidden="false" customHeight="false" outlineLevel="0" collapsed="false">
      <c r="B41" s="72" t="n">
        <v>30</v>
      </c>
      <c r="C41" s="75"/>
      <c r="D41" s="75"/>
      <c r="E41" s="84" t="s">
        <v>54</v>
      </c>
      <c r="F41" s="75"/>
      <c r="G41" s="85"/>
      <c r="H41" s="75"/>
      <c r="I41" s="75"/>
      <c r="J41" s="75"/>
      <c r="K41" s="75"/>
      <c r="L41" s="75"/>
      <c r="M41" s="75"/>
      <c r="N41" s="75"/>
      <c r="O41" s="75"/>
      <c r="P41" s="80" t="s">
        <v>53</v>
      </c>
      <c r="Q41" s="81"/>
      <c r="R41" s="81"/>
      <c r="S41" s="75"/>
      <c r="T41" s="75"/>
    </row>
    <row r="42" customFormat="false" ht="14.25" hidden="false" customHeight="false" outlineLevel="0" collapsed="false">
      <c r="B42" s="72" t="n">
        <v>31</v>
      </c>
      <c r="C42" s="75"/>
      <c r="D42" s="75"/>
      <c r="E42" s="84" t="s">
        <v>54</v>
      </c>
      <c r="F42" s="75"/>
      <c r="G42" s="85"/>
      <c r="H42" s="75"/>
      <c r="I42" s="75"/>
      <c r="J42" s="75"/>
      <c r="K42" s="75"/>
      <c r="L42" s="75"/>
      <c r="M42" s="75"/>
      <c r="N42" s="75"/>
      <c r="O42" s="75"/>
      <c r="P42" s="80" t="s">
        <v>53</v>
      </c>
      <c r="Q42" s="86"/>
      <c r="R42" s="75"/>
      <c r="S42" s="75"/>
      <c r="T42" s="75"/>
    </row>
    <row r="43" customFormat="false" ht="14.25" hidden="false" customHeight="false" outlineLevel="0" collapsed="false">
      <c r="B43" s="72" t="n">
        <v>32</v>
      </c>
      <c r="C43" s="75"/>
      <c r="D43" s="75"/>
      <c r="E43" s="84" t="s">
        <v>54</v>
      </c>
      <c r="F43" s="75"/>
      <c r="G43" s="6"/>
      <c r="H43" s="75"/>
      <c r="I43" s="75"/>
      <c r="J43" s="75"/>
      <c r="K43" s="75"/>
      <c r="L43" s="75"/>
      <c r="M43" s="75"/>
      <c r="N43" s="75"/>
      <c r="O43" s="75"/>
      <c r="P43" s="80" t="s">
        <v>53</v>
      </c>
      <c r="Q43" s="75"/>
      <c r="R43" s="75"/>
      <c r="S43" s="75"/>
      <c r="T43" s="75"/>
    </row>
    <row r="44" customFormat="false" ht="14.25" hidden="false" customHeight="false" outlineLevel="0" collapsed="false">
      <c r="B44" s="72" t="n">
        <v>33</v>
      </c>
      <c r="C44" s="75"/>
      <c r="D44" s="75"/>
      <c r="E44" s="84" t="s">
        <v>54</v>
      </c>
      <c r="F44" s="75"/>
      <c r="G44" s="6"/>
      <c r="H44" s="75"/>
      <c r="I44" s="75"/>
      <c r="J44" s="75"/>
      <c r="K44" s="75"/>
      <c r="L44" s="75"/>
      <c r="M44" s="75"/>
      <c r="N44" s="75"/>
      <c r="O44" s="75"/>
      <c r="P44" s="80" t="s">
        <v>53</v>
      </c>
      <c r="Q44" s="75"/>
      <c r="R44" s="75"/>
      <c r="S44" s="75"/>
      <c r="T44" s="75"/>
    </row>
    <row r="45" customFormat="false" ht="14.25" hidden="false" customHeight="false" outlineLevel="0" collapsed="false">
      <c r="B45" s="72" t="n">
        <v>34</v>
      </c>
      <c r="C45" s="75"/>
      <c r="D45" s="75"/>
      <c r="E45" s="84" t="s">
        <v>54</v>
      </c>
      <c r="F45" s="75"/>
      <c r="G45" s="75"/>
      <c r="H45" s="75"/>
      <c r="I45" s="75"/>
      <c r="J45" s="75"/>
      <c r="K45" s="75"/>
      <c r="L45" s="75"/>
      <c r="M45" s="75"/>
      <c r="N45" s="75"/>
      <c r="O45" s="75"/>
      <c r="P45" s="80" t="s">
        <v>53</v>
      </c>
      <c r="Q45" s="75"/>
      <c r="R45" s="75"/>
      <c r="S45" s="75"/>
      <c r="T45" s="75"/>
    </row>
    <row r="46" customFormat="false" ht="14.25" hidden="false" customHeight="false" outlineLevel="0" collapsed="false">
      <c r="B46" s="72" t="n">
        <v>35</v>
      </c>
      <c r="C46" s="75"/>
      <c r="D46" s="75"/>
      <c r="E46" s="84" t="s">
        <v>54</v>
      </c>
      <c r="F46" s="75"/>
      <c r="G46" s="75"/>
      <c r="H46" s="75"/>
      <c r="I46" s="75"/>
      <c r="J46" s="75"/>
      <c r="K46" s="75"/>
      <c r="L46" s="75"/>
      <c r="M46" s="75"/>
      <c r="N46" s="75"/>
      <c r="O46" s="75"/>
      <c r="P46" s="80" t="s">
        <v>53</v>
      </c>
      <c r="Q46" s="75"/>
      <c r="R46" s="75"/>
      <c r="S46" s="75"/>
      <c r="T46" s="75"/>
    </row>
    <row r="47" customFormat="false" ht="14.25" hidden="false" customHeight="false" outlineLevel="0" collapsed="false">
      <c r="B47" s="72" t="n">
        <v>36</v>
      </c>
      <c r="C47" s="75"/>
      <c r="D47" s="75"/>
      <c r="E47" s="84" t="s">
        <v>54</v>
      </c>
      <c r="F47" s="75"/>
      <c r="G47" s="75"/>
      <c r="H47" s="75"/>
      <c r="I47" s="75"/>
      <c r="J47" s="75"/>
      <c r="K47" s="75"/>
      <c r="L47" s="75"/>
      <c r="M47" s="75"/>
      <c r="N47" s="75"/>
      <c r="O47" s="75"/>
      <c r="P47" s="80" t="s">
        <v>65</v>
      </c>
      <c r="Q47" s="75"/>
      <c r="R47" s="75"/>
      <c r="S47" s="75"/>
      <c r="T47" s="75"/>
    </row>
    <row r="48" customFormat="false" ht="14.25" hidden="false" customHeight="false" outlineLevel="0" collapsed="false">
      <c r="B48" s="72" t="n">
        <v>37</v>
      </c>
      <c r="C48" s="75"/>
      <c r="D48" s="75"/>
      <c r="E48" s="84" t="s">
        <v>54</v>
      </c>
      <c r="F48" s="75"/>
      <c r="G48" s="6"/>
      <c r="H48" s="75"/>
      <c r="I48" s="75"/>
      <c r="J48" s="75"/>
      <c r="K48" s="75"/>
      <c r="L48" s="75"/>
      <c r="M48" s="75"/>
      <c r="N48" s="75"/>
      <c r="O48" s="75"/>
      <c r="P48" s="80" t="s">
        <v>53</v>
      </c>
      <c r="Q48" s="75"/>
      <c r="R48" s="75"/>
      <c r="S48" s="75"/>
      <c r="T48" s="75"/>
    </row>
    <row r="49" customFormat="false" ht="14.25" hidden="false" customHeight="false" outlineLevel="0" collapsed="false">
      <c r="B49" s="72" t="n">
        <v>38</v>
      </c>
      <c r="C49" s="75"/>
      <c r="D49" s="75"/>
      <c r="E49" s="84" t="s">
        <v>54</v>
      </c>
      <c r="F49" s="75"/>
      <c r="G49" s="75"/>
      <c r="H49" s="75"/>
      <c r="I49" s="75"/>
      <c r="J49" s="75"/>
      <c r="K49" s="75"/>
      <c r="L49" s="75"/>
      <c r="M49" s="75"/>
      <c r="N49" s="75"/>
      <c r="O49" s="75"/>
      <c r="P49" s="80" t="s">
        <v>65</v>
      </c>
      <c r="Q49" s="75"/>
      <c r="R49" s="75"/>
      <c r="S49" s="75"/>
      <c r="T49" s="75"/>
    </row>
    <row r="50" customFormat="false" ht="14.25" hidden="false" customHeight="false" outlineLevel="0" collapsed="false">
      <c r="B50" s="72" t="n">
        <v>39</v>
      </c>
      <c r="C50" s="75"/>
      <c r="D50" s="75"/>
      <c r="E50" s="84" t="s">
        <v>54</v>
      </c>
      <c r="F50" s="75"/>
      <c r="G50" s="75"/>
      <c r="H50" s="75"/>
      <c r="I50" s="75"/>
      <c r="J50" s="75"/>
      <c r="K50" s="75"/>
      <c r="L50" s="75"/>
      <c r="M50" s="75"/>
      <c r="N50" s="75"/>
      <c r="O50" s="75"/>
      <c r="P50" s="80" t="s">
        <v>53</v>
      </c>
      <c r="Q50" s="75"/>
      <c r="R50" s="75"/>
      <c r="S50" s="75"/>
      <c r="T50" s="75"/>
    </row>
    <row r="51" customFormat="false" ht="14.25" hidden="false" customHeight="false" outlineLevel="0" collapsed="false">
      <c r="B51" s="72" t="n">
        <v>41</v>
      </c>
      <c r="C51" s="75"/>
      <c r="D51" s="75"/>
      <c r="E51" s="84" t="s">
        <v>54</v>
      </c>
      <c r="F51" s="75"/>
      <c r="G51" s="75"/>
      <c r="H51" s="75"/>
      <c r="I51" s="75"/>
      <c r="J51" s="75"/>
      <c r="K51" s="75"/>
      <c r="L51" s="75"/>
      <c r="M51" s="75"/>
      <c r="N51" s="75"/>
      <c r="O51" s="75"/>
      <c r="P51" s="80" t="s">
        <v>65</v>
      </c>
      <c r="Q51" s="75"/>
      <c r="R51" s="75"/>
      <c r="S51" s="75"/>
      <c r="T51" s="75"/>
    </row>
    <row r="52" customFormat="false" ht="14.25" hidden="false" customHeight="false" outlineLevel="0" collapsed="false">
      <c r="B52" s="72" t="n">
        <v>42</v>
      </c>
      <c r="C52" s="75"/>
      <c r="D52" s="75"/>
      <c r="E52" s="84" t="s">
        <v>54</v>
      </c>
      <c r="F52" s="75"/>
      <c r="G52" s="75"/>
      <c r="H52" s="75"/>
      <c r="I52" s="75"/>
      <c r="J52" s="75"/>
      <c r="K52" s="75"/>
      <c r="L52" s="75"/>
      <c r="M52" s="75"/>
      <c r="N52" s="75"/>
      <c r="O52" s="75"/>
      <c r="P52" s="80" t="s">
        <v>65</v>
      </c>
      <c r="Q52" s="75"/>
      <c r="R52" s="75"/>
      <c r="S52" s="75"/>
      <c r="T52" s="75"/>
    </row>
    <row r="53" customFormat="false" ht="14.25" hidden="false" customHeight="false" outlineLevel="0" collapsed="false">
      <c r="B53" s="72" t="n">
        <v>43</v>
      </c>
      <c r="C53" s="75"/>
      <c r="D53" s="75"/>
      <c r="E53" s="84" t="s">
        <v>54</v>
      </c>
      <c r="F53" s="75"/>
      <c r="G53" s="75"/>
      <c r="H53" s="75"/>
      <c r="I53" s="75"/>
      <c r="J53" s="75"/>
      <c r="K53" s="75"/>
      <c r="L53" s="75"/>
      <c r="M53" s="75"/>
      <c r="N53" s="75"/>
      <c r="O53" s="75"/>
      <c r="P53" s="80" t="s">
        <v>53</v>
      </c>
      <c r="Q53" s="75"/>
      <c r="R53" s="75"/>
      <c r="S53" s="75"/>
      <c r="T53" s="75"/>
    </row>
    <row r="54" customFormat="false" ht="14.25" hidden="false" customHeight="false" outlineLevel="0" collapsed="false">
      <c r="B54" s="72" t="n">
        <v>44</v>
      </c>
      <c r="C54" s="75"/>
      <c r="D54" s="75"/>
      <c r="E54" s="84" t="s">
        <v>54</v>
      </c>
      <c r="F54" s="75"/>
      <c r="G54" s="75"/>
      <c r="H54" s="75"/>
      <c r="I54" s="75"/>
      <c r="J54" s="75"/>
      <c r="K54" s="75"/>
      <c r="L54" s="75"/>
      <c r="M54" s="75"/>
      <c r="N54" s="75"/>
      <c r="O54" s="75"/>
      <c r="P54" s="80" t="s">
        <v>59</v>
      </c>
      <c r="Q54" s="75"/>
      <c r="R54" s="75"/>
      <c r="S54" s="75"/>
      <c r="T54" s="75"/>
    </row>
    <row r="55" customFormat="false" ht="14.25" hidden="false" customHeight="false" outlineLevel="0" collapsed="false">
      <c r="B55" s="72" t="n">
        <v>45</v>
      </c>
      <c r="C55" s="75"/>
      <c r="D55" s="75"/>
      <c r="E55" s="84" t="s">
        <v>54</v>
      </c>
      <c r="F55" s="75"/>
      <c r="G55" s="75"/>
      <c r="H55" s="75"/>
      <c r="I55" s="75"/>
      <c r="J55" s="75"/>
      <c r="K55" s="75"/>
      <c r="L55" s="75"/>
      <c r="M55" s="75"/>
      <c r="N55" s="75"/>
      <c r="O55" s="75"/>
      <c r="P55" s="80" t="s">
        <v>59</v>
      </c>
      <c r="Q55" s="75"/>
      <c r="R55" s="75"/>
      <c r="S55" s="75"/>
      <c r="T55" s="75"/>
    </row>
    <row r="56" customFormat="false" ht="14.25" hidden="false" customHeight="false" outlineLevel="0" collapsed="false">
      <c r="B56" s="72" t="n">
        <v>46</v>
      </c>
      <c r="C56" s="75"/>
      <c r="D56" s="75"/>
      <c r="E56" s="84" t="s">
        <v>54</v>
      </c>
      <c r="F56" s="75"/>
      <c r="G56" s="75"/>
      <c r="H56" s="75"/>
      <c r="I56" s="75"/>
      <c r="J56" s="75"/>
      <c r="K56" s="75"/>
      <c r="L56" s="75"/>
      <c r="M56" s="75"/>
      <c r="N56" s="75"/>
      <c r="O56" s="75"/>
      <c r="P56" s="80" t="s">
        <v>74</v>
      </c>
      <c r="Q56" s="75"/>
      <c r="R56" s="75"/>
      <c r="S56" s="75"/>
      <c r="T56" s="75"/>
    </row>
    <row r="57" customFormat="false" ht="14.25" hidden="false" customHeight="false" outlineLevel="0" collapsed="false">
      <c r="B57" s="72" t="n">
        <v>47</v>
      </c>
      <c r="C57" s="75"/>
      <c r="D57" s="75"/>
      <c r="E57" s="84" t="s">
        <v>54</v>
      </c>
      <c r="F57" s="75"/>
      <c r="G57" s="75"/>
      <c r="H57" s="75"/>
      <c r="I57" s="75"/>
      <c r="J57" s="75"/>
      <c r="K57" s="75"/>
      <c r="L57" s="75"/>
      <c r="M57" s="75"/>
      <c r="N57" s="75"/>
      <c r="O57" s="75"/>
      <c r="P57" s="80" t="s">
        <v>53</v>
      </c>
      <c r="Q57" s="75"/>
      <c r="R57" s="75"/>
      <c r="S57" s="75"/>
      <c r="T57" s="75"/>
    </row>
    <row r="58" customFormat="false" ht="14.25" hidden="false" customHeight="false" outlineLevel="0" collapsed="false">
      <c r="B58" s="72" t="n">
        <v>48</v>
      </c>
      <c r="C58" s="75"/>
      <c r="D58" s="75"/>
      <c r="E58" s="84" t="s">
        <v>54</v>
      </c>
      <c r="F58" s="75"/>
      <c r="G58" s="75"/>
      <c r="H58" s="75"/>
      <c r="I58" s="75"/>
      <c r="J58" s="75"/>
      <c r="K58" s="75"/>
      <c r="L58" s="75"/>
      <c r="M58" s="75"/>
      <c r="N58" s="75"/>
      <c r="O58" s="75"/>
      <c r="P58" s="80" t="s">
        <v>53</v>
      </c>
      <c r="Q58" s="75"/>
      <c r="R58" s="75"/>
      <c r="S58" s="75"/>
      <c r="T58" s="75"/>
    </row>
    <row r="59" customFormat="false" ht="14.25" hidden="false" customHeight="false" outlineLevel="0" collapsed="false">
      <c r="B59" s="72" t="n">
        <v>49</v>
      </c>
      <c r="C59" s="75"/>
      <c r="D59" s="75"/>
      <c r="E59" s="84" t="s">
        <v>54</v>
      </c>
      <c r="F59" s="75"/>
      <c r="G59" s="75"/>
      <c r="H59" s="75"/>
      <c r="I59" s="75"/>
      <c r="J59" s="75"/>
      <c r="K59" s="75"/>
      <c r="L59" s="75"/>
      <c r="M59" s="75"/>
      <c r="N59" s="75"/>
      <c r="O59" s="75"/>
      <c r="P59" s="80" t="s">
        <v>53</v>
      </c>
      <c r="Q59" s="75"/>
      <c r="R59" s="75"/>
      <c r="S59" s="75"/>
      <c r="T59" s="75"/>
    </row>
    <row r="60" customFormat="false" ht="14.25" hidden="false" customHeight="false" outlineLevel="0" collapsed="false">
      <c r="B60" s="72" t="n">
        <v>50</v>
      </c>
      <c r="C60" s="75"/>
      <c r="D60" s="75"/>
      <c r="E60" s="84" t="s">
        <v>54</v>
      </c>
      <c r="F60" s="75"/>
      <c r="G60" s="75"/>
      <c r="H60" s="75"/>
      <c r="I60" s="75"/>
      <c r="J60" s="75"/>
      <c r="K60" s="75"/>
      <c r="L60" s="75"/>
      <c r="M60" s="75"/>
      <c r="N60" s="75"/>
      <c r="O60" s="75"/>
      <c r="P60" s="80" t="s">
        <v>74</v>
      </c>
      <c r="Q60" s="75"/>
      <c r="R60" s="75"/>
      <c r="S60" s="75"/>
      <c r="T60" s="75"/>
    </row>
    <row r="61" customFormat="false" ht="14.25" hidden="false" customHeight="false" outlineLevel="0" collapsed="false">
      <c r="B61" s="72" t="n">
        <v>51</v>
      </c>
      <c r="C61" s="75"/>
      <c r="D61" s="75"/>
      <c r="E61" s="84" t="s">
        <v>54</v>
      </c>
      <c r="F61" s="75"/>
      <c r="G61" s="75"/>
      <c r="H61" s="75"/>
      <c r="I61" s="75"/>
      <c r="J61" s="75"/>
      <c r="K61" s="75"/>
      <c r="L61" s="75"/>
      <c r="M61" s="75"/>
      <c r="N61" s="75"/>
      <c r="O61" s="75"/>
      <c r="P61" s="80" t="s">
        <v>53</v>
      </c>
      <c r="Q61" s="75"/>
      <c r="R61" s="75"/>
      <c r="S61" s="75"/>
      <c r="T61" s="75"/>
    </row>
    <row r="62" customFormat="false" ht="14.25" hidden="false" customHeight="false" outlineLevel="0" collapsed="false">
      <c r="B62" s="72" t="n">
        <v>52</v>
      </c>
      <c r="C62" s="75"/>
      <c r="D62" s="75"/>
      <c r="E62" s="84" t="s">
        <v>54</v>
      </c>
      <c r="F62" s="75"/>
      <c r="G62" s="75"/>
      <c r="H62" s="75"/>
      <c r="I62" s="75"/>
      <c r="J62" s="75"/>
      <c r="K62" s="75"/>
      <c r="L62" s="75"/>
      <c r="M62" s="75"/>
      <c r="N62" s="75"/>
      <c r="O62" s="75"/>
      <c r="P62" s="80" t="s">
        <v>53</v>
      </c>
      <c r="Q62" s="75"/>
      <c r="R62" s="75"/>
      <c r="S62" s="75"/>
      <c r="T62" s="75"/>
    </row>
    <row r="63" customFormat="false" ht="14.25" hidden="false" customHeight="false" outlineLevel="0" collapsed="false">
      <c r="B63" s="72" t="n">
        <v>53</v>
      </c>
      <c r="C63" s="75"/>
      <c r="D63" s="75"/>
      <c r="E63" s="84" t="s">
        <v>54</v>
      </c>
      <c r="F63" s="75"/>
      <c r="G63" s="75"/>
      <c r="H63" s="75"/>
      <c r="I63" s="75"/>
      <c r="J63" s="75"/>
      <c r="K63" s="75"/>
      <c r="L63" s="75"/>
      <c r="M63" s="75"/>
      <c r="N63" s="75"/>
      <c r="O63" s="75"/>
      <c r="P63" s="80" t="s">
        <v>53</v>
      </c>
      <c r="Q63" s="75"/>
      <c r="R63" s="75"/>
      <c r="S63" s="75"/>
      <c r="T63" s="75"/>
    </row>
    <row r="64" customFormat="false" ht="14.25" hidden="false" customHeight="false" outlineLevel="0" collapsed="false">
      <c r="B64" s="72" t="n">
        <v>54</v>
      </c>
      <c r="C64" s="75"/>
      <c r="D64" s="75"/>
      <c r="E64" s="84" t="s">
        <v>54</v>
      </c>
      <c r="F64" s="75"/>
      <c r="G64" s="75"/>
      <c r="H64" s="75"/>
      <c r="I64" s="75"/>
      <c r="J64" s="75"/>
      <c r="K64" s="75"/>
      <c r="L64" s="75"/>
      <c r="M64" s="75"/>
      <c r="N64" s="75"/>
      <c r="O64" s="75"/>
      <c r="P64" s="80" t="s">
        <v>53</v>
      </c>
      <c r="Q64" s="75"/>
      <c r="R64" s="75"/>
      <c r="S64" s="75"/>
      <c r="T64" s="75"/>
    </row>
    <row r="65" customFormat="false" ht="14.25" hidden="false" customHeight="false" outlineLevel="0" collapsed="false">
      <c r="B65" s="72" t="n">
        <v>55</v>
      </c>
      <c r="C65" s="75"/>
      <c r="D65" s="75"/>
      <c r="E65" s="84" t="s">
        <v>54</v>
      </c>
      <c r="F65" s="75"/>
      <c r="G65" s="75"/>
      <c r="H65" s="75"/>
      <c r="I65" s="75"/>
      <c r="J65" s="75"/>
      <c r="K65" s="75"/>
      <c r="L65" s="75"/>
      <c r="M65" s="75"/>
      <c r="N65" s="75"/>
      <c r="O65" s="75"/>
      <c r="P65" s="80" t="s">
        <v>74</v>
      </c>
      <c r="Q65" s="75"/>
      <c r="R65" s="75"/>
      <c r="S65" s="75"/>
      <c r="T65" s="75"/>
    </row>
    <row r="66" customFormat="false" ht="44.25" hidden="false" customHeight="true" outlineLevel="0" collapsed="false">
      <c r="B66" s="72" t="n">
        <v>56</v>
      </c>
      <c r="C66" s="75"/>
      <c r="D66" s="75"/>
      <c r="E66" s="84" t="s">
        <v>54</v>
      </c>
      <c r="F66" s="75"/>
      <c r="G66" s="6"/>
      <c r="H66" s="75"/>
      <c r="I66" s="75"/>
      <c r="J66" s="75"/>
      <c r="K66" s="75"/>
      <c r="L66" s="75"/>
      <c r="M66" s="75"/>
      <c r="N66" s="75"/>
      <c r="O66" s="75"/>
      <c r="P66" s="80" t="s">
        <v>74</v>
      </c>
      <c r="Q66" s="75"/>
      <c r="R66" s="75"/>
      <c r="S66" s="75"/>
      <c r="T66" s="75"/>
    </row>
    <row r="67" customFormat="false" ht="14.25" hidden="false" customHeight="false" outlineLevel="0" collapsed="false">
      <c r="B67" s="72" t="n">
        <v>57</v>
      </c>
      <c r="C67" s="75"/>
      <c r="D67" s="75"/>
      <c r="E67" s="84" t="s">
        <v>54</v>
      </c>
      <c r="F67" s="75"/>
      <c r="G67" s="75"/>
      <c r="H67" s="75"/>
      <c r="I67" s="75"/>
      <c r="J67" s="75"/>
      <c r="K67" s="75"/>
      <c r="L67" s="75"/>
      <c r="M67" s="75"/>
      <c r="N67" s="75"/>
      <c r="O67" s="75"/>
      <c r="P67" s="80" t="s">
        <v>74</v>
      </c>
      <c r="Q67" s="75"/>
      <c r="R67" s="75"/>
      <c r="S67" s="75"/>
      <c r="T67" s="75"/>
    </row>
    <row r="68" customFormat="false" ht="14.25" hidden="false" customHeight="false" outlineLevel="0" collapsed="false">
      <c r="B68" s="72" t="n">
        <v>58</v>
      </c>
      <c r="C68" s="75"/>
      <c r="D68" s="75"/>
      <c r="E68" s="84" t="s">
        <v>54</v>
      </c>
      <c r="F68" s="75"/>
      <c r="G68" s="75"/>
      <c r="H68" s="75"/>
      <c r="I68" s="75"/>
      <c r="J68" s="75"/>
      <c r="K68" s="75"/>
      <c r="L68" s="75"/>
      <c r="M68" s="75"/>
      <c r="N68" s="75"/>
      <c r="O68" s="75"/>
      <c r="P68" s="80" t="s">
        <v>74</v>
      </c>
      <c r="Q68" s="75"/>
      <c r="R68" s="75"/>
      <c r="S68" s="75"/>
      <c r="T68" s="75"/>
    </row>
    <row r="69" customFormat="false" ht="14.25" hidden="false" customHeight="false" outlineLevel="0" collapsed="false">
      <c r="B69" s="72" t="n">
        <v>59</v>
      </c>
      <c r="C69" s="75"/>
      <c r="D69" s="75"/>
      <c r="E69" s="84" t="s">
        <v>54</v>
      </c>
      <c r="F69" s="75"/>
      <c r="G69" s="75"/>
      <c r="H69" s="75"/>
      <c r="I69" s="75"/>
      <c r="J69" s="75"/>
      <c r="K69" s="75"/>
      <c r="L69" s="75"/>
      <c r="M69" s="75"/>
      <c r="N69" s="75"/>
      <c r="O69" s="75"/>
      <c r="P69" s="80" t="s">
        <v>74</v>
      </c>
      <c r="Q69" s="75"/>
      <c r="R69" s="75"/>
      <c r="S69" s="75"/>
      <c r="T69" s="75"/>
    </row>
    <row r="70" customFormat="false" ht="14.25" hidden="false" customHeight="false" outlineLevel="0" collapsed="false">
      <c r="B70" s="72" t="n">
        <v>60</v>
      </c>
      <c r="C70" s="75"/>
      <c r="D70" s="75"/>
      <c r="E70" s="84" t="s">
        <v>54</v>
      </c>
      <c r="F70" s="75"/>
      <c r="G70" s="75"/>
      <c r="H70" s="75"/>
      <c r="I70" s="75"/>
      <c r="J70" s="75"/>
      <c r="K70" s="75"/>
      <c r="L70" s="75"/>
      <c r="M70" s="75"/>
      <c r="N70" s="75"/>
      <c r="O70" s="75"/>
      <c r="P70" s="80" t="s">
        <v>74</v>
      </c>
      <c r="Q70" s="75"/>
      <c r="R70" s="75"/>
      <c r="S70" s="75"/>
      <c r="T70" s="75"/>
    </row>
    <row r="71" customFormat="false" ht="14.25" hidden="false" customHeight="false" outlineLevel="0" collapsed="false">
      <c r="B71" s="72" t="n">
        <v>61</v>
      </c>
      <c r="C71" s="75"/>
      <c r="D71" s="75"/>
      <c r="E71" s="84" t="s">
        <v>54</v>
      </c>
      <c r="F71" s="75"/>
      <c r="G71" s="75"/>
      <c r="H71" s="75"/>
      <c r="I71" s="75"/>
      <c r="J71" s="75"/>
      <c r="K71" s="75"/>
      <c r="L71" s="75"/>
      <c r="M71" s="75"/>
      <c r="N71" s="75"/>
      <c r="O71" s="75"/>
      <c r="P71" s="80" t="s">
        <v>53</v>
      </c>
      <c r="Q71" s="75"/>
      <c r="R71" s="75"/>
      <c r="S71" s="75"/>
      <c r="T71" s="75"/>
    </row>
    <row r="72" customFormat="false" ht="14.25" hidden="false" customHeight="false" outlineLevel="0" collapsed="false">
      <c r="B72" s="72" t="n">
        <v>62</v>
      </c>
      <c r="C72" s="75"/>
      <c r="D72" s="75"/>
      <c r="E72" s="84" t="s">
        <v>54</v>
      </c>
      <c r="F72" s="75"/>
      <c r="G72" s="75"/>
      <c r="H72" s="75"/>
      <c r="I72" s="75"/>
      <c r="J72" s="75"/>
      <c r="K72" s="75"/>
      <c r="L72" s="75"/>
      <c r="M72" s="75"/>
      <c r="N72" s="75"/>
      <c r="O72" s="75"/>
      <c r="P72" s="80" t="s">
        <v>53</v>
      </c>
      <c r="Q72" s="75"/>
      <c r="R72" s="75"/>
      <c r="S72" s="75"/>
      <c r="T72" s="75"/>
    </row>
    <row r="73" customFormat="false" ht="14.25" hidden="false" customHeight="false" outlineLevel="0" collapsed="false">
      <c r="B73" s="72" t="n">
        <v>63</v>
      </c>
      <c r="C73" s="75"/>
      <c r="D73" s="75"/>
      <c r="E73" s="84" t="s">
        <v>54</v>
      </c>
      <c r="F73" s="75"/>
      <c r="G73" s="6"/>
      <c r="H73" s="75"/>
      <c r="I73" s="75"/>
      <c r="J73" s="75"/>
      <c r="K73" s="75"/>
      <c r="L73" s="75"/>
      <c r="M73" s="75"/>
      <c r="N73" s="75"/>
      <c r="O73" s="75"/>
      <c r="P73" s="80" t="s">
        <v>53</v>
      </c>
      <c r="Q73" s="75"/>
      <c r="R73" s="75"/>
      <c r="S73" s="75"/>
      <c r="T73" s="75"/>
    </row>
    <row r="74" customFormat="false" ht="14.25" hidden="false" customHeight="false" outlineLevel="0" collapsed="false">
      <c r="B74" s="72" t="n">
        <v>64</v>
      </c>
      <c r="C74" s="75"/>
      <c r="D74" s="75"/>
      <c r="E74" s="84" t="s">
        <v>54</v>
      </c>
      <c r="F74" s="75"/>
      <c r="G74" s="75"/>
      <c r="H74" s="75"/>
      <c r="I74" s="75"/>
      <c r="J74" s="75"/>
      <c r="K74" s="75"/>
      <c r="L74" s="75"/>
      <c r="M74" s="75"/>
      <c r="N74" s="75"/>
      <c r="O74" s="75"/>
      <c r="P74" s="80" t="s">
        <v>53</v>
      </c>
      <c r="Q74" s="75"/>
      <c r="R74" s="75"/>
      <c r="S74" s="75"/>
      <c r="T74" s="75"/>
    </row>
    <row r="75" customFormat="false" ht="14.25" hidden="false" customHeight="false" outlineLevel="0" collapsed="false">
      <c r="B75" s="72" t="n">
        <v>65</v>
      </c>
      <c r="C75" s="75"/>
      <c r="D75" s="75"/>
      <c r="E75" s="84" t="s">
        <v>54</v>
      </c>
      <c r="F75" s="75"/>
      <c r="G75" s="75"/>
      <c r="H75" s="75"/>
      <c r="I75" s="75"/>
      <c r="J75" s="75"/>
      <c r="K75" s="75"/>
      <c r="L75" s="75"/>
      <c r="M75" s="75"/>
      <c r="N75" s="75"/>
      <c r="O75" s="75"/>
      <c r="P75" s="80" t="s">
        <v>65</v>
      </c>
      <c r="Q75" s="75"/>
      <c r="R75" s="75"/>
      <c r="S75" s="75"/>
      <c r="T75" s="75"/>
    </row>
    <row r="76" customFormat="false" ht="14.25" hidden="false" customHeight="false" outlineLevel="0" collapsed="false">
      <c r="B76" s="72" t="n">
        <v>66</v>
      </c>
      <c r="C76" s="75"/>
      <c r="D76" s="75"/>
      <c r="E76" s="84" t="s">
        <v>54</v>
      </c>
      <c r="F76" s="75"/>
      <c r="G76" s="6"/>
      <c r="H76" s="75"/>
      <c r="I76" s="75"/>
      <c r="J76" s="75"/>
      <c r="K76" s="75"/>
      <c r="L76" s="75"/>
      <c r="M76" s="75"/>
      <c r="N76" s="75"/>
      <c r="O76" s="75"/>
      <c r="P76" s="80" t="s">
        <v>65</v>
      </c>
      <c r="Q76" s="75"/>
      <c r="R76" s="75"/>
      <c r="S76" s="75"/>
      <c r="T76" s="75"/>
    </row>
    <row r="77" customFormat="false" ht="14.25" hidden="false" customHeight="false" outlineLevel="0" collapsed="false">
      <c r="B77" s="72" t="n">
        <v>67</v>
      </c>
      <c r="C77" s="75"/>
      <c r="D77" s="75"/>
      <c r="E77" s="84" t="s">
        <v>54</v>
      </c>
      <c r="F77" s="75"/>
      <c r="G77" s="75"/>
      <c r="H77" s="75"/>
      <c r="I77" s="75"/>
      <c r="J77" s="75"/>
      <c r="K77" s="75"/>
      <c r="L77" s="75"/>
      <c r="M77" s="75"/>
      <c r="N77" s="75"/>
      <c r="O77" s="75"/>
      <c r="P77" s="80" t="s">
        <v>53</v>
      </c>
      <c r="Q77" s="75"/>
      <c r="R77" s="75"/>
      <c r="S77" s="75"/>
      <c r="T77" s="75"/>
    </row>
    <row r="78" customFormat="false" ht="14.25" hidden="false" customHeight="false" outlineLevel="0" collapsed="false">
      <c r="B78" s="72" t="n">
        <v>68</v>
      </c>
      <c r="C78" s="75"/>
      <c r="D78" s="75"/>
      <c r="E78" s="84" t="s">
        <v>54</v>
      </c>
      <c r="F78" s="75"/>
      <c r="G78" s="75"/>
      <c r="H78" s="75"/>
      <c r="I78" s="75"/>
      <c r="J78" s="75"/>
      <c r="K78" s="75"/>
      <c r="L78" s="75"/>
      <c r="M78" s="75"/>
      <c r="N78" s="75"/>
      <c r="O78" s="75"/>
      <c r="P78" s="80" t="s">
        <v>53</v>
      </c>
      <c r="Q78" s="75"/>
      <c r="R78" s="75"/>
      <c r="S78" s="75"/>
      <c r="T78" s="75"/>
    </row>
    <row r="79" customFormat="false" ht="14.25" hidden="false" customHeight="false" outlineLevel="0" collapsed="false">
      <c r="B79" s="72" t="n">
        <v>69</v>
      </c>
      <c r="C79" s="75"/>
      <c r="D79" s="75"/>
      <c r="E79" s="84" t="s">
        <v>54</v>
      </c>
      <c r="F79" s="75"/>
      <c r="G79" s="75"/>
      <c r="H79" s="75"/>
      <c r="I79" s="75"/>
      <c r="J79" s="75"/>
      <c r="K79" s="75"/>
      <c r="L79" s="75"/>
      <c r="M79" s="75"/>
      <c r="N79" s="75"/>
      <c r="O79" s="75"/>
      <c r="P79" s="80" t="s">
        <v>53</v>
      </c>
      <c r="Q79" s="75"/>
      <c r="R79" s="75"/>
      <c r="S79" s="75"/>
      <c r="T79" s="75"/>
    </row>
    <row r="80" customFormat="false" ht="14.25" hidden="false" customHeight="false" outlineLevel="0" collapsed="false">
      <c r="B80" s="72" t="n">
        <v>70</v>
      </c>
      <c r="C80" s="75"/>
      <c r="D80" s="75"/>
      <c r="E80" s="84" t="s">
        <v>54</v>
      </c>
      <c r="F80" s="75"/>
      <c r="G80" s="75"/>
      <c r="H80" s="75"/>
      <c r="I80" s="75"/>
      <c r="J80" s="75"/>
      <c r="K80" s="75"/>
      <c r="L80" s="75"/>
      <c r="M80" s="75"/>
      <c r="N80" s="75"/>
      <c r="O80" s="75"/>
      <c r="P80" s="80" t="s">
        <v>53</v>
      </c>
      <c r="Q80" s="75"/>
      <c r="R80" s="75"/>
      <c r="S80" s="75"/>
      <c r="T80" s="75"/>
    </row>
    <row r="81" customFormat="false" ht="14.25" hidden="false" customHeight="false" outlineLevel="0" collapsed="false">
      <c r="B81" s="72" t="n">
        <v>71</v>
      </c>
      <c r="C81" s="75"/>
      <c r="D81" s="75"/>
      <c r="E81" s="84" t="s">
        <v>54</v>
      </c>
      <c r="F81" s="75"/>
      <c r="G81" s="75"/>
      <c r="H81" s="75"/>
      <c r="I81" s="75"/>
      <c r="J81" s="75"/>
      <c r="K81" s="75"/>
      <c r="L81" s="75"/>
      <c r="M81" s="75"/>
      <c r="N81" s="75"/>
      <c r="O81" s="75"/>
      <c r="P81" s="80" t="s">
        <v>65</v>
      </c>
      <c r="Q81" s="75"/>
      <c r="R81" s="75"/>
      <c r="S81" s="75"/>
      <c r="T81" s="75"/>
    </row>
    <row r="82" customFormat="false" ht="14.25" hidden="false" customHeight="false" outlineLevel="0" collapsed="false">
      <c r="B82" s="72" t="n">
        <v>72</v>
      </c>
      <c r="C82" s="75"/>
      <c r="D82" s="75"/>
      <c r="E82" s="84" t="s">
        <v>54</v>
      </c>
      <c r="F82" s="75"/>
      <c r="G82" s="75"/>
      <c r="H82" s="75"/>
      <c r="I82" s="75"/>
      <c r="J82" s="75"/>
      <c r="K82" s="75"/>
      <c r="L82" s="75"/>
      <c r="M82" s="75"/>
      <c r="N82" s="75"/>
      <c r="O82" s="75"/>
      <c r="P82" s="80" t="s">
        <v>65</v>
      </c>
      <c r="Q82" s="75"/>
      <c r="R82" s="75"/>
      <c r="S82" s="75"/>
      <c r="T82" s="75"/>
    </row>
    <row r="83" customFormat="false" ht="14.25" hidden="false" customHeight="false" outlineLevel="0" collapsed="false">
      <c r="B83" s="72" t="n">
        <v>73</v>
      </c>
      <c r="C83" s="75"/>
      <c r="D83" s="75"/>
      <c r="E83" s="84" t="s">
        <v>54</v>
      </c>
      <c r="F83" s="75"/>
      <c r="G83" s="75"/>
      <c r="H83" s="75"/>
      <c r="I83" s="75"/>
      <c r="J83" s="75"/>
      <c r="K83" s="75"/>
      <c r="L83" s="75"/>
      <c r="M83" s="75"/>
      <c r="N83" s="75"/>
      <c r="O83" s="75"/>
      <c r="P83" s="80" t="s">
        <v>74</v>
      </c>
      <c r="Q83" s="75"/>
      <c r="R83" s="75"/>
      <c r="S83" s="75"/>
      <c r="T83" s="75"/>
    </row>
    <row r="84" customFormat="false" ht="14.25" hidden="false" customHeight="false" outlineLevel="0" collapsed="false">
      <c r="B84" s="72" t="n">
        <v>74</v>
      </c>
      <c r="C84" s="75"/>
      <c r="D84" s="75"/>
      <c r="E84" s="84" t="s">
        <v>54</v>
      </c>
      <c r="F84" s="75"/>
      <c r="G84" s="75"/>
      <c r="H84" s="75"/>
      <c r="I84" s="75"/>
      <c r="J84" s="75"/>
      <c r="K84" s="75"/>
      <c r="L84" s="75"/>
      <c r="M84" s="75"/>
      <c r="N84" s="75"/>
      <c r="O84" s="75"/>
      <c r="P84" s="80" t="s">
        <v>53</v>
      </c>
      <c r="Q84" s="75"/>
      <c r="R84" s="75"/>
      <c r="S84" s="75"/>
      <c r="T84" s="75"/>
    </row>
    <row r="85" customFormat="false" ht="14.25" hidden="false" customHeight="false" outlineLevel="0" collapsed="false">
      <c r="B85" s="72" t="n">
        <v>75</v>
      </c>
      <c r="C85" s="75"/>
      <c r="D85" s="75"/>
      <c r="E85" s="84" t="s">
        <v>54</v>
      </c>
      <c r="F85" s="75"/>
      <c r="G85" s="75"/>
      <c r="H85" s="75"/>
      <c r="I85" s="75"/>
      <c r="J85" s="75"/>
      <c r="K85" s="75"/>
      <c r="L85" s="75"/>
      <c r="M85" s="75"/>
      <c r="N85" s="75"/>
      <c r="O85" s="75"/>
      <c r="P85" s="80" t="s">
        <v>53</v>
      </c>
      <c r="Q85" s="75"/>
      <c r="R85" s="75"/>
      <c r="S85" s="75"/>
      <c r="T85" s="75"/>
    </row>
    <row r="86" customFormat="false" ht="14.25" hidden="false" customHeight="false" outlineLevel="0" collapsed="false">
      <c r="B86" s="72"/>
      <c r="C86" s="75"/>
      <c r="D86" s="75"/>
      <c r="E86" s="75"/>
      <c r="F86" s="75"/>
      <c r="G86" s="75"/>
      <c r="H86" s="75"/>
      <c r="I86" s="75"/>
      <c r="J86" s="75"/>
      <c r="K86" s="75"/>
      <c r="L86" s="75"/>
      <c r="M86" s="75"/>
      <c r="N86" s="75"/>
      <c r="O86" s="75"/>
      <c r="P86" s="80" t="s">
        <v>53</v>
      </c>
      <c r="Q86" s="75"/>
      <c r="R86" s="75"/>
      <c r="S86" s="75"/>
      <c r="T86" s="75"/>
    </row>
    <row r="87" customFormat="false" ht="14.25" hidden="false" customHeight="false" outlineLevel="0" collapsed="false">
      <c r="B87" s="72"/>
      <c r="C87" s="75"/>
      <c r="D87" s="75"/>
      <c r="E87" s="75"/>
      <c r="F87" s="75"/>
      <c r="G87" s="75"/>
      <c r="H87" s="75"/>
      <c r="I87" s="75"/>
      <c r="J87" s="75"/>
      <c r="K87" s="75"/>
      <c r="L87" s="75"/>
      <c r="M87" s="75"/>
      <c r="N87" s="75"/>
      <c r="O87" s="75"/>
      <c r="P87" s="75"/>
      <c r="Q87" s="75"/>
      <c r="R87" s="75"/>
      <c r="S87" s="75"/>
    </row>
  </sheetData>
  <mergeCells count="1">
    <mergeCell ref="B12:T12"/>
  </mergeCells>
  <conditionalFormatting sqref="M16:M18 M14">
    <cfRule type="cellIs" priority="2" operator="between" aboveAverage="0" equalAverage="0" bottom="0" percent="0" rank="0" text="" dxfId="0">
      <formula>2.5</formula>
      <formula>10</formula>
    </cfRule>
    <cfRule type="cellIs" priority="3" operator="between" aboveAverage="0" equalAverage="0" bottom="0" percent="0" rank="0" text="" dxfId="1">
      <formula>1.5</formula>
      <formula>2.49</formula>
    </cfRule>
    <cfRule type="cellIs" priority="4" operator="between" aboveAverage="0" equalAverage="0" bottom="0" percent="0" rank="0" text="" dxfId="2">
      <formula>0.5</formula>
      <formula>1.49</formula>
    </cfRule>
    <cfRule type="cellIs" priority="5" operator="between" aboveAverage="0" equalAverage="0" bottom="0" percent="0" rank="0" text="" dxfId="3">
      <formula>0</formula>
      <formula>0.49</formula>
    </cfRule>
  </conditionalFormatting>
  <dataValidations count="4">
    <dataValidation allowBlank="true" errorStyle="stop" operator="between" showDropDown="false" showErrorMessage="true" showInputMessage="true" sqref="T13:T18" type="list">
      <formula1>Explanations!$B$26:$B$28</formula1>
      <formula2>0</formula2>
    </dataValidation>
    <dataValidation allowBlank="true" errorStyle="stop" operator="between" showDropDown="false" showErrorMessage="true" showInputMessage="true" sqref="O13:O19 O21 O28 O30" type="list">
      <formula1>Explanations!$C$3:$C$6</formula1>
      <formula2>0</formula2>
    </dataValidation>
    <dataValidation allowBlank="true" errorStyle="stop" operator="between" showDropDown="false" showErrorMessage="true" showInputMessage="true" sqref="P13:P86" type="list">
      <formula1>Explanations!$B$18:$B$24</formula1>
      <formula2>0</formula2>
    </dataValidation>
    <dataValidation allowBlank="true" errorStyle="stop" operator="between" showDropDown="false" showErrorMessage="true" showInputMessage="true" sqref="E13:E85" type="list">
      <formula1>Explanations!$B$9:$B$14</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D3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0" activeCellId="0" sqref="C10"/>
    </sheetView>
  </sheetViews>
  <sheetFormatPr defaultColWidth="9.18359375" defaultRowHeight="14.25" zeroHeight="false" outlineLevelRow="0" outlineLevelCol="0"/>
  <cols>
    <col collapsed="false" customWidth="true" hidden="false" outlineLevel="0" max="1" min="1" style="87" width="4.54"/>
    <col collapsed="false" customWidth="true" hidden="false" outlineLevel="0" max="2" min="2" style="87" width="25.54"/>
    <col collapsed="false" customWidth="true" hidden="false" outlineLevel="0" max="3" min="3" style="87" width="169"/>
    <col collapsed="false" customWidth="true" hidden="false" outlineLevel="0" max="4" min="4" style="87" width="23.45"/>
    <col collapsed="false" customWidth="false" hidden="false" outlineLevel="0" max="16384" min="5" style="87" width="9.18"/>
  </cols>
  <sheetData>
    <row r="2" customFormat="false" ht="15" hidden="false" customHeight="false" outlineLevel="0" collapsed="false">
      <c r="B2" s="88" t="s">
        <v>75</v>
      </c>
      <c r="C2" s="89" t="s">
        <v>42</v>
      </c>
      <c r="D2" s="89" t="s">
        <v>76</v>
      </c>
    </row>
    <row r="3" customFormat="false" ht="14.25" hidden="false" customHeight="false" outlineLevel="0" collapsed="false">
      <c r="B3" s="90" t="s">
        <v>77</v>
      </c>
      <c r="C3" s="91" t="s">
        <v>78</v>
      </c>
      <c r="D3" s="92" t="s">
        <v>79</v>
      </c>
    </row>
    <row r="4" customFormat="false" ht="14.25" hidden="false" customHeight="false" outlineLevel="0" collapsed="false">
      <c r="B4" s="93" t="s">
        <v>80</v>
      </c>
      <c r="C4" s="94" t="s">
        <v>58</v>
      </c>
      <c r="D4" s="95" t="s">
        <v>81</v>
      </c>
    </row>
    <row r="5" customFormat="false" ht="14.25" hidden="false" customHeight="false" outlineLevel="0" collapsed="false">
      <c r="B5" s="93"/>
      <c r="C5" s="94" t="s">
        <v>52</v>
      </c>
      <c r="D5" s="95" t="s">
        <v>82</v>
      </c>
    </row>
    <row r="6" customFormat="false" ht="15" hidden="false" customHeight="false" outlineLevel="0" collapsed="false">
      <c r="B6" s="96"/>
      <c r="C6" s="97" t="s">
        <v>64</v>
      </c>
      <c r="D6" s="98" t="s">
        <v>83</v>
      </c>
    </row>
    <row r="8" customFormat="false" ht="15" hidden="false" customHeight="false" outlineLevel="0" collapsed="false">
      <c r="B8" s="89" t="s">
        <v>84</v>
      </c>
      <c r="C8" s="89" t="s">
        <v>85</v>
      </c>
    </row>
    <row r="9" customFormat="false" ht="101.25" hidden="false" customHeight="false" outlineLevel="0" collapsed="false">
      <c r="B9" s="99" t="s">
        <v>49</v>
      </c>
      <c r="C9" s="100" t="s">
        <v>86</v>
      </c>
    </row>
    <row r="10" customFormat="false" ht="144.75" hidden="false" customHeight="false" outlineLevel="0" collapsed="false">
      <c r="B10" s="101" t="s">
        <v>54</v>
      </c>
      <c r="C10" s="102" t="s">
        <v>87</v>
      </c>
    </row>
    <row r="11" customFormat="false" ht="115.5" hidden="false" customHeight="false" outlineLevel="0" collapsed="false">
      <c r="B11" s="101" t="s">
        <v>61</v>
      </c>
      <c r="C11" s="102" t="s">
        <v>88</v>
      </c>
    </row>
    <row r="12" customFormat="false" ht="28.5" hidden="false" customHeight="false" outlineLevel="0" collapsed="false">
      <c r="B12" s="101" t="s">
        <v>71</v>
      </c>
      <c r="C12" s="102" t="s">
        <v>89</v>
      </c>
    </row>
    <row r="13" customFormat="false" ht="200.25" hidden="false" customHeight="true" outlineLevel="0" collapsed="false">
      <c r="B13" s="101" t="s">
        <v>90</v>
      </c>
      <c r="C13" s="102" t="s">
        <v>91</v>
      </c>
    </row>
    <row r="14" customFormat="false" ht="116.25" hidden="false" customHeight="false" outlineLevel="0" collapsed="false">
      <c r="B14" s="103" t="s">
        <v>92</v>
      </c>
      <c r="C14" s="104" t="s">
        <v>93</v>
      </c>
    </row>
    <row r="17" customFormat="false" ht="15" hidden="false" customHeight="false" outlineLevel="0" collapsed="false">
      <c r="B17" s="89" t="s">
        <v>94</v>
      </c>
      <c r="C17" s="89" t="s">
        <v>85</v>
      </c>
    </row>
    <row r="18" customFormat="false" ht="14.25" hidden="false" customHeight="false" outlineLevel="0" collapsed="false">
      <c r="B18" s="105" t="s">
        <v>59</v>
      </c>
      <c r="C18" s="100" t="s">
        <v>95</v>
      </c>
      <c r="D18" s="87" t="s">
        <v>96</v>
      </c>
    </row>
    <row r="19" customFormat="false" ht="14.25" hidden="false" customHeight="false" outlineLevel="0" collapsed="false">
      <c r="B19" s="106" t="s">
        <v>53</v>
      </c>
      <c r="C19" s="102" t="s">
        <v>97</v>
      </c>
      <c r="D19" s="87" t="s">
        <v>98</v>
      </c>
    </row>
    <row r="20" customFormat="false" ht="107.25" hidden="false" customHeight="true" outlineLevel="0" collapsed="false">
      <c r="B20" s="106" t="s">
        <v>74</v>
      </c>
      <c r="C20" s="102" t="s">
        <v>99</v>
      </c>
      <c r="D20" s="87" t="s">
        <v>100</v>
      </c>
    </row>
    <row r="21" customFormat="false" ht="14.25" hidden="false" customHeight="false" outlineLevel="0" collapsed="false">
      <c r="B21" s="106" t="s">
        <v>65</v>
      </c>
      <c r="C21" s="102" t="s">
        <v>101</v>
      </c>
      <c r="D21" s="87" t="s">
        <v>100</v>
      </c>
    </row>
    <row r="22" customFormat="false" ht="14.25" hidden="false" customHeight="false" outlineLevel="0" collapsed="false">
      <c r="B22" s="107" t="s">
        <v>102</v>
      </c>
      <c r="C22" s="108" t="s">
        <v>103</v>
      </c>
      <c r="D22" s="87" t="s">
        <v>100</v>
      </c>
    </row>
    <row r="23" customFormat="false" ht="29.25" hidden="false" customHeight="false" outlineLevel="0" collapsed="false">
      <c r="B23" s="109" t="s">
        <v>104</v>
      </c>
      <c r="C23" s="104" t="s">
        <v>105</v>
      </c>
      <c r="D23" s="87" t="s">
        <v>100</v>
      </c>
    </row>
    <row r="24" customFormat="false" ht="14.25" hidden="false" customHeight="false" outlineLevel="0" collapsed="false">
      <c r="B24" s="110"/>
    </row>
    <row r="25" customFormat="false" ht="15" hidden="false" customHeight="false" outlineLevel="0" collapsed="false">
      <c r="B25" s="89" t="s">
        <v>47</v>
      </c>
    </row>
    <row r="26" customFormat="false" ht="14.25" hidden="false" customHeight="false" outlineLevel="0" collapsed="false">
      <c r="B26" s="111" t="s">
        <v>106</v>
      </c>
    </row>
    <row r="27" customFormat="false" ht="14.25" hidden="false" customHeight="false" outlineLevel="0" collapsed="false">
      <c r="B27" s="112" t="s">
        <v>107</v>
      </c>
    </row>
    <row r="28" customFormat="false" ht="14.25" hidden="false" customHeight="false" outlineLevel="0" collapsed="false">
      <c r="B28" s="112" t="s">
        <v>108</v>
      </c>
    </row>
    <row r="29" customFormat="false" ht="15" hidden="false" customHeight="false" outlineLevel="0" collapsed="false">
      <c r="B29" s="113"/>
    </row>
    <row r="32" customFormat="false" ht="14.25" hidden="false" customHeight="false" outlineLevel="0" collapsed="false">
      <c r="B32" s="114"/>
      <c r="C32" s="115"/>
    </row>
    <row r="33" customFormat="false" ht="14.25" hidden="false" customHeight="false" outlineLevel="0" collapsed="false">
      <c r="B33" s="110"/>
      <c r="C33" s="1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43E9B8559FB8D4449BB08CB00125E303" ma:contentTypeVersion="5" ma:contentTypeDescription="Create a new document." ma:contentTypeScope="" ma:versionID="6850e25ed4ccba1c5f8edde818f4fa8d">
  <xsd:schema xmlns:xsd="http://www.w3.org/2001/XMLSchema" xmlns:xs="http://www.w3.org/2001/XMLSchema" xmlns:p="http://schemas.microsoft.com/office/2006/metadata/properties" xmlns:ns1="f3732b3f-feb7-4c1a-99de-9f513581433e" xmlns:ns3="17a56860-78c4-4373-88e4-c635e0a56401" targetNamespace="http://schemas.microsoft.com/office/2006/metadata/properties" ma:root="true" ma:fieldsID="22feac684029c2ba4c096f773eefb458" ns1:_="" ns3:_="">
    <xsd:import namespace="f3732b3f-feb7-4c1a-99de-9f513581433e"/>
    <xsd:import namespace="17a56860-78c4-4373-88e4-c635e0a56401"/>
    <xsd:element name="properties">
      <xsd:complexType>
        <xsd:sequence>
          <xsd:element name="documentManagement">
            <xsd:complexType>
              <xsd:all>
                <xsd:element ref="ns1:Process_x0020_Group" minOccurs="0"/>
                <xsd:element ref="ns1:Process_x0020_Nam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732b3f-feb7-4c1a-99de-9f513581433e" elementFormDefault="qualified">
    <xsd:import namespace="http://schemas.microsoft.com/office/2006/documentManagement/types"/>
    <xsd:import namespace="http://schemas.microsoft.com/office/infopath/2007/PartnerControls"/>
    <xsd:element name="Process_x0020_Group" ma:index="0" nillable="true" ma:displayName="Process Group" ma:indexed="true" ma:list="{386c6581-5f6d-4f7b-b3ff-eeecbcd58685}" ma:internalName="Process_x0020_Group" ma:readOnly="false" ma:showField="Title">
      <xsd:simpleType>
        <xsd:restriction base="dms:Lookup"/>
      </xsd:simpleType>
    </xsd:element>
    <xsd:element name="Process_x0020_Name" ma:index="1" nillable="true" ma:displayName="Process Name" ma:indexed="true" ma:list="{b2ae2cec-ed85-49b9-88dc-cdbcc74da281}" ma:internalName="Process_x0020_Name" ma:readOnly="fals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17a56860-78c4-4373-88e4-c635e0a56401"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rocess_x0020_Name xmlns="f3732b3f-feb7-4c1a-99de-9f513581433e" xsi:nil="true"/>
    <Process_x0020_Group xmlns="f3732b3f-feb7-4c1a-99de-9f513581433e">8</Process_x0020_Group>
    <_dlc_DocId xmlns="17a56860-78c4-4373-88e4-c635e0a56401">DOCID-94-753</_dlc_DocId>
    <_dlc_DocIdUrl xmlns="17a56860-78c4-4373-88e4-c635e0a56401">
      <Url>http://lv-intranet/QMS/_layouts/DocIdRedir.aspx?ID=DOCID-94-753</Url>
      <Description>DOCID-94-753</Description>
    </_dlc_DocIdUrl>
  </documentManagement>
</p:properties>
</file>

<file path=customXml/itemProps1.xml><?xml version="1.0" encoding="utf-8"?>
<ds:datastoreItem xmlns:ds="http://schemas.openxmlformats.org/officeDocument/2006/customXml" ds:itemID="{2BE70811-BD34-422A-8E7F-98CDBBC11747}">
  <ds:schemaRefs>
    <ds:schemaRef ds:uri="http://schemas.microsoft.com/sharepoint/v3/contenttype/forms"/>
  </ds:schemaRefs>
</ds:datastoreItem>
</file>

<file path=customXml/itemProps2.xml><?xml version="1.0" encoding="utf-8"?>
<ds:datastoreItem xmlns:ds="http://schemas.openxmlformats.org/officeDocument/2006/customXml" ds:itemID="{A3CB2012-BE5C-4425-BBAF-B5806C94E074}">
  <ds:schemaRefs>
    <ds:schemaRef ds:uri="http://schemas.microsoft.com/sharepoint/events"/>
  </ds:schemaRefs>
</ds:datastoreItem>
</file>

<file path=customXml/itemProps3.xml><?xml version="1.0" encoding="utf-8"?>
<ds:datastoreItem xmlns:ds="http://schemas.openxmlformats.org/officeDocument/2006/customXml" ds:itemID="{30AD11E5-5D59-4361-B27F-B53A24B7F3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732b3f-feb7-4c1a-99de-9f513581433e"/>
    <ds:schemaRef ds:uri="17a56860-78c4-4373-88e4-c635e0a56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07DF9A8-C25D-4F30-8774-CC9B485F4EE7}">
  <ds:schemaRefs>
    <ds:schemaRef ds:uri="f3732b3f-feb7-4c1a-99de-9f513581433e"/>
    <ds:schemaRef ds:uri="http://purl.org/dc/terms/"/>
    <ds:schemaRef ds:uri="http://schemas.microsoft.com/office/2006/documentManagement/types"/>
    <ds:schemaRef ds:uri="http://schemas.microsoft.com/office/2006/metadata/properties"/>
    <ds:schemaRef ds:uri="http://purl.org/dc/elements/1.1/"/>
    <ds:schemaRef ds:uri="17a56860-78c4-4373-88e4-c635e0a56401"/>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TotalTime>58</TotalTime>
  <Application>LibreOffice/7.4.2.3$Windows_X86_64 LibreOffice_project/382eef1f22670f7f4118c8c2dd222ec7ad009daf</Application>
  <AppVersion>15.0000</AppVersion>
  <Company>Atea Services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2012-06-10T18:22:14Z</dcterms:created>
  <dc:creator>Crista Stefanescu</dc:creator>
  <dc:description/>
  <dc:language>uk-UA</dc:language>
  <cp:lastModifiedBy/>
  <dcterms:modified xsi:type="dcterms:W3CDTF">2023-01-21T10:36:18Z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0x01010043E9B8559FB8D4449BB08CB00125E303</vt:lpwstr>
  </property>
  <property fmtid="{D5CDD505-2E9C-101B-9397-08002B2CF9AE}" pid="3" name="_dlc_DocIdItemGuid">
    <vt:lpwstr>08019873-e351-4463-9262-cad76c255154</vt:lpwstr>
  </property>
</Properties>
</file>