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" documentId="13_ncr:1_{0635D026-9413-431C-AF88-B2869BF8C0B9}" xr6:coauthVersionLast="45" xr6:coauthVersionMax="45" xr10:uidLastSave="{A56FFAF3-E954-4880-886D-0A70F9D7171E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Mementos!$B$2:$AD$200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97" i="1" l="1"/>
  <c r="AH197" i="1" s="1"/>
  <c r="AD197" i="1"/>
  <c r="L197" i="1"/>
  <c r="H197" i="1"/>
  <c r="AI196" i="1"/>
  <c r="AH196" i="1" s="1"/>
  <c r="AD196" i="1"/>
  <c r="L196" i="1"/>
  <c r="H196" i="1"/>
  <c r="L201" i="1"/>
  <c r="H201" i="1" s="1"/>
  <c r="AD201" i="1"/>
  <c r="AI201" i="1"/>
  <c r="AI155" i="1"/>
  <c r="AH155" i="1" s="1"/>
  <c r="AD155" i="1"/>
  <c r="L155" i="1"/>
  <c r="H155" i="1" s="1"/>
  <c r="AG201" i="1" l="1"/>
  <c r="AG197" i="1"/>
  <c r="AG196" i="1"/>
  <c r="AH201" i="1"/>
  <c r="AG15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I4" i="1"/>
  <c r="AG4" i="1" s="1"/>
  <c r="AI5" i="1"/>
  <c r="AI6" i="1"/>
  <c r="AG6" i="1" s="1"/>
  <c r="AG7" i="1"/>
  <c r="AI7" i="1"/>
  <c r="AG8" i="1"/>
  <c r="AI8" i="1"/>
  <c r="AI9" i="1"/>
  <c r="AI10" i="1"/>
  <c r="AG10" i="1" s="1"/>
  <c r="AG11" i="1"/>
  <c r="AI11" i="1"/>
  <c r="AI12" i="1"/>
  <c r="AG12" i="1" s="1"/>
  <c r="AI13" i="1"/>
  <c r="AG14" i="1"/>
  <c r="AI14" i="1"/>
  <c r="AG15" i="1"/>
  <c r="AI15" i="1"/>
  <c r="AG16" i="1"/>
  <c r="AI16" i="1"/>
  <c r="AI17" i="1"/>
  <c r="AI18" i="1"/>
  <c r="AG19" i="1"/>
  <c r="AI19" i="1"/>
  <c r="AI20" i="1"/>
  <c r="AI21" i="1"/>
  <c r="AG22" i="1"/>
  <c r="AI22" i="1"/>
  <c r="AG23" i="1"/>
  <c r="AI23" i="1"/>
  <c r="AI24" i="1"/>
  <c r="AG24" i="1" s="1"/>
  <c r="AI25" i="1"/>
  <c r="AI26" i="1"/>
  <c r="AG26" i="1" s="1"/>
  <c r="AG27" i="1"/>
  <c r="AI27" i="1"/>
  <c r="AI28" i="1"/>
  <c r="AG28" i="1" s="1"/>
  <c r="AI29" i="1"/>
  <c r="AG30" i="1"/>
  <c r="AI30" i="1"/>
  <c r="AG31" i="1"/>
  <c r="AI31" i="1"/>
  <c r="AI32" i="1"/>
  <c r="AG32" i="1" s="1"/>
  <c r="AI33" i="1"/>
  <c r="AG34" i="1"/>
  <c r="AI34" i="1"/>
  <c r="AG35" i="1"/>
  <c r="AI35" i="1"/>
  <c r="AI36" i="1"/>
  <c r="AG36" i="1" s="1"/>
  <c r="AI37" i="1"/>
  <c r="AG38" i="1"/>
  <c r="AI38" i="1"/>
  <c r="AG39" i="1"/>
  <c r="AI39" i="1"/>
  <c r="AI40" i="1"/>
  <c r="AG40" i="1" s="1"/>
  <c r="AI41" i="1"/>
  <c r="AG42" i="1"/>
  <c r="AI42" i="1"/>
  <c r="AG43" i="1"/>
  <c r="AI43" i="1"/>
  <c r="AI44" i="1"/>
  <c r="AI45" i="1"/>
  <c r="AG46" i="1"/>
  <c r="AI46" i="1"/>
  <c r="AG47" i="1"/>
  <c r="AI47" i="1"/>
  <c r="AI48" i="1"/>
  <c r="AG48" i="1" s="1"/>
  <c r="AI49" i="1"/>
  <c r="AG50" i="1"/>
  <c r="AI50" i="1"/>
  <c r="AG51" i="1"/>
  <c r="AI51" i="1"/>
  <c r="AI52" i="1"/>
  <c r="AI53" i="1"/>
  <c r="AG54" i="1"/>
  <c r="AI54" i="1"/>
  <c r="AG55" i="1"/>
  <c r="AI55" i="1"/>
  <c r="AI56" i="1"/>
  <c r="AG56" i="1" s="1"/>
  <c r="AI57" i="1"/>
  <c r="AG58" i="1"/>
  <c r="AI58" i="1"/>
  <c r="AI59" i="1"/>
  <c r="AI60" i="1"/>
  <c r="AI61" i="1"/>
  <c r="AG62" i="1"/>
  <c r="AI62" i="1"/>
  <c r="AG63" i="1"/>
  <c r="AI63" i="1"/>
  <c r="AI64" i="1"/>
  <c r="AG64" i="1" s="1"/>
  <c r="AI65" i="1"/>
  <c r="AG66" i="1"/>
  <c r="AI66" i="1"/>
  <c r="AG67" i="1"/>
  <c r="AI67" i="1"/>
  <c r="AI68" i="1"/>
  <c r="AI69" i="1"/>
  <c r="AG70" i="1"/>
  <c r="AI70" i="1"/>
  <c r="AG71" i="1"/>
  <c r="AI71" i="1"/>
  <c r="AI72" i="1"/>
  <c r="AG72" i="1" s="1"/>
  <c r="AI73" i="1"/>
  <c r="AG74" i="1"/>
  <c r="AI74" i="1"/>
  <c r="AG75" i="1"/>
  <c r="AI75" i="1"/>
  <c r="AI76" i="1"/>
  <c r="AI77" i="1"/>
  <c r="AG78" i="1"/>
  <c r="AI78" i="1"/>
  <c r="AG79" i="1"/>
  <c r="AI79" i="1"/>
  <c r="AI80" i="1"/>
  <c r="AG80" i="1" s="1"/>
  <c r="AI81" i="1"/>
  <c r="AG82" i="1"/>
  <c r="AI82" i="1"/>
  <c r="AG83" i="1"/>
  <c r="AI83" i="1"/>
  <c r="AI84" i="1"/>
  <c r="AI85" i="1"/>
  <c r="AG86" i="1"/>
  <c r="AI86" i="1"/>
  <c r="AG87" i="1"/>
  <c r="AI87" i="1"/>
  <c r="AI88" i="1"/>
  <c r="AG88" i="1" s="1"/>
  <c r="AI89" i="1"/>
  <c r="AI90" i="1"/>
  <c r="AI91" i="1"/>
  <c r="AI92" i="1"/>
  <c r="AI93" i="1"/>
  <c r="AG94" i="1"/>
  <c r="AI94" i="1"/>
  <c r="AG95" i="1"/>
  <c r="AI95" i="1"/>
  <c r="AI96" i="1"/>
  <c r="AG96" i="1" s="1"/>
  <c r="AI97" i="1"/>
  <c r="AG98" i="1"/>
  <c r="AI98" i="1"/>
  <c r="AG99" i="1"/>
  <c r="AI99" i="1"/>
  <c r="AI100" i="1"/>
  <c r="AI101" i="1"/>
  <c r="AI102" i="1"/>
  <c r="AG103" i="1"/>
  <c r="AI103" i="1"/>
  <c r="AI104" i="1"/>
  <c r="AG104" i="1" s="1"/>
  <c r="AI105" i="1"/>
  <c r="AG106" i="1"/>
  <c r="AI106" i="1"/>
  <c r="AG107" i="1"/>
  <c r="AI107" i="1"/>
  <c r="AI108" i="1"/>
  <c r="AI109" i="1"/>
  <c r="AI110" i="1"/>
  <c r="AG111" i="1"/>
  <c r="AI111" i="1"/>
  <c r="AI112" i="1"/>
  <c r="AG112" i="1" s="1"/>
  <c r="AI113" i="1"/>
  <c r="AG114" i="1"/>
  <c r="AI114" i="1"/>
  <c r="AG115" i="1"/>
  <c r="AI115" i="1"/>
  <c r="AI116" i="1"/>
  <c r="AI117" i="1"/>
  <c r="AG118" i="1"/>
  <c r="AI118" i="1"/>
  <c r="AG119" i="1"/>
  <c r="AI119" i="1"/>
  <c r="AI120" i="1"/>
  <c r="AG120" i="1" s="1"/>
  <c r="AG121" i="1"/>
  <c r="AI121" i="1"/>
  <c r="AG122" i="1"/>
  <c r="AI122" i="1"/>
  <c r="AG123" i="1"/>
  <c r="AI123" i="1"/>
  <c r="AI124" i="1"/>
  <c r="AI125" i="1"/>
  <c r="AG126" i="1"/>
  <c r="AI126" i="1"/>
  <c r="AG127" i="1"/>
  <c r="AI127" i="1"/>
  <c r="AI128" i="1"/>
  <c r="AG128" i="1" s="1"/>
  <c r="AG129" i="1"/>
  <c r="AI129" i="1"/>
  <c r="AG130" i="1"/>
  <c r="AI130" i="1"/>
  <c r="AI131" i="1"/>
  <c r="AG131" i="1" s="1"/>
  <c r="AI132" i="1"/>
  <c r="AI133" i="1"/>
  <c r="AH133" i="1" s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8" i="1"/>
  <c r="AI199" i="1"/>
  <c r="AI200" i="1"/>
  <c r="L161" i="1"/>
  <c r="AD161" i="1"/>
  <c r="H161" i="1" s="1"/>
  <c r="AG161" i="1" s="1"/>
  <c r="AH161" i="1" l="1"/>
  <c r="AG69" i="1"/>
  <c r="AG60" i="1"/>
  <c r="AG13" i="1"/>
  <c r="AG133" i="1"/>
  <c r="AG77" i="1"/>
  <c r="AG68" i="1"/>
  <c r="AG21" i="1"/>
  <c r="AG109" i="1"/>
  <c r="AG101" i="1"/>
  <c r="AG84" i="1"/>
  <c r="AG29" i="1"/>
  <c r="AG124" i="1"/>
  <c r="AG117" i="1"/>
  <c r="AG93" i="1"/>
  <c r="AG116" i="1"/>
  <c r="AG108" i="1"/>
  <c r="AG100" i="1"/>
  <c r="AG37" i="1"/>
  <c r="AG85" i="1"/>
  <c r="AG45" i="1"/>
  <c r="AG76" i="1"/>
  <c r="AG53" i="1"/>
  <c r="AG44" i="1"/>
  <c r="AG5" i="1"/>
  <c r="AG132" i="1"/>
  <c r="AG125" i="1"/>
  <c r="AG61" i="1"/>
  <c r="AG52" i="1"/>
  <c r="AG113" i="1"/>
  <c r="AG105" i="1"/>
  <c r="AG97" i="1"/>
  <c r="AG89" i="1"/>
  <c r="AG81" i="1"/>
  <c r="AG73" i="1"/>
  <c r="AG65" i="1"/>
  <c r="AG57" i="1"/>
  <c r="AG49" i="1"/>
  <c r="AG41" i="1"/>
  <c r="AG33" i="1"/>
  <c r="AG9" i="1"/>
  <c r="AD119" i="1"/>
  <c r="L119" i="1"/>
  <c r="H119" i="1" s="1"/>
  <c r="AD65" i="1"/>
  <c r="L65" i="1"/>
  <c r="H65" i="1"/>
  <c r="L6" i="1"/>
  <c r="H6" i="1" s="1"/>
  <c r="L200" i="1" l="1"/>
  <c r="L199" i="1"/>
  <c r="L198" i="1"/>
  <c r="L195" i="1"/>
  <c r="L194" i="1"/>
  <c r="L193" i="1"/>
  <c r="L192" i="1"/>
  <c r="AH192" i="1" s="1"/>
  <c r="L191" i="1"/>
  <c r="L190" i="1"/>
  <c r="L189" i="1"/>
  <c r="L188" i="1"/>
  <c r="L187" i="1"/>
  <c r="L186" i="1"/>
  <c r="L185" i="1"/>
  <c r="L184" i="1"/>
  <c r="AH184" i="1" s="1"/>
  <c r="L183" i="1"/>
  <c r="L182" i="1"/>
  <c r="AH182" i="1" s="1"/>
  <c r="L181" i="1"/>
  <c r="L180" i="1"/>
  <c r="L179" i="1"/>
  <c r="L178" i="1"/>
  <c r="L177" i="1"/>
  <c r="L176" i="1"/>
  <c r="AH176" i="1" s="1"/>
  <c r="L175" i="1"/>
  <c r="L174" i="1"/>
  <c r="AH174" i="1" s="1"/>
  <c r="L173" i="1"/>
  <c r="L172" i="1"/>
  <c r="L171" i="1"/>
  <c r="L170" i="1"/>
  <c r="L169" i="1"/>
  <c r="L168" i="1"/>
  <c r="AH168" i="1" s="1"/>
  <c r="L167" i="1"/>
  <c r="L166" i="1"/>
  <c r="AH166" i="1" s="1"/>
  <c r="L165" i="1"/>
  <c r="L164" i="1"/>
  <c r="L163" i="1"/>
  <c r="L162" i="1"/>
  <c r="L160" i="1"/>
  <c r="L159" i="1"/>
  <c r="AH159" i="1" s="1"/>
  <c r="L158" i="1"/>
  <c r="L157" i="1"/>
  <c r="AH157" i="1" s="1"/>
  <c r="L156" i="1"/>
  <c r="L154" i="1"/>
  <c r="L153" i="1"/>
  <c r="L152" i="1"/>
  <c r="L151" i="1"/>
  <c r="L150" i="1"/>
  <c r="AH150" i="1" s="1"/>
  <c r="L149" i="1"/>
  <c r="L148" i="1"/>
  <c r="AH148" i="1" s="1"/>
  <c r="L147" i="1"/>
  <c r="L146" i="1"/>
  <c r="L145" i="1"/>
  <c r="L144" i="1"/>
  <c r="L143" i="1"/>
  <c r="L142" i="1"/>
  <c r="AH142" i="1" s="1"/>
  <c r="L141" i="1"/>
  <c r="L140" i="1"/>
  <c r="AH140" i="1" s="1"/>
  <c r="L139" i="1"/>
  <c r="L138" i="1"/>
  <c r="L137" i="1"/>
  <c r="L136" i="1"/>
  <c r="AH136" i="1" s="1"/>
  <c r="L135" i="1"/>
  <c r="L134" i="1"/>
  <c r="AH134" i="1" s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H54" i="1" s="1"/>
  <c r="L53" i="1"/>
  <c r="L52" i="1"/>
  <c r="L51" i="1"/>
  <c r="L50" i="1"/>
  <c r="L49" i="1"/>
  <c r="L48" i="1"/>
  <c r="L47" i="1"/>
  <c r="L46" i="1"/>
  <c r="H46" i="1" s="1"/>
  <c r="L45" i="1"/>
  <c r="L44" i="1"/>
  <c r="L43" i="1"/>
  <c r="L42" i="1"/>
  <c r="L41" i="1"/>
  <c r="L40" i="1"/>
  <c r="L39" i="1"/>
  <c r="L38" i="1"/>
  <c r="H38" i="1" s="1"/>
  <c r="L37" i="1"/>
  <c r="L36" i="1"/>
  <c r="L35" i="1"/>
  <c r="L34" i="1"/>
  <c r="L33" i="1"/>
  <c r="L32" i="1"/>
  <c r="L31" i="1"/>
  <c r="L30" i="1"/>
  <c r="H30" i="1" s="1"/>
  <c r="L29" i="1"/>
  <c r="L28" i="1"/>
  <c r="L27" i="1"/>
  <c r="L26" i="1"/>
  <c r="L25" i="1"/>
  <c r="L24" i="1"/>
  <c r="L23" i="1"/>
  <c r="L22" i="1"/>
  <c r="H22" i="1" s="1"/>
  <c r="L21" i="1"/>
  <c r="L20" i="1"/>
  <c r="L19" i="1"/>
  <c r="L18" i="1"/>
  <c r="L17" i="1"/>
  <c r="L16" i="1"/>
  <c r="L15" i="1"/>
  <c r="L14" i="1"/>
  <c r="H14" i="1" s="1"/>
  <c r="L13" i="1"/>
  <c r="L12" i="1"/>
  <c r="L11" i="1"/>
  <c r="L10" i="1"/>
  <c r="L9" i="1"/>
  <c r="L8" i="1"/>
  <c r="L7" i="1"/>
  <c r="L5" i="1"/>
  <c r="H5" i="1" s="1"/>
  <c r="L4" i="1"/>
  <c r="AD200" i="1"/>
  <c r="AD199" i="1"/>
  <c r="AD198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0" i="1"/>
  <c r="AD159" i="1"/>
  <c r="AD158" i="1"/>
  <c r="AD157" i="1"/>
  <c r="AD156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4" i="1"/>
  <c r="AD63" i="1"/>
  <c r="AD62" i="1"/>
  <c r="AD61" i="1"/>
  <c r="AD60" i="1"/>
  <c r="AD59" i="1"/>
  <c r="AD58" i="1"/>
  <c r="H58" i="1" s="1"/>
  <c r="AD57" i="1"/>
  <c r="AD56" i="1"/>
  <c r="AD55" i="1"/>
  <c r="AD54" i="1"/>
  <c r="AD53" i="1"/>
  <c r="AD52" i="1"/>
  <c r="AD51" i="1"/>
  <c r="AD50" i="1"/>
  <c r="H50" i="1" s="1"/>
  <c r="AD49" i="1"/>
  <c r="AD48" i="1"/>
  <c r="AD47" i="1"/>
  <c r="AD46" i="1"/>
  <c r="AD45" i="1"/>
  <c r="AD44" i="1"/>
  <c r="AD43" i="1"/>
  <c r="AD42" i="1"/>
  <c r="H42" i="1" s="1"/>
  <c r="AD41" i="1"/>
  <c r="AD40" i="1"/>
  <c r="AD39" i="1"/>
  <c r="AD38" i="1"/>
  <c r="AD37" i="1"/>
  <c r="AD36" i="1"/>
  <c r="AD35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AH135" i="1" l="1"/>
  <c r="AH143" i="1"/>
  <c r="AH151" i="1"/>
  <c r="AH160" i="1"/>
  <c r="AH169" i="1"/>
  <c r="AH177" i="1"/>
  <c r="AH185" i="1"/>
  <c r="AH193" i="1"/>
  <c r="AH144" i="1"/>
  <c r="AH152" i="1"/>
  <c r="AH162" i="1"/>
  <c r="AH170" i="1"/>
  <c r="AH178" i="1"/>
  <c r="AH186" i="1"/>
  <c r="AH194" i="1"/>
  <c r="AH137" i="1"/>
  <c r="AH145" i="1"/>
  <c r="AH153" i="1"/>
  <c r="AH163" i="1"/>
  <c r="AH171" i="1"/>
  <c r="AH179" i="1"/>
  <c r="AH187" i="1"/>
  <c r="AH195" i="1"/>
  <c r="AH138" i="1"/>
  <c r="AH146" i="1"/>
  <c r="AH154" i="1"/>
  <c r="AH164" i="1"/>
  <c r="AH172" i="1"/>
  <c r="AH180" i="1"/>
  <c r="AH188" i="1"/>
  <c r="AH139" i="1"/>
  <c r="AH147" i="1"/>
  <c r="AH156" i="1"/>
  <c r="AH165" i="1"/>
  <c r="AH173" i="1"/>
  <c r="AH181" i="1"/>
  <c r="AH189" i="1"/>
  <c r="AH198" i="1"/>
  <c r="AH190" i="1"/>
  <c r="AH199" i="1"/>
  <c r="AH141" i="1"/>
  <c r="AH149" i="1"/>
  <c r="AH158" i="1"/>
  <c r="AH167" i="1"/>
  <c r="AH175" i="1"/>
  <c r="AH183" i="1"/>
  <c r="AH191" i="1"/>
  <c r="AH200" i="1"/>
  <c r="H137" i="1"/>
  <c r="AG137" i="1" s="1"/>
  <c r="H62" i="1"/>
  <c r="H71" i="1"/>
  <c r="H79" i="1"/>
  <c r="H87" i="1"/>
  <c r="H95" i="1"/>
  <c r="H103" i="1"/>
  <c r="H111" i="1"/>
  <c r="H20" i="1"/>
  <c r="AG20" i="1" s="1"/>
  <c r="H36" i="1"/>
  <c r="H44" i="1"/>
  <c r="H52" i="1"/>
  <c r="H69" i="1"/>
  <c r="H77" i="1"/>
  <c r="H93" i="1"/>
  <c r="H101" i="1"/>
  <c r="H120" i="1"/>
  <c r="H128" i="1"/>
  <c r="H136" i="1"/>
  <c r="AG136" i="1" s="1"/>
  <c r="H144" i="1"/>
  <c r="AG144" i="1" s="1"/>
  <c r="H152" i="1"/>
  <c r="AG152" i="1" s="1"/>
  <c r="H162" i="1"/>
  <c r="AG162" i="1" s="1"/>
  <c r="H170" i="1"/>
  <c r="AG170" i="1" s="1"/>
  <c r="H178" i="1"/>
  <c r="AG178" i="1" s="1"/>
  <c r="H186" i="1"/>
  <c r="AG186" i="1" s="1"/>
  <c r="H194" i="1"/>
  <c r="AG194" i="1" s="1"/>
  <c r="H31" i="1"/>
  <c r="H63" i="1"/>
  <c r="H16" i="1"/>
  <c r="H40" i="1"/>
  <c r="H56" i="1"/>
  <c r="H73" i="1"/>
  <c r="H89" i="1"/>
  <c r="H97" i="1"/>
  <c r="H113" i="1"/>
  <c r="H130" i="1"/>
  <c r="H138" i="1"/>
  <c r="AG138" i="1" s="1"/>
  <c r="H146" i="1"/>
  <c r="AG146" i="1" s="1"/>
  <c r="H24" i="1"/>
  <c r="H48" i="1"/>
  <c r="H64" i="1"/>
  <c r="H81" i="1"/>
  <c r="H105" i="1"/>
  <c r="H122" i="1"/>
  <c r="H8" i="1"/>
  <c r="H32" i="1"/>
  <c r="H7" i="1"/>
  <c r="H23" i="1"/>
  <c r="H39" i="1"/>
  <c r="H55" i="1"/>
  <c r="H72" i="1"/>
  <c r="H88" i="1"/>
  <c r="H96" i="1"/>
  <c r="H104" i="1"/>
  <c r="H121" i="1"/>
  <c r="H129" i="1"/>
  <c r="H145" i="1"/>
  <c r="AG145" i="1" s="1"/>
  <c r="H153" i="1"/>
  <c r="AG153" i="1" s="1"/>
  <c r="H171" i="1"/>
  <c r="AG171" i="1" s="1"/>
  <c r="H179" i="1"/>
  <c r="AG179" i="1" s="1"/>
  <c r="H11" i="1"/>
  <c r="H19" i="1"/>
  <c r="H27" i="1"/>
  <c r="H35" i="1"/>
  <c r="H43" i="1"/>
  <c r="H51" i="1"/>
  <c r="H59" i="1"/>
  <c r="AG59" i="1" s="1"/>
  <c r="H68" i="1"/>
  <c r="H76" i="1"/>
  <c r="H84" i="1"/>
  <c r="H92" i="1"/>
  <c r="AG92" i="1" s="1"/>
  <c r="H100" i="1"/>
  <c r="H108" i="1"/>
  <c r="H116" i="1"/>
  <c r="H125" i="1"/>
  <c r="H133" i="1"/>
  <c r="H141" i="1"/>
  <c r="AG141" i="1" s="1"/>
  <c r="H149" i="1"/>
  <c r="AG149" i="1" s="1"/>
  <c r="H158" i="1"/>
  <c r="AG158" i="1" s="1"/>
  <c r="H167" i="1"/>
  <c r="AG167" i="1" s="1"/>
  <c r="H175" i="1"/>
  <c r="AG175" i="1" s="1"/>
  <c r="H183" i="1"/>
  <c r="AG183" i="1" s="1"/>
  <c r="H191" i="1"/>
  <c r="AG191" i="1" s="1"/>
  <c r="H200" i="1"/>
  <c r="AG200" i="1" s="1"/>
  <c r="H109" i="1"/>
  <c r="H126" i="1"/>
  <c r="H13" i="1"/>
  <c r="H37" i="1"/>
  <c r="H45" i="1"/>
  <c r="H70" i="1"/>
  <c r="H78" i="1"/>
  <c r="H94" i="1"/>
  <c r="H102" i="1"/>
  <c r="AG102" i="1" s="1"/>
  <c r="H127" i="1"/>
  <c r="H135" i="1"/>
  <c r="AG135" i="1" s="1"/>
  <c r="H15" i="1"/>
  <c r="H47" i="1"/>
  <c r="H80" i="1"/>
  <c r="H112" i="1"/>
  <c r="H163" i="1"/>
  <c r="AG163" i="1" s="1"/>
  <c r="H187" i="1"/>
  <c r="AG187" i="1" s="1"/>
  <c r="H17" i="1"/>
  <c r="AG17" i="1" s="1"/>
  <c r="H25" i="1"/>
  <c r="AG25" i="1" s="1"/>
  <c r="H33" i="1"/>
  <c r="H41" i="1"/>
  <c r="H57" i="1"/>
  <c r="H66" i="1"/>
  <c r="H82" i="1"/>
  <c r="H90" i="1"/>
  <c r="AG90" i="1" s="1"/>
  <c r="H98" i="1"/>
  <c r="H106" i="1"/>
  <c r="H123" i="1"/>
  <c r="H131" i="1"/>
  <c r="H147" i="1"/>
  <c r="AG147" i="1" s="1"/>
  <c r="H156" i="1"/>
  <c r="AG156" i="1" s="1"/>
  <c r="H165" i="1"/>
  <c r="AG165" i="1" s="1"/>
  <c r="H173" i="1"/>
  <c r="AG173" i="1" s="1"/>
  <c r="H189" i="1"/>
  <c r="AG189" i="1" s="1"/>
  <c r="H198" i="1"/>
  <c r="AG198" i="1" s="1"/>
  <c r="H28" i="1"/>
  <c r="H60" i="1"/>
  <c r="H75" i="1"/>
  <c r="H83" i="1"/>
  <c r="H91" i="1"/>
  <c r="AG91" i="1" s="1"/>
  <c r="H99" i="1"/>
  <c r="H107" i="1"/>
  <c r="H115" i="1"/>
  <c r="H124" i="1"/>
  <c r="H132" i="1"/>
  <c r="H140" i="1"/>
  <c r="AG140" i="1" s="1"/>
  <c r="H148" i="1"/>
  <c r="AG148" i="1" s="1"/>
  <c r="H157" i="1"/>
  <c r="AG157" i="1" s="1"/>
  <c r="H166" i="1"/>
  <c r="AG166" i="1" s="1"/>
  <c r="H174" i="1"/>
  <c r="AG174" i="1" s="1"/>
  <c r="H182" i="1"/>
  <c r="AG182" i="1" s="1"/>
  <c r="H190" i="1"/>
  <c r="AG190" i="1" s="1"/>
  <c r="H199" i="1"/>
  <c r="AG199" i="1" s="1"/>
  <c r="H134" i="1"/>
  <c r="AG134" i="1" s="1"/>
  <c r="H142" i="1"/>
  <c r="AG142" i="1" s="1"/>
  <c r="H150" i="1"/>
  <c r="AG150" i="1" s="1"/>
  <c r="H168" i="1"/>
  <c r="AG168" i="1" s="1"/>
  <c r="H176" i="1"/>
  <c r="AG176" i="1" s="1"/>
  <c r="H184" i="1"/>
  <c r="AG184" i="1" s="1"/>
  <c r="H192" i="1"/>
  <c r="AG192" i="1" s="1"/>
  <c r="H160" i="1"/>
  <c r="AG160" i="1" s="1"/>
  <c r="H169" i="1"/>
  <c r="AG169" i="1" s="1"/>
  <c r="H193" i="1"/>
  <c r="AG193" i="1" s="1"/>
  <c r="H12" i="1"/>
  <c r="H195" i="1"/>
  <c r="AG195" i="1" s="1"/>
  <c r="H85" i="1"/>
  <c r="H117" i="1"/>
  <c r="H154" i="1"/>
  <c r="AG154" i="1" s="1"/>
  <c r="H164" i="1"/>
  <c r="AG164" i="1" s="1"/>
  <c r="H172" i="1"/>
  <c r="AG172" i="1" s="1"/>
  <c r="H180" i="1"/>
  <c r="AG180" i="1" s="1"/>
  <c r="H188" i="1"/>
  <c r="AG188" i="1" s="1"/>
  <c r="H4" i="1"/>
  <c r="H21" i="1"/>
  <c r="H29" i="1"/>
  <c r="H53" i="1"/>
  <c r="H61" i="1"/>
  <c r="H86" i="1"/>
  <c r="H110" i="1"/>
  <c r="AG110" i="1" s="1"/>
  <c r="H118" i="1"/>
  <c r="H143" i="1"/>
  <c r="AG143" i="1" s="1"/>
  <c r="H151" i="1"/>
  <c r="AG151" i="1" s="1"/>
  <c r="H177" i="1"/>
  <c r="AG177" i="1" s="1"/>
  <c r="H185" i="1"/>
  <c r="AG185" i="1" s="1"/>
  <c r="H9" i="1"/>
  <c r="H49" i="1"/>
  <c r="H74" i="1"/>
  <c r="H114" i="1"/>
  <c r="H139" i="1"/>
  <c r="AG139" i="1" s="1"/>
  <c r="H181" i="1"/>
  <c r="AG181" i="1" s="1"/>
  <c r="H67" i="1"/>
  <c r="H159" i="1"/>
  <c r="AG159" i="1" s="1"/>
  <c r="A2" i="7"/>
  <c r="A3" i="7" s="1"/>
  <c r="AI3" i="1" l="1"/>
  <c r="AH3" i="1" s="1"/>
  <c r="L3" i="1" l="1"/>
  <c r="AD3" i="1"/>
  <c r="H3" i="1" l="1"/>
  <c r="AG3" i="1" s="1"/>
</calcChain>
</file>

<file path=xl/sharedStrings.xml><?xml version="1.0" encoding="utf-8"?>
<sst xmlns="http://schemas.openxmlformats.org/spreadsheetml/2006/main" count="1038" uniqueCount="562">
  <si>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</si>
  <si>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</si>
  <si>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</si>
  <si>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</si>
  <si>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</si>
  <si>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</si>
  <si>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</si>
  <si>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</si>
  <si>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</si>
  <si>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</si>
  <si>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</si>
  <si>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</si>
  <si>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</si>
  <si>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</si>
  <si>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</si>
  <si>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</si>
  <si>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</si>
  <si>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</si>
  <si>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</si>
  <si>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</si>
  <si>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</si>
  <si>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</si>
  <si>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</si>
  <si>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</si>
  <si>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</si>
  <si>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</si>
  <si>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</si>
  <si>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</si>
  <si>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</si>
  <si>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</si>
  <si>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</si>
  <si>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</si>
  <si>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</si>
  <si>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</si>
  <si>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</si>
  <si>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</si>
  <si>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</si>
  <si>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</si>
  <si>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</si>
  <si>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</si>
  <si>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</si>
  <si>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</si>
  <si>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</si>
  <si>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</si>
  <si>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</si>
  <si>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</si>
  <si>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</si>
  <si>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</si>
  <si>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</si>
  <si>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</si>
  <si>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</si>
  <si>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</si>
  <si>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</si>
  <si>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</si>
  <si>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</si>
  <si>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</si>
  <si>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</si>
  <si>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</si>
  <si>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</si>
  <si>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</si>
  <si>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</si>
  <si>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</si>
  <si>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</si>
  <si>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</si>
  <si>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</si>
  <si>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</si>
  <si>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</si>
  <si>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</si>
  <si>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</si>
  <si>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</si>
  <si>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</si>
  <si>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</si>
  <si>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</si>
  <si>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</si>
  <si>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</si>
  <si>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</si>
  <si>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</si>
  <si>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</si>
  <si>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</si>
  <si>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</si>
  <si>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</si>
  <si>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</si>
  <si>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</si>
  <si>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</si>
  <si>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</si>
  <si>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</si>
  <si>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</si>
  <si>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</si>
  <si>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</si>
  <si>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</si>
  <si>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</si>
  <si>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</si>
  <si>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</si>
  <si>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</si>
  <si>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</si>
  <si>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</si>
  <si>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</si>
  <si>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</si>
  <si>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</si>
  <si>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</si>
  <si>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</si>
  <si>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</si>
  <si>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</si>
  <si>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</si>
  <si>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</si>
  <si>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</si>
  <si>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</si>
  <si>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</si>
  <si>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</si>
  <si>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</si>
  <si>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</si>
  <si>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</si>
  <si>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</si>
  <si>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</si>
  <si>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</si>
  <si>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</si>
  <si>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</si>
  <si>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</si>
  <si>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</si>
  <si>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</si>
  <si>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</si>
  <si>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</si>
  <si>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</si>
  <si>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</si>
  <si>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</si>
  <si>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</si>
  <si>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</si>
  <si>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</si>
  <si>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</si>
  <si>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</si>
  <si>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</si>
  <si>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</si>
  <si>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</si>
  <si>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</si>
  <si>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</si>
  <si>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</si>
  <si>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</si>
  <si>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</si>
  <si>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</si>
  <si>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</si>
  <si>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</si>
  <si>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</si>
  <si>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</si>
  <si>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</si>
  <si>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</si>
  <si>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</si>
  <si>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</si>
  <si>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</si>
  <si>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</si>
  <si>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</si>
  <si>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</si>
  <si>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</si>
  <si>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</si>
  <si>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</si>
  <si>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</si>
  <si>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</si>
  <si>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</si>
  <si>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</si>
  <si>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</si>
  <si>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</si>
  <si>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</si>
  <si>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</si>
  <si>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</si>
  <si>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</si>
  <si>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</si>
  <si>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</si>
  <si>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</si>
  <si>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</si>
  <si>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</si>
  <si>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</si>
  <si>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</si>
  <si>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</si>
  <si>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</si>
  <si>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</si>
  <si>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</si>
  <si>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</si>
  <si>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</si>
  <si>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</si>
  <si>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</si>
  <si>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</si>
  <si>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</si>
  <si>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</si>
  <si>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</si>
  <si>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</si>
  <si>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</si>
  <si>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</si>
  <si>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</si>
  <si>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</si>
  <si>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</si>
  <si>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</si>
  <si>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</si>
  <si>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</si>
  <si>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</si>
  <si>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</si>
  <si>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</si>
  <si>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</si>
  <si>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</si>
  <si>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</si>
  <si>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</si>
  <si>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</si>
  <si>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</si>
  <si>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</si>
  <si>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</si>
  <si>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</si>
  <si>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</si>
  <si>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</si>
  <si>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</si>
  <si>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</si>
  <si>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</si>
  <si>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</si>
  <si>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</si>
  <si>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</si>
  <si>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</si>
  <si>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</si>
  <si>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</si>
  <si>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</si>
  <si>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</si>
  <si>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</si>
  <si>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</si>
  <si>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</si>
  <si>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</si>
  <si>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</si>
  <si>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</si>
  <si>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</si>
  <si>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</si>
  <si>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</si>
  <si>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</si>
  <si>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</si>
  <si>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</si>
  <si>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</si>
  <si>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</si>
  <si>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</si>
  <si>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</si>
  <si>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</si>
  <si>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</si>
  <si>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</si>
  <si>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</si>
  <si>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</si>
  <si>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</si>
  <si>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</si>
  <si>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</si>
  <si>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</si>
  <si>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</si>
  <si>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</si>
  <si>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</si>
  <si>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</si>
  <si>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</si>
  <si>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</si>
  <si>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</si>
  <si>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</si>
  <si>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</si>
  <si>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</si>
  <si>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</si>
  <si>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</si>
  <si>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</si>
  <si>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</si>
  <si>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</si>
  <si>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</si>
  <si>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</si>
  <si>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</si>
  <si>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</si>
  <si>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</si>
  <si>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</si>
  <si>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</si>
  <si>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</si>
  <si>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</si>
  <si>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</si>
  <si>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</si>
  <si>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</si>
  <si>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</si>
  <si>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</si>
  <si>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</si>
  <si>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</si>
  <si>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</si>
  <si>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</si>
  <si>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</si>
  <si>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</si>
  <si>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</si>
  <si>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</si>
  <si>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</si>
  <si>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</si>
  <si>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</si>
  <si>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</si>
  <si>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</si>
  <si>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</si>
  <si>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</si>
  <si>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</si>
  <si>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</si>
  <si>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</si>
  <si>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</si>
  <si>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</si>
  <si>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</si>
  <si>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</si>
  <si>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</si>
  <si>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</si>
  <si>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</si>
  <si>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</si>
  <si>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</si>
  <si>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</si>
  <si>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</si>
  <si>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</si>
  <si>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</si>
  <si>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</si>
  <si>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</si>
  <si>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</si>
  <si>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</si>
  <si>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</si>
  <si>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</si>
  <si>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</si>
  <si>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</si>
  <si>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</si>
  <si>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</si>
  <si>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</si>
  <si>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</si>
  <si>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</si>
  <si>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</si>
  <si>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</si>
  <si>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</si>
  <si>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</si>
  <si>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</si>
  <si>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</si>
  <si>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</si>
  <si>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</si>
  <si>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</si>
  <si>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</si>
  <si>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</si>
  <si>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</si>
  <si>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</si>
  <si>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</si>
  <si>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</si>
  <si>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</si>
  <si>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</si>
  <si>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</si>
  <si>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</si>
  <si>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</si>
  <si>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</si>
  <si>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</si>
  <si>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</si>
  <si>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</si>
  <si>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</si>
  <si>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</si>
  <si>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</si>
  <si>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</si>
  <si>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</si>
  <si>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</si>
  <si>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</si>
  <si>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</si>
  <si>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</si>
  <si>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</si>
  <si>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</si>
  <si>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</si>
  <si>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</si>
  <si>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</si>
  <si>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</si>
  <si>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</si>
  <si>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</si>
  <si>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</si>
  <si>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</si>
  <si>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</si>
  <si>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</si>
  <si>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</si>
  <si>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</si>
  <si>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</si>
  <si>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</si>
  <si>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</si>
  <si>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</si>
  <si>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</si>
  <si>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</si>
  <si>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</si>
  <si>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</si>
  <si>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</si>
  <si>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</si>
  <si>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</si>
  <si>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</si>
  <si>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</si>
  <si>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</si>
  <si>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</si>
  <si>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</si>
  <si>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</si>
  <si>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</si>
  <si>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</si>
  <si>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</si>
  <si>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</si>
  <si>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</si>
  <si>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</si>
  <si>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</si>
  <si>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</si>
  <si>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</si>
  <si>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</si>
  <si>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</si>
  <si>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</si>
  <si>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</si>
  <si>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</si>
  <si>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</si>
  <si>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</si>
  <si>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</si>
  <si>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</si>
  <si>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</si>
  <si>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</si>
  <si>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</si>
  <si>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</si>
  <si>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</si>
  <si>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</si>
  <si>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</si>
  <si>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</si>
  <si>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</si>
  <si>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</si>
  <si>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</si>
  <si>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</si>
  <si>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</si>
  <si>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</si>
  <si>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</si>
  <si>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</si>
  <si>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</si>
  <si>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</si>
  <si>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</si>
  <si>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</si>
  <si>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</si>
  <si>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</si>
  <si>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</si>
  <si>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</si>
  <si>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</si>
  <si>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</si>
  <si>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</si>
  <si>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</si>
  <si>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</si>
  <si>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</si>
  <si>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</si>
  <si>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</si>
  <si>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</si>
  <si>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</si>
  <si>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</si>
  <si>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</si>
  <si>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</si>
  <si>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</si>
  <si>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</si>
  <si>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</si>
  <si>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</si>
  <si>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</si>
  <si>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</si>
  <si>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</si>
  <si>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</si>
  <si>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</si>
  <si>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</si>
  <si>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</si>
  <si>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</si>
  <si>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</si>
  <si>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</si>
  <si>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</si>
  <si>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</si>
  <si>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</si>
  <si>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</si>
  <si>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</si>
  <si>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</si>
  <si>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</si>
  <si>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</si>
  <si>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</si>
  <si>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</si>
  <si>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</si>
  <si>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</si>
  <si>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</si>
  <si>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</si>
  <si>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</si>
  <si>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</si>
  <si>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</si>
  <si>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</si>
  <si>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</si>
  <si>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</si>
  <si>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</si>
  <si>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</si>
  <si>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</si>
  <si>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</si>
  <si>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</si>
  <si>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</si>
  <si>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</si>
  <si>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</si>
  <si>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</si>
  <si>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</si>
  <si>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</si>
  <si>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</si>
  <si>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</si>
  <si>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</si>
  <si>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</si>
  <si>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</si>
  <si>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</si>
  <si>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</si>
  <si>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</si>
  <si>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</si>
  <si>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</si>
  <si>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</si>
  <si>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</si>
  <si>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</si>
  <si>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</si>
  <si>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</si>
  <si>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</si>
  <si>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</si>
  <si>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</si>
  <si>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</si>
  <si>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</si>
  <si>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</si>
  <si>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</si>
  <si>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</si>
  <si>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</si>
  <si>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</si>
  <si>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</si>
  <si>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</si>
  <si>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</si>
  <si>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</si>
  <si>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</si>
  <si>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</si>
  <si>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</si>
  <si>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</si>
  <si>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</si>
  <si>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</si>
  <si>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</si>
  <si>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</si>
  <si>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</si>
  <si>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</si>
  <si>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</si>
  <si>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</si>
  <si>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</si>
  <si>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</si>
  <si>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</si>
  <si>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</si>
  <si>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</si>
  <si>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</si>
  <si>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</si>
  <si>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</si>
  <si>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</si>
  <si>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</si>
  <si>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</si>
  <si>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</si>
  <si>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</si>
  <si>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</si>
  <si>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</si>
  <si>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</si>
  <si>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</si>
  <si>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</si>
  <si>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</si>
  <si>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</si>
  <si>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</si>
  <si>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</si>
  <si>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</si>
  <si>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</si>
  <si>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</si>
  <si>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</si>
  <si>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</si>
  <si>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</si>
  <si>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</si>
  <si>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斬撃攻撃力40%アップ 物攻30%アップ 魔攻30%アップ &lt;嫉妬&gt;特効30%アップ &lt;憤怒&gt;特効30%アップ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</si>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</sst>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371" Type="http://schemas.openxmlformats.org/officeDocument/2006/relationships/image" Target="../media/image195.png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0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3.png"/><Relationship Id="rId63" Type="http://schemas.openxmlformats.org/officeDocument/2006/relationships/image" Target="../media/image231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05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18.png"/><Relationship Id="rId53" Type="http://schemas.openxmlformats.org/officeDocument/2006/relationships/image" Target="../media/image226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39.png"/><Relationship Id="rId5" Type="http://schemas.openxmlformats.org/officeDocument/2006/relationships/image" Target="../media/image202.png"/><Relationship Id="rId19" Type="http://schemas.openxmlformats.org/officeDocument/2006/relationships/image" Target="../media/image209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3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17.png"/><Relationship Id="rId43" Type="http://schemas.openxmlformats.org/officeDocument/2006/relationships/image" Target="../media/image221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4.png"/><Relationship Id="rId77" Type="http://schemas.openxmlformats.org/officeDocument/2006/relationships/image" Target="../media/image238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25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2.png"/><Relationship Id="rId3" Type="http://schemas.openxmlformats.org/officeDocument/2006/relationships/image" Target="../media/image201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08.png"/><Relationship Id="rId25" Type="http://schemas.openxmlformats.org/officeDocument/2006/relationships/image" Target="../media/image212.png"/><Relationship Id="rId33" Type="http://schemas.openxmlformats.org/officeDocument/2006/relationships/image" Target="../media/image216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29.png"/><Relationship Id="rId67" Type="http://schemas.openxmlformats.org/officeDocument/2006/relationships/image" Target="../media/image233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0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37.png"/><Relationship Id="rId83" Type="http://schemas.openxmlformats.org/officeDocument/2006/relationships/image" Target="../media/image241.png"/><Relationship Id="rId1" Type="http://schemas.openxmlformats.org/officeDocument/2006/relationships/image" Target="../media/image200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07.png"/><Relationship Id="rId23" Type="http://schemas.openxmlformats.org/officeDocument/2006/relationships/image" Target="../media/image211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4.png"/><Relationship Id="rId57" Type="http://schemas.openxmlformats.org/officeDocument/2006/relationships/image" Target="../media/image228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15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2.png"/><Relationship Id="rId73" Type="http://schemas.openxmlformats.org/officeDocument/2006/relationships/image" Target="../media/image236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0.png"/><Relationship Id="rId86" Type="http://schemas.openxmlformats.org/officeDocument/2006/relationships/image" Target="../media/image243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4.png"/><Relationship Id="rId13" Type="http://schemas.openxmlformats.org/officeDocument/2006/relationships/image" Target="../media/image206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19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27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3.png"/><Relationship Id="rId71" Type="http://schemas.openxmlformats.org/officeDocument/2006/relationships/image" Target="../media/image235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4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2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4.png"/><Relationship Id="rId61" Type="http://schemas.openxmlformats.org/officeDocument/2006/relationships/image" Target="../media/image230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468172</xdr:rowOff>
    </xdr:from>
    <xdr:to>
      <xdr:col>2</xdr:col>
      <xdr:colOff>1</xdr:colOff>
      <xdr:row>38</xdr:row>
      <xdr:rowOff>1445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2</xdr:col>
      <xdr:colOff>1</xdr:colOff>
      <xdr:row>43</xdr:row>
      <xdr:rowOff>464730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468172</xdr:rowOff>
    </xdr:from>
    <xdr:to>
      <xdr:col>2</xdr:col>
      <xdr:colOff>1</xdr:colOff>
      <xdr:row>47</xdr:row>
      <xdr:rowOff>1446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2</xdr:col>
      <xdr:colOff>1</xdr:colOff>
      <xdr:row>54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468172</xdr:rowOff>
    </xdr:from>
    <xdr:to>
      <xdr:col>2</xdr:col>
      <xdr:colOff>1</xdr:colOff>
      <xdr:row>56</xdr:row>
      <xdr:rowOff>1448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1434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65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468171</xdr:rowOff>
    </xdr:from>
    <xdr:to>
      <xdr:col>2</xdr:col>
      <xdr:colOff>1</xdr:colOff>
      <xdr:row>70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1</xdr:colOff>
      <xdr:row>71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3442</xdr:rowOff>
    </xdr:from>
    <xdr:to>
      <xdr:col>2</xdr:col>
      <xdr:colOff>1</xdr:colOff>
      <xdr:row>75</xdr:row>
      <xdr:rowOff>1447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468172</xdr:rowOff>
    </xdr:from>
    <xdr:to>
      <xdr:col>2</xdr:col>
      <xdr:colOff>1</xdr:colOff>
      <xdr:row>76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3537</xdr:rowOff>
    </xdr:from>
    <xdr:to>
      <xdr:col>2</xdr:col>
      <xdr:colOff>1</xdr:colOff>
      <xdr:row>80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81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2</xdr:rowOff>
    </xdr:from>
    <xdr:to>
      <xdr:col>2</xdr:col>
      <xdr:colOff>1</xdr:colOff>
      <xdr:row>89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468171</xdr:rowOff>
    </xdr:from>
    <xdr:to>
      <xdr:col>2</xdr:col>
      <xdr:colOff>1</xdr:colOff>
      <xdr:row>91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93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94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468172</xdr:rowOff>
    </xdr:from>
    <xdr:to>
      <xdr:col>2</xdr:col>
      <xdr:colOff>1</xdr:colOff>
      <xdr:row>95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1446</xdr:rowOff>
    </xdr:from>
    <xdr:to>
      <xdr:col>2</xdr:col>
      <xdr:colOff>1</xdr:colOff>
      <xdr:row>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1125</xdr:rowOff>
    </xdr:from>
    <xdr:to>
      <xdr:col>2</xdr:col>
      <xdr:colOff>1</xdr:colOff>
      <xdr:row>98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463512</xdr:rowOff>
    </xdr:from>
    <xdr:to>
      <xdr:col>2</xdr:col>
      <xdr:colOff>1</xdr:colOff>
      <xdr:row>98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463833</xdr:rowOff>
    </xdr:from>
    <xdr:to>
      <xdr:col>2</xdr:col>
      <xdr:colOff>1</xdr:colOff>
      <xdr:row>99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463510</xdr:rowOff>
    </xdr:from>
    <xdr:to>
      <xdr:col>2</xdr:col>
      <xdr:colOff>1</xdr:colOff>
      <xdr:row>100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2</xdr:rowOff>
    </xdr:from>
    <xdr:to>
      <xdr:col>2</xdr:col>
      <xdr:colOff>1</xdr:colOff>
      <xdr:row>106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466087</xdr:rowOff>
    </xdr:from>
    <xdr:to>
      <xdr:col>2</xdr:col>
      <xdr:colOff>1</xdr:colOff>
      <xdr:row>107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466086</xdr:rowOff>
    </xdr:from>
    <xdr:to>
      <xdr:col>2</xdr:col>
      <xdr:colOff>1</xdr:colOff>
      <xdr:row>108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466085</xdr:rowOff>
    </xdr:from>
    <xdr:to>
      <xdr:col>2</xdr:col>
      <xdr:colOff>1</xdr:colOff>
      <xdr:row>110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466084</xdr:rowOff>
    </xdr:from>
    <xdr:to>
      <xdr:col>2</xdr:col>
      <xdr:colOff>1</xdr:colOff>
      <xdr:row>111</xdr:row>
      <xdr:rowOff>1353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466405</xdr:rowOff>
    </xdr:from>
    <xdr:to>
      <xdr:col>2</xdr:col>
      <xdr:colOff>1</xdr:colOff>
      <xdr:row>112</xdr:row>
      <xdr:rowOff>1672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466726</xdr:rowOff>
    </xdr:from>
    <xdr:to>
      <xdr:col>2</xdr:col>
      <xdr:colOff>1</xdr:colOff>
      <xdr:row>112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1446</xdr:rowOff>
    </xdr:from>
    <xdr:to>
      <xdr:col>2</xdr:col>
      <xdr:colOff>1</xdr:colOff>
      <xdr:row>114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459973</xdr:rowOff>
    </xdr:from>
    <xdr:to>
      <xdr:col>2</xdr:col>
      <xdr:colOff>1</xdr:colOff>
      <xdr:row>116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463510</xdr:rowOff>
    </xdr:from>
    <xdr:to>
      <xdr:col>2</xdr:col>
      <xdr:colOff>1</xdr:colOff>
      <xdr:row>117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3537</xdr:rowOff>
    </xdr:from>
    <xdr:to>
      <xdr:col>2</xdr:col>
      <xdr:colOff>1</xdr:colOff>
      <xdr:row>120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3536</xdr:rowOff>
    </xdr:from>
    <xdr:to>
      <xdr:col>2</xdr:col>
      <xdr:colOff>1</xdr:colOff>
      <xdr:row>121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3538</xdr:rowOff>
    </xdr:from>
    <xdr:to>
      <xdr:col>2</xdr:col>
      <xdr:colOff>1</xdr:colOff>
      <xdr:row>122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3538</xdr:rowOff>
    </xdr:from>
    <xdr:to>
      <xdr:col>2</xdr:col>
      <xdr:colOff>1</xdr:colOff>
      <xdr:row>124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3535</xdr:rowOff>
    </xdr:from>
    <xdr:to>
      <xdr:col>2</xdr:col>
      <xdr:colOff>1</xdr:colOff>
      <xdr:row>125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3537</xdr:rowOff>
    </xdr:from>
    <xdr:to>
      <xdr:col>2</xdr:col>
      <xdr:colOff>1</xdr:colOff>
      <xdr:row>127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128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157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2</xdr:col>
      <xdr:colOff>1</xdr:colOff>
      <xdr:row>130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3441</xdr:rowOff>
    </xdr:from>
    <xdr:to>
      <xdr:col>2</xdr:col>
      <xdr:colOff>1</xdr:colOff>
      <xdr:row>133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468171</xdr:rowOff>
    </xdr:from>
    <xdr:to>
      <xdr:col>2</xdr:col>
      <xdr:colOff>1</xdr:colOff>
      <xdr:row>135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2</xdr:rowOff>
    </xdr:from>
    <xdr:to>
      <xdr:col>2</xdr:col>
      <xdr:colOff>1</xdr:colOff>
      <xdr:row>136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468172</xdr:rowOff>
    </xdr:from>
    <xdr:to>
      <xdr:col>2</xdr:col>
      <xdr:colOff>1</xdr:colOff>
      <xdr:row>137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-1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140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2</xdr:rowOff>
    </xdr:from>
    <xdr:to>
      <xdr:col>2</xdr:col>
      <xdr:colOff>1</xdr:colOff>
      <xdr:row>142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3</xdr:rowOff>
    </xdr:from>
    <xdr:to>
      <xdr:col>2</xdr:col>
      <xdr:colOff>1</xdr:colOff>
      <xdr:row>144</xdr:row>
      <xdr:rowOff>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145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468170</xdr:rowOff>
    </xdr:from>
    <xdr:to>
      <xdr:col>2</xdr:col>
      <xdr:colOff>1</xdr:colOff>
      <xdr:row>146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468170</xdr:rowOff>
    </xdr:from>
    <xdr:to>
      <xdr:col>2</xdr:col>
      <xdr:colOff>1</xdr:colOff>
      <xdr:row>148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1</xdr:rowOff>
    </xdr:from>
    <xdr:to>
      <xdr:col>2</xdr:col>
      <xdr:colOff>1</xdr:colOff>
      <xdr:row>149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468171</xdr:rowOff>
    </xdr:from>
    <xdr:to>
      <xdr:col>2</xdr:col>
      <xdr:colOff>1</xdr:colOff>
      <xdr:row>150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1</xdr:rowOff>
    </xdr:from>
    <xdr:to>
      <xdr:col>2</xdr:col>
      <xdr:colOff>1</xdr:colOff>
      <xdr:row>151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468171</xdr:rowOff>
    </xdr:from>
    <xdr:to>
      <xdr:col>2</xdr:col>
      <xdr:colOff>1</xdr:colOff>
      <xdr:row>152</xdr:row>
      <xdr:rowOff>1444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468172</xdr:rowOff>
    </xdr:from>
    <xdr:to>
      <xdr:col>2</xdr:col>
      <xdr:colOff>1</xdr:colOff>
      <xdr:row>154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2</xdr:rowOff>
    </xdr:from>
    <xdr:to>
      <xdr:col>2</xdr:col>
      <xdr:colOff>1</xdr:colOff>
      <xdr:row>155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468172</xdr:rowOff>
    </xdr:from>
    <xdr:to>
      <xdr:col>2</xdr:col>
      <xdr:colOff>1</xdr:colOff>
      <xdr:row>157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</xdr:rowOff>
    </xdr:from>
    <xdr:to>
      <xdr:col>2</xdr:col>
      <xdr:colOff>1</xdr:colOff>
      <xdr:row>159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459651</xdr:rowOff>
    </xdr:from>
    <xdr:to>
      <xdr:col>2</xdr:col>
      <xdr:colOff>1</xdr:colOff>
      <xdr:row>159</xdr:row>
      <xdr:rowOff>459649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161</xdr:row>
      <xdr:rowOff>0</xdr:rowOff>
    </xdr:from>
    <xdr:to>
      <xdr:col>2</xdr:col>
      <xdr:colOff>0</xdr:colOff>
      <xdr:row>161</xdr:row>
      <xdr:rowOff>464729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4236371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</xdr:colOff>
      <xdr:row>163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459651</xdr:rowOff>
    </xdr:from>
    <xdr:to>
      <xdr:col>2</xdr:col>
      <xdr:colOff>1</xdr:colOff>
      <xdr:row>163</xdr:row>
      <xdr:rowOff>459649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463187</xdr:rowOff>
    </xdr:from>
    <xdr:to>
      <xdr:col>2</xdr:col>
      <xdr:colOff>1</xdr:colOff>
      <xdr:row>164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1994</xdr:rowOff>
    </xdr:from>
    <xdr:to>
      <xdr:col>2</xdr:col>
      <xdr:colOff>1</xdr:colOff>
      <xdr:row>165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463189</xdr:rowOff>
    </xdr:from>
    <xdr:to>
      <xdr:col>2</xdr:col>
      <xdr:colOff>1</xdr:colOff>
      <xdr:row>166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1996</xdr:rowOff>
    </xdr:from>
    <xdr:to>
      <xdr:col>2</xdr:col>
      <xdr:colOff>1</xdr:colOff>
      <xdr:row>168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1444</xdr:rowOff>
    </xdr:from>
    <xdr:to>
      <xdr:col>2</xdr:col>
      <xdr:colOff>1</xdr:colOff>
      <xdr:row>169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096736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560023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1995</xdr:rowOff>
    </xdr:from>
    <xdr:to>
      <xdr:col>2</xdr:col>
      <xdr:colOff>1</xdr:colOff>
      <xdr:row>170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1995</xdr:rowOff>
    </xdr:from>
    <xdr:to>
      <xdr:col>2</xdr:col>
      <xdr:colOff>1</xdr:colOff>
      <xdr:row>172</xdr:row>
      <xdr:rowOff>1993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173</xdr:row>
      <xdr:rowOff>560</xdr:rowOff>
    </xdr:from>
    <xdr:to>
      <xdr:col>2</xdr:col>
      <xdr:colOff>0</xdr:colOff>
      <xdr:row>174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981369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</xdr:colOff>
      <xdr:row>174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466726</xdr:rowOff>
    </xdr:from>
    <xdr:to>
      <xdr:col>2</xdr:col>
      <xdr:colOff>1</xdr:colOff>
      <xdr:row>176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1447</xdr:rowOff>
    </xdr:from>
    <xdr:to>
      <xdr:col>2</xdr:col>
      <xdr:colOff>1</xdr:colOff>
      <xdr:row>178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</xdr:colOff>
      <xdr:row>179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1447</xdr:rowOff>
    </xdr:from>
    <xdr:to>
      <xdr:col>2</xdr:col>
      <xdr:colOff>1</xdr:colOff>
      <xdr:row>180</xdr:row>
      <xdr:rowOff>1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3</xdr:rowOff>
    </xdr:from>
    <xdr:to>
      <xdr:col>2</xdr:col>
      <xdr:colOff>1</xdr:colOff>
      <xdr:row>181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</xdr:rowOff>
    </xdr:from>
    <xdr:to>
      <xdr:col>2</xdr:col>
      <xdr:colOff>1</xdr:colOff>
      <xdr:row>182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463187</xdr:rowOff>
    </xdr:from>
    <xdr:to>
      <xdr:col>2</xdr:col>
      <xdr:colOff>1</xdr:colOff>
      <xdr:row>182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463187</xdr:rowOff>
    </xdr:from>
    <xdr:to>
      <xdr:col>2</xdr:col>
      <xdr:colOff>1</xdr:colOff>
      <xdr:row>183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463187</xdr:rowOff>
    </xdr:from>
    <xdr:to>
      <xdr:col>2</xdr:col>
      <xdr:colOff>1</xdr:colOff>
      <xdr:row>184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466725</xdr:rowOff>
    </xdr:from>
    <xdr:to>
      <xdr:col>2</xdr:col>
      <xdr:colOff>1</xdr:colOff>
      <xdr:row>186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466725</xdr:rowOff>
    </xdr:from>
    <xdr:to>
      <xdr:col>2</xdr:col>
      <xdr:colOff>1</xdr:colOff>
      <xdr:row>187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186</xdr:row>
      <xdr:rowOff>0</xdr:rowOff>
    </xdr:from>
    <xdr:to>
      <xdr:col>2</xdr:col>
      <xdr:colOff>0</xdr:colOff>
      <xdr:row>187</xdr:row>
      <xdr:rowOff>1432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5854629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459651</xdr:rowOff>
    </xdr:from>
    <xdr:to>
      <xdr:col>2</xdr:col>
      <xdr:colOff>1</xdr:colOff>
      <xdr:row>188</xdr:row>
      <xdr:rowOff>459650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463189</xdr:rowOff>
    </xdr:from>
    <xdr:to>
      <xdr:col>2</xdr:col>
      <xdr:colOff>1</xdr:colOff>
      <xdr:row>189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463189</xdr:rowOff>
    </xdr:from>
    <xdr:to>
      <xdr:col>2</xdr:col>
      <xdr:colOff>1</xdr:colOff>
      <xdr:row>190</xdr:row>
      <xdr:rowOff>463189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466727</xdr:rowOff>
    </xdr:from>
    <xdr:to>
      <xdr:col>2</xdr:col>
      <xdr:colOff>1</xdr:colOff>
      <xdr:row>192</xdr:row>
      <xdr:rowOff>1994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2</xdr:col>
      <xdr:colOff>1</xdr:colOff>
      <xdr:row>193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1</xdr:colOff>
      <xdr:row>195</xdr:row>
      <xdr:rowOff>2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196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</xdr:colOff>
      <xdr:row>196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781</xdr:rowOff>
    </xdr:from>
    <xdr:to>
      <xdr:col>2</xdr:col>
      <xdr:colOff>1</xdr:colOff>
      <xdr:row>199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</xdr:colOff>
      <xdr:row>200</xdr:row>
      <xdr:rowOff>3537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</xdr:colOff>
      <xdr:row>96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1445</xdr:rowOff>
    </xdr:from>
    <xdr:to>
      <xdr:col>2</xdr:col>
      <xdr:colOff>1</xdr:colOff>
      <xdr:row>71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87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84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2</xdr:rowOff>
    </xdr:from>
    <xdr:to>
      <xdr:col>2</xdr:col>
      <xdr:colOff>1614</xdr:colOff>
      <xdr:row>115</xdr:row>
      <xdr:rowOff>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1614</xdr:colOff>
      <xdr:row>73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1614</xdr:colOff>
      <xdr:row>122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126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132</xdr:row>
      <xdr:rowOff>1613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8</xdr:row>
      <xdr:rowOff>1613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2012218</xdr:colOff>
      <xdr:row>172</xdr:row>
      <xdr:rowOff>0</xdr:rowOff>
    </xdr:from>
    <xdr:to>
      <xdr:col>2</xdr:col>
      <xdr:colOff>0</xdr:colOff>
      <xdr:row>173</xdr:row>
      <xdr:rowOff>1614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218" y="7934840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2012218</xdr:colOff>
      <xdr:row>192</xdr:row>
      <xdr:rowOff>0</xdr:rowOff>
    </xdr:from>
    <xdr:to>
      <xdr:col>2</xdr:col>
      <xdr:colOff>0</xdr:colOff>
      <xdr:row>193</xdr:row>
      <xdr:rowOff>1614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218" y="886430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6</xdr:row>
      <xdr:rowOff>1613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1614</xdr:colOff>
      <xdr:row>65</xdr:row>
      <xdr:rowOff>1615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1614</xdr:colOff>
      <xdr:row>119</xdr:row>
      <xdr:rowOff>1614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1614</xdr:colOff>
      <xdr:row>161</xdr:row>
      <xdr:rowOff>1613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71640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457200</xdr:colOff>
      <xdr:row>154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457200</xdr:colOff>
      <xdr:row>197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457200</xdr:colOff>
      <xdr:row>200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24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466344</xdr:colOff>
      <xdr:row>25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0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451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497</v>
      </c>
      <c r="AH1" s="31"/>
      <c r="AI1" s="34"/>
      <c r="AJ1" s="23"/>
    </row>
    <row r="2" spans="1:36" s="3" customFormat="1" ht="13.25" x14ac:dyDescent="0.3">
      <c r="A2" s="3" t="s">
        <v>453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476</v>
      </c>
      <c r="S2" s="5" t="s">
        <v>477</v>
      </c>
      <c r="T2" s="5" t="s">
        <v>479</v>
      </c>
      <c r="U2" s="9" t="s">
        <v>477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 t="s">
        <v>544</v>
      </c>
      <c r="AH2" s="31" t="s">
        <v>545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4" si="0">SUMPRODUCT(I$1:AD$1,I3:AD3)</f>
        <v>0</v>
      </c>
      <c r="I3" s="2"/>
      <c r="J3" s="2"/>
      <c r="K3" s="2"/>
      <c r="L3" s="2">
        <f t="shared" ref="L3:L68" si="1">MAX(J3:K3)</f>
        <v>0</v>
      </c>
      <c r="M3" s="2"/>
      <c r="N3" s="2"/>
      <c r="O3" s="2"/>
      <c r="P3" s="2"/>
      <c r="Q3" s="7"/>
      <c r="U3" s="4"/>
      <c r="AD3" s="4">
        <f t="shared" ref="AD3:AD68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 class='mmt"&amp;IF(E4="活動"," ev",IF(E4="限定"," ltd",""))&amp;IF(G4=""," groupless'","'")&amp;"&gt;&lt;td headers='icon'&gt;&lt;img src='resources/"&amp;A4&amp;"'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 class='mmt ev'&gt;&lt;td headers='icon'&gt;&lt;img src='resources/TS_APRILFOOL_01.png'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538</v>
      </c>
      <c r="C6" s="6" t="s">
        <v>541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 t="shared" si="3"/>
        <v>&lt;tr class='mmt ev groupless'&gt;&lt;td headers='icon'&gt;&lt;img src='resources/TS_APRILFOOL_2020.png' alt='伝説の塔の下で'&gt;&lt;/td&gt;&lt;td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522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518</v>
      </c>
      <c r="X7" s="3">
        <v>20</v>
      </c>
      <c r="AA7" s="3">
        <v>40</v>
      </c>
      <c r="AD7" s="4">
        <f t="shared" si="2"/>
        <v>40</v>
      </c>
      <c r="AF7" s="23"/>
      <c r="AG7" s="31" t="str">
        <f t="shared" si="3"/>
        <v>&lt;tr class='mmt ltd'&gt;&lt;td headers='icon'&gt;&lt;img src='resources/TS_BF_01.png'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headers='group'&gt;ブレフロ&lt;/td&gt;&lt;td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527</v>
      </c>
      <c r="C8" s="6" t="s">
        <v>531</v>
      </c>
      <c r="D8" s="3">
        <v>5</v>
      </c>
      <c r="E8" s="3" t="s">
        <v>35</v>
      </c>
      <c r="F8" s="15" t="s">
        <v>36</v>
      </c>
      <c r="G8" s="8" t="s">
        <v>522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 t="shared" si="3"/>
        <v>&lt;tr class='mmt ev'&gt;&lt;td headers='icon'&gt;&lt;img src='resources/TS_BF_02.png' alt='グランガイアサマナーズ'&gt;&lt;/td&gt;&lt;td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headers='group'&gt;ブレフロ&lt;/td&gt;&lt;td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 class='mmt groupless'&gt;&lt;td headers='icon'&gt;&lt;img src='resources/TS_CARAMEL_01.png'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 class='mmt ev groupless'&gt;&lt;td headers='icon'&gt;&lt;img src='resources/TS_COMIKE_01.png'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532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533</v>
      </c>
      <c r="X11" s="3">
        <v>60</v>
      </c>
      <c r="AD11" s="4">
        <f t="shared" si="2"/>
        <v>60</v>
      </c>
      <c r="AF11" s="23"/>
      <c r="AG11" s="31" t="str">
        <f t="shared" si="3"/>
        <v>&lt;tr class='mmt ltd'&gt;&lt;td headers='icon'&gt;&lt;img src='resources/TS_CRY_ARTH_01.png'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headers='group'&gt;クリユニ&lt;/td&gt;&lt;td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532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 t="shared" si="3"/>
        <v>&lt;tr class='mmt ev'&gt;&lt;td headers='icon'&gt;&lt;img src='resources/TS_CRY_MERL_01.png'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headers='group'&gt;クリユニ&lt;/td&gt;&lt;td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430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 t="shared" si="3"/>
        <v>&lt;tr class='mmt'&gt;&lt;td headers='icon'&gt;&lt;img src='resources/TS_DESERT_ANK_01.png'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430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 t="shared" si="3"/>
        <v>&lt;tr class='mmt'&gt;&lt;td headers='icon'&gt;&lt;img src='resources/TS_DESERT_ANK_02.png'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528</v>
      </c>
      <c r="C15" s="6" t="s">
        <v>534</v>
      </c>
      <c r="D15" s="3">
        <v>5</v>
      </c>
      <c r="E15" s="3" t="s">
        <v>39</v>
      </c>
      <c r="F15" s="15" t="s">
        <v>430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 t="shared" si="3"/>
        <v>&lt;tr class='mmt ltd'&gt;&lt;td headers='icon'&gt;&lt;img src='resources/TS_DESERT_ANKH_03.png' alt='おもてなしの心'&gt;&lt;/td&gt;&lt;td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headers='group'&gt;砂漠の民&lt;/td&gt;&lt;td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430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492</v>
      </c>
      <c r="AD16" s="4">
        <f t="shared" si="2"/>
        <v>0</v>
      </c>
      <c r="AF16" s="23"/>
      <c r="AG16" s="31" t="str">
        <f t="shared" si="3"/>
        <v>&lt;tr class='mmt'&gt;&lt;td headers='icon'&gt;&lt;img src='resources/TS_DESERT_ARKILL_01.png'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430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554</v>
      </c>
      <c r="Z17" s="3">
        <v>30</v>
      </c>
      <c r="AD17" s="4">
        <f t="shared" si="2"/>
        <v>30</v>
      </c>
      <c r="AF17" s="23"/>
      <c r="AG17" s="31" t="str">
        <f t="shared" si="3"/>
        <v>&lt;tr class='mmt'&gt;&lt;td headers='icon'&gt;&lt;img src='resources/TS_DESERT_ASUWADO_01.png'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430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555</v>
      </c>
      <c r="Z18" s="3">
        <v>30</v>
      </c>
      <c r="AA18" s="3">
        <v>30</v>
      </c>
      <c r="AD18" s="4">
        <f t="shared" si="2"/>
        <v>30</v>
      </c>
      <c r="AF18" s="23"/>
      <c r="AG18" s="31" t="str">
        <f t="shared" si="3"/>
        <v>&lt;tr class='mmt'&gt;&lt;td headers='icon'&gt;&lt;img src='resources/TS_DESERT_BALT_01.png'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430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490</v>
      </c>
      <c r="AB19" s="3">
        <v>60</v>
      </c>
      <c r="AD19" s="4">
        <f t="shared" si="2"/>
        <v>60</v>
      </c>
      <c r="AF19" s="23"/>
      <c r="AG19" s="31" t="str">
        <f t="shared" si="3"/>
        <v>&lt;tr class='mmt'&gt;&lt;td headers='icon'&gt;&lt;img src='resources/TS_DESERT_BASINI_01.png'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430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555</v>
      </c>
      <c r="Y20" s="3">
        <v>40</v>
      </c>
      <c r="Z20" s="3">
        <v>20</v>
      </c>
      <c r="AD20" s="4">
        <f t="shared" si="2"/>
        <v>40</v>
      </c>
      <c r="AF20" s="23"/>
      <c r="AG20" s="31" t="str">
        <f t="shared" si="3"/>
        <v>&lt;tr class='mmt ltd'&gt;&lt;td headers='icon'&gt;&lt;img src='resources/TS_DESERT_BASINI_02.png'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430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488</v>
      </c>
      <c r="W21" s="3">
        <v>30</v>
      </c>
      <c r="Y21" s="3">
        <v>30</v>
      </c>
      <c r="AD21" s="4">
        <f t="shared" si="2"/>
        <v>30</v>
      </c>
      <c r="AF21" s="23"/>
      <c r="AG21" s="31" t="str">
        <f t="shared" si="3"/>
        <v>&lt;tr class='mmt ltd'&gt;&lt;td headers='icon'&gt;&lt;img src='resources/TS_DESERT_MASHULI_01.png'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430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 class='mmt'&gt;&lt;td headers='icon'&gt;&lt;img src='resources/TS_DESERT_NEFERTY_01.png'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430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 t="shared" si="3"/>
        <v>&lt;tr class='mmt'&gt;&lt;td headers='icon'&gt;&lt;img src='resources/TS_DESERT_RAMESES_01.png'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430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494</v>
      </c>
      <c r="Z24" s="3">
        <v>30</v>
      </c>
      <c r="AD24" s="4">
        <f t="shared" si="2"/>
        <v>30</v>
      </c>
      <c r="AF24" s="23"/>
      <c r="AG24" s="31" t="str">
        <f t="shared" si="3"/>
        <v>&lt;tr class='mmt'&gt;&lt;td headers='icon'&gt;&lt;img src='resources/TS_DESERT_RETZIUS_01.png'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430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556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 t="shared" si="3"/>
        <v>&lt;tr class='mmt'&gt;&lt;td headers='icon'&gt;&lt;img src='resources/TS_DESERT_RYLE_01.png'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430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 t="shared" si="3"/>
        <v>&lt;tr class='mmt'&gt;&lt;td headers='icon'&gt;&lt;img src='resources/TS_DESERT_SUTORIE_01.png'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430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 t="shared" si="3"/>
        <v>&lt;tr class='mmt'&gt;&lt;td headers='icon'&gt;&lt;img src='resources/TS_DESERT_UZUMA_01.png'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 class='mmt groupless'&gt;&lt;td headers='icon'&gt;&lt;img src='resources/TS_ENVYRIA_AGATHA_01.png'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 class='mmt groupless'&gt;&lt;td headers='icon'&gt;&lt;img src='resources/TS_ENVYRIA_ALAIA_01.png'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 t="shared" si="3"/>
        <v>&lt;tr class='mmt'&gt;&lt;td headers='icon'&gt;&lt;img src='resources/TS_ENVYRIA_ALFRED_01.png'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 t="shared" si="3"/>
        <v>&lt;tr class='mmt groupless'&gt;&lt;td headers='icon'&gt;&lt;img src='resources/TS_ENVYRIA_AYLLU_01.png'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455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 t="shared" si="3"/>
        <v>&lt;tr class='mmt groupless'&gt;&lt;td headers='icon'&gt;&lt;img src='resources/TS_ENVYRIA_BELTA_01.png'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456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 class='mmt groupless'&gt;&lt;td headers='icon'&gt;&lt;img src='resources/TS_ENVYRIA_BELTA_02.png'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478</v>
      </c>
      <c r="U34" s="4">
        <v>30</v>
      </c>
      <c r="V34" s="3" t="s">
        <v>490</v>
      </c>
      <c r="AB34" s="3">
        <v>60</v>
      </c>
      <c r="AD34" s="4">
        <f t="shared" si="2"/>
        <v>60</v>
      </c>
      <c r="AF34" s="23"/>
      <c r="AG34" s="31" t="str">
        <f t="shared" si="3"/>
        <v>&lt;tr class='mmt'&gt;&lt;td headers='icon'&gt;&lt;img src='resources/TS_ENVYRIA_CANON_01.png'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98</v>
      </c>
      <c r="C35" s="6" t="s">
        <v>99</v>
      </c>
      <c r="D35" s="3">
        <v>5</v>
      </c>
      <c r="F35" s="16" t="s">
        <v>42</v>
      </c>
      <c r="G35" s="8" t="s">
        <v>100</v>
      </c>
      <c r="H35" s="4">
        <f t="shared" si="0"/>
        <v>40</v>
      </c>
      <c r="I35" s="2">
        <v>40</v>
      </c>
      <c r="J35" s="2"/>
      <c r="K35" s="2"/>
      <c r="L35" s="2">
        <f t="shared" si="1"/>
        <v>0</v>
      </c>
      <c r="M35" s="2">
        <v>60</v>
      </c>
      <c r="N35" s="2"/>
      <c r="O35" s="2"/>
      <c r="P35" s="2"/>
      <c r="Q35" s="7"/>
      <c r="U35" s="4"/>
      <c r="AA35" s="3">
        <v>40</v>
      </c>
      <c r="AB35" s="3">
        <v>20</v>
      </c>
      <c r="AD35" s="4">
        <f t="shared" si="2"/>
        <v>40</v>
      </c>
      <c r="AF35" s="23"/>
      <c r="AG35" s="31" t="str">
        <f t="shared" si="3"/>
        <v>&lt;tr class='mmt'&gt;&lt;td headers='icon'&gt;&lt;img src='resources/TS_ENVYRIA_CLOE_01.png'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id='m033'&gt;40&lt;/td&gt;&lt;td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(b1*0+b2*0+b0*0) + (s1*0+s2*0+s3*0+s4*0+s5*40+s6*20+s7*0+s0*40) + (e01*0+e02*0+e03*0+e04*+e05*0+e06*0+e07*0+e08*0+e09*0+e10*0+e11*0+e12*0+e13*0+e14*0+e15*0+e16*0);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101</v>
      </c>
      <c r="C36" s="6" t="s">
        <v>102</v>
      </c>
      <c r="D36" s="3">
        <v>4</v>
      </c>
      <c r="F36" s="16" t="s">
        <v>42</v>
      </c>
      <c r="G36" s="8" t="s">
        <v>100</v>
      </c>
      <c r="H36" s="4">
        <f t="shared" si="0"/>
        <v>0</v>
      </c>
      <c r="I36" s="2"/>
      <c r="J36" s="2"/>
      <c r="K36" s="2"/>
      <c r="L36" s="2">
        <f t="shared" si="1"/>
        <v>0</v>
      </c>
      <c r="M36" s="2"/>
      <c r="N36" s="2"/>
      <c r="O36" s="2"/>
      <c r="P36" s="2"/>
      <c r="Q36" s="7"/>
      <c r="U36" s="4"/>
      <c r="AD36" s="4">
        <f t="shared" si="2"/>
        <v>0</v>
      </c>
      <c r="AF36" s="23"/>
      <c r="AG36" s="31" t="str">
        <f t="shared" si="3"/>
        <v>&lt;tr class='mmt'&gt;&lt;td headers='icon'&gt;&lt;img src='resources/TS_ENVYRIA_DARTAGNAN_01.png'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(s1*0+s2*0+s3*0+s4*0+s5*0+s6*0+s7*0+s0*0) + (e01*0+e02*0+e03*0+e04*+e05*0+e06*0+e07*0+e08*0+e09*0+e10*0+e11*0+e12*0+e13*0+e14*0+e15*0+e16*0);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103</v>
      </c>
      <c r="C37" s="6" t="s">
        <v>104</v>
      </c>
      <c r="D37" s="3">
        <v>3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 t="shared" si="3"/>
        <v>&lt;tr class='mmt groupless'&gt;&lt;td headers='icon'&gt;&lt;img src='resources/TS_ENVYRIA_DECEL_01.png'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105</v>
      </c>
      <c r="C38" s="6" t="s">
        <v>106</v>
      </c>
      <c r="D38" s="3">
        <v>3</v>
      </c>
      <c r="F38" s="16" t="s">
        <v>42</v>
      </c>
      <c r="G38" s="8" t="s">
        <v>107</v>
      </c>
      <c r="H38" s="4">
        <f t="shared" si="0"/>
        <v>20</v>
      </c>
      <c r="I38" s="2"/>
      <c r="J38" s="2"/>
      <c r="K38" s="2"/>
      <c r="L38" s="2">
        <f t="shared" si="1"/>
        <v>0</v>
      </c>
      <c r="M38" s="2">
        <v>50</v>
      </c>
      <c r="N38" s="2"/>
      <c r="O38" s="2"/>
      <c r="P38" s="2"/>
      <c r="Q38" s="7"/>
      <c r="U38" s="4"/>
      <c r="W38" s="3">
        <v>20</v>
      </c>
      <c r="AD38" s="4">
        <f t="shared" si="2"/>
        <v>20</v>
      </c>
      <c r="AF38" s="23"/>
      <c r="AG38" s="31" t="str">
        <f t="shared" si="3"/>
        <v>&lt;tr class='mmt'&gt;&lt;td headers='icon'&gt;&lt;img src='resources/TS_ENVYRIA_DILGA_01.png'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id='m036'&gt;20&lt;/td&gt;&lt;td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(s1*20+s2*0+s3*0+s4*0+s5*0+s6*0+s7*0+s0*20) + (e01*0+e02*0+e03*0+e04*+e05*0+e06*0+e07*0+e08*0+e09*0+e10*0+e11*0+e12*0+e13*0+e14*0+e15*0+e16*0);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108</v>
      </c>
      <c r="C39" s="6" t="s">
        <v>109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 t="shared" si="3"/>
        <v>&lt;tr class='mmt groupless'&gt;&lt;td headers='icon'&gt;&lt;img src='resources/TS_ENVYRIA_ELAINE_01.png'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(s1*0+s2*0+s3*0+s4*0+s5*0+s6*0+s7*0+s0*0) + (e01*0+e02*0+e03*0+e04*+e05*0+e06*0+e07*0+e08*0+e09*0+e10*0+e11*0+e12*0+e13*0+e14*0+e15*0+e16*0);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110</v>
      </c>
      <c r="C40" s="6" t="s">
        <v>111</v>
      </c>
      <c r="D40" s="3">
        <v>4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 t="shared" si="3"/>
        <v>&lt;tr class='mmt groupless'&gt;&lt;td headers='icon'&gt;&lt;img src='resources/TS_ENVYRIA_ELIZABETH_01.png'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112</v>
      </c>
      <c r="C41" s="6" t="s">
        <v>454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 t="shared" si="3"/>
        <v>&lt;tr class='mmt groupless'&gt;&lt;td headers='icon'&gt;&lt;img src='resources/TS_ENVYRIA_FAIRLILY_01.png'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113</v>
      </c>
      <c r="C42" s="6" t="s">
        <v>114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 t="shared" si="3"/>
        <v>&lt;tr class='mmt groupless'&gt;&lt;td headers='icon'&gt;&lt;img src='resources/TS_ENVYRIA_FOUNTAIN_01.png'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115</v>
      </c>
      <c r="C43" s="6" t="s">
        <v>116</v>
      </c>
      <c r="D43" s="3">
        <v>5</v>
      </c>
      <c r="F43" s="16" t="s">
        <v>42</v>
      </c>
      <c r="G43" s="8" t="s">
        <v>100</v>
      </c>
      <c r="H43" s="4">
        <f t="shared" si="0"/>
        <v>60</v>
      </c>
      <c r="I43" s="2">
        <v>40</v>
      </c>
      <c r="J43" s="2"/>
      <c r="K43" s="2"/>
      <c r="L43" s="2">
        <f t="shared" si="1"/>
        <v>0</v>
      </c>
      <c r="M43" s="2">
        <v>30</v>
      </c>
      <c r="N43" s="2"/>
      <c r="O43" s="2"/>
      <c r="P43" s="2">
        <v>10</v>
      </c>
      <c r="Q43" s="7"/>
      <c r="T43" s="3" t="s">
        <v>21</v>
      </c>
      <c r="U43" s="4">
        <v>20</v>
      </c>
      <c r="Z43" s="3">
        <v>20</v>
      </c>
      <c r="AA43" s="3">
        <v>40</v>
      </c>
      <c r="AD43" s="4">
        <f t="shared" si="2"/>
        <v>40</v>
      </c>
      <c r="AF43" s="23"/>
      <c r="AG43" s="31" t="str">
        <f t="shared" si="3"/>
        <v>&lt;tr class='mmt'&gt;&lt;td headers='icon'&gt;&lt;img src='resources/TS_ENVYRIA_GERALD_01.png'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id='m041'&gt;60&lt;/td&gt;&lt;td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(s1*0+s2*0+s3*0+s4*20+s5*40+s6*0+s7*0+s0*40) + (e01*0+e02*0+e03*0+e04*+e05*0+e06*0+e07*0+e08*0+e09*0+e10*0+e11*20+e12*0+e13*0+e14*0+e15*0+e16*0);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117</v>
      </c>
      <c r="C44" s="6" t="s">
        <v>118</v>
      </c>
      <c r="D44" s="3">
        <v>5</v>
      </c>
      <c r="E44" s="3" t="s">
        <v>35</v>
      </c>
      <c r="F44" s="16" t="s">
        <v>42</v>
      </c>
      <c r="G44" s="8" t="s">
        <v>107</v>
      </c>
      <c r="H44" s="4">
        <f t="shared" si="0"/>
        <v>40</v>
      </c>
      <c r="I44" s="2">
        <v>20</v>
      </c>
      <c r="J44" s="2">
        <v>30</v>
      </c>
      <c r="K44" s="2"/>
      <c r="L44" s="2">
        <f t="shared" si="1"/>
        <v>30</v>
      </c>
      <c r="M44" s="2"/>
      <c r="N44" s="2"/>
      <c r="O44" s="2"/>
      <c r="P44" s="2"/>
      <c r="Q44" s="7"/>
      <c r="U44" s="4"/>
      <c r="W44" s="3">
        <v>10</v>
      </c>
      <c r="Y44" s="3">
        <v>10</v>
      </c>
      <c r="AA44" s="3">
        <v>10</v>
      </c>
      <c r="AD44" s="4">
        <f t="shared" si="2"/>
        <v>10</v>
      </c>
      <c r="AF44" s="23"/>
      <c r="AG44" s="31" t="str">
        <f t="shared" si="3"/>
        <v>&lt;tr class='mmt ev'&gt;&lt;td headers='icon'&gt;&lt;img src='resources/TS_ENVYRIA_GINO_01.png'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id='m042'&gt;40&lt;/td&gt;&lt;td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(b1*30+b2*0+b0*30) + (s1*10+s2*0+s3*10+s4*0+s5*10+s6*0+s7*0+s0*10) + (e01*0+e02*0+e03*0+e04*+e05*0+e06*0+e07*0+e08*0+e09*0+e10*0+e11*0+e12*0+e13*0+e14*0+e15*0+e16*0);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119</v>
      </c>
      <c r="C45" s="6" t="s">
        <v>120</v>
      </c>
      <c r="D45" s="3">
        <v>5</v>
      </c>
      <c r="E45" s="3" t="s">
        <v>39</v>
      </c>
      <c r="F45" s="16" t="s">
        <v>42</v>
      </c>
      <c r="G45" s="8" t="s">
        <v>91</v>
      </c>
      <c r="H45" s="4">
        <f t="shared" si="0"/>
        <v>70</v>
      </c>
      <c r="I45" s="2">
        <v>50</v>
      </c>
      <c r="J45" s="2">
        <v>20</v>
      </c>
      <c r="K45" s="2"/>
      <c r="L45" s="2">
        <f t="shared" si="1"/>
        <v>20</v>
      </c>
      <c r="M45" s="2"/>
      <c r="N45" s="2"/>
      <c r="O45" s="2"/>
      <c r="P45" s="2"/>
      <c r="Q45" s="7"/>
      <c r="R45" s="5" t="s">
        <v>15</v>
      </c>
      <c r="S45" s="3">
        <v>20</v>
      </c>
      <c r="U45" s="4"/>
      <c r="V45" s="3" t="s">
        <v>485</v>
      </c>
      <c r="W45" s="3">
        <v>30</v>
      </c>
      <c r="AA45" s="3">
        <v>30</v>
      </c>
      <c r="AD45" s="4">
        <f t="shared" si="2"/>
        <v>30</v>
      </c>
      <c r="AF45" s="23"/>
      <c r="AG45" s="31" t="str">
        <f t="shared" si="3"/>
        <v>&lt;tr class='mmt ltd'&gt;&lt;td headers='icon'&gt;&lt;img src='resources/TS_ENVYRIA_LEONIA_01.png'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id='m043'&gt;70&lt;/td&gt;&lt;td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(b1*20+b2*0+b0*20) + (s1*30+s2*0+s3*0+s4*0+s5*30+s6*0+s7*0+s0*30) + (e01*0+e02*20+e03*0+e04*20+e05*0+e06*0+e07*0+e08*0+e09*0+e10*0+e11*0+e12*0+e13*0+e14*0+e15*0+e16*0);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121</v>
      </c>
      <c r="C46" s="6" t="s">
        <v>122</v>
      </c>
      <c r="D46" s="3">
        <v>4</v>
      </c>
      <c r="F46" s="16" t="s">
        <v>42</v>
      </c>
      <c r="G46" s="8" t="s">
        <v>43</v>
      </c>
      <c r="H46" s="4">
        <f t="shared" si="0"/>
        <v>30</v>
      </c>
      <c r="I46" s="2">
        <v>60</v>
      </c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AA46" s="3">
        <v>30</v>
      </c>
      <c r="AD46" s="4">
        <f t="shared" si="2"/>
        <v>30</v>
      </c>
      <c r="AF46" s="23"/>
      <c r="AG46" s="31" t="str">
        <f t="shared" si="3"/>
        <v>&lt;tr class='mmt'&gt;&lt;td headers='icon'&gt;&lt;img src='resources/TS_ENVYRIA_LGDSAG_01.png'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id='m044'&gt;30&lt;/td&gt;&lt;td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(b1*0+b2*0+b0*0) + (s1*0+s2*0+s3*0+s4*0+s5*30+s6*0+s7*0+s0*30) + (e01*0+e02*0+e03*0+e04*+e05*0+e06*0+e07*0+e08*0+e09*0+e10*0+e11*0+e12*0+e13*0+e14*0+e15*0+e16*0);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123</v>
      </c>
      <c r="C47" s="6" t="s">
        <v>124</v>
      </c>
      <c r="D47" s="3">
        <v>3</v>
      </c>
      <c r="F47" s="16" t="s">
        <v>42</v>
      </c>
      <c r="G47" s="8" t="s">
        <v>107</v>
      </c>
      <c r="H47" s="4">
        <f t="shared" si="0"/>
        <v>0</v>
      </c>
      <c r="I47" s="2"/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D47" s="4">
        <f t="shared" si="2"/>
        <v>0</v>
      </c>
      <c r="AF47" s="23"/>
      <c r="AG47" s="31" t="str">
        <f t="shared" si="3"/>
        <v>&lt;tr class='mmt'&gt;&lt;td headers='icon'&gt;&lt;img src='resources/TS_ENVYRIA_LUCRETIA_01.png'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(s1*0+s2*0+s3*0+s4*0+s5*0+s6*0+s7*0+s0*0) + (e01*0+e02*0+e03*0+e04*+e05*0+e06*0+e07*0+e08*0+e09*0+e10*0+e11*0+e12*0+e13*0+e14*0+e15*0+e16*0);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125</v>
      </c>
      <c r="C48" s="6" t="s">
        <v>126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50</v>
      </c>
      <c r="I48" s="2">
        <v>30</v>
      </c>
      <c r="J48" s="2">
        <v>20</v>
      </c>
      <c r="K48" s="2"/>
      <c r="L48" s="2">
        <f t="shared" si="1"/>
        <v>20</v>
      </c>
      <c r="M48" s="2"/>
      <c r="N48" s="2"/>
      <c r="O48" s="2"/>
      <c r="P48" s="2"/>
      <c r="Q48" s="7"/>
      <c r="U48" s="4"/>
      <c r="W48" s="3">
        <v>30</v>
      </c>
      <c r="AD48" s="4">
        <f t="shared" si="2"/>
        <v>30</v>
      </c>
      <c r="AF48" s="23"/>
      <c r="AG48" s="31" t="str">
        <f t="shared" si="3"/>
        <v>&lt;tr class='mmt ev'&gt;&lt;td headers='icon'&gt;&lt;img src='resources/TS_ENVYRIA_LUCRETIA_02.png'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(b1*20+b2*0+b0*20) + (s1*30+s2*0+s3*0+s4*0+s5*0+s6*0+s7*0+s0*30) + (e01*0+e02*0+e03*0+e04*+e05*0+e06*0+e07*0+e08*0+e09*0+e10*0+e11*0+e12*0+e13*0+e14*0+e15*0+e16*0);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127</v>
      </c>
      <c r="C49" s="6" t="s">
        <v>111</v>
      </c>
      <c r="D49" s="3">
        <v>4</v>
      </c>
      <c r="F49" s="16" t="s">
        <v>42</v>
      </c>
      <c r="G49" s="8"/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 t="shared" si="3"/>
        <v>&lt;tr class='mmt groupless'&gt;&lt;td headers='icon'&gt;&lt;img src='resources/TS_ENVYRIA_MARGARET_01.png'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(b1*0+b2*0+b0*0) + (s1*0+s2*0+s3*0+s4*0+s5*0+s6*0+s7*0+s0*0) + (e01*0+e02*0+e03*0+e04*+e05*0+e06*0+e07*0+e08*0+e09*0+e10*0+e11*0+e12*0+e13*0+e14*0+e15*0+e16*0);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128</v>
      </c>
      <c r="C50" s="6" t="s">
        <v>129</v>
      </c>
      <c r="D50" s="3">
        <v>4</v>
      </c>
      <c r="F50" s="16" t="s">
        <v>42</v>
      </c>
      <c r="G50" s="8" t="s">
        <v>68</v>
      </c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 t="shared" si="3"/>
        <v>&lt;tr class='mmt'&gt;&lt;td headers='icon'&gt;&lt;img src='resources/TS_ENVYRIA_MONZOTM_01.png'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130</v>
      </c>
      <c r="C51" s="6" t="s">
        <v>131</v>
      </c>
      <c r="D51" s="3">
        <v>5</v>
      </c>
      <c r="F51" s="16" t="s">
        <v>42</v>
      </c>
      <c r="G51" s="8" t="s">
        <v>68</v>
      </c>
      <c r="H51" s="4">
        <f t="shared" si="0"/>
        <v>35</v>
      </c>
      <c r="I51" s="2">
        <v>70</v>
      </c>
      <c r="J51" s="2">
        <v>15</v>
      </c>
      <c r="K51" s="2"/>
      <c r="L51" s="2">
        <f t="shared" si="1"/>
        <v>15</v>
      </c>
      <c r="M51" s="2">
        <v>15</v>
      </c>
      <c r="N51" s="2"/>
      <c r="O51" s="2"/>
      <c r="P51" s="2"/>
      <c r="Q51" s="7"/>
      <c r="U51" s="4"/>
      <c r="W51" s="3">
        <v>20</v>
      </c>
      <c r="AA51" s="3">
        <v>20</v>
      </c>
      <c r="AB51" s="3">
        <v>20</v>
      </c>
      <c r="AD51" s="4">
        <f t="shared" si="2"/>
        <v>20</v>
      </c>
      <c r="AF51" s="23"/>
      <c r="AG51" s="31" t="str">
        <f t="shared" si="3"/>
        <v>&lt;tr class='mmt'&gt;&lt;td headers='icon'&gt;&lt;img src='resources/TS_ENVYRIA_MONZOTM_02.png'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id='m049'&gt;35&lt;/td&gt;&lt;td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(b1*15+b2*0+b0*15) + (s1*20+s2*0+s3*0+s4*0+s5*20+s6*20+s7*0+s0*20) + (e01*0+e02*0+e03*0+e04*+e05*0+e06*0+e07*0+e08*0+e09*0+e10*0+e11*0+e12*0+e13*0+e14*0+e15*0+e16*0);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132</v>
      </c>
      <c r="C52" s="6" t="s">
        <v>133</v>
      </c>
      <c r="D52" s="3">
        <v>5</v>
      </c>
      <c r="F52" s="16" t="s">
        <v>42</v>
      </c>
      <c r="G52" s="8" t="s">
        <v>100</v>
      </c>
      <c r="H52" s="4">
        <f t="shared" si="0"/>
        <v>55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40</v>
      </c>
      <c r="AD52" s="4">
        <f t="shared" si="2"/>
        <v>40</v>
      </c>
      <c r="AF52" s="23"/>
      <c r="AG52" s="31" t="str">
        <f t="shared" si="3"/>
        <v>&lt;tr class='mmt'&gt;&lt;td headers='icon'&gt;&lt;img src='resources/TS_ENVYRIA_NATALIE_01.png'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id='m050'&gt;55&lt;/td&gt;&lt;td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(s1*20+s2*0+s3*0+s4*0+s5*40+s6*0+s7*0+s0*40) + (e01*0+e02*0+e03*0+e04*+e05*0+e06*0+e07*0+e08*0+e09*0+e10*0+e11*0+e12*0+e13*0+e14*0+e15*0+e16*0);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134</v>
      </c>
      <c r="C53" s="6" t="s">
        <v>135</v>
      </c>
      <c r="D53" s="3">
        <v>3</v>
      </c>
      <c r="F53" s="16" t="s">
        <v>42</v>
      </c>
      <c r="G53" s="8" t="s">
        <v>107</v>
      </c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AD53" s="4">
        <f t="shared" si="2"/>
        <v>0</v>
      </c>
      <c r="AF53" s="23"/>
      <c r="AG53" s="31" t="str">
        <f t="shared" si="3"/>
        <v>&lt;tr class='mmt'&gt;&lt;td headers='icon'&gt;&lt;img src='resources/TS_ENVYRIA_PRISCILA_01.png'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(b1*0+b2*0+b0*0) + (s1*0+s2*0+s3*0+s4*0+s5*0+s6*0+s7*0+s0*0) + (e01*0+e02*0+e03*0+e04*+e05*0+e06*0+e07*0+e08*0+e09*0+e10*0+e11*0+e12*0+e13*0+e14*0+e15*0+e16*0);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136</v>
      </c>
      <c r="C54" s="6" t="s">
        <v>137</v>
      </c>
      <c r="D54" s="3">
        <v>3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 t="shared" si="3"/>
        <v>&lt;tr class='mmt groupless'&gt;&lt;td headers='icon'&gt;&lt;img src='resources/TS_ENVYRIA_ROTEN_01.png'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138</v>
      </c>
      <c r="C55" s="6" t="s">
        <v>139</v>
      </c>
      <c r="D55" s="3">
        <v>4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 t="shared" si="3"/>
        <v>&lt;tr class='mmt groupless'&gt;&lt;td headers='icon'&gt;&lt;img src='resources/TS_ENVYRIA_RUNBELL_01.png'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140</v>
      </c>
      <c r="C56" s="6" t="s">
        <v>141</v>
      </c>
      <c r="D56" s="3">
        <v>4</v>
      </c>
      <c r="F56" s="16" t="s">
        <v>42</v>
      </c>
      <c r="G56" s="8" t="s">
        <v>91</v>
      </c>
      <c r="H56" s="4">
        <f t="shared" si="0"/>
        <v>40</v>
      </c>
      <c r="I56" s="2">
        <v>10</v>
      </c>
      <c r="J56" s="2"/>
      <c r="K56" s="2"/>
      <c r="L56" s="2">
        <f t="shared" si="1"/>
        <v>0</v>
      </c>
      <c r="M56" s="2"/>
      <c r="N56" s="2"/>
      <c r="O56" s="2"/>
      <c r="P56" s="2"/>
      <c r="Q56" s="7"/>
      <c r="R56" s="5" t="s">
        <v>16</v>
      </c>
      <c r="S56" s="3">
        <v>40</v>
      </c>
      <c r="U56" s="4"/>
      <c r="V56" s="3" t="s">
        <v>493</v>
      </c>
      <c r="AD56" s="4">
        <f t="shared" si="2"/>
        <v>0</v>
      </c>
      <c r="AF56" s="23"/>
      <c r="AG56" s="31" t="str">
        <f t="shared" si="3"/>
        <v>&lt;tr class='mmt'&gt;&lt;td headers='icon'&gt;&lt;img src='resources/TS_ENVYRIA_SHAYNA_01.png'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id='m054'&gt;40&lt;/td&gt;&lt;td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(e01*0+e02*0+e03*40+e04*40+e05*0+e06*0+e07*0+e08*0+e09*0+e10*0+e11*0+e12*0+e13*0+e14*0+e15*0+e16*0);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142</v>
      </c>
      <c r="C57" s="6" t="s">
        <v>457</v>
      </c>
      <c r="D57" s="3">
        <v>5</v>
      </c>
      <c r="E57" s="3" t="s">
        <v>39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 t="shared" si="3"/>
        <v>&lt;tr class='mmt ltd groupless'&gt;&lt;td headers='icon'&gt;&lt;img src='resources/TS_ENVYRIA_SYARON_01.png'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(e01*0+e02*0+e03*0+e04*+e05*0+e06*0+e07*0+e08*0+e09*0+e10*0+e11*0+e12*0+e13*0+e14*0+e15*0+e16*0);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143</v>
      </c>
      <c r="C58" s="6" t="s">
        <v>144</v>
      </c>
      <c r="D58" s="3">
        <v>5</v>
      </c>
      <c r="F58" s="16" t="s">
        <v>42</v>
      </c>
      <c r="G58" s="8" t="s">
        <v>100</v>
      </c>
      <c r="H58" s="4">
        <f t="shared" si="0"/>
        <v>90</v>
      </c>
      <c r="I58" s="2">
        <v>40</v>
      </c>
      <c r="J58" s="2">
        <v>30</v>
      </c>
      <c r="K58" s="2">
        <v>30</v>
      </c>
      <c r="L58" s="2">
        <f t="shared" si="1"/>
        <v>30</v>
      </c>
      <c r="M58" s="2"/>
      <c r="N58" s="2"/>
      <c r="O58" s="2"/>
      <c r="P58" s="2"/>
      <c r="Q58" s="7"/>
      <c r="U58" s="4"/>
      <c r="AA58" s="3">
        <v>60</v>
      </c>
      <c r="AD58" s="4">
        <f t="shared" si="2"/>
        <v>60</v>
      </c>
      <c r="AF58" s="23"/>
      <c r="AG58" s="31" t="str">
        <f t="shared" si="3"/>
        <v>&lt;tr class='mmt'&gt;&lt;td headers='icon'&gt;&lt;img src='resources/TS_ENVYRIA_VETTEL_01.png'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(b1*30+b2*30+b0*30) + (s1*0+s2*0+s3*0+s4*0+s5*60+s6*0+s7*0+s0*60) + (e01*0+e02*0+e03*0+e04*+e05*0+e06*0+e07*0+e08*0+e09*0+e10*0+e11*0+e12*0+e13*0+e14*0+e15*0+e16*0);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145</v>
      </c>
      <c r="C59" s="6" t="s">
        <v>146</v>
      </c>
      <c r="D59" s="3">
        <v>5</v>
      </c>
      <c r="F59" s="16" t="s">
        <v>42</v>
      </c>
      <c r="G59" s="8" t="s">
        <v>100</v>
      </c>
      <c r="H59" s="4">
        <f t="shared" si="0"/>
        <v>60</v>
      </c>
      <c r="I59" s="2">
        <v>30</v>
      </c>
      <c r="J59" s="2">
        <v>30</v>
      </c>
      <c r="K59" s="2">
        <v>20</v>
      </c>
      <c r="L59" s="2">
        <f t="shared" si="1"/>
        <v>30</v>
      </c>
      <c r="M59" s="2"/>
      <c r="N59" s="2"/>
      <c r="O59" s="2"/>
      <c r="P59" s="2"/>
      <c r="Q59" s="7"/>
      <c r="U59" s="4"/>
      <c r="V59" s="3" t="s">
        <v>555</v>
      </c>
      <c r="AA59" s="3">
        <v>30</v>
      </c>
      <c r="AB59" s="3">
        <v>30</v>
      </c>
      <c r="AD59" s="4">
        <f t="shared" si="2"/>
        <v>30</v>
      </c>
      <c r="AF59" s="23"/>
      <c r="AG59" s="31" t="str">
        <f t="shared" si="3"/>
        <v>&lt;tr class='mmt'&gt;&lt;td headers='icon'&gt;&lt;img src='resources/TS_ENVYRIA_VICTOR_01.png'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id='m057'&gt;60&lt;/td&gt;&lt;td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(b1*30+b2*20+b0*30) + (s1*0+s2*0+s3*0+s4*0+s5*30+s6*30+s7*0+s0*30) + (e01*0+e02*0+e03*0+e04*+e05*0+e06*0+e07*0+e08*0+e09*0+e10*0+e11*0+e12*0+e13*0+e14*0+e15*0+e16*0);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147</v>
      </c>
      <c r="C60" s="6" t="s">
        <v>148</v>
      </c>
      <c r="D60" s="3">
        <v>5</v>
      </c>
      <c r="F60" s="16" t="s">
        <v>42</v>
      </c>
      <c r="G60" s="8" t="s">
        <v>68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B60" s="3">
        <v>60</v>
      </c>
      <c r="AD60" s="4">
        <f t="shared" si="2"/>
        <v>60</v>
      </c>
      <c r="AF60" s="23"/>
      <c r="AG60" s="31" t="str">
        <f t="shared" si="3"/>
        <v>&lt;tr class='mmt'&gt;&lt;td headers='icon'&gt;&lt;img src='resources/TS_ENVYRIA_ZAYIN_01.png'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(b1*30+b2*30+b0*30) + (s1*0+s2*0+s3*0+s4*0+s5*0+s6*60+s7*0+s0*60) + (e01*0+e02*0+e03*0+e04*+e05*0+e06*0+e07*0+e08*0+e09*0+e10*0+e11*0+e12*0+e13*0+e14*0+e15*0+e16*0);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149</v>
      </c>
      <c r="C61" s="6" t="s">
        <v>150</v>
      </c>
      <c r="D61" s="3">
        <v>5</v>
      </c>
      <c r="E61" s="3" t="s">
        <v>39</v>
      </c>
      <c r="F61" s="16" t="s">
        <v>42</v>
      </c>
      <c r="G61" s="8" t="s">
        <v>68</v>
      </c>
      <c r="H61" s="4">
        <f t="shared" si="0"/>
        <v>80</v>
      </c>
      <c r="I61" s="2">
        <v>40</v>
      </c>
      <c r="J61" s="2">
        <v>50</v>
      </c>
      <c r="K61" s="2"/>
      <c r="L61" s="2">
        <f t="shared" si="1"/>
        <v>50</v>
      </c>
      <c r="M61" s="2">
        <v>25</v>
      </c>
      <c r="N61" s="2">
        <v>25</v>
      </c>
      <c r="O61" s="2"/>
      <c r="P61" s="2"/>
      <c r="Q61" s="7"/>
      <c r="U61" s="4"/>
      <c r="W61" s="3">
        <v>30</v>
      </c>
      <c r="AB61" s="3">
        <v>30</v>
      </c>
      <c r="AD61" s="4">
        <f t="shared" si="2"/>
        <v>30</v>
      </c>
      <c r="AF61" s="23"/>
      <c r="AG61" s="31" t="str">
        <f t="shared" si="3"/>
        <v>&lt;tr class='mmt ltd'&gt;&lt;td headers='icon'&gt;&lt;img src='resources/TS_ENVYRIA_ZAYIN_02.png'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id='m059'&gt;80&lt;/td&gt;&lt;td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(b1*50+b2*0+b0*50) + (s1*30+s2*0+s3*0+s4*0+s5*0+s6*30+s7*0+s0*30) + (e01*0+e02*0+e03*0+e04*+e05*0+e06*0+e07*0+e08*0+e09*0+e10*0+e11*0+e12*0+e13*0+e14*0+e15*0+e16*0);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151</v>
      </c>
      <c r="C62" s="6" t="s">
        <v>458</v>
      </c>
      <c r="D62" s="3">
        <v>5</v>
      </c>
      <c r="E62" s="3" t="s">
        <v>35</v>
      </c>
      <c r="F62" s="15" t="s">
        <v>36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AD62" s="4">
        <f t="shared" si="2"/>
        <v>0</v>
      </c>
      <c r="AF62" s="23"/>
      <c r="AG62" s="31" t="str">
        <f t="shared" si="3"/>
        <v>&lt;tr class='mmt ev groupless'&gt;&lt;td headers='icon'&gt;&lt;img src='resources/TS_FA_01.png'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(b1*0+b2*0+b0*0) + (s1*0+s2*0+s3*0+s4*0+s5*0+s6*0+s7*0+s0*0) + (e01*0+e02*0+e03*0+e04*+e05*0+e06*0+e07*0+e08*0+e09*0+e10*0+e11*0+e12*0+e13*0+e14*0+e15*0+e16*0);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152</v>
      </c>
      <c r="C63" s="6" t="s">
        <v>459</v>
      </c>
      <c r="D63" s="3">
        <v>5</v>
      </c>
      <c r="E63" s="3" t="s">
        <v>39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 t="shared" si="3"/>
        <v>&lt;tr class='mmt ltd groupless'&gt;&lt;td headers='icon'&gt;&lt;img src='resources/TS_FA_02.png'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153</v>
      </c>
      <c r="C64" s="6" t="s">
        <v>460</v>
      </c>
      <c r="D64" s="3">
        <v>5</v>
      </c>
      <c r="E64" s="3" t="s">
        <v>39</v>
      </c>
      <c r="F64" s="17" t="s">
        <v>154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 t="shared" si="3"/>
        <v>&lt;tr class='mmt ltd groupless'&gt;&lt;td headers='icon'&gt;&lt;img src='resources/TS_GLUTTONY_JUURIA_01.png'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539</v>
      </c>
      <c r="C65" s="6" t="s">
        <v>542</v>
      </c>
      <c r="D65" s="3">
        <v>5</v>
      </c>
      <c r="E65" s="3" t="s">
        <v>39</v>
      </c>
      <c r="F65" s="17" t="s">
        <v>154</v>
      </c>
      <c r="G65" s="8"/>
      <c r="H65" s="4">
        <f t="shared" ref="H65" si="5">SUMPRODUCT(I$1:AD$1,I65:AD65)</f>
        <v>0</v>
      </c>
      <c r="I65" s="2"/>
      <c r="J65" s="2"/>
      <c r="K65" s="2"/>
      <c r="L65" s="2">
        <f t="shared" ref="L65" si="6">MAX(J65:K65)</f>
        <v>0</v>
      </c>
      <c r="M65" s="2"/>
      <c r="N65" s="2"/>
      <c r="O65" s="2"/>
      <c r="P65" s="2"/>
      <c r="Q65" s="7"/>
      <c r="U65" s="4"/>
      <c r="AD65" s="4">
        <f t="shared" ref="AD65" si="7">MAX(W65:AC65)</f>
        <v>0</v>
      </c>
      <c r="AF65" s="23"/>
      <c r="AG65" s="31" t="str">
        <f t="shared" si="3"/>
        <v>&lt;tr class='mmt ltd groupless'&gt;&lt;td headers='icon'&gt;&lt;img src='resources/TS_GLUTTONY_JUURIA_DARK_01.png' alt='穢れなき生者を喰らい'&gt;&lt;/td&gt;&lt;td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155</v>
      </c>
      <c r="C66" s="6" t="s">
        <v>461</v>
      </c>
      <c r="D66" s="3">
        <v>5</v>
      </c>
      <c r="E66" s="3" t="s">
        <v>35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 t="shared" si="3"/>
        <v>&lt;tr class='mmt ev groupless'&gt;&lt;td headers='icon'&gt;&lt;img src='resources/TS_GLUTTONY_LOTIA_01.png'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156</v>
      </c>
      <c r="C67" s="6" t="s">
        <v>462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 t="shared" si="3"/>
        <v>&lt;tr class='mmt ltd groupless'&gt;&lt;td headers='icon'&gt;&lt;img src='resources/TS_GLUTTONY_NEICA_01.png'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157</v>
      </c>
      <c r="C68" s="6" t="s">
        <v>158</v>
      </c>
      <c r="D68" s="3">
        <v>5</v>
      </c>
      <c r="F68" s="17" t="s">
        <v>154</v>
      </c>
      <c r="G68" s="8" t="s">
        <v>91</v>
      </c>
      <c r="H68" s="4">
        <f t="shared" si="0"/>
        <v>90</v>
      </c>
      <c r="I68" s="2"/>
      <c r="J68" s="2">
        <v>30</v>
      </c>
      <c r="K68" s="2">
        <v>30</v>
      </c>
      <c r="L68" s="2">
        <f t="shared" si="1"/>
        <v>30</v>
      </c>
      <c r="M68" s="2"/>
      <c r="N68" s="2"/>
      <c r="O68" s="2"/>
      <c r="P68" s="2">
        <v>10</v>
      </c>
      <c r="Q68" s="7"/>
      <c r="R68" s="5" t="s">
        <v>16</v>
      </c>
      <c r="S68" s="3">
        <v>30</v>
      </c>
      <c r="U68" s="4"/>
      <c r="W68" s="3">
        <v>30</v>
      </c>
      <c r="X68" s="3">
        <v>30</v>
      </c>
      <c r="AD68" s="4">
        <f t="shared" si="2"/>
        <v>30</v>
      </c>
      <c r="AF68" s="23"/>
      <c r="AG68" s="31" t="str">
        <f t="shared" ref="AG68:AG131" si="8">"&lt;tr class='mmt"&amp;IF(E68="活動"," ev",IF(E68="限定"," ltd",""))&amp;IF(G68=""," groupless'","'")&amp;"&gt;&lt;td headers='icon'&gt;&lt;img src='resources/"&amp;A68&amp;"'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class='mmt'&gt;&lt;td headers='icon'&gt;&lt;img src='resources/TS_GLUTTONY_RAURA_01.png'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id='m066'&gt;90&lt;/td&gt;&lt;td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(b1*30+b2*30+b0*30) + (s1*30+s2*30+s3*0+s4*0+s5*0+s6*0+s7*0+s0*30) + (e01*0+e02*0+e03*30+e04*30+e05*0+e06*0+e07*0+e08*0+e09*0+e10*0+e11*0+e12*0+e13*0+e14*0+e15*0+e16*0);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159</v>
      </c>
      <c r="C69" s="6" t="s">
        <v>463</v>
      </c>
      <c r="D69" s="3">
        <v>5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ref="L69:L133" si="10">MAX(J69:K69)</f>
        <v>0</v>
      </c>
      <c r="M69" s="2"/>
      <c r="N69" s="2"/>
      <c r="O69" s="2"/>
      <c r="P69" s="2"/>
      <c r="Q69" s="7"/>
      <c r="U69" s="4"/>
      <c r="AD69" s="4">
        <f t="shared" ref="AD69:AD133" si="11">MAX(W69:AC69)</f>
        <v>0</v>
      </c>
      <c r="AF69" s="23"/>
      <c r="AG69" s="31" t="str">
        <f t="shared" si="8"/>
        <v>&lt;tr class='mmt groupless'&gt;&lt;td headers='icon'&gt;&lt;img src='resources/TS_GLUTTONY_TEONA_01.png'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(b1*0+b2*0+b0*0) + (s1*0+s2*0+s3*0+s4*0+s5*0+s6*0+s7*0+s0*0) + (e01*0+e02*0+e03*0+e04*+e05*0+e06*0+e07*0+e08*0+e09*0+e10*0+e11*0+e12*0+e13*0+e14*0+e15*0+e16*0);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160</v>
      </c>
      <c r="C70" s="6" t="s">
        <v>464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10"/>
        <v>0</v>
      </c>
      <c r="M70" s="2"/>
      <c r="N70" s="2"/>
      <c r="O70" s="2"/>
      <c r="P70" s="2"/>
      <c r="Q70" s="7"/>
      <c r="U70" s="4"/>
      <c r="AD70" s="4">
        <f t="shared" si="11"/>
        <v>0</v>
      </c>
      <c r="AF70" s="23"/>
      <c r="AG70" s="31" t="str">
        <f t="shared" si="8"/>
        <v>&lt;tr class='mmt ltd groupless'&gt;&lt;td headers='icon'&gt;&lt;img src='resources/TS_GREED_EMMEL_01.png'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471</v>
      </c>
      <c r="C71" s="6" t="s">
        <v>470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0"/>
        <v>0</v>
      </c>
      <c r="M71" s="2"/>
      <c r="N71" s="2"/>
      <c r="O71" s="2"/>
      <c r="P71" s="2"/>
      <c r="Q71" s="7"/>
      <c r="U71" s="4"/>
      <c r="AD71" s="4">
        <f t="shared" si="11"/>
        <v>0</v>
      </c>
      <c r="AF71" s="23"/>
      <c r="AG71" s="31" t="str">
        <f t="shared" si="8"/>
        <v>&lt;tr class='mmt ltd groupless'&gt;&lt;td headers='icon'&gt;&lt;img src='resources/TS_GREED_EMMEL_02.png'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161</v>
      </c>
      <c r="C72" s="6" t="s">
        <v>465</v>
      </c>
      <c r="D72" s="3">
        <v>5</v>
      </c>
      <c r="E72" s="3" t="s">
        <v>39</v>
      </c>
      <c r="F72" s="20" t="s">
        <v>162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 t="shared" si="8"/>
        <v>&lt;tr class='mmt ltd groupless'&gt;&lt;td headers='icon'&gt;&lt;img src='resources/TS_GREED_KU_IENA_01.png'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509</v>
      </c>
      <c r="C73" s="6" t="s">
        <v>510</v>
      </c>
      <c r="D73" s="3">
        <v>5</v>
      </c>
      <c r="E73" s="3" t="s">
        <v>39</v>
      </c>
      <c r="F73" s="37" t="s">
        <v>162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 t="shared" si="8"/>
        <v>&lt;tr class='mmt ltd groupless'&gt;&lt;td headers='icon'&gt;&lt;img src='resources/TS_GREED_LEAFA_01.png'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163</v>
      </c>
      <c r="C74" s="6" t="s">
        <v>466</v>
      </c>
      <c r="D74" s="3">
        <v>5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 t="shared" si="8"/>
        <v>&lt;tr class='mmt groupless'&gt;&lt;td headers='icon'&gt;&lt;img src='resources/TS_GREED_LUCILLE_01.png'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164</v>
      </c>
      <c r="C75" s="6" t="s">
        <v>467</v>
      </c>
      <c r="D75" s="3">
        <v>5</v>
      </c>
      <c r="E75" s="3" t="s">
        <v>39</v>
      </c>
      <c r="F75" s="20" t="s">
        <v>162</v>
      </c>
      <c r="G75" s="8"/>
      <c r="H75" s="4">
        <f t="shared" ref="H75:H139" si="12">SUMPRODUCT(I$1:AD$1,I75:AD75)</f>
        <v>0</v>
      </c>
      <c r="I75" s="2"/>
      <c r="J75" s="2"/>
      <c r="K75" s="2"/>
      <c r="L75" s="2">
        <f t="shared" si="10"/>
        <v>0</v>
      </c>
      <c r="M75" s="2"/>
      <c r="N75" s="2"/>
      <c r="O75" s="2"/>
      <c r="P75" s="2"/>
      <c r="Q75" s="7"/>
      <c r="U75" s="4"/>
      <c r="AD75" s="4">
        <f t="shared" si="11"/>
        <v>0</v>
      </c>
      <c r="AF75" s="23"/>
      <c r="AG75" s="31" t="str">
        <f t="shared" si="8"/>
        <v>&lt;tr class='mmt ltd groupless'&gt;&lt;td headers='icon'&gt;&lt;img src='resources/TS_GREED_MEIFAN_01.png'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165</v>
      </c>
      <c r="C76" s="6" t="s">
        <v>468</v>
      </c>
      <c r="D76" s="3">
        <v>5</v>
      </c>
      <c r="F76" s="20" t="s">
        <v>162</v>
      </c>
      <c r="G76" s="8"/>
      <c r="H76" s="4">
        <f t="shared" si="12"/>
        <v>0</v>
      </c>
      <c r="I76" s="2"/>
      <c r="J76" s="2"/>
      <c r="K76" s="2"/>
      <c r="L76" s="2">
        <f t="shared" si="10"/>
        <v>0</v>
      </c>
      <c r="M76" s="2"/>
      <c r="N76" s="2"/>
      <c r="O76" s="2"/>
      <c r="P76" s="2"/>
      <c r="Q76" s="7"/>
      <c r="U76" s="4"/>
      <c r="AD76" s="4">
        <f t="shared" si="11"/>
        <v>0</v>
      </c>
      <c r="AF76" s="23"/>
      <c r="AG76" s="31" t="str">
        <f t="shared" si="8"/>
        <v>&lt;tr class='mmt groupless'&gt;&lt;td headers='icon'&gt;&lt;img src='resources/TS_GREED_ORION_01.png'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166</v>
      </c>
      <c r="C77" s="6" t="s">
        <v>167</v>
      </c>
      <c r="D77" s="3">
        <v>5</v>
      </c>
      <c r="E77" s="3" t="s">
        <v>35</v>
      </c>
      <c r="F77" s="20" t="s">
        <v>162</v>
      </c>
      <c r="G77" s="8" t="s">
        <v>168</v>
      </c>
      <c r="H77" s="4">
        <f t="shared" si="12"/>
        <v>50</v>
      </c>
      <c r="I77" s="2">
        <v>30</v>
      </c>
      <c r="J77" s="2">
        <v>20</v>
      </c>
      <c r="K77" s="2"/>
      <c r="L77" s="2">
        <f t="shared" si="10"/>
        <v>20</v>
      </c>
      <c r="M77" s="2"/>
      <c r="N77" s="2"/>
      <c r="O77" s="2"/>
      <c r="P77" s="2"/>
      <c r="Q77" s="7"/>
      <c r="U77" s="4"/>
      <c r="V77" s="3" t="s">
        <v>482</v>
      </c>
      <c r="X77" s="3">
        <v>30</v>
      </c>
      <c r="AD77" s="4">
        <f t="shared" si="11"/>
        <v>30</v>
      </c>
      <c r="AF77" s="23"/>
      <c r="AG77" s="31" t="str">
        <f t="shared" si="8"/>
        <v>&lt;tr class='mmt ev'&gt;&lt;td headers='icon'&gt;&lt;img src='resources/TS_GREED_RISHEN_01.png'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(b1*20+b2*0+b0*20) + (s1*0+s2*30+s3*0+s4*0+s5*0+s6*0+s7*0+s0*30) + (e01*0+e02*0+e03*0+e04*+e05*0+e06*0+e07*0+e08*0+e09*0+e10*0+e11*0+e12*0+e13*0+e14*0+e15*0+e16*0);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169</v>
      </c>
      <c r="C78" s="6" t="s">
        <v>170</v>
      </c>
      <c r="D78" s="3">
        <v>5</v>
      </c>
      <c r="F78" s="20" t="s">
        <v>162</v>
      </c>
      <c r="G78" s="8" t="s">
        <v>168</v>
      </c>
      <c r="H78" s="4">
        <f t="shared" si="12"/>
        <v>110</v>
      </c>
      <c r="I78" s="2"/>
      <c r="J78" s="2">
        <v>40</v>
      </c>
      <c r="K78" s="2"/>
      <c r="L78" s="2">
        <f t="shared" si="10"/>
        <v>40</v>
      </c>
      <c r="M78" s="2"/>
      <c r="N78" s="2"/>
      <c r="O78" s="2">
        <v>30</v>
      </c>
      <c r="P78" s="2">
        <v>10</v>
      </c>
      <c r="Q78" s="7"/>
      <c r="R78" s="3" t="s">
        <v>19</v>
      </c>
      <c r="S78" s="3">
        <v>30</v>
      </c>
      <c r="U78" s="4"/>
      <c r="X78" s="3">
        <v>40</v>
      </c>
      <c r="AB78" s="3">
        <v>20</v>
      </c>
      <c r="AD78" s="4">
        <f t="shared" si="11"/>
        <v>40</v>
      </c>
      <c r="AF78" s="23"/>
      <c r="AG78" s="31" t="str">
        <f t="shared" si="8"/>
        <v>&lt;tr class='mmt'&gt;&lt;td headers='icon'&gt;&lt;img src='resources/TS_GREED_SHENMEI_01.png'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(b1*40+b2*0+b0*40) + (s1*0+s2*40+s3*0+s4*0+s5*0+s6*20+s7*0+s0*40) + (e01*0+e02*0+e03*0+e04*30+e05*0+e06*0+e07*0+e08*0+e09*0+e10*0+e11*0+e12*0+e13*0+e14*0+e15*0+e16*0);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171</v>
      </c>
      <c r="C79" s="6" t="s">
        <v>211</v>
      </c>
      <c r="D79" s="3">
        <v>5</v>
      </c>
      <c r="F79" s="17" t="s">
        <v>48</v>
      </c>
      <c r="G79" s="8"/>
      <c r="H79" s="4">
        <f t="shared" si="12"/>
        <v>0</v>
      </c>
      <c r="I79" s="2"/>
      <c r="J79" s="2"/>
      <c r="K79" s="2"/>
      <c r="L79" s="2">
        <f t="shared" si="10"/>
        <v>0</v>
      </c>
      <c r="M79" s="2"/>
      <c r="N79" s="2"/>
      <c r="O79" s="2"/>
      <c r="P79" s="2"/>
      <c r="Q79" s="7"/>
      <c r="U79" s="4"/>
      <c r="AD79" s="4">
        <f t="shared" si="11"/>
        <v>0</v>
      </c>
      <c r="AF79" s="23"/>
      <c r="AG79" s="31" t="str">
        <f t="shared" si="8"/>
        <v>&lt;tr class='mmt groupless'&gt;&lt;td headers='icon'&gt;&lt;img src='resources/TS_LIESBET_EDGAR_01.png'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(b1*0+b2*0+b0*0) + (s1*0+s2*0+s3*0+s4*0+s5*0+s6*0+s7*0+s0*0) + (e01*0+e02*0+e03*0+e04*+e05*0+e06*0+e07*0+e08*0+e09*0+e10*0+e11*0+e12*0+e13*0+e14*0+e15*0+e16*0);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172</v>
      </c>
      <c r="C80" s="6" t="s">
        <v>173</v>
      </c>
      <c r="D80" s="3">
        <v>5</v>
      </c>
      <c r="F80" s="17" t="s">
        <v>174</v>
      </c>
      <c r="G80" s="8" t="s">
        <v>175</v>
      </c>
      <c r="H80" s="4">
        <f t="shared" si="12"/>
        <v>50</v>
      </c>
      <c r="I80" s="2">
        <v>30</v>
      </c>
      <c r="J80" s="2"/>
      <c r="K80" s="2"/>
      <c r="L80" s="2">
        <f t="shared" si="10"/>
        <v>0</v>
      </c>
      <c r="M80" s="2">
        <v>50</v>
      </c>
      <c r="N80" s="2"/>
      <c r="O80" s="2"/>
      <c r="P80" s="2"/>
      <c r="Q80" s="7"/>
      <c r="R80" s="5" t="s">
        <v>16</v>
      </c>
      <c r="S80" s="3">
        <v>20</v>
      </c>
      <c r="U80" s="4"/>
      <c r="Y80" s="3">
        <v>30</v>
      </c>
      <c r="AC80" s="3">
        <v>30</v>
      </c>
      <c r="AD80" s="4">
        <f t="shared" si="11"/>
        <v>30</v>
      </c>
      <c r="AF80" s="23"/>
      <c r="AG80" s="31" t="str">
        <f t="shared" si="8"/>
        <v>&lt;tr class='mmt'&gt;&lt;td headers='icon'&gt;&lt;img src='resources/TS_LOST_ACHAD_01.png'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id='m078'&gt;50&lt;/td&gt;&lt;td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(s1*0+s2*0+s3*30+s4*0+s5*0+s6*0+s7*30+s0*30) + (e01*0+e02*0+e03*20+e04*20+e05*0+e06*0+e07*0+e08*0+e09*0+e10*0+e11*0+e12*0+e13*0+e14*0+e15*0+e16*0);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176</v>
      </c>
      <c r="C81" s="6" t="s">
        <v>177</v>
      </c>
      <c r="D81" s="3">
        <v>5</v>
      </c>
      <c r="E81" s="3" t="s">
        <v>39</v>
      </c>
      <c r="F81" s="17" t="s">
        <v>174</v>
      </c>
      <c r="G81" s="8" t="s">
        <v>175</v>
      </c>
      <c r="H81" s="4">
        <f t="shared" si="12"/>
        <v>90</v>
      </c>
      <c r="I81" s="2">
        <v>30</v>
      </c>
      <c r="J81" s="2">
        <v>50</v>
      </c>
      <c r="K81" s="2"/>
      <c r="L81" s="2">
        <f t="shared" si="10"/>
        <v>50</v>
      </c>
      <c r="M81" s="2"/>
      <c r="N81" s="2"/>
      <c r="O81" s="2"/>
      <c r="P81" s="2"/>
      <c r="Q81" s="7"/>
      <c r="U81" s="4"/>
      <c r="V81" s="5" t="s">
        <v>495</v>
      </c>
      <c r="AB81" s="3">
        <v>20</v>
      </c>
      <c r="AC81" s="3">
        <v>40</v>
      </c>
      <c r="AD81" s="4">
        <f t="shared" si="11"/>
        <v>40</v>
      </c>
      <c r="AF81" s="23"/>
      <c r="AG81" s="31" t="str">
        <f t="shared" si="8"/>
        <v>&lt;tr class='mmt ltd'&gt;&lt;td headers='icon'&gt;&lt;img src='resources/TS_LOST_ACHAD_02.png'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id='m079'&gt;90&lt;/td&gt;&lt;td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(b1*50+b2*0+b0*50) + (s1*0+s2*0+s3*0+s4*0+s5*0+s6*20+s7*40+s0*40) + (e01*0+e02*0+e03*0+e04*+e05*0+e06*0+e07*0+e08*0+e09*0+e10*0+e11*0+e12*0+e13*0+e14*0+e15*0+e16*0);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178</v>
      </c>
      <c r="C82" s="6" t="s">
        <v>179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2"/>
        <v>70</v>
      </c>
      <c r="I82" s="2">
        <v>60</v>
      </c>
      <c r="J82" s="2">
        <v>20</v>
      </c>
      <c r="K82" s="2"/>
      <c r="L82" s="2">
        <f t="shared" si="10"/>
        <v>20</v>
      </c>
      <c r="M82" s="2"/>
      <c r="N82" s="2"/>
      <c r="O82" s="2"/>
      <c r="P82" s="2"/>
      <c r="Q82" s="7"/>
      <c r="R82" s="5" t="s">
        <v>16</v>
      </c>
      <c r="S82" s="3">
        <v>20</v>
      </c>
      <c r="U82" s="4"/>
      <c r="Y82" s="3">
        <v>30</v>
      </c>
      <c r="AC82" s="3">
        <v>30</v>
      </c>
      <c r="AD82" s="4">
        <f t="shared" si="11"/>
        <v>30</v>
      </c>
      <c r="AF82" s="23"/>
      <c r="AG82" s="31" t="str">
        <f t="shared" si="8"/>
        <v>&lt;tr class='mmt ltd'&gt;&lt;td headers='icon'&gt;&lt;img src='resources/TS_LOST_ACHAD_03.png'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id='m080'&gt;70&lt;/td&gt;&lt;td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(b1*20+b2*0+b0*20) + (s1*0+s2*0+s3*30+s4*0+s5*0+s6*0+s7*30+s0*30) + (e01*0+e02*0+e03*20+e04*20+e05*0+e06*0+e07*0+e08*0+e09*0+e10*0+e11*0+e12*0+e13*0+e14*0+e15*0+e16*0);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180</v>
      </c>
      <c r="C83" s="6" t="s">
        <v>181</v>
      </c>
      <c r="D83" s="3">
        <v>5</v>
      </c>
      <c r="F83" s="17" t="s">
        <v>174</v>
      </c>
      <c r="G83" s="8" t="s">
        <v>175</v>
      </c>
      <c r="H83" s="4">
        <f t="shared" si="12"/>
        <v>90</v>
      </c>
      <c r="I83" s="2">
        <v>50</v>
      </c>
      <c r="J83" s="2"/>
      <c r="K83" s="2">
        <v>20</v>
      </c>
      <c r="L83" s="2">
        <f t="shared" si="10"/>
        <v>20</v>
      </c>
      <c r="M83" s="2"/>
      <c r="N83" s="2"/>
      <c r="O83" s="2"/>
      <c r="P83" s="2"/>
      <c r="Q83" s="7"/>
      <c r="R83" s="3" t="s">
        <v>14</v>
      </c>
      <c r="S83" s="3">
        <v>30</v>
      </c>
      <c r="U83" s="4"/>
      <c r="AB83" s="3">
        <v>20</v>
      </c>
      <c r="AC83" s="3">
        <v>40</v>
      </c>
      <c r="AD83" s="4">
        <f t="shared" si="11"/>
        <v>40</v>
      </c>
      <c r="AF83" s="23"/>
      <c r="AG83" s="31" t="str">
        <f t="shared" si="8"/>
        <v>&lt;tr class='mmt'&gt;&lt;td headers='icon'&gt;&lt;img src='resources/TS_LOST_DREI_01.png'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id='m081'&gt;90&lt;/td&gt;&lt;td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(b1*0+b2*20+b0*20) + (s1*0+s2*0+s3*0+s4*0+s5*0+s6*20+s7*40+s0*40) + (e01*30+e02*0+e03*0+e04*30+e05*0+e06*0+e07*0+e08*0+e09*0+e10*0+e11*0+e12*0+e13*0+e14*0+e15*0+e16*0);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503</v>
      </c>
      <c r="C84" s="6" t="s">
        <v>504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2"/>
        <v>100</v>
      </c>
      <c r="I84" s="2">
        <v>30</v>
      </c>
      <c r="J84" s="2"/>
      <c r="K84" s="2"/>
      <c r="L84" s="2">
        <f t="shared" si="10"/>
        <v>0</v>
      </c>
      <c r="M84" s="2"/>
      <c r="N84" s="2"/>
      <c r="O84" s="2"/>
      <c r="P84" s="2"/>
      <c r="Q84" s="7"/>
      <c r="R84" s="3" t="s">
        <v>14</v>
      </c>
      <c r="S84" s="3">
        <v>40</v>
      </c>
      <c r="T84" s="3" t="s">
        <v>20</v>
      </c>
      <c r="U84" s="4">
        <v>20</v>
      </c>
      <c r="V84" s="3" t="s">
        <v>505</v>
      </c>
      <c r="AB84" s="3">
        <v>20</v>
      </c>
      <c r="AC84" s="3">
        <v>40</v>
      </c>
      <c r="AD84" s="4">
        <f t="shared" si="11"/>
        <v>40</v>
      </c>
      <c r="AF84" s="23"/>
      <c r="AG84" s="31" t="str">
        <f t="shared" si="8"/>
        <v>&lt;tr class='mmt ltd'&gt;&lt;td headers='icon'&gt;&lt;img src='resources/TS_LOST_EINZ_01.png'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(b1*0+b2*0+b0*0) + (s1*0+s2*0+s3*0+s4*0+s5*0+s6*20+s7*40+s0*40) + (e01*40+e02*0+e03*0+e04*40+e05*0+e06*0+e07*0+e08*0+e09*0+e10*20+e11*0+e12*0+e13*0+e14*0+e15*0+e16*0);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182</v>
      </c>
      <c r="C85" s="6" t="s">
        <v>183</v>
      </c>
      <c r="D85" s="3">
        <v>5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/>
      <c r="K85" s="2">
        <v>30</v>
      </c>
      <c r="L85" s="2">
        <f t="shared" si="10"/>
        <v>30</v>
      </c>
      <c r="M85" s="2"/>
      <c r="N85" s="2"/>
      <c r="O85" s="2"/>
      <c r="P85" s="2"/>
      <c r="Q85" s="7"/>
      <c r="R85" s="3" t="s">
        <v>18</v>
      </c>
      <c r="S85" s="3">
        <v>20</v>
      </c>
      <c r="U85" s="4"/>
      <c r="V85" s="5" t="s">
        <v>486</v>
      </c>
      <c r="Y85" s="3">
        <v>20</v>
      </c>
      <c r="AC85" s="3">
        <v>40</v>
      </c>
      <c r="AD85" s="4">
        <f t="shared" si="11"/>
        <v>40</v>
      </c>
      <c r="AF85" s="23"/>
      <c r="AG85" s="31" t="str">
        <f t="shared" si="8"/>
        <v>&lt;tr class='mmt'&gt;&lt;td headers='icon'&gt;&lt;img src='resources/TS_LOST_FURY_01.png'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(b1*0+b2*30+b0*30) + (s1*0+s2*0+s3*20+s4*0+s5*0+s6*0+s7*40+s0*40) + (e01*0+e02*0+e03*0+e04*20+e05*20+e06*0+e07*0+e08*0+e09*0+e10*0+e11*0+e12*0+e13*0+e14*0+e15*0+e16*0);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184</v>
      </c>
      <c r="C86" s="6" t="s">
        <v>185</v>
      </c>
      <c r="D86" s="3">
        <v>5</v>
      </c>
      <c r="F86" s="17" t="s">
        <v>174</v>
      </c>
      <c r="G86" s="8" t="s">
        <v>175</v>
      </c>
      <c r="H86" s="4">
        <f t="shared" si="12"/>
        <v>60</v>
      </c>
      <c r="I86" s="2">
        <v>70</v>
      </c>
      <c r="J86" s="2"/>
      <c r="K86" s="2"/>
      <c r="L86" s="2">
        <f t="shared" si="10"/>
        <v>0</v>
      </c>
      <c r="M86" s="2"/>
      <c r="N86" s="2"/>
      <c r="O86" s="2"/>
      <c r="P86" s="2">
        <v>5</v>
      </c>
      <c r="Q86" s="7"/>
      <c r="R86" s="5" t="s">
        <v>16</v>
      </c>
      <c r="S86" s="3">
        <v>20</v>
      </c>
      <c r="U86" s="4"/>
      <c r="Z86" s="3">
        <v>20</v>
      </c>
      <c r="AC86" s="3">
        <v>40</v>
      </c>
      <c r="AD86" s="4">
        <f t="shared" si="11"/>
        <v>40</v>
      </c>
      <c r="AF86" s="23"/>
      <c r="AG86" s="31" t="str">
        <f t="shared" si="8"/>
        <v>&lt;tr class='mmt'&gt;&lt;td headers='icon'&gt;&lt;img src='resources/TS_LOST_NOIN_01.png'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id='m084'&gt;60&lt;/td&gt;&lt;td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(b1*0+b2*0+b0*0) + (s1*0+s2*0+s3*0+s4*20+s5*0+s6*0+s7*40+s0*40) + (e01*0+e02*0+e03*20+e04*20+e05*0+e06*0+e07*0+e08*0+e09*0+e10*0+e11*0+e12*0+e13*0+e14*0+e15*0+e16*0);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186</v>
      </c>
      <c r="C87" s="6" t="s">
        <v>187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12"/>
        <v>90</v>
      </c>
      <c r="I87" s="2">
        <v>40</v>
      </c>
      <c r="J87" s="2">
        <v>30</v>
      </c>
      <c r="K87" s="2">
        <v>30</v>
      </c>
      <c r="L87" s="2">
        <f t="shared" si="10"/>
        <v>30</v>
      </c>
      <c r="M87" s="2"/>
      <c r="N87" s="2"/>
      <c r="O87" s="2"/>
      <c r="P87" s="2"/>
      <c r="Q87" s="7"/>
      <c r="U87" s="4"/>
      <c r="AC87" s="3">
        <v>60</v>
      </c>
      <c r="AD87" s="4">
        <f t="shared" si="11"/>
        <v>60</v>
      </c>
      <c r="AF87" s="23"/>
      <c r="AG87" s="31" t="str">
        <f t="shared" si="8"/>
        <v>&lt;tr class='mmt ltd'&gt;&lt;td headers='icon'&gt;&lt;img src='resources/TS_LOST_THOL_01.png'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(b1*30+b2*30+b0*30) + (s1*0+s2*0+s3*0+s4*0+s5*0+s6*0+s7*60+s0*60) + (e01*0+e02*0+e03*0+e04*+e05*0+e06*0+e07*0+e08*0+e09*0+e10*0+e11*0+e12*0+e13*0+e14*0+e15*0+e16*0);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501</v>
      </c>
      <c r="C88" s="6" t="s">
        <v>502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110</v>
      </c>
      <c r="I88" s="2"/>
      <c r="J88" s="2"/>
      <c r="K88" s="2"/>
      <c r="L88" s="2">
        <f t="shared" si="10"/>
        <v>0</v>
      </c>
      <c r="M88" s="2"/>
      <c r="N88" s="2"/>
      <c r="O88" s="2"/>
      <c r="P88" s="2">
        <v>10</v>
      </c>
      <c r="Q88" s="7"/>
      <c r="R88" s="5" t="s">
        <v>499</v>
      </c>
      <c r="S88" s="3">
        <v>40</v>
      </c>
      <c r="T88" s="3" t="s">
        <v>23</v>
      </c>
      <c r="U88" s="4">
        <v>10</v>
      </c>
      <c r="AC88" s="3">
        <v>60</v>
      </c>
      <c r="AD88" s="4">
        <f t="shared" si="11"/>
        <v>60</v>
      </c>
      <c r="AF88" s="23"/>
      <c r="AG88" s="31" t="str">
        <f t="shared" si="8"/>
        <v>&lt;tr class='mmt ltd'&gt;&lt;td headers='icon'&gt;&lt;img src='resources/TS_LOST_THOL_02.png'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id='m086'&gt;110&lt;/td&gt;&lt;td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(b1*0+b2*0+b0*0) + (s1*0+s2*0+s3*0+s4*0+s5*0+s6*0+s7*60+s0*60) + (e01*0+e02*0+e03*0+e04*40+e05*40+e06*0+e07*0+e08*0+e09*0+e10*0+e11*0+e12*10+e13*0+e14*0+e15*0+e16*0);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188</v>
      </c>
      <c r="C89" s="6" t="s">
        <v>189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50</v>
      </c>
      <c r="L89" s="2">
        <f t="shared" si="10"/>
        <v>50</v>
      </c>
      <c r="M89" s="2"/>
      <c r="N89" s="2"/>
      <c r="O89" s="2"/>
      <c r="P89" s="2">
        <v>5</v>
      </c>
      <c r="Q89" s="7"/>
      <c r="U89" s="4"/>
      <c r="V89" s="5" t="s">
        <v>491</v>
      </c>
      <c r="W89" s="3">
        <v>20</v>
      </c>
      <c r="AC89" s="3">
        <v>40</v>
      </c>
      <c r="AD89" s="4">
        <f t="shared" si="11"/>
        <v>40</v>
      </c>
      <c r="AF89" s="23"/>
      <c r="AG89" s="31" t="str">
        <f t="shared" si="8"/>
        <v>&lt;tr class='mmt'&gt;&lt;td headers='icon'&gt;&lt;img src='resources/TS_LOST_VIER_01.png'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id='m087'&gt;90&lt;/td&gt;&lt;td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(b1*0+b2*50+b0*50) + (s1*20+s2*0+s3*0+s4*0+s5*0+s6*0+s7*40+s0*40) + (e01*0+e02*0+e03*0+e04*+e05*0+e06*0+e07*0+e08*0+e09*0+e10*0+e11*0+e12*0+e13*0+e14*0+e15*0+e16*0);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190</v>
      </c>
      <c r="C90" s="6" t="s">
        <v>191</v>
      </c>
      <c r="D90" s="3">
        <v>5</v>
      </c>
      <c r="F90" s="17" t="s">
        <v>174</v>
      </c>
      <c r="G90" s="8" t="s">
        <v>175</v>
      </c>
      <c r="H90" s="4">
        <f t="shared" si="12"/>
        <v>70</v>
      </c>
      <c r="I90" s="2">
        <v>40</v>
      </c>
      <c r="J90" s="2">
        <v>20</v>
      </c>
      <c r="K90" s="2"/>
      <c r="L90" s="2">
        <f t="shared" si="10"/>
        <v>20</v>
      </c>
      <c r="M90" s="2"/>
      <c r="N90" s="2"/>
      <c r="O90" s="2"/>
      <c r="P90" s="2"/>
      <c r="Q90" s="7"/>
      <c r="R90" s="3" t="s">
        <v>14</v>
      </c>
      <c r="S90" s="3">
        <v>20</v>
      </c>
      <c r="U90" s="4"/>
      <c r="V90" s="3" t="s">
        <v>555</v>
      </c>
      <c r="AA90" s="3">
        <v>30</v>
      </c>
      <c r="AC90" s="3">
        <v>30</v>
      </c>
      <c r="AD90" s="4">
        <f t="shared" si="11"/>
        <v>30</v>
      </c>
      <c r="AF90" s="23"/>
      <c r="AG90" s="31" t="str">
        <f t="shared" si="8"/>
        <v>&lt;tr class='mmt'&gt;&lt;td headers='icon'&gt;&lt;img src='resources/TS_LOST_ZENN_01.png'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(b1*20+b2*0+b0*20) + (s1*0+s2*0+s3*0+s4*0+s5*30+s6*0+s7*30+s0*30) + (e01*20+e02*0+e03*0+e04*20+e05*0+e06*0+e07*0+e08*0+e09*0+e10*0+e11*0+e12*0+e13*0+e14*0+e15*0+e16*0);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192</v>
      </c>
      <c r="C91" s="6" t="s">
        <v>193</v>
      </c>
      <c r="D91" s="3">
        <v>5</v>
      </c>
      <c r="F91" s="17" t="s">
        <v>174</v>
      </c>
      <c r="G91" s="8" t="s">
        <v>175</v>
      </c>
      <c r="H91" s="4">
        <f t="shared" si="12"/>
        <v>80</v>
      </c>
      <c r="I91" s="2">
        <v>20</v>
      </c>
      <c r="J91" s="2"/>
      <c r="K91" s="2">
        <v>40</v>
      </c>
      <c r="L91" s="2">
        <f t="shared" si="10"/>
        <v>40</v>
      </c>
      <c r="M91" s="2"/>
      <c r="N91" s="2"/>
      <c r="O91" s="2"/>
      <c r="P91" s="2"/>
      <c r="Q91" s="7"/>
      <c r="U91" s="4"/>
      <c r="V91" s="5" t="s">
        <v>557</v>
      </c>
      <c r="AB91" s="3">
        <v>20</v>
      </c>
      <c r="AC91" s="3">
        <v>40</v>
      </c>
      <c r="AD91" s="4">
        <f t="shared" si="11"/>
        <v>40</v>
      </c>
      <c r="AF91" s="23"/>
      <c r="AG91" s="31" t="str">
        <f t="shared" si="8"/>
        <v>&lt;tr class='mmt'&gt;&lt;td headers='icon'&gt;&lt;img src='resources/TS_LOST_ZWEI_01.png'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id='m089'&gt;80&lt;/td&gt;&lt;td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(b1*0+b2*40+b0*40) + (s1*0+s2*0+s3*0+s4*0+s5*0+s6*20+s7*40+s0*40) + (e01*0+e02*0+e03*0+e04*+e05*0+e06*0+e07*0+e08*0+e09*0+e10*0+e11*0+e12*0+e13*0+e14*0+e15*0+e16*0);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194</v>
      </c>
      <c r="C92" s="6" t="s">
        <v>195</v>
      </c>
      <c r="D92" s="3">
        <v>5</v>
      </c>
      <c r="F92" s="17" t="s">
        <v>174</v>
      </c>
      <c r="G92" s="8" t="s">
        <v>175</v>
      </c>
      <c r="H92" s="4">
        <f t="shared" si="12"/>
        <v>90</v>
      </c>
      <c r="I92" s="2"/>
      <c r="J92" s="2">
        <v>30</v>
      </c>
      <c r="K92" s="2"/>
      <c r="L92" s="2">
        <f t="shared" si="10"/>
        <v>30</v>
      </c>
      <c r="M92" s="2"/>
      <c r="N92" s="2"/>
      <c r="O92" s="2"/>
      <c r="P92" s="2">
        <v>10</v>
      </c>
      <c r="Q92" s="7"/>
      <c r="R92" s="3" t="s">
        <v>14</v>
      </c>
      <c r="S92" s="3">
        <v>40</v>
      </c>
      <c r="U92" s="4"/>
      <c r="V92" s="3" t="s">
        <v>555</v>
      </c>
      <c r="Y92" s="3">
        <v>20</v>
      </c>
      <c r="AA92" s="3">
        <v>20</v>
      </c>
      <c r="AC92" s="3">
        <v>20</v>
      </c>
      <c r="AD92" s="4">
        <f t="shared" si="11"/>
        <v>20</v>
      </c>
      <c r="AF92" s="23"/>
      <c r="AG92" s="31" t="str">
        <f t="shared" si="8"/>
        <v>&lt;tr class='mmt'&gt;&lt;td headers='icon'&gt;&lt;img src='resources/TS_LOST_ZYVA_01.png'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id='m090'&gt;90&lt;/td&gt;&lt;td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(b1*30+b2*0+b0*30) + (s1*0+s2*0+s3*20+s4*0+s5*20+s6*0+s7*20+s0*20) + (e01*40+e02*0+e03*0+e04*40+e05*0+e06*0+e07*0+e08*0+e09*0+e10*0+e11*0+e12*0+e13*0+e14*0+e15*0+e16*0);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196</v>
      </c>
      <c r="C93" s="6" t="s">
        <v>197</v>
      </c>
      <c r="D93" s="3">
        <v>5</v>
      </c>
      <c r="E93" s="3" t="s">
        <v>39</v>
      </c>
      <c r="F93" s="17" t="s">
        <v>48</v>
      </c>
      <c r="G93" s="8"/>
      <c r="H93" s="4">
        <f t="shared" si="12"/>
        <v>0</v>
      </c>
      <c r="I93" s="2"/>
      <c r="J93" s="2"/>
      <c r="K93" s="2"/>
      <c r="L93" s="2">
        <f t="shared" si="10"/>
        <v>0</v>
      </c>
      <c r="M93" s="2"/>
      <c r="N93" s="2"/>
      <c r="O93" s="2"/>
      <c r="P93" s="2"/>
      <c r="Q93" s="7"/>
      <c r="U93" s="4"/>
      <c r="AD93" s="4">
        <f t="shared" si="11"/>
        <v>0</v>
      </c>
      <c r="AF93" s="23"/>
      <c r="AG93" s="31" t="str">
        <f t="shared" si="8"/>
        <v>&lt;tr class='mmt ltd groupless'&gt;&lt;td headers='icon'&gt;&lt;img src='resources/TS_LUST_ALMA_01.png'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(b1*0+b2*0+b0*0) + (s1*0+s2*0+s3*0+s4*0+s5*0+s6*0+s7*0+s0*0) + (e01*0+e02*0+e03*0+e04*+e05*0+e06*0+e07*0+e08*0+e09*0+e10*0+e11*0+e12*0+e13*0+e14*0+e15*0+e16*0);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198</v>
      </c>
      <c r="C94" s="6" t="s">
        <v>199</v>
      </c>
      <c r="D94" s="3">
        <v>5</v>
      </c>
      <c r="E94" s="3" t="s">
        <v>39</v>
      </c>
      <c r="F94" s="17" t="s">
        <v>48</v>
      </c>
      <c r="G94" s="8"/>
      <c r="H94" s="4">
        <f t="shared" si="12"/>
        <v>0</v>
      </c>
      <c r="I94" s="2"/>
      <c r="J94" s="2"/>
      <c r="K94" s="2"/>
      <c r="L94" s="2">
        <f t="shared" si="10"/>
        <v>0</v>
      </c>
      <c r="M94" s="2"/>
      <c r="N94" s="2"/>
      <c r="O94" s="2"/>
      <c r="P94" s="2"/>
      <c r="Q94" s="7"/>
      <c r="U94" s="4"/>
      <c r="AD94" s="4">
        <f t="shared" si="11"/>
        <v>0</v>
      </c>
      <c r="AF94" s="23"/>
      <c r="AG94" s="31" t="str">
        <f t="shared" si="8"/>
        <v>&lt;tr class='mmt ltd groupless'&gt;&lt;td headers='icon'&gt;&lt;img src='resources/TS_LUST_ALMA_02.png'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(b1*0+b2*0+b0*0) + (s1*0+s2*0+s3*0+s4*0+s5*0+s6*0+s7*0+s0*0) + (e01*0+e02*0+e03*0+e04*+e05*0+e06*0+e07*0+e08*0+e09*0+e10*0+e11*0+e12*0+e13*0+e14*0+e15*0+e16*0);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200</v>
      </c>
      <c r="C95" s="6" t="s">
        <v>201</v>
      </c>
      <c r="D95" s="3">
        <v>5</v>
      </c>
      <c r="E95" s="3" t="s">
        <v>39</v>
      </c>
      <c r="F95" s="17" t="s">
        <v>48</v>
      </c>
      <c r="G95" s="8"/>
      <c r="H95" s="4">
        <f t="shared" si="12"/>
        <v>0</v>
      </c>
      <c r="I95" s="2"/>
      <c r="J95" s="2"/>
      <c r="K95" s="2"/>
      <c r="L95" s="2">
        <f t="shared" si="10"/>
        <v>0</v>
      </c>
      <c r="M95" s="2"/>
      <c r="N95" s="2"/>
      <c r="O95" s="2"/>
      <c r="P95" s="2"/>
      <c r="Q95" s="7"/>
      <c r="U95" s="4"/>
      <c r="AD95" s="4">
        <f t="shared" si="11"/>
        <v>0</v>
      </c>
      <c r="AF95" s="23"/>
      <c r="AG95" s="31" t="str">
        <f t="shared" si="8"/>
        <v>&lt;tr class='mmt ltd groupless'&gt;&lt;td headers='icon'&gt;&lt;img src='resources/TS_LUST_AMBROSIA_01.png'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202</v>
      </c>
      <c r="C96" s="6" t="s">
        <v>203</v>
      </c>
      <c r="D96" s="3">
        <v>5</v>
      </c>
      <c r="F96" s="17" t="s">
        <v>48</v>
      </c>
      <c r="G96" s="8"/>
      <c r="H96" s="4">
        <f t="shared" si="12"/>
        <v>0</v>
      </c>
      <c r="I96" s="2"/>
      <c r="J96" s="2"/>
      <c r="K96" s="2"/>
      <c r="L96" s="2">
        <f t="shared" si="10"/>
        <v>0</v>
      </c>
      <c r="M96" s="2"/>
      <c r="N96" s="2"/>
      <c r="O96" s="2"/>
      <c r="P96" s="2"/>
      <c r="Q96" s="7"/>
      <c r="U96" s="4"/>
      <c r="AD96" s="4">
        <f t="shared" si="11"/>
        <v>0</v>
      </c>
      <c r="AF96" s="23"/>
      <c r="AG96" s="31" t="str">
        <f t="shared" si="8"/>
        <v>&lt;tr class='mmt groupless'&gt;&lt;td headers='icon'&gt;&lt;img src='resources/TS_LUST_EMA_01.png'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452</v>
      </c>
      <c r="C97" s="6" t="s">
        <v>469</v>
      </c>
      <c r="D97" s="3">
        <v>5</v>
      </c>
      <c r="E97" s="3" t="s">
        <v>39</v>
      </c>
      <c r="F97" s="17" t="s">
        <v>48</v>
      </c>
      <c r="G97" s="8"/>
      <c r="H97" s="4">
        <f t="shared" si="12"/>
        <v>0</v>
      </c>
      <c r="I97" s="2"/>
      <c r="J97" s="2"/>
      <c r="K97" s="2"/>
      <c r="L97" s="2">
        <f t="shared" si="10"/>
        <v>0</v>
      </c>
      <c r="M97" s="2"/>
      <c r="N97" s="2"/>
      <c r="O97" s="2"/>
      <c r="P97" s="2"/>
      <c r="Q97" s="7"/>
      <c r="U97" s="4"/>
      <c r="AD97" s="4">
        <f t="shared" si="11"/>
        <v>0</v>
      </c>
      <c r="AF97" s="23"/>
      <c r="AG97" s="31" t="str">
        <f t="shared" si="8"/>
        <v>&lt;tr class='mmt ltd groupless'&gt;&lt;td headers='icon'&gt;&lt;img src='resources/TS_LUST_EMA_02.png'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204</v>
      </c>
      <c r="C98" s="6" t="s">
        <v>205</v>
      </c>
      <c r="D98" s="3">
        <v>5</v>
      </c>
      <c r="F98" s="17" t="s">
        <v>48</v>
      </c>
      <c r="G98" s="8"/>
      <c r="H98" s="4">
        <f t="shared" si="12"/>
        <v>0</v>
      </c>
      <c r="I98" s="2"/>
      <c r="J98" s="2"/>
      <c r="K98" s="2"/>
      <c r="L98" s="2">
        <f t="shared" si="10"/>
        <v>0</v>
      </c>
      <c r="M98" s="2"/>
      <c r="N98" s="2"/>
      <c r="O98" s="2"/>
      <c r="P98" s="2"/>
      <c r="Q98" s="7"/>
      <c r="U98" s="4"/>
      <c r="AD98" s="4">
        <f t="shared" si="11"/>
        <v>0</v>
      </c>
      <c r="AF98" s="23"/>
      <c r="AG98" s="31" t="str">
        <f t="shared" si="8"/>
        <v>&lt;tr class='mmt groupless'&gt;&lt;td headers='icon'&gt;&lt;img src='resources/TS_LUST_LAVINA_01.png'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206</v>
      </c>
      <c r="C99" s="6" t="s">
        <v>207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 t="shared" si="8"/>
        <v>&lt;tr class='mmt ltd groupless'&gt;&lt;td headers='icon'&gt;&lt;img src='resources/TS_LUST_LAVINA_02.png'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208</v>
      </c>
      <c r="C100" s="6" t="s">
        <v>209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 t="shared" si="8"/>
        <v>&lt;tr class='mmt ltd groupless'&gt;&lt;td headers='icon'&gt;&lt;img src='resources/TS_LUST_MORE_01.png'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210</v>
      </c>
      <c r="C101" s="6" t="s">
        <v>211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 t="shared" si="8"/>
        <v>&lt;tr class='mmt ltd groupless'&gt;&lt;td headers='icon'&gt;&lt;img src='resources/TS_LUST_NIKUSU_01.png'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212</v>
      </c>
      <c r="C102" s="6" t="s">
        <v>213</v>
      </c>
      <c r="D102" s="3">
        <v>5</v>
      </c>
      <c r="E102" s="3" t="s">
        <v>39</v>
      </c>
      <c r="F102" s="17" t="s">
        <v>48</v>
      </c>
      <c r="G102" s="8" t="s">
        <v>68</v>
      </c>
      <c r="H102" s="4">
        <f t="shared" si="12"/>
        <v>60</v>
      </c>
      <c r="I102" s="2">
        <v>60</v>
      </c>
      <c r="J102" s="2"/>
      <c r="K102" s="2">
        <v>30</v>
      </c>
      <c r="L102" s="2">
        <f t="shared" si="10"/>
        <v>30</v>
      </c>
      <c r="M102" s="2"/>
      <c r="N102" s="2"/>
      <c r="O102" s="2"/>
      <c r="P102" s="2"/>
      <c r="Q102" s="7"/>
      <c r="U102" s="4"/>
      <c r="V102" s="3" t="s">
        <v>556</v>
      </c>
      <c r="Y102" s="3">
        <v>30</v>
      </c>
      <c r="AB102" s="3">
        <v>30</v>
      </c>
      <c r="AD102" s="4">
        <f t="shared" si="11"/>
        <v>30</v>
      </c>
      <c r="AF102" s="23"/>
      <c r="AG102" s="31" t="str">
        <f t="shared" si="8"/>
        <v>&lt;tr class='mmt ltd'&gt;&lt;td headers='icon'&gt;&lt;img src='resources/TS_LUST_OTHIMA_01.png'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id='m100'&gt;60&lt;/td&gt;&lt;td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(b1*0+b2*30+b0*30) + (s1*0+s2*0+s3*30+s4*0+s5*0+s6*30+s7*0+s0*30) + (e01*0+e02*0+e03*0+e04*+e05*0+e06*0+e07*0+e08*0+e09*0+e10*0+e11*0+e12*0+e13*0+e14*0+e15*0+e16*0);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214</v>
      </c>
      <c r="C103" s="6" t="s">
        <v>215</v>
      </c>
      <c r="D103" s="3">
        <v>5</v>
      </c>
      <c r="E103" s="3" t="s">
        <v>35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 t="shared" si="8"/>
        <v>&lt;tr class='mmt ev groupless'&gt;&lt;td headers='icon'&gt;&lt;img src='resources/TS_LUST_REBECCA_01.png'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216</v>
      </c>
      <c r="C104" s="6" t="s">
        <v>217</v>
      </c>
      <c r="D104" s="3">
        <v>5</v>
      </c>
      <c r="E104" s="3" t="s">
        <v>39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 t="shared" si="8"/>
        <v>&lt;tr class='mmt ltd groupless'&gt;&lt;td headers='icon'&gt;&lt;img src='resources/TS_LUST_REBECCA_02.png'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(b1*0+b2*0+b0*0) + (s1*0+s2*0+s3*0+s4*0+s5*0+s6*0+s7*0+s0*0) + (e01*0+e02*0+e03*0+e04*+e05*0+e06*0+e07*0+e08*0+e09*0+e10*0+e11*0+e12*0+e13*0+e14*0+e15*0+e16*0);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218</v>
      </c>
      <c r="C105" s="6" t="s">
        <v>219</v>
      </c>
      <c r="D105" s="3">
        <v>5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 t="shared" si="8"/>
        <v>&lt;tr class='mmt groupless'&gt;&lt;td headers='icon'&gt;&lt;img src='resources/TS_LUST_ROFIA_01.png'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220</v>
      </c>
      <c r="C106" s="6" t="s">
        <v>221</v>
      </c>
      <c r="D106" s="3">
        <v>5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 t="shared" si="8"/>
        <v>&lt;tr class='mmt groupless'&gt;&lt;td headers='icon'&gt;&lt;img src='resources/TS_LUST_SOPHIA_01.png'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222</v>
      </c>
      <c r="C107" s="6" t="s">
        <v>223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 t="shared" si="8"/>
        <v>&lt;tr class='mmt ltd groupless'&gt;&lt;td headers='icon'&gt;&lt;img src='resources/TS_LUST_ST_MELA_01.png'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224</v>
      </c>
      <c r="C108" s="6" t="s">
        <v>225</v>
      </c>
      <c r="D108" s="3">
        <v>5</v>
      </c>
      <c r="E108" s="3" t="s">
        <v>39</v>
      </c>
      <c r="F108" s="17" t="s">
        <v>48</v>
      </c>
      <c r="G108" s="8"/>
      <c r="H108" s="4">
        <f t="shared" si="12"/>
        <v>0</v>
      </c>
      <c r="I108" s="2"/>
      <c r="J108" s="2"/>
      <c r="K108" s="2"/>
      <c r="L108" s="2">
        <f t="shared" si="10"/>
        <v>0</v>
      </c>
      <c r="M108" s="2"/>
      <c r="N108" s="2"/>
      <c r="O108" s="2"/>
      <c r="P108" s="2"/>
      <c r="Q108" s="7"/>
      <c r="U108" s="4"/>
      <c r="AD108" s="4">
        <f t="shared" si="11"/>
        <v>0</v>
      </c>
      <c r="AF108" s="23"/>
      <c r="AG108" s="31" t="str">
        <f t="shared" si="8"/>
        <v>&lt;tr class='mmt ltd groupless'&gt;&lt;td headers='icon'&gt;&lt;img src='resources/TS_LUST_ST_MELA_DARK_01.png'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226</v>
      </c>
      <c r="C109" s="6" t="s">
        <v>227</v>
      </c>
      <c r="D109" s="3">
        <v>5</v>
      </c>
      <c r="E109" s="3" t="s">
        <v>39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 t="shared" si="8"/>
        <v>&lt;tr class='mmt ltd groupless'&gt;&lt;td headers='icon'&gt;&lt;img src='resources/TS_LUST_ST_NIKUSU_DARK_01.png'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228</v>
      </c>
      <c r="C110" s="6" t="s">
        <v>229</v>
      </c>
      <c r="D110" s="3">
        <v>5</v>
      </c>
      <c r="F110" s="17" t="s">
        <v>48</v>
      </c>
      <c r="G110" s="8" t="s">
        <v>68</v>
      </c>
      <c r="H110" s="4">
        <f t="shared" si="12"/>
        <v>90</v>
      </c>
      <c r="I110" s="2"/>
      <c r="J110" s="2">
        <v>30</v>
      </c>
      <c r="K110" s="2"/>
      <c r="L110" s="2">
        <f t="shared" si="10"/>
        <v>30</v>
      </c>
      <c r="M110" s="2"/>
      <c r="N110" s="2"/>
      <c r="O110" s="2"/>
      <c r="P110" s="2">
        <v>10</v>
      </c>
      <c r="Q110" s="7"/>
      <c r="R110" s="3" t="s">
        <v>14</v>
      </c>
      <c r="S110" s="3">
        <v>40</v>
      </c>
      <c r="U110" s="4"/>
      <c r="V110" s="3" t="s">
        <v>555</v>
      </c>
      <c r="W110" s="3">
        <v>20</v>
      </c>
      <c r="Y110" s="3">
        <v>20</v>
      </c>
      <c r="AB110" s="3">
        <v>20</v>
      </c>
      <c r="AD110" s="4">
        <f t="shared" si="11"/>
        <v>20</v>
      </c>
      <c r="AF110" s="23"/>
      <c r="AG110" s="31" t="str">
        <f t="shared" si="8"/>
        <v>&lt;tr class='mmt'&gt;&lt;td headers='icon'&gt;&lt;img src='resources/TS_LUST_YAULAS_01.png'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(b1*30+b2*0+b0*30) + (s1*20+s2*0+s3*20+s4*0+s5*0+s6*20+s7*0+s0*20) + (e01*40+e02*0+e03*0+e04*40+e05*0+e06*0+e07*0+e08*0+e09*0+e10*0+e11*0+e12*0+e13*0+e14*0+e15*0+e16*0);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230</v>
      </c>
      <c r="C111" s="6" t="s">
        <v>231</v>
      </c>
      <c r="D111" s="3">
        <v>5</v>
      </c>
      <c r="E111" s="3" t="s">
        <v>35</v>
      </c>
      <c r="F111" s="15" t="s">
        <v>36</v>
      </c>
      <c r="G111" s="8" t="s">
        <v>232</v>
      </c>
      <c r="H111" s="4">
        <f t="shared" si="12"/>
        <v>50</v>
      </c>
      <c r="I111" s="2">
        <v>20</v>
      </c>
      <c r="J111" s="2">
        <v>30</v>
      </c>
      <c r="K111" s="2"/>
      <c r="L111" s="2">
        <f t="shared" si="10"/>
        <v>30</v>
      </c>
      <c r="M111" s="2"/>
      <c r="N111" s="2"/>
      <c r="O111" s="2"/>
      <c r="P111" s="2"/>
      <c r="Q111" s="7"/>
      <c r="U111" s="4"/>
      <c r="Y111" s="3">
        <v>10</v>
      </c>
      <c r="AA111" s="3">
        <v>20</v>
      </c>
      <c r="AD111" s="4">
        <f t="shared" si="11"/>
        <v>20</v>
      </c>
      <c r="AF111" s="23"/>
      <c r="AG111" s="31" t="str">
        <f t="shared" si="8"/>
        <v>&lt;tr class='mmt ev'&gt;&lt;td headers='icon'&gt;&lt;img src='resources/TS_MCF_ALTO_01.png'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id='m109'&gt;50&lt;/td&gt;&lt;td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(b1*30+b2*0+b0*30) + (s1*0+s2*0+s3*10+s4*0+s5*20+s6*0+s7*0+s0*20) + (e01*0+e02*0+e03*0+e04*+e05*0+e06*0+e07*0+e08*0+e09*0+e10*0+e11*0+e12*0+e13*0+e14*0+e15*0+e16*0);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233</v>
      </c>
      <c r="C112" s="6" t="s">
        <v>234</v>
      </c>
      <c r="D112" s="3">
        <v>5</v>
      </c>
      <c r="E112" s="3" t="s">
        <v>39</v>
      </c>
      <c r="F112" s="15" t="s">
        <v>36</v>
      </c>
      <c r="G112" s="8" t="s">
        <v>232</v>
      </c>
      <c r="H112" s="4">
        <f t="shared" si="12"/>
        <v>130</v>
      </c>
      <c r="I112" s="2"/>
      <c r="J112" s="2">
        <v>30</v>
      </c>
      <c r="K112" s="2">
        <v>30</v>
      </c>
      <c r="L112" s="2">
        <f t="shared" si="10"/>
        <v>30</v>
      </c>
      <c r="M112" s="2"/>
      <c r="N112" s="2"/>
      <c r="O112" s="2"/>
      <c r="P112" s="2"/>
      <c r="Q112" s="7"/>
      <c r="T112" s="3" t="s">
        <v>25</v>
      </c>
      <c r="U112" s="4">
        <v>40</v>
      </c>
      <c r="Y112" s="3">
        <v>60</v>
      </c>
      <c r="AD112" s="4">
        <f t="shared" si="11"/>
        <v>60</v>
      </c>
      <c r="AF112" s="23"/>
      <c r="AG112" s="31" t="str">
        <f t="shared" si="8"/>
        <v>&lt;tr class='mmt ltd'&gt;&lt;td headers='icon'&gt;&lt;img src='resources/TS_MCF_RANKA_01.png'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id='m110'&gt;130&lt;/td&gt;&lt;td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(b1*30+b2*30+b0*30) + (s1*0+s2*0+s3*60+s4*0+s5*0+s6*0+s7*0+s0*60) + (e01*0+e02*0+e03*0+e04*+e05*0+e06*0+e07*0+e08*0+e09*0+e10*0+e11*0+e12*0+e13*0+e14*40+e15*0+e16*0);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235</v>
      </c>
      <c r="C113" s="6" t="s">
        <v>236</v>
      </c>
      <c r="D113" s="3">
        <v>5</v>
      </c>
      <c r="E113" s="3" t="s">
        <v>39</v>
      </c>
      <c r="F113" s="15" t="s">
        <v>36</v>
      </c>
      <c r="G113" s="8" t="s">
        <v>232</v>
      </c>
      <c r="H113" s="4">
        <f t="shared" si="12"/>
        <v>140</v>
      </c>
      <c r="I113" s="2">
        <v>20</v>
      </c>
      <c r="J113" s="2">
        <v>40</v>
      </c>
      <c r="K113" s="2"/>
      <c r="L113" s="2">
        <f t="shared" si="10"/>
        <v>40</v>
      </c>
      <c r="M113" s="2"/>
      <c r="N113" s="2"/>
      <c r="O113" s="2"/>
      <c r="P113" s="2"/>
      <c r="Q113" s="7"/>
      <c r="T113" s="3" t="s">
        <v>25</v>
      </c>
      <c r="U113" s="4">
        <v>40</v>
      </c>
      <c r="AA113" s="3">
        <v>60</v>
      </c>
      <c r="AD113" s="4">
        <f t="shared" si="11"/>
        <v>60</v>
      </c>
      <c r="AF113" s="23"/>
      <c r="AG113" s="31" t="str">
        <f t="shared" si="8"/>
        <v>&lt;tr class='mmt ltd'&gt;&lt;td headers='icon'&gt;&lt;img src='resources/TS_MCF_SHERYL_01.png'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id='m111'&gt;140&lt;/td&gt;&lt;td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(b1*40+b2*0+b0*40) + (s1*0+s2*0+s3*0+s4*0+s5*60+s6*0+s7*0+s0*60) + (e01*0+e02*0+e03*0+e04*+e05*0+e06*0+e07*0+e08*0+e09*0+e10*0+e11*0+e12*0+e13*0+e14*40+e15*0+e16*0);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237</v>
      </c>
      <c r="C114" s="6" t="s">
        <v>238</v>
      </c>
      <c r="D114" s="3">
        <v>5</v>
      </c>
      <c r="F114" s="17" t="s">
        <v>500</v>
      </c>
      <c r="G114" s="8" t="s">
        <v>68</v>
      </c>
      <c r="H114" s="4">
        <f t="shared" si="12"/>
        <v>80</v>
      </c>
      <c r="I114" s="2">
        <v>40</v>
      </c>
      <c r="J114" s="2">
        <v>40</v>
      </c>
      <c r="K114" s="2"/>
      <c r="L114" s="2">
        <f t="shared" si="10"/>
        <v>40</v>
      </c>
      <c r="M114" s="2"/>
      <c r="N114" s="2"/>
      <c r="O114" s="2"/>
      <c r="P114" s="2">
        <v>5</v>
      </c>
      <c r="Q114" s="7"/>
      <c r="U114" s="4"/>
      <c r="V114" s="3" t="s">
        <v>482</v>
      </c>
      <c r="Y114" s="3">
        <v>20</v>
      </c>
      <c r="AC114" s="3">
        <v>40</v>
      </c>
      <c r="AD114" s="4">
        <f t="shared" si="11"/>
        <v>40</v>
      </c>
      <c r="AF114" s="23"/>
      <c r="AG114" s="31" t="str">
        <f t="shared" si="8"/>
        <v>&lt;tr class='mmt'&gt;&lt;td headers='icon'&gt;&lt;img src='resources/TS_NORTH_CADANOVA_01.png'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id='m112'&gt;80&lt;/td&gt;&lt;td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(b1*40+b2*0+b0*40) + (s1*0+s2*0+s3*20+s4*0+s5*0+s6*0+s7*40+s0*40) + (e01*0+e02*0+e03*0+e04*+e05*0+e06*0+e07*0+e08*0+e09*0+e10*0+e11*0+e12*0+e13*0+e14*0+e15*0+e16*0);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506</v>
      </c>
      <c r="C115" s="6" t="s">
        <v>507</v>
      </c>
      <c r="D115" s="3">
        <v>5</v>
      </c>
      <c r="E115" s="3" t="s">
        <v>39</v>
      </c>
      <c r="F115" s="17" t="s">
        <v>500</v>
      </c>
      <c r="G115" s="8" t="s">
        <v>68</v>
      </c>
      <c r="H115" s="4">
        <f t="shared" si="12"/>
        <v>110</v>
      </c>
      <c r="I115" s="2">
        <v>30</v>
      </c>
      <c r="J115" s="2">
        <v>50</v>
      </c>
      <c r="K115" s="2"/>
      <c r="L115" s="2">
        <f t="shared" si="10"/>
        <v>50</v>
      </c>
      <c r="M115" s="2"/>
      <c r="N115" s="2"/>
      <c r="O115" s="2"/>
      <c r="P115" s="2">
        <v>5</v>
      </c>
      <c r="Q115" s="7"/>
      <c r="T115" s="3" t="s">
        <v>508</v>
      </c>
      <c r="U115" s="4">
        <v>20</v>
      </c>
      <c r="AB115" s="3">
        <v>40</v>
      </c>
      <c r="AC115" s="3">
        <v>20</v>
      </c>
      <c r="AD115" s="4">
        <f t="shared" si="11"/>
        <v>40</v>
      </c>
      <c r="AF115" s="23"/>
      <c r="AG115" s="31" t="str">
        <f t="shared" si="8"/>
        <v>&lt;tr class='mmt ltd'&gt;&lt;td headers='icon'&gt;&lt;img src='resources/TS_NORTH_CADANOVA_02.png'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id='m113'&gt;110&lt;/td&gt;&lt;td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(b1*50+b2*0+b0*50) + (s1*0+s2*0+s3*0+s4*0+s5*0+s6*40+s7*20+s0*40) + (e01*0+e02*0+e03*0+e04*+e05*0+e06*0+e07*0+e08*20+e09*0+e10*0+e11*0+e12*0+e13*0+e14*0+e15*0+e16*0);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240</v>
      </c>
      <c r="C116" s="6" t="s">
        <v>241</v>
      </c>
      <c r="D116" s="3">
        <v>5</v>
      </c>
      <c r="E116" s="3" t="s">
        <v>35</v>
      </c>
      <c r="F116" s="17" t="s">
        <v>500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 t="shared" si="8"/>
        <v>&lt;tr class='mmt ev groupless'&gt;&lt;td headers='icon'&gt;&lt;img src='resources/TS_NORTH_GUILDFORD_01.png'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(b1*0+b2*0+b0*0) + (s1*0+s2*0+s3*0+s4*0+s5*0+s6*0+s7*0+s0*0) + (e01*0+e02*0+e03*0+e04*+e05*0+e06*0+e07*0+e08*0+e09*0+e10*0+e11*0+e12*0+e13*0+e14*0+e15*0+e16*0);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242</v>
      </c>
      <c r="C117" s="6" t="s">
        <v>243</v>
      </c>
      <c r="D117" s="3">
        <v>5</v>
      </c>
      <c r="F117" s="17" t="s">
        <v>500</v>
      </c>
      <c r="G117" s="8" t="s">
        <v>68</v>
      </c>
      <c r="H117" s="4">
        <f t="shared" si="12"/>
        <v>80</v>
      </c>
      <c r="I117" s="2">
        <v>40</v>
      </c>
      <c r="J117" s="2">
        <v>20</v>
      </c>
      <c r="K117" s="2">
        <v>20</v>
      </c>
      <c r="L117" s="2">
        <f t="shared" si="10"/>
        <v>20</v>
      </c>
      <c r="M117" s="2"/>
      <c r="N117" s="2"/>
      <c r="O117" s="2"/>
      <c r="P117" s="2"/>
      <c r="Q117" s="7"/>
      <c r="U117" s="4"/>
      <c r="AC117" s="3">
        <v>60</v>
      </c>
      <c r="AD117" s="4">
        <f t="shared" si="11"/>
        <v>60</v>
      </c>
      <c r="AF117" s="23"/>
      <c r="AG117" s="31" t="str">
        <f t="shared" si="8"/>
        <v>&lt;tr class='mmt'&gt;&lt;td headers='icon'&gt;&lt;img src='resources/TS_NORTH_RAKINA_01.png'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id='m115'&gt;80&lt;/td&gt;&lt;td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(b1*20+b2*20+b0*20) + (s1*0+s2*0+s3*0+s4*0+s5*0+s6*0+s7*60+s0*60) + (e01*0+e02*0+e03*0+e04*+e05*0+e06*0+e07*0+e08*0+e09*0+e10*0+e11*0+e12*0+e13*0+e14*0+e15*0+e16*0);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244</v>
      </c>
      <c r="C118" s="6" t="s">
        <v>245</v>
      </c>
      <c r="D118" s="3">
        <v>5</v>
      </c>
      <c r="F118" s="17" t="s">
        <v>500</v>
      </c>
      <c r="G118" s="8"/>
      <c r="H118" s="4">
        <f t="shared" si="12"/>
        <v>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U118" s="4"/>
      <c r="AD118" s="4">
        <f t="shared" si="11"/>
        <v>0</v>
      </c>
      <c r="AF118" s="23"/>
      <c r="AG118" s="31" t="str">
        <f t="shared" si="8"/>
        <v>&lt;tr class='mmt groupless'&gt;&lt;td headers='icon'&gt;&lt;img src='resources/TS_NORTH_TORITOH_01.png'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(b1*0+b2*0+b0*0) + (s1*0+s2*0+s3*0+s4*0+s5*0+s6*0+s7*0+s0*0) + (e01*0+e02*0+e03*0+e04*+e05*0+e06*0+e07*0+e08*0+e09*0+e10*0+e11*0+e12*0+e13*0+e14*0+e15*0+e16*0);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540</v>
      </c>
      <c r="C119" s="6" t="s">
        <v>543</v>
      </c>
      <c r="D119" s="3">
        <v>5</v>
      </c>
      <c r="E119" s="3" t="s">
        <v>39</v>
      </c>
      <c r="F119" s="15" t="s">
        <v>36</v>
      </c>
      <c r="G119" s="8" t="s">
        <v>175</v>
      </c>
      <c r="H119" s="4">
        <f t="shared" ref="H119" si="13">SUMPRODUCT(I$1:AD$1,I119:AD119)</f>
        <v>50</v>
      </c>
      <c r="I119" s="2">
        <v>60</v>
      </c>
      <c r="J119" s="2">
        <v>20</v>
      </c>
      <c r="K119" s="2">
        <v>20</v>
      </c>
      <c r="L119" s="2">
        <f t="shared" ref="L119" si="14">MAX(J119:K119)</f>
        <v>20</v>
      </c>
      <c r="M119" s="2"/>
      <c r="N119" s="2"/>
      <c r="O119" s="2"/>
      <c r="P119" s="2"/>
      <c r="Q119" s="7"/>
      <c r="U119" s="4"/>
      <c r="AB119" s="3">
        <v>30</v>
      </c>
      <c r="AC119" s="3">
        <v>30</v>
      </c>
      <c r="AD119" s="4">
        <f t="shared" ref="AD119" si="15">MAX(W119:AC119)</f>
        <v>30</v>
      </c>
      <c r="AF119" s="23"/>
      <c r="AG119" s="31" t="str">
        <f t="shared" si="8"/>
        <v>&lt;tr class='mmt ltd'&gt;&lt;td headers='icon'&gt;&lt;img src='resources/TS_OTHER_NERO_01.png' alt='黒という記憶'&gt;&lt;/td&gt;&lt;td headers='name'&gt;黒という記憶&lt;/td&gt;&lt;td headers='rank'&gt;5&lt;/td&gt;&lt;td headers='remark'&gt;&lt;span class='limited'&gt;限定&lt;/span&gt;&lt;/td&gt;&lt;td headers='origin'&gt;その他
Other&lt;/td&gt;&lt;td headers='group'&gt;十戒衆&lt;/td&gt;&lt;td headers='score' id='m117'&gt;50&lt;/td&gt;&lt;td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(b1*20+b2*20+b0*20) + (s1*0+s2*0+s3*0+s4*0+s5*0+s6*30+s7*30+s0*30) + (e01*0+e02*0+e03*0+e04*+e05*0+e06*0+e07*0+e08*0+e09*0+e10*0+e11*0+e12*0+e13*0+e14*0+e15*0+e16*0);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246</v>
      </c>
      <c r="C120" s="6" t="s">
        <v>247</v>
      </c>
      <c r="D120" s="3">
        <v>4</v>
      </c>
      <c r="F120" s="15" t="s">
        <v>36</v>
      </c>
      <c r="G120" s="8"/>
      <c r="H120" s="4">
        <f t="shared" si="12"/>
        <v>0</v>
      </c>
      <c r="I120" s="2"/>
      <c r="J120" s="2"/>
      <c r="K120" s="2"/>
      <c r="L120" s="2">
        <f t="shared" si="10"/>
        <v>0</v>
      </c>
      <c r="M120" s="2"/>
      <c r="N120" s="2"/>
      <c r="O120" s="2"/>
      <c r="P120" s="2"/>
      <c r="Q120" s="7"/>
      <c r="U120" s="4"/>
      <c r="AD120" s="4">
        <f t="shared" si="11"/>
        <v>0</v>
      </c>
      <c r="AF120" s="23"/>
      <c r="AG120" s="31" t="str">
        <f t="shared" si="8"/>
        <v>&lt;tr class='mmt groupless'&gt;&lt;td headers='icon'&gt;&lt;img src='resources/TS_OTHER_WAGINAO_01.png'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(b1*0+b2*0+b0*0) + (s1*0+s2*0+s3*0+s4*0+s5*0+s6*0+s7*0+s0*0) + (e01*0+e02*0+e03*0+e04*+e05*0+e06*0+e07*0+e08*0+e09*0+e10*0+e11*0+e12*0+e13*0+e14*0+e15*0+e16*0);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248</v>
      </c>
      <c r="C121" s="6" t="s">
        <v>249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2"/>
        <v>90</v>
      </c>
      <c r="I121" s="2">
        <v>30</v>
      </c>
      <c r="J121" s="2">
        <v>20</v>
      </c>
      <c r="K121" s="2"/>
      <c r="L121" s="2">
        <f t="shared" si="10"/>
        <v>20</v>
      </c>
      <c r="M121" s="2"/>
      <c r="N121" s="2"/>
      <c r="O121" s="2"/>
      <c r="P121" s="2"/>
      <c r="Q121" s="7"/>
      <c r="T121" s="3" t="s">
        <v>24</v>
      </c>
      <c r="U121" s="4">
        <v>50</v>
      </c>
      <c r="W121" s="3">
        <v>20</v>
      </c>
      <c r="X121" s="3">
        <v>20</v>
      </c>
      <c r="AB121" s="3">
        <v>20</v>
      </c>
      <c r="AD121" s="4">
        <f t="shared" si="11"/>
        <v>20</v>
      </c>
      <c r="AF121" s="23"/>
      <c r="AG121" s="31" t="str">
        <f t="shared" si="8"/>
        <v>&lt;tr class='mmt ltd'&gt;&lt;td headers='icon'&gt;&lt;img src='resources/TS_POK_01.png'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id='m119'&gt;90&lt;/td&gt;&lt;td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(b1*20+b2*0+b0*20) + (s1*20+s2*20+s3*0+s4*0+s5*0+s6*20+s7*0+s0*20) + (e01*0+e02*0+e03*0+e04*+e05*0+e06*0+e07*0+e08*0+e09*0+e10*0+e11*0+e12*0+e13*50+e14*0+e15*0+e16*0);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251</v>
      </c>
      <c r="C122" s="6" t="s">
        <v>252</v>
      </c>
      <c r="D122" s="3">
        <v>5</v>
      </c>
      <c r="E122" s="3" t="s">
        <v>35</v>
      </c>
      <c r="F122" s="15" t="s">
        <v>36</v>
      </c>
      <c r="G122" s="8" t="s">
        <v>250</v>
      </c>
      <c r="H122" s="4">
        <f t="shared" si="12"/>
        <v>50</v>
      </c>
      <c r="I122" s="2">
        <v>30</v>
      </c>
      <c r="J122" s="2">
        <v>30</v>
      </c>
      <c r="K122" s="2"/>
      <c r="L122" s="2">
        <f t="shared" si="10"/>
        <v>30</v>
      </c>
      <c r="M122" s="2"/>
      <c r="N122" s="2"/>
      <c r="O122" s="2"/>
      <c r="P122" s="2"/>
      <c r="Q122" s="7"/>
      <c r="U122" s="4"/>
      <c r="AA122" s="3">
        <v>10</v>
      </c>
      <c r="AC122" s="3">
        <v>20</v>
      </c>
      <c r="AD122" s="4">
        <f t="shared" si="11"/>
        <v>20</v>
      </c>
      <c r="AF122" s="23"/>
      <c r="AG122" s="31" t="str">
        <f t="shared" si="8"/>
        <v>&lt;tr class='mmt ev'&gt;&lt;td headers='icon'&gt;&lt;img src='resources/TS_POK_ARUMASU_01.png'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id='m120'&gt;50&lt;/td&gt;&lt;td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(b1*30+b2*0+b0*30) + (s1*0+s2*0+s3*0+s4*0+s5*10+s6*0+s7*20+s0*20) + (e01*0+e02*0+e03*0+e04*+e05*0+e06*0+e07*0+e08*0+e09*0+e10*0+e11*0+e12*0+e13*0+e14*0+e15*0+e16*0);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511</v>
      </c>
      <c r="C123" s="6" t="s">
        <v>512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2"/>
        <v>90</v>
      </c>
      <c r="I123" s="2"/>
      <c r="J123" s="2">
        <v>60</v>
      </c>
      <c r="K123" s="2"/>
      <c r="L123" s="2">
        <f t="shared" si="10"/>
        <v>60</v>
      </c>
      <c r="M123" s="2"/>
      <c r="N123" s="2"/>
      <c r="O123" s="2"/>
      <c r="P123" s="2"/>
      <c r="Q123" s="7"/>
      <c r="U123" s="4"/>
      <c r="V123" s="5" t="s">
        <v>513</v>
      </c>
      <c r="W123" s="3">
        <v>30</v>
      </c>
      <c r="AB123" s="3">
        <v>30</v>
      </c>
      <c r="AD123" s="4">
        <f t="shared" si="11"/>
        <v>30</v>
      </c>
      <c r="AF123" s="23"/>
      <c r="AG123" s="31" t="str">
        <f t="shared" si="8"/>
        <v>&lt;tr class='mmt ltd'&gt;&lt;td headers='icon'&gt;&lt;img src='resources/TS_POK_CASSIUS_01.png'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(b1*60+b2*0+b0*60) + (s1*30+s2*0+s3*0+s4*0+s5*0+s6*30+s7*0+s0*30) + (e01*0+e02*0+e03*0+e04*+e05*0+e06*0+e07*0+e08*0+e09*0+e10*0+e11*0+e12*0+e13*0+e14*0+e15*0+e16*0);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253</v>
      </c>
      <c r="C124" s="6" t="s">
        <v>254</v>
      </c>
      <c r="D124" s="3">
        <v>5</v>
      </c>
      <c r="E124" s="3" t="s">
        <v>39</v>
      </c>
      <c r="F124" s="15" t="s">
        <v>36</v>
      </c>
      <c r="G124" s="8" t="s">
        <v>250</v>
      </c>
      <c r="H124" s="4">
        <f t="shared" si="12"/>
        <v>60</v>
      </c>
      <c r="I124" s="2">
        <v>40</v>
      </c>
      <c r="J124" s="2">
        <v>30</v>
      </c>
      <c r="K124" s="2"/>
      <c r="L124" s="2">
        <f t="shared" si="10"/>
        <v>30</v>
      </c>
      <c r="M124" s="2"/>
      <c r="N124" s="2"/>
      <c r="O124" s="2">
        <v>20</v>
      </c>
      <c r="P124" s="2">
        <v>10</v>
      </c>
      <c r="Q124" s="7"/>
      <c r="U124" s="4"/>
      <c r="Y124" s="3">
        <v>30</v>
      </c>
      <c r="AB124" s="3">
        <v>30</v>
      </c>
      <c r="AD124" s="4">
        <f t="shared" si="11"/>
        <v>30</v>
      </c>
      <c r="AF124" s="23"/>
      <c r="AG124" s="31" t="str">
        <f t="shared" si="8"/>
        <v>&lt;tr class='mmt ltd'&gt;&lt;td headers='icon'&gt;&lt;img src='resources/TS_POK_FAILNAUGHT_01.png'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id='m122'&gt;60&lt;/td&gt;&lt;td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(b1*30+b2*0+b0*30) + (s1*0+s2*0+s3*30+s4*0+s5*0+s6*30+s7*0+s0*30) + (e01*0+e02*0+e03*0+e04*+e05*0+e06*0+e07*0+e08*0+e09*0+e10*0+e11*0+e12*0+e13*0+e14*0+e15*0+e16*0);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255</v>
      </c>
      <c r="C125" s="6" t="s">
        <v>256</v>
      </c>
      <c r="D125" s="3">
        <v>5</v>
      </c>
      <c r="E125" s="3" t="s">
        <v>39</v>
      </c>
      <c r="F125" s="15" t="s">
        <v>36</v>
      </c>
      <c r="G125" s="8" t="s">
        <v>250</v>
      </c>
      <c r="H125" s="4">
        <f t="shared" si="12"/>
        <v>110</v>
      </c>
      <c r="I125" s="2">
        <v>20</v>
      </c>
      <c r="J125" s="2">
        <v>50</v>
      </c>
      <c r="K125" s="2"/>
      <c r="L125" s="2">
        <f t="shared" si="10"/>
        <v>50</v>
      </c>
      <c r="M125" s="2"/>
      <c r="N125" s="2"/>
      <c r="O125" s="2"/>
      <c r="P125" s="2"/>
      <c r="Q125" s="7"/>
      <c r="T125" s="3" t="s">
        <v>24</v>
      </c>
      <c r="U125" s="4">
        <v>30</v>
      </c>
      <c r="Z125" s="3">
        <v>20</v>
      </c>
      <c r="AA125" s="3">
        <v>30</v>
      </c>
      <c r="AC125" s="3">
        <v>10</v>
      </c>
      <c r="AD125" s="4">
        <f t="shared" si="11"/>
        <v>30</v>
      </c>
      <c r="AF125" s="23"/>
      <c r="AG125" s="31" t="str">
        <f t="shared" si="8"/>
        <v>&lt;tr class='mmt ltd'&gt;&lt;td headers='icon'&gt;&lt;img src='resources/TS_POK_MASAMUNE_01.png'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id='m123'&gt;110&lt;/td&gt;&lt;td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(b1*50+b2*0+b0*50) + (s1*0+s2*0+s3*0+s4*20+s5*30+s6*0+s7*10+s0*30) + (e01*0+e02*0+e03*0+e04*+e05*0+e06*0+e07*0+e08*0+e09*0+e10*0+e11*0+e12*0+e13*30+e14*0+e15*0+e16*0);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514</v>
      </c>
      <c r="C126" s="6" t="s">
        <v>517</v>
      </c>
      <c r="D126" s="3">
        <v>5</v>
      </c>
      <c r="E126" s="3" t="s">
        <v>39</v>
      </c>
      <c r="F126" s="15" t="s">
        <v>36</v>
      </c>
      <c r="G126" s="8" t="s">
        <v>250</v>
      </c>
      <c r="H126" s="4">
        <f t="shared" si="12"/>
        <v>30</v>
      </c>
      <c r="I126" s="2">
        <v>70</v>
      </c>
      <c r="J126" s="2"/>
      <c r="K126" s="2"/>
      <c r="L126" s="2">
        <f t="shared" si="10"/>
        <v>0</v>
      </c>
      <c r="M126" s="2"/>
      <c r="N126" s="2"/>
      <c r="O126" s="2"/>
      <c r="P126" s="2">
        <v>10</v>
      </c>
      <c r="Q126" s="7"/>
      <c r="U126" s="4"/>
      <c r="V126" s="3" t="s">
        <v>518</v>
      </c>
      <c r="AA126" s="3">
        <v>30</v>
      </c>
      <c r="AC126" s="3">
        <v>30</v>
      </c>
      <c r="AD126" s="4">
        <f t="shared" si="11"/>
        <v>30</v>
      </c>
      <c r="AF126" s="23"/>
      <c r="AG126" s="31" t="str">
        <f t="shared" si="8"/>
        <v>&lt;tr class='mmt ltd'&gt;&lt;td headers='icon'&gt;&lt;img src='resources/TS_POK_RISANAUT_01.png' alt='確定事象の砂時計'&gt;&lt;/td&gt;&lt;td headers='name'&gt;確定事象の砂時計&lt;/td&gt;&lt;td headers='rank'&gt;5&lt;/td&gt;&lt;td headers='remark'&gt;&lt;span class='limited'&gt;限定&lt;/span&gt;&lt;/td&gt;&lt;td headers='origin'&gt;その他
Other&lt;/td&gt;&lt;td headers='group'&gt;FgG&lt;/td&gt;&lt;td headers='score' id='m124'&gt;30&lt;/td&gt;&lt;td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(b1*0+b2*0+b0*0) + (s1*0+s2*0+s3*0+s4*0+s5*30+s6*0+s7*30+s0*30) + (e01*0+e02*0+e03*0+e04*+e05*0+e06*0+e07*0+e08*0+e09*0+e10*0+e11*0+e12*0+e13*0+e14*0+e15*0+e16*0);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257</v>
      </c>
      <c r="C127" s="6" t="s">
        <v>258</v>
      </c>
      <c r="D127" s="3">
        <v>5</v>
      </c>
      <c r="E127" s="3" t="s">
        <v>39</v>
      </c>
      <c r="F127" s="15" t="s">
        <v>36</v>
      </c>
      <c r="G127" s="8" t="s">
        <v>250</v>
      </c>
      <c r="H127" s="4">
        <f t="shared" si="12"/>
        <v>100</v>
      </c>
      <c r="I127" s="2">
        <v>40</v>
      </c>
      <c r="J127" s="2"/>
      <c r="K127" s="2"/>
      <c r="L127" s="2">
        <f t="shared" si="10"/>
        <v>0</v>
      </c>
      <c r="M127" s="2"/>
      <c r="N127" s="2"/>
      <c r="O127" s="2"/>
      <c r="P127" s="2"/>
      <c r="Q127" s="7"/>
      <c r="R127" s="5" t="s">
        <v>17</v>
      </c>
      <c r="S127" s="3">
        <v>40</v>
      </c>
      <c r="U127" s="4"/>
      <c r="V127" s="3" t="s">
        <v>481</v>
      </c>
      <c r="AC127" s="3">
        <v>60</v>
      </c>
      <c r="AD127" s="4">
        <f t="shared" si="11"/>
        <v>60</v>
      </c>
      <c r="AF127" s="23"/>
      <c r="AG127" s="31" t="str">
        <f t="shared" si="8"/>
        <v>&lt;tr class='mmt ltd'&gt;&lt;td headers='icon'&gt;&lt;img src='resources/TS_POK_TIFARET_01.png'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id='m125'&gt;100&lt;/td&gt;&lt;td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(b1*0+b2*0+b0*0) + (s1*0+s2*0+s3*0+s4*0+s5*0+s6*0+s7*60+s0*60) + (e01*0+e02*0+e03*0+e04*40+e05*0+e06*0+e07*0+e08*0+e09*0+e10*0+e11*0+e12*0+e13*0+e14*0+e15*0+e16*0);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259</v>
      </c>
      <c r="C128" s="6" t="s">
        <v>260</v>
      </c>
      <c r="D128" s="3">
        <v>5</v>
      </c>
      <c r="E128" s="3" t="s">
        <v>35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 t="shared" si="8"/>
        <v>&lt;tr class='mmt ev groupless'&gt;&lt;td headers='icon'&gt;&lt;img src='resources/TS_REALEVENT_01.png'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(b1*0+b2*0+b0*0) + (s1*0+s2*0+s3*0+s4*0+s5*0+s6*0+s7*0+s0*0) + (e01*0+e02*0+e03*0+e04*+e05*0+e06*0+e07*0+e08*0+e09*0+e10*0+e11*0+e12*0+e13*0+e14*0+e15*0+e16*0);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261</v>
      </c>
      <c r="C129" s="6" t="s">
        <v>262</v>
      </c>
      <c r="D129" s="3">
        <v>5</v>
      </c>
      <c r="E129" s="3" t="s">
        <v>39</v>
      </c>
      <c r="F129" s="15" t="s">
        <v>36</v>
      </c>
      <c r="G129" s="8" t="s">
        <v>250</v>
      </c>
      <c r="H129" s="4">
        <f t="shared" si="12"/>
        <v>90</v>
      </c>
      <c r="I129" s="2"/>
      <c r="J129" s="2">
        <v>40</v>
      </c>
      <c r="K129" s="2"/>
      <c r="L129" s="2">
        <f t="shared" si="10"/>
        <v>40</v>
      </c>
      <c r="M129" s="2"/>
      <c r="N129" s="2"/>
      <c r="O129" s="2">
        <v>20</v>
      </c>
      <c r="P129" s="2">
        <v>10</v>
      </c>
      <c r="Q129" s="7"/>
      <c r="R129" s="3" t="s">
        <v>14</v>
      </c>
      <c r="S129" s="3">
        <v>20</v>
      </c>
      <c r="U129" s="4"/>
      <c r="V129" s="3" t="s">
        <v>480</v>
      </c>
      <c r="Y129" s="3">
        <v>30</v>
      </c>
      <c r="AA129" s="3">
        <v>30</v>
      </c>
      <c r="AD129" s="4">
        <f t="shared" si="11"/>
        <v>30</v>
      </c>
      <c r="AF129" s="23"/>
      <c r="AG129" s="31" t="str">
        <f t="shared" si="8"/>
        <v>&lt;tr class='mmt ltd'&gt;&lt;td headers='icon'&gt;&lt;img src='resources/TS_S_01.png'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(b1*40+b2*0+b0*40) + (s1*0+s2*0+s3*30+s4*0+s5*30+s6*0+s7*0+s0*30) + (e01*20+e02*0+e03*0+e04*20+e05*0+e06*0+e07*0+e08*0+e09*0+e10*0+e11*0+e12*0+e13*0+e14*0+e15*0+e16*0);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515</v>
      </c>
      <c r="C130" s="6" t="s">
        <v>519</v>
      </c>
      <c r="D130" s="3">
        <v>5</v>
      </c>
      <c r="E130" s="3" t="s">
        <v>39</v>
      </c>
      <c r="F130" s="15" t="s">
        <v>36</v>
      </c>
      <c r="G130" s="8" t="s">
        <v>250</v>
      </c>
      <c r="H130" s="4">
        <f t="shared" si="12"/>
        <v>70</v>
      </c>
      <c r="I130" s="2">
        <v>40</v>
      </c>
      <c r="J130" s="2">
        <v>30</v>
      </c>
      <c r="K130" s="2">
        <v>30</v>
      </c>
      <c r="L130" s="2">
        <f t="shared" si="10"/>
        <v>30</v>
      </c>
      <c r="M130" s="2"/>
      <c r="N130" s="2"/>
      <c r="O130" s="2"/>
      <c r="P130" s="2"/>
      <c r="Q130" s="7"/>
      <c r="U130" s="4"/>
      <c r="Y130" s="3">
        <v>40</v>
      </c>
      <c r="AA130" s="3">
        <v>20</v>
      </c>
      <c r="AD130" s="4">
        <f t="shared" si="11"/>
        <v>40</v>
      </c>
      <c r="AF130" s="23"/>
      <c r="AG130" s="31" t="str">
        <f t="shared" si="8"/>
        <v>&lt;tr class='mmt ltd'&gt;&lt;td headers='icon'&gt;&lt;img src='resources/TS_S_02.png' alt='華紋は桜色に染まり'&gt;&lt;/td&gt;&lt;td headers='name'&gt;華紋は桜色に染まり&lt;/td&gt;&lt;td headers='rank'&gt;5&lt;/td&gt;&lt;td headers='remark'&gt;&lt;span class='limited'&gt;限定&lt;/span&gt;&lt;/td&gt;&lt;td headers='origin'&gt;その他
Other&lt;/td&gt;&lt;td headers='group'&gt;FgG&lt;/td&gt;&lt;td headers='score' id='m128'&gt;70&lt;/td&gt;&lt;td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(b1*30+b2*30+b0*30) + (s1*0+s2*0+s3*40+s4*0+s5*20+s6*0+s7*0+s0*40) + (e01*0+e02*0+e03*0+e04*+e05*0+e06*0+e07*0+e08*0+e09*0+e10*0+e11*0+e12*0+e13*0+e14*0+e15*0+e16*0);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263</v>
      </c>
      <c r="C131" s="6" t="s">
        <v>264</v>
      </c>
      <c r="D131" s="3">
        <v>5</v>
      </c>
      <c r="E131" s="3" t="s">
        <v>35</v>
      </c>
      <c r="F131" s="15" t="s">
        <v>265</v>
      </c>
      <c r="G131" s="8"/>
      <c r="H131" s="4">
        <f t="shared" si="12"/>
        <v>0</v>
      </c>
      <c r="I131" s="2"/>
      <c r="J131" s="2"/>
      <c r="K131" s="2"/>
      <c r="L131" s="2">
        <f t="shared" si="10"/>
        <v>0</v>
      </c>
      <c r="M131" s="2"/>
      <c r="N131" s="2"/>
      <c r="O131" s="2"/>
      <c r="P131" s="2"/>
      <c r="Q131" s="7"/>
      <c r="U131" s="4"/>
      <c r="AD131" s="4">
        <f t="shared" si="11"/>
        <v>0</v>
      </c>
      <c r="AF131" s="23"/>
      <c r="AG131" s="31" t="str">
        <f t="shared" si="8"/>
        <v>&lt;tr class='mmt ev groupless'&gt;&lt;td headers='icon'&gt;&lt;img src='resources/TS_SAGA_BIRGITTA_01.png'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(s1*0+s2*0+s3*0+s4*0+s5*0+s6*0+s7*0+s0*0) + (e01*0+e02*0+e03*0+e04*+e05*0+e06*0+e07*0+e08*0+e09*0+e10*0+e11*0+e12*0+e13*0+e14*0+e15*0+e16*0);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516</v>
      </c>
      <c r="C132" s="6" t="s">
        <v>520</v>
      </c>
      <c r="D132" s="3">
        <v>5</v>
      </c>
      <c r="E132" s="3" t="s">
        <v>39</v>
      </c>
      <c r="F132" s="15" t="s">
        <v>265</v>
      </c>
      <c r="G132" s="8"/>
      <c r="H132" s="4">
        <f t="shared" si="12"/>
        <v>0</v>
      </c>
      <c r="I132" s="2"/>
      <c r="J132" s="2"/>
      <c r="K132" s="2"/>
      <c r="L132" s="2">
        <f t="shared" si="10"/>
        <v>0</v>
      </c>
      <c r="M132" s="2"/>
      <c r="N132" s="2"/>
      <c r="O132" s="2"/>
      <c r="P132" s="2"/>
      <c r="Q132" s="7"/>
      <c r="U132" s="4"/>
      <c r="AD132" s="4">
        <f t="shared" si="11"/>
        <v>0</v>
      </c>
      <c r="AF132" s="23"/>
      <c r="AG132" s="31" t="str">
        <f t="shared" ref="AG132:AG197" si="16">"&lt;tr class='mmt"&amp;IF(E132="活動"," ev",IF(E132="限定"," ltd",""))&amp;IF(G132=""," groupless'","'")&amp;"&gt;&lt;td headers='icon'&gt;&lt;img src='resources/"&amp;A132&amp;"' alt='"&amp;C132&amp;"'&gt;&lt;/td&gt;&lt;td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 groupless'&gt;&lt;td headers='icon'&gt;&lt;img src='resources/TS_SAGA_EULALIA_01.png' alt='大森林の唱和'&gt;&lt;/td&gt;&lt;td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ref="AI132:AI197" si="17">"m"&amp;TEXT(ROW()-2,"000")</f>
        <v>m130</v>
      </c>
      <c r="AJ132" s="23"/>
    </row>
    <row r="133" spans="1:36" s="3" customFormat="1" ht="37.049999999999997" customHeight="1" x14ac:dyDescent="0.3">
      <c r="A133" s="3" t="s">
        <v>266</v>
      </c>
      <c r="C133" s="6" t="s">
        <v>267</v>
      </c>
      <c r="D133" s="3">
        <v>5</v>
      </c>
      <c r="F133" s="15" t="s">
        <v>265</v>
      </c>
      <c r="G133" s="8" t="s">
        <v>168</v>
      </c>
      <c r="H133" s="4">
        <f t="shared" si="12"/>
        <v>80</v>
      </c>
      <c r="I133" s="2">
        <v>70</v>
      </c>
      <c r="J133" s="2"/>
      <c r="K133" s="2"/>
      <c r="L133" s="2">
        <f t="shared" si="10"/>
        <v>0</v>
      </c>
      <c r="M133" s="2"/>
      <c r="N133" s="2"/>
      <c r="O133" s="2"/>
      <c r="P133" s="2"/>
      <c r="Q133" s="7"/>
      <c r="R133" s="3" t="s">
        <v>19</v>
      </c>
      <c r="S133" s="3">
        <v>20</v>
      </c>
      <c r="U133" s="4"/>
      <c r="V133" s="3" t="s">
        <v>484</v>
      </c>
      <c r="X133" s="3">
        <v>60</v>
      </c>
      <c r="AD133" s="4">
        <f t="shared" si="11"/>
        <v>60</v>
      </c>
      <c r="AF133" s="23"/>
      <c r="AG133" s="31" t="str">
        <f t="shared" si="16"/>
        <v>&lt;tr class='mmt'&gt;&lt;td headers='icon'&gt;&lt;img src='resources/TS_SAGA_GORMALAS_01.png'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id='m131'&gt;80&lt;/td&gt;&lt;td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(b1*0+b2*0+b0*0) + (s1*0+s2*60+s3*0+s4*0+s5*0+s6*0+s7*0+s0*60) + (e01*0+e02*0+e03*0+e04*20+e05*0+e06*0+e07*0+e08*0+e09*0+e10*0+e11*0+e12*0+e13*0+e14*0+e15*0+e16*0);</v>
      </c>
      <c r="AI133" s="35" t="str">
        <f t="shared" si="17"/>
        <v>m131</v>
      </c>
      <c r="AJ133" s="23"/>
    </row>
    <row r="134" spans="1:36" s="3" customFormat="1" ht="37.049999999999997" customHeight="1" x14ac:dyDescent="0.3">
      <c r="A134" s="3" t="s">
        <v>268</v>
      </c>
      <c r="C134" s="6" t="s">
        <v>269</v>
      </c>
      <c r="D134" s="3">
        <v>5</v>
      </c>
      <c r="E134" s="3" t="s">
        <v>35</v>
      </c>
      <c r="F134" s="15" t="s">
        <v>265</v>
      </c>
      <c r="G134" s="8"/>
      <c r="H134" s="4">
        <f t="shared" si="12"/>
        <v>0</v>
      </c>
      <c r="I134" s="2"/>
      <c r="J134" s="2"/>
      <c r="K134" s="2"/>
      <c r="L134" s="2">
        <f t="shared" ref="L134:L200" si="18">MAX(J134:K134)</f>
        <v>0</v>
      </c>
      <c r="M134" s="2"/>
      <c r="N134" s="2"/>
      <c r="O134" s="2"/>
      <c r="P134" s="2"/>
      <c r="Q134" s="7"/>
      <c r="U134" s="4"/>
      <c r="AD134" s="4">
        <f t="shared" ref="AD134:AD200" si="19">MAX(W134:AC134)</f>
        <v>0</v>
      </c>
      <c r="AF134" s="23"/>
      <c r="AG134" s="31" t="str">
        <f t="shared" si="16"/>
        <v>&lt;tr class='mmt ev groupless'&gt;&lt;td headers='icon'&gt;&lt;img src='resources/TS_SAGA_MERDA_01.png'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(b1*0+b2*0+b0*0) + (s1*0+s2*0+s3*0+s4*0+s5*0+s6*0+s7*0+s0*0) + (e01*0+e02*0+e03*0+e04*+e05*0+e06*0+e07*0+e08*0+e09*0+e10*0+e11*0+e12*0+e13*0+e14*0+e15*0+e16*0);</v>
      </c>
      <c r="AI134" s="35" t="str">
        <f t="shared" si="17"/>
        <v>m132</v>
      </c>
      <c r="AJ134" s="23"/>
    </row>
    <row r="135" spans="1:36" s="3" customFormat="1" ht="37.049999999999997" customHeight="1" x14ac:dyDescent="0.3">
      <c r="A135" s="3" t="s">
        <v>270</v>
      </c>
      <c r="C135" s="6" t="s">
        <v>271</v>
      </c>
      <c r="D135" s="3">
        <v>5</v>
      </c>
      <c r="F135" s="15" t="s">
        <v>265</v>
      </c>
      <c r="G135" s="8"/>
      <c r="H135" s="4">
        <f t="shared" si="12"/>
        <v>0</v>
      </c>
      <c r="I135" s="2"/>
      <c r="J135" s="2"/>
      <c r="K135" s="2"/>
      <c r="L135" s="2">
        <f t="shared" si="18"/>
        <v>0</v>
      </c>
      <c r="M135" s="2"/>
      <c r="N135" s="2"/>
      <c r="O135" s="2"/>
      <c r="P135" s="2"/>
      <c r="Q135" s="7"/>
      <c r="U135" s="4"/>
      <c r="AD135" s="4">
        <f t="shared" si="19"/>
        <v>0</v>
      </c>
      <c r="AF135" s="23"/>
      <c r="AG135" s="31" t="str">
        <f t="shared" si="16"/>
        <v>&lt;tr class='mmt groupless'&gt;&lt;td headers='icon'&gt;&lt;img src='resources/TS_SAGA_MOCA_01.png'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7"/>
        <v>m133</v>
      </c>
      <c r="AJ135" s="23"/>
    </row>
    <row r="136" spans="1:36" s="3" customFormat="1" ht="37.049999999999997" customHeight="1" x14ac:dyDescent="0.3">
      <c r="A136" s="3" t="s">
        <v>272</v>
      </c>
      <c r="C136" s="6" t="s">
        <v>273</v>
      </c>
      <c r="D136" s="3">
        <v>5</v>
      </c>
      <c r="F136" s="15" t="s">
        <v>265</v>
      </c>
      <c r="G136" s="8" t="s">
        <v>100</v>
      </c>
      <c r="H136" s="4">
        <f t="shared" si="12"/>
        <v>90</v>
      </c>
      <c r="I136" s="2">
        <v>50</v>
      </c>
      <c r="J136" s="2"/>
      <c r="K136" s="2">
        <v>30</v>
      </c>
      <c r="L136" s="2">
        <f t="shared" si="18"/>
        <v>30</v>
      </c>
      <c r="M136" s="2"/>
      <c r="N136" s="2"/>
      <c r="O136" s="2"/>
      <c r="P136" s="2"/>
      <c r="Q136" s="7"/>
      <c r="R136" s="3" t="s">
        <v>18</v>
      </c>
      <c r="S136" s="3">
        <v>20</v>
      </c>
      <c r="U136" s="4"/>
      <c r="W136" s="3">
        <v>20</v>
      </c>
      <c r="AA136" s="3">
        <v>40</v>
      </c>
      <c r="AD136" s="4">
        <f t="shared" si="19"/>
        <v>40</v>
      </c>
      <c r="AF136" s="23"/>
      <c r="AG136" s="31" t="str">
        <f t="shared" si="16"/>
        <v>&lt;tr class='mmt'&gt;&lt;td headers='icon'&gt;&lt;img src='resources/TS_SAGA_NINA_01.png'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id='m134'&gt;90&lt;/td&gt;&lt;td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(b1*0+b2*30+b0*30) + (s1*20+s2*0+s3*0+s4*0+s5*40+s6*0+s7*0+s0*40) + (e01*0+e02*0+e03*0+e04*20+e05*20+e06*0+e07*0+e08*0+e09*0+e10*0+e11*0+e12*0+e13*0+e14*0+e15*0+e16*0);</v>
      </c>
      <c r="AI136" s="35" t="str">
        <f t="shared" si="17"/>
        <v>m134</v>
      </c>
      <c r="AJ136" s="23"/>
    </row>
    <row r="137" spans="1:36" s="3" customFormat="1" ht="37.049999999999997" customHeight="1" x14ac:dyDescent="0.3">
      <c r="A137" s="3" t="s">
        <v>274</v>
      </c>
      <c r="C137" s="6" t="s">
        <v>275</v>
      </c>
      <c r="D137" s="3">
        <v>5</v>
      </c>
      <c r="E137" s="3" t="s">
        <v>39</v>
      </c>
      <c r="F137" s="15" t="s">
        <v>265</v>
      </c>
      <c r="G137" s="8" t="s">
        <v>100</v>
      </c>
      <c r="H137" s="4">
        <f t="shared" si="12"/>
        <v>120</v>
      </c>
      <c r="I137" s="2"/>
      <c r="J137" s="2"/>
      <c r="K137" s="2">
        <v>30</v>
      </c>
      <c r="L137" s="2">
        <f t="shared" si="18"/>
        <v>30</v>
      </c>
      <c r="M137" s="2"/>
      <c r="N137" s="2"/>
      <c r="O137" s="2"/>
      <c r="P137" s="2"/>
      <c r="Q137" s="7"/>
      <c r="R137" s="3" t="s">
        <v>18</v>
      </c>
      <c r="S137" s="3">
        <v>30</v>
      </c>
      <c r="T137" s="3" t="s">
        <v>21</v>
      </c>
      <c r="U137" s="4">
        <v>20</v>
      </c>
      <c r="V137" s="3" t="s">
        <v>481</v>
      </c>
      <c r="Z137" s="3">
        <v>40</v>
      </c>
      <c r="AA137" s="3">
        <v>20</v>
      </c>
      <c r="AD137" s="4">
        <f t="shared" si="19"/>
        <v>40</v>
      </c>
      <c r="AF137" s="23"/>
      <c r="AG137" s="31" t="str">
        <f t="shared" si="16"/>
        <v>&lt;tr class='mmt ltd'&gt;&lt;td headers='icon'&gt;&lt;img src='resources/TS_SAGA_NINA_02.png'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id='m135'&gt;120&lt;/td&gt;&lt;td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(b1*0+b2*30+b0*30) + (s1*0+s2*0+s3*0+s4*40+s5*20+s6*0+s7*0+s0*40) + (e01*0+e02*0+e03*0+e04*30+e05*30+e06*0+e07*0+e08*0+e09*0+e10*0+e11*20+e12*0+e13*0+e14*0+e15*0+e16*0);</v>
      </c>
      <c r="AI137" s="35" t="str">
        <f t="shared" si="17"/>
        <v>m135</v>
      </c>
      <c r="AJ137" s="23"/>
    </row>
    <row r="138" spans="1:36" s="3" customFormat="1" ht="37.049999999999997" customHeight="1" x14ac:dyDescent="0.3">
      <c r="A138" s="3" t="s">
        <v>472</v>
      </c>
      <c r="C138" s="6" t="s">
        <v>473</v>
      </c>
      <c r="D138" s="3">
        <v>5</v>
      </c>
      <c r="E138" s="3" t="s">
        <v>39</v>
      </c>
      <c r="F138" s="15" t="s">
        <v>265</v>
      </c>
      <c r="G138" s="8"/>
      <c r="H138" s="4">
        <f t="shared" si="12"/>
        <v>0</v>
      </c>
      <c r="I138" s="2"/>
      <c r="J138" s="2"/>
      <c r="K138" s="2"/>
      <c r="L138" s="2">
        <f t="shared" si="18"/>
        <v>0</v>
      </c>
      <c r="M138" s="2"/>
      <c r="N138" s="2"/>
      <c r="O138" s="2"/>
      <c r="P138" s="2"/>
      <c r="Q138" s="7"/>
      <c r="U138" s="4"/>
      <c r="AD138" s="4">
        <f t="shared" si="19"/>
        <v>0</v>
      </c>
      <c r="AF138" s="23"/>
      <c r="AG138" s="31" t="str">
        <f t="shared" si="16"/>
        <v>&lt;tr class='mmt ltd groupless'&gt;&lt;td headers='icon'&gt;&lt;img src='resources/TS_SAGA_SANDAISEI_01.png'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7"/>
        <v>m136</v>
      </c>
      <c r="AJ138" s="23"/>
    </row>
    <row r="139" spans="1:36" s="3" customFormat="1" ht="37.049999999999997" customHeight="1" x14ac:dyDescent="0.3">
      <c r="A139" s="3" t="s">
        <v>276</v>
      </c>
      <c r="C139" s="6" t="s">
        <v>277</v>
      </c>
      <c r="D139" s="3">
        <v>5</v>
      </c>
      <c r="F139" s="15" t="s">
        <v>265</v>
      </c>
      <c r="G139" s="8" t="s">
        <v>68</v>
      </c>
      <c r="H139" s="4">
        <f t="shared" si="12"/>
        <v>60</v>
      </c>
      <c r="I139" s="2">
        <v>30</v>
      </c>
      <c r="J139" s="2">
        <v>30</v>
      </c>
      <c r="K139" s="2"/>
      <c r="L139" s="2">
        <f t="shared" si="18"/>
        <v>30</v>
      </c>
      <c r="M139" s="2"/>
      <c r="N139" s="2"/>
      <c r="O139" s="2">
        <v>30</v>
      </c>
      <c r="P139" s="2">
        <v>5</v>
      </c>
      <c r="Q139" s="7"/>
      <c r="U139" s="4"/>
      <c r="Z139" s="3">
        <v>30</v>
      </c>
      <c r="AB139" s="3">
        <v>30</v>
      </c>
      <c r="AD139" s="4">
        <f t="shared" si="19"/>
        <v>30</v>
      </c>
      <c r="AF139" s="23"/>
      <c r="AG139" s="31" t="str">
        <f t="shared" si="16"/>
        <v>&lt;tr class='mmt'&gt;&lt;td headers='icon'&gt;&lt;img src='resources/TS_SAGA_SEIDA_01.png'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id='m137'&gt;60&lt;/td&gt;&lt;td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(b1*30+b2*0+b0*30) + (s1*0+s2*0+s3*0+s4*30+s5*0+s6*30+s7*0+s0*30) + (e01*0+e02*0+e03*0+e04*+e05*0+e06*0+e07*0+e08*0+e09*0+e10*0+e11*0+e12*0+e13*0+e14*0+e15*0+e16*0);</v>
      </c>
      <c r="AI139" s="35" t="str">
        <f t="shared" si="17"/>
        <v>m137</v>
      </c>
      <c r="AJ139" s="23"/>
    </row>
    <row r="140" spans="1:36" s="3" customFormat="1" ht="37.049999999999997" customHeight="1" x14ac:dyDescent="0.3">
      <c r="A140" s="3" t="s">
        <v>474</v>
      </c>
      <c r="C140" s="6" t="s">
        <v>475</v>
      </c>
      <c r="D140" s="3">
        <v>5</v>
      </c>
      <c r="E140" s="3" t="s">
        <v>39</v>
      </c>
      <c r="F140" s="15" t="s">
        <v>265</v>
      </c>
      <c r="G140" s="8"/>
      <c r="H140" s="4">
        <f t="shared" ref="H140:H200" si="20">SUMPRODUCT(I$1:AD$1,I140:AD140)</f>
        <v>0</v>
      </c>
      <c r="I140" s="2"/>
      <c r="J140" s="2"/>
      <c r="K140" s="2"/>
      <c r="L140" s="2">
        <f t="shared" si="18"/>
        <v>0</v>
      </c>
      <c r="M140" s="2"/>
      <c r="N140" s="2"/>
      <c r="O140" s="2"/>
      <c r="P140" s="2"/>
      <c r="Q140" s="7"/>
      <c r="U140" s="4"/>
      <c r="AD140" s="4">
        <f t="shared" si="19"/>
        <v>0</v>
      </c>
      <c r="AF140" s="23"/>
      <c r="AG140" s="31" t="str">
        <f t="shared" si="16"/>
        <v>&lt;tr class='mmt ltd groupless'&gt;&lt;td headers='icon'&gt;&lt;img src='resources/TS_SAGA_TAMISU_01.png'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(b1*0+b2*0+b0*0) + (s1*0+s2*0+s3*0+s4*0+s5*0+s6*0+s7*0+s0*0) + (e01*0+e02*0+e03*0+e04*+e05*0+e06*0+e07*0+e08*0+e09*0+e10*0+e11*0+e12*0+e13*0+e14*0+e15*0+e16*0);</v>
      </c>
      <c r="AI140" s="35" t="str">
        <f t="shared" si="17"/>
        <v>m138</v>
      </c>
      <c r="AJ140" s="23"/>
    </row>
    <row r="141" spans="1:36" s="3" customFormat="1" ht="37.049999999999997" customHeight="1" x14ac:dyDescent="0.3">
      <c r="A141" s="3" t="s">
        <v>278</v>
      </c>
      <c r="C141" s="6" t="s">
        <v>279</v>
      </c>
      <c r="D141" s="3">
        <v>5</v>
      </c>
      <c r="E141" s="3" t="s">
        <v>39</v>
      </c>
      <c r="F141" s="15" t="s">
        <v>36</v>
      </c>
      <c r="G141" s="8"/>
      <c r="H141" s="4">
        <f t="shared" si="20"/>
        <v>0</v>
      </c>
      <c r="I141" s="2"/>
      <c r="J141" s="2"/>
      <c r="K141" s="2"/>
      <c r="L141" s="2">
        <f t="shared" si="18"/>
        <v>0</v>
      </c>
      <c r="M141" s="2"/>
      <c r="N141" s="2"/>
      <c r="O141" s="2"/>
      <c r="P141" s="2"/>
      <c r="Q141" s="7"/>
      <c r="U141" s="4"/>
      <c r="AD141" s="4">
        <f t="shared" si="19"/>
        <v>0</v>
      </c>
      <c r="AF141" s="23"/>
      <c r="AG141" s="31" t="str">
        <f t="shared" si="16"/>
        <v>&lt;tr class='mmt ltd groupless'&gt;&lt;td headers='icon'&gt;&lt;img src='resources/TS_SEKAIJU_01.png'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(b1*0+b2*0+b0*0) + (s1*0+s2*0+s3*0+s4*0+s5*0+s6*0+s7*0+s0*0) + (e01*0+e02*0+e03*0+e04*+e05*0+e06*0+e07*0+e08*0+e09*0+e10*0+e11*0+e12*0+e13*0+e14*0+e15*0+e16*0);</v>
      </c>
      <c r="AI141" s="35" t="str">
        <f t="shared" si="17"/>
        <v>m139</v>
      </c>
      <c r="AJ141" s="23"/>
    </row>
    <row r="142" spans="1:36" s="3" customFormat="1" ht="37.049999999999997" customHeight="1" x14ac:dyDescent="0.3">
      <c r="A142" s="3" t="s">
        <v>280</v>
      </c>
      <c r="C142" s="6" t="s">
        <v>281</v>
      </c>
      <c r="D142" s="3">
        <v>5</v>
      </c>
      <c r="E142" s="3" t="s">
        <v>39</v>
      </c>
      <c r="F142" s="15" t="s">
        <v>282</v>
      </c>
      <c r="G142" s="8"/>
      <c r="H142" s="4">
        <f t="shared" si="20"/>
        <v>0</v>
      </c>
      <c r="I142" s="2"/>
      <c r="J142" s="2"/>
      <c r="K142" s="2"/>
      <c r="L142" s="2">
        <f t="shared" si="18"/>
        <v>0</v>
      </c>
      <c r="M142" s="2"/>
      <c r="N142" s="2"/>
      <c r="O142" s="2"/>
      <c r="P142" s="2"/>
      <c r="Q142" s="7"/>
      <c r="U142" s="4"/>
      <c r="AD142" s="4">
        <f t="shared" si="19"/>
        <v>0</v>
      </c>
      <c r="AF142" s="23"/>
      <c r="AG142" s="31" t="str">
        <f t="shared" si="16"/>
        <v>&lt;tr class='mmt ltd groupless'&gt;&lt;td headers='icon'&gt;&lt;img src='resources/TS_SLOTH_ADOREI_01.png'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(b1*0+b2*0+b0*0) + (s1*0+s2*0+s3*0+s4*0+s5*0+s6*0+s7*0+s0*0) + (e01*0+e02*0+e03*0+e04*+e05*0+e06*0+e07*0+e08*0+e09*0+e10*0+e11*0+e12*0+e13*0+e14*0+e15*0+e16*0);</v>
      </c>
      <c r="AI142" s="35" t="str">
        <f t="shared" si="17"/>
        <v>m140</v>
      </c>
      <c r="AJ142" s="23"/>
    </row>
    <row r="143" spans="1:36" s="3" customFormat="1" ht="37.049999999999997" customHeight="1" x14ac:dyDescent="0.3">
      <c r="A143" s="3" t="s">
        <v>283</v>
      </c>
      <c r="C143" s="6" t="s">
        <v>284</v>
      </c>
      <c r="D143" s="3">
        <v>5</v>
      </c>
      <c r="E143" s="3" t="s">
        <v>39</v>
      </c>
      <c r="F143" s="15" t="s">
        <v>282</v>
      </c>
      <c r="G143" s="8"/>
      <c r="H143" s="4">
        <f t="shared" si="20"/>
        <v>0</v>
      </c>
      <c r="I143" s="2"/>
      <c r="J143" s="2"/>
      <c r="K143" s="2"/>
      <c r="L143" s="2">
        <f t="shared" si="18"/>
        <v>0</v>
      </c>
      <c r="M143" s="2"/>
      <c r="N143" s="2"/>
      <c r="O143" s="2"/>
      <c r="P143" s="2"/>
      <c r="Q143" s="7"/>
      <c r="U143" s="4"/>
      <c r="AD143" s="4">
        <f t="shared" si="19"/>
        <v>0</v>
      </c>
      <c r="AF143" s="23"/>
      <c r="AG143" s="31" t="str">
        <f t="shared" si="16"/>
        <v>&lt;tr class='mmt ltd groupless'&gt;&lt;td headers='icon'&gt;&lt;img src='resources/TS_SLOTH_AISHA_01.png'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(b1*0+b2*0+b0*0) + (s1*0+s2*0+s3*0+s4*0+s5*0+s6*0+s7*0+s0*0) + (e01*0+e02*0+e03*0+e04*+e05*0+e06*0+e07*0+e08*0+e09*0+e10*0+e11*0+e12*0+e13*0+e14*0+e15*0+e16*0);</v>
      </c>
      <c r="AI143" s="35" t="str">
        <f t="shared" si="17"/>
        <v>m141</v>
      </c>
      <c r="AJ143" s="23"/>
    </row>
    <row r="144" spans="1:36" s="3" customFormat="1" ht="37.049999999999997" customHeight="1" x14ac:dyDescent="0.3">
      <c r="A144" s="3" t="s">
        <v>285</v>
      </c>
      <c r="C144" s="6" t="s">
        <v>286</v>
      </c>
      <c r="D144" s="3">
        <v>5</v>
      </c>
      <c r="F144" s="15" t="s">
        <v>282</v>
      </c>
      <c r="G144" s="8"/>
      <c r="H144" s="4">
        <f t="shared" si="20"/>
        <v>0</v>
      </c>
      <c r="I144" s="2"/>
      <c r="J144" s="2"/>
      <c r="K144" s="2"/>
      <c r="L144" s="2">
        <f t="shared" si="18"/>
        <v>0</v>
      </c>
      <c r="M144" s="2"/>
      <c r="N144" s="2"/>
      <c r="O144" s="2"/>
      <c r="P144" s="2"/>
      <c r="Q144" s="7"/>
      <c r="U144" s="4"/>
      <c r="AD144" s="4">
        <f t="shared" si="19"/>
        <v>0</v>
      </c>
      <c r="AF144" s="23"/>
      <c r="AG144" s="31" t="str">
        <f t="shared" si="16"/>
        <v>&lt;tr class='mmt groupless'&gt;&lt;td headers='icon'&gt;&lt;img src='resources/TS_SLOTH_ALBELL_01.png'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7"/>
        <v>m142</v>
      </c>
      <c r="AJ144" s="23"/>
    </row>
    <row r="145" spans="1:36" s="3" customFormat="1" ht="37.049999999999997" customHeight="1" x14ac:dyDescent="0.3">
      <c r="A145" s="3" t="s">
        <v>287</v>
      </c>
      <c r="C145" s="6" t="s">
        <v>288</v>
      </c>
      <c r="D145" s="3">
        <v>5</v>
      </c>
      <c r="F145" s="15" t="s">
        <v>282</v>
      </c>
      <c r="G145" s="8"/>
      <c r="H145" s="4">
        <f t="shared" si="20"/>
        <v>0</v>
      </c>
      <c r="I145" s="2"/>
      <c r="J145" s="2"/>
      <c r="K145" s="2"/>
      <c r="L145" s="2">
        <f t="shared" si="18"/>
        <v>0</v>
      </c>
      <c r="M145" s="2"/>
      <c r="N145" s="2"/>
      <c r="O145" s="2"/>
      <c r="P145" s="2"/>
      <c r="Q145" s="7"/>
      <c r="U145" s="4"/>
      <c r="AD145" s="4">
        <f t="shared" si="19"/>
        <v>0</v>
      </c>
      <c r="AF145" s="23"/>
      <c r="AG145" s="31" t="str">
        <f t="shared" si="16"/>
        <v>&lt;tr class='mmt groupless'&gt;&lt;td headers='icon'&gt;&lt;img src='resources/TS_SLOTH_CHERYL_01.png'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(b1*0+b2*0+b0*0) + (s1*0+s2*0+s3*0+s4*0+s5*0+s6*0+s7*0+s0*0) + (e01*0+e02*0+e03*0+e04*+e05*0+e06*0+e07*0+e08*0+e09*0+e10*0+e11*0+e12*0+e13*0+e14*0+e15*0+e16*0);</v>
      </c>
      <c r="AI145" s="35" t="str">
        <f t="shared" si="17"/>
        <v>m143</v>
      </c>
      <c r="AJ145" s="23"/>
    </row>
    <row r="146" spans="1:36" s="3" customFormat="1" ht="37.049999999999997" customHeight="1" x14ac:dyDescent="0.3">
      <c r="A146" s="3" t="s">
        <v>289</v>
      </c>
      <c r="C146" s="6" t="s">
        <v>290</v>
      </c>
      <c r="D146" s="3">
        <v>5</v>
      </c>
      <c r="F146" s="15" t="s">
        <v>282</v>
      </c>
      <c r="G146" s="8"/>
      <c r="H146" s="4">
        <f t="shared" si="20"/>
        <v>0</v>
      </c>
      <c r="I146" s="2"/>
      <c r="J146" s="2"/>
      <c r="K146" s="2"/>
      <c r="L146" s="2">
        <f t="shared" si="18"/>
        <v>0</v>
      </c>
      <c r="M146" s="2"/>
      <c r="N146" s="2"/>
      <c r="O146" s="2"/>
      <c r="P146" s="2"/>
      <c r="Q146" s="7"/>
      <c r="U146" s="4"/>
      <c r="AD146" s="4">
        <f t="shared" si="19"/>
        <v>0</v>
      </c>
      <c r="AF146" s="23"/>
      <c r="AG146" s="31" t="str">
        <f t="shared" si="16"/>
        <v>&lt;tr class='mmt groupless'&gt;&lt;td headers='icon'&gt;&lt;img src='resources/TS_SLOTH_DAISY_01.png'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(b1*0+b2*0+b0*0) + (s1*0+s2*0+s3*0+s4*0+s5*0+s6*0+s7*0+s0*0) + (e01*0+e02*0+e03*0+e04*+e05*0+e06*0+e07*0+e08*0+e09*0+e10*0+e11*0+e12*0+e13*0+e14*0+e15*0+e16*0);</v>
      </c>
      <c r="AI146" s="35" t="str">
        <f t="shared" si="17"/>
        <v>m144</v>
      </c>
      <c r="AJ146" s="23"/>
    </row>
    <row r="147" spans="1:36" s="3" customFormat="1" ht="37.049999999999997" customHeight="1" x14ac:dyDescent="0.3">
      <c r="A147" s="3" t="s">
        <v>291</v>
      </c>
      <c r="C147" s="6" t="s">
        <v>292</v>
      </c>
      <c r="D147" s="3">
        <v>5</v>
      </c>
      <c r="F147" s="15" t="s">
        <v>282</v>
      </c>
      <c r="G147" s="8"/>
      <c r="H147" s="4">
        <f t="shared" si="20"/>
        <v>0</v>
      </c>
      <c r="I147" s="2"/>
      <c r="J147" s="2"/>
      <c r="K147" s="2"/>
      <c r="L147" s="2">
        <f t="shared" si="18"/>
        <v>0</v>
      </c>
      <c r="M147" s="2"/>
      <c r="N147" s="2"/>
      <c r="O147" s="2"/>
      <c r="P147" s="2"/>
      <c r="Q147" s="7"/>
      <c r="U147" s="4"/>
      <c r="AD147" s="4">
        <f t="shared" si="19"/>
        <v>0</v>
      </c>
      <c r="AF147" s="23"/>
      <c r="AG147" s="31" t="str">
        <f t="shared" si="16"/>
        <v>&lt;tr class='mmt groupless'&gt;&lt;td headers='icon'&gt;&lt;img src='resources/TS_SLOTH_EVERICA_01.png'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7"/>
        <v>m145</v>
      </c>
      <c r="AJ147" s="23"/>
    </row>
    <row r="148" spans="1:36" s="3" customFormat="1" ht="37.049999999999997" customHeight="1" x14ac:dyDescent="0.3">
      <c r="A148" s="3" t="s">
        <v>293</v>
      </c>
      <c r="C148" s="6" t="s">
        <v>294</v>
      </c>
      <c r="D148" s="3">
        <v>5</v>
      </c>
      <c r="E148" s="3" t="s">
        <v>35</v>
      </c>
      <c r="F148" s="15" t="s">
        <v>282</v>
      </c>
      <c r="G148" s="8"/>
      <c r="H148" s="4">
        <f t="shared" si="20"/>
        <v>0</v>
      </c>
      <c r="I148" s="2"/>
      <c r="J148" s="2"/>
      <c r="K148" s="2"/>
      <c r="L148" s="2">
        <f t="shared" si="18"/>
        <v>0</v>
      </c>
      <c r="M148" s="2"/>
      <c r="N148" s="2"/>
      <c r="O148" s="2"/>
      <c r="P148" s="2"/>
      <c r="Q148" s="7"/>
      <c r="U148" s="4"/>
      <c r="AD148" s="4">
        <f t="shared" si="19"/>
        <v>0</v>
      </c>
      <c r="AF148" s="23"/>
      <c r="AG148" s="31" t="str">
        <f t="shared" si="16"/>
        <v>&lt;tr class='mmt ev groupless'&gt;&lt;td headers='icon'&gt;&lt;img src='resources/TS_SLOTH_FIONA_01.png'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7"/>
        <v>m146</v>
      </c>
      <c r="AJ148" s="23"/>
    </row>
    <row r="149" spans="1:36" s="3" customFormat="1" ht="37.049999999999997" customHeight="1" x14ac:dyDescent="0.3">
      <c r="A149" s="3" t="s">
        <v>295</v>
      </c>
      <c r="C149" s="6" t="s">
        <v>296</v>
      </c>
      <c r="D149" s="3">
        <v>5</v>
      </c>
      <c r="E149" s="3" t="s">
        <v>35</v>
      </c>
      <c r="F149" s="15" t="s">
        <v>282</v>
      </c>
      <c r="G149" s="8"/>
      <c r="H149" s="4">
        <f t="shared" si="20"/>
        <v>0</v>
      </c>
      <c r="I149" s="2"/>
      <c r="J149" s="2"/>
      <c r="K149" s="2"/>
      <c r="L149" s="2">
        <f t="shared" si="18"/>
        <v>0</v>
      </c>
      <c r="M149" s="2"/>
      <c r="N149" s="2"/>
      <c r="O149" s="2"/>
      <c r="P149" s="2"/>
      <c r="Q149" s="7"/>
      <c r="U149" s="4"/>
      <c r="AD149" s="4">
        <f t="shared" si="19"/>
        <v>0</v>
      </c>
      <c r="AF149" s="23"/>
      <c r="AG149" s="31" t="str">
        <f t="shared" si="16"/>
        <v>&lt;tr class='mmt ev groupless'&gt;&lt;td headers='icon'&gt;&lt;img src='resources/TS_SLOTH_FIONA_02.png'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7"/>
        <v>m147</v>
      </c>
      <c r="AJ149" s="23"/>
    </row>
    <row r="150" spans="1:36" s="3" customFormat="1" ht="37.049999999999997" customHeight="1" x14ac:dyDescent="0.3">
      <c r="A150" s="3" t="s">
        <v>297</v>
      </c>
      <c r="C150" s="6" t="s">
        <v>298</v>
      </c>
      <c r="D150" s="3">
        <v>5</v>
      </c>
      <c r="E150" s="3" t="s">
        <v>39</v>
      </c>
      <c r="F150" s="15" t="s">
        <v>282</v>
      </c>
      <c r="G150" s="8"/>
      <c r="H150" s="4">
        <f t="shared" si="20"/>
        <v>0</v>
      </c>
      <c r="I150" s="2"/>
      <c r="J150" s="2"/>
      <c r="K150" s="2"/>
      <c r="L150" s="2">
        <f t="shared" si="18"/>
        <v>0</v>
      </c>
      <c r="M150" s="2"/>
      <c r="N150" s="2"/>
      <c r="O150" s="2"/>
      <c r="P150" s="2"/>
      <c r="Q150" s="7"/>
      <c r="U150" s="4"/>
      <c r="AD150" s="4">
        <f t="shared" si="19"/>
        <v>0</v>
      </c>
      <c r="AF150" s="23"/>
      <c r="AG150" s="31" t="str">
        <f t="shared" si="16"/>
        <v>&lt;tr class='mmt ltd groupless'&gt;&lt;td headers='icon'&gt;&lt;img src='resources/TS_SLOTH_HAZEL_01.png'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7"/>
        <v>m148</v>
      </c>
      <c r="AJ150" s="23"/>
    </row>
    <row r="151" spans="1:36" s="3" customFormat="1" ht="37.049999999999997" customHeight="1" x14ac:dyDescent="0.3">
      <c r="A151" s="3" t="s">
        <v>299</v>
      </c>
      <c r="C151" s="6" t="s">
        <v>300</v>
      </c>
      <c r="D151" s="3">
        <v>5</v>
      </c>
      <c r="E151" s="3" t="s">
        <v>39</v>
      </c>
      <c r="F151" s="15" t="s">
        <v>282</v>
      </c>
      <c r="G151" s="8"/>
      <c r="H151" s="4">
        <f t="shared" si="20"/>
        <v>0</v>
      </c>
      <c r="I151" s="2"/>
      <c r="J151" s="2"/>
      <c r="K151" s="2"/>
      <c r="L151" s="2">
        <f t="shared" si="18"/>
        <v>0</v>
      </c>
      <c r="M151" s="2"/>
      <c r="N151" s="2"/>
      <c r="O151" s="2"/>
      <c r="P151" s="2"/>
      <c r="Q151" s="7"/>
      <c r="U151" s="4"/>
      <c r="AD151" s="4">
        <f t="shared" si="19"/>
        <v>0</v>
      </c>
      <c r="AF151" s="23"/>
      <c r="AG151" s="31" t="str">
        <f t="shared" si="16"/>
        <v>&lt;tr class='mmt ltd groupless'&gt;&lt;td headers='icon'&gt;&lt;img src='resources/TS_SLOTH_IKONA_01.png'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7"/>
        <v>m149</v>
      </c>
      <c r="AJ151" s="23"/>
    </row>
    <row r="152" spans="1:36" s="3" customFormat="1" ht="37.049999999999997" customHeight="1" x14ac:dyDescent="0.3">
      <c r="A152" s="3" t="s">
        <v>301</v>
      </c>
      <c r="C152" s="6" t="s">
        <v>302</v>
      </c>
      <c r="D152" s="3">
        <v>5</v>
      </c>
      <c r="E152" s="3" t="s">
        <v>39</v>
      </c>
      <c r="F152" s="15" t="s">
        <v>282</v>
      </c>
      <c r="G152" s="8" t="s">
        <v>68</v>
      </c>
      <c r="H152" s="4">
        <f t="shared" si="20"/>
        <v>80</v>
      </c>
      <c r="I152" s="2">
        <v>40</v>
      </c>
      <c r="J152" s="2"/>
      <c r="K152" s="2">
        <v>40</v>
      </c>
      <c r="L152" s="2">
        <f t="shared" si="18"/>
        <v>40</v>
      </c>
      <c r="M152" s="2"/>
      <c r="N152" s="2"/>
      <c r="O152" s="2"/>
      <c r="P152" s="2"/>
      <c r="Q152" s="7"/>
      <c r="T152" s="3" t="s">
        <v>21</v>
      </c>
      <c r="U152" s="4">
        <v>10</v>
      </c>
      <c r="X152" s="3">
        <v>30</v>
      </c>
      <c r="AB152" s="3">
        <v>30</v>
      </c>
      <c r="AD152" s="4">
        <f t="shared" si="19"/>
        <v>30</v>
      </c>
      <c r="AF152" s="23"/>
      <c r="AG152" s="31" t="str">
        <f t="shared" si="16"/>
        <v>&lt;tr class='mmt ltd'&gt;&lt;td headers='icon'&gt;&lt;img src='resources/TS_SLOTH_KAYA_01.png'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id='m150'&gt;80&lt;/td&gt;&lt;td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(b1*0+b2*40+b0*40) + (s1*0+s2*30+s3*0+s4*0+s5*0+s6*30+s7*0+s0*30) + (e01*0+e02*0+e03*0+e04*+e05*0+e06*0+e07*0+e08*0+e09*0+e10*0+e11*10+e12*0+e13*0+e14*0+e15*0+e16*0);</v>
      </c>
      <c r="AI152" s="35" t="str">
        <f t="shared" si="17"/>
        <v>m150</v>
      </c>
      <c r="AJ152" s="23"/>
    </row>
    <row r="153" spans="1:36" s="3" customFormat="1" ht="37.049999999999997" customHeight="1" x14ac:dyDescent="0.3">
      <c r="A153" s="3" t="s">
        <v>303</v>
      </c>
      <c r="C153" s="6" t="s">
        <v>304</v>
      </c>
      <c r="D153" s="3">
        <v>5</v>
      </c>
      <c r="F153" s="15" t="s">
        <v>282</v>
      </c>
      <c r="G153" s="8"/>
      <c r="H153" s="4">
        <f t="shared" si="20"/>
        <v>0</v>
      </c>
      <c r="I153" s="2"/>
      <c r="J153" s="2"/>
      <c r="K153" s="2"/>
      <c r="L153" s="2">
        <f t="shared" si="18"/>
        <v>0</v>
      </c>
      <c r="M153" s="2"/>
      <c r="N153" s="2"/>
      <c r="O153" s="2"/>
      <c r="P153" s="2"/>
      <c r="Q153" s="7"/>
      <c r="U153" s="4"/>
      <c r="AD153" s="4">
        <f t="shared" si="19"/>
        <v>0</v>
      </c>
      <c r="AF153" s="23"/>
      <c r="AG153" s="31" t="str">
        <f t="shared" si="16"/>
        <v>&lt;tr class='mmt groupless'&gt;&lt;td headers='icon'&gt;&lt;img src='resources/TS_SLOTH_KURAJU_01.png'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7"/>
        <v>m151</v>
      </c>
      <c r="AJ153" s="23"/>
    </row>
    <row r="154" spans="1:36" s="3" customFormat="1" ht="37.049999999999997" customHeight="1" x14ac:dyDescent="0.3">
      <c r="A154" s="3" t="s">
        <v>305</v>
      </c>
      <c r="C154" s="6" t="s">
        <v>306</v>
      </c>
      <c r="D154" s="3">
        <v>5</v>
      </c>
      <c r="E154" s="3" t="s">
        <v>39</v>
      </c>
      <c r="F154" s="15" t="s">
        <v>282</v>
      </c>
      <c r="G154" s="8"/>
      <c r="H154" s="4">
        <f t="shared" si="20"/>
        <v>0</v>
      </c>
      <c r="I154" s="2"/>
      <c r="J154" s="2"/>
      <c r="K154" s="2"/>
      <c r="L154" s="2">
        <f t="shared" si="18"/>
        <v>0</v>
      </c>
      <c r="M154" s="2"/>
      <c r="N154" s="2"/>
      <c r="O154" s="2"/>
      <c r="P154" s="2"/>
      <c r="Q154" s="7"/>
      <c r="U154" s="4"/>
      <c r="AD154" s="4">
        <f t="shared" si="19"/>
        <v>0</v>
      </c>
      <c r="AF154" s="23"/>
      <c r="AG154" s="31" t="str">
        <f t="shared" si="16"/>
        <v>&lt;tr class='mmt ltd groupless'&gt;&lt;td headers='icon'&gt;&lt;img src='resources/TS_SLOTH_MINARIO_01.png'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7"/>
        <v>m152</v>
      </c>
      <c r="AJ154" s="23"/>
    </row>
    <row r="155" spans="1:36" s="3" customFormat="1" ht="37.049999999999997" customHeight="1" x14ac:dyDescent="0.3">
      <c r="A155" s="3" t="s">
        <v>550</v>
      </c>
      <c r="C155" s="6" t="s">
        <v>553</v>
      </c>
      <c r="D155" s="3">
        <v>5</v>
      </c>
      <c r="E155" s="3" t="s">
        <v>35</v>
      </c>
      <c r="F155" s="15" t="s">
        <v>282</v>
      </c>
      <c r="G155" s="8" t="s">
        <v>91</v>
      </c>
      <c r="H155" s="4">
        <f t="shared" si="20"/>
        <v>70</v>
      </c>
      <c r="I155" s="2"/>
      <c r="J155" s="2"/>
      <c r="K155" s="2"/>
      <c r="L155" s="2">
        <f t="shared" si="18"/>
        <v>0</v>
      </c>
      <c r="M155" s="2"/>
      <c r="N155" s="2"/>
      <c r="O155" s="2"/>
      <c r="P155" s="2"/>
      <c r="Q155" s="7"/>
      <c r="R155" s="3" t="s">
        <v>14</v>
      </c>
      <c r="S155" s="3">
        <v>40</v>
      </c>
      <c r="U155" s="4"/>
      <c r="V155" s="3" t="s">
        <v>554</v>
      </c>
      <c r="X155" s="3">
        <v>30</v>
      </c>
      <c r="AD155" s="4">
        <f t="shared" si="19"/>
        <v>30</v>
      </c>
      <c r="AF155" s="23"/>
      <c r="AG155" s="31" t="str">
        <f t="shared" ref="AG155" si="21">"&lt;tr class='mmt"&amp;IF(E155="活動"," ev",IF(E155="限定"," ltd",""))&amp;IF(G155=""," groupless'","'")&amp;"&gt;&lt;td headers='icon'&gt;&lt;img src='resources/"&amp;A155&amp;"' alt='"&amp;C155&amp;"'&gt;&lt;/td&gt;&lt;td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headers='origin'&gt;"&amp;F155&amp;"&lt;/td&gt;&lt;td headers='group'&gt;"&amp;G155&amp;"&lt;/td&gt;&lt;td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ev'&gt;&lt;td headers='icon'&gt;&lt;img src='resources/TS_SLOTH_NIGURU_01.png' alt='完全なる闇の遊戯'&gt;&lt;/td&gt;&lt;td headers='name'&gt;完全なる闇の遊戯&lt;/td&gt;&lt;td headers='rank'&gt;5&lt;/td&gt;&lt;td headers='remark'&gt;&lt;span class='event'&gt;活動&lt;/span&gt;&lt;/td&gt;&lt;td headers='origin'&gt;スロウスシュタイン
Slothstein&lt;/td&gt;&lt;td headers='group'&gt;シャドウメサイヤ&lt;/td&gt;&lt;td headers='score' id='m153'&gt;70&lt;/td&gt;&lt;td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(s1*0+s2*30+s3*0+s4*0+s5*0+s6*0+s7*0+s0*30) + (e01*40+e02*0+e03*0+e04*40+e05*0+e06*0+e07*0+e08*0+e09*0+e10*0+e11*0+e12*0+e13*0+e14*0+e15*0+e16*0);</v>
      </c>
      <c r="AI155" s="35" t="str">
        <f t="shared" si="17"/>
        <v>m153</v>
      </c>
      <c r="AJ155" s="23"/>
    </row>
    <row r="156" spans="1:36" s="3" customFormat="1" ht="37.049999999999997" customHeight="1" x14ac:dyDescent="0.3">
      <c r="A156" s="3" t="s">
        <v>307</v>
      </c>
      <c r="C156" s="6" t="s">
        <v>308</v>
      </c>
      <c r="D156" s="3">
        <v>5</v>
      </c>
      <c r="E156" s="3" t="s">
        <v>39</v>
      </c>
      <c r="F156" s="15" t="s">
        <v>282</v>
      </c>
      <c r="G156" s="8"/>
      <c r="H156" s="4">
        <f t="shared" si="20"/>
        <v>0</v>
      </c>
      <c r="I156" s="2"/>
      <c r="J156" s="2"/>
      <c r="K156" s="2"/>
      <c r="L156" s="2">
        <f t="shared" si="18"/>
        <v>0</v>
      </c>
      <c r="M156" s="2"/>
      <c r="N156" s="2"/>
      <c r="O156" s="2"/>
      <c r="P156" s="2"/>
      <c r="Q156" s="7"/>
      <c r="U156" s="4"/>
      <c r="AD156" s="4">
        <f t="shared" si="19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src='resources/"&amp;A155&amp;"' alt='"&amp;C156&amp;"'&gt;&lt;/td&gt;&lt;td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headers='origin'&gt;"&amp;F156&amp;"&lt;/td&gt;&lt;td headers='group'&gt;"&amp;G156&amp;"&lt;/td&gt;&lt;td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src='resources/TS_SLOTH_NIGURU_01.png'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7"/>
        <v>m154</v>
      </c>
      <c r="AJ156" s="23"/>
    </row>
    <row r="157" spans="1:36" s="3" customFormat="1" ht="37.049999999999997" customHeight="1" x14ac:dyDescent="0.3">
      <c r="A157" s="3" t="s">
        <v>309</v>
      </c>
      <c r="C157" s="6" t="s">
        <v>310</v>
      </c>
      <c r="D157" s="3">
        <v>5</v>
      </c>
      <c r="E157" s="3" t="s">
        <v>35</v>
      </c>
      <c r="F157" s="15" t="s">
        <v>36</v>
      </c>
      <c r="G157" s="8"/>
      <c r="H157" s="4">
        <f t="shared" si="20"/>
        <v>0</v>
      </c>
      <c r="I157" s="2"/>
      <c r="J157" s="2"/>
      <c r="K157" s="2"/>
      <c r="L157" s="2">
        <f t="shared" si="18"/>
        <v>0</v>
      </c>
      <c r="M157" s="2"/>
      <c r="N157" s="2"/>
      <c r="O157" s="2"/>
      <c r="P157" s="2"/>
      <c r="Q157" s="7"/>
      <c r="U157" s="4"/>
      <c r="AD157" s="4">
        <f t="shared" si="19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src='resources/"&amp;A156&amp;"' alt='"&amp;C157&amp;"'&gt;&lt;/td&gt;&lt;td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headers='origin'&gt;"&amp;F157&amp;"&lt;/td&gt;&lt;td headers='group'&gt;"&amp;G157&amp;"&lt;/td&gt;&lt;td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ev groupless'&gt;&lt;td headers='icon'&gt;&lt;img src='resources/TS_SLOTH_TARAS_01.png'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7"/>
        <v>m155</v>
      </c>
      <c r="AJ157" s="23"/>
    </row>
    <row r="158" spans="1:36" s="3" customFormat="1" ht="37.049999999999997" customHeight="1" x14ac:dyDescent="0.3">
      <c r="A158" s="3" t="s">
        <v>316</v>
      </c>
      <c r="C158" s="6" t="s">
        <v>312</v>
      </c>
      <c r="D158" s="3">
        <v>5</v>
      </c>
      <c r="F158" s="15" t="s">
        <v>36</v>
      </c>
      <c r="G158" s="8" t="s">
        <v>313</v>
      </c>
      <c r="H158" s="4">
        <f t="shared" si="20"/>
        <v>30</v>
      </c>
      <c r="I158" s="2">
        <v>30</v>
      </c>
      <c r="J158" s="2"/>
      <c r="K158" s="2"/>
      <c r="L158" s="2">
        <f t="shared" si="18"/>
        <v>0</v>
      </c>
      <c r="M158" s="2"/>
      <c r="N158" s="2"/>
      <c r="O158" s="2"/>
      <c r="P158" s="2">
        <v>10</v>
      </c>
      <c r="Q158" s="7"/>
      <c r="U158" s="4"/>
      <c r="V158" s="3" t="s">
        <v>480</v>
      </c>
      <c r="Y158" s="3">
        <v>30</v>
      </c>
      <c r="AD158" s="4">
        <f t="shared" si="19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src='resources/"&amp;A157&amp;"' alt='"&amp;C158&amp;"'&gt;&lt;/td&gt;&lt;td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headers='origin'&gt;"&amp;F158&amp;"&lt;/td&gt;&lt;td headers='group'&gt;"&amp;G158&amp;"&lt;/td&gt;&lt;td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class='mmt'&gt;&lt;td headers='icon'&gt;&lt;img src='resources/TS_ST_KASUMI_01.png'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id='m156'&gt;30&lt;/td&gt;&lt;td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(b1*0+b2*0+b0*0) + (s1*0+s2*0+s3*30+s4*0+s5*0+s6*0+s7*0+s0*30) + (e01*0+e02*0+e03*0+e04*+e05*0+e06*0+e07*0+e08*0+e09*0+e10*0+e11*0+e12*0+e13*0+e14*0+e15*0+e16*0);</v>
      </c>
      <c r="AI158" s="35" t="str">
        <f t="shared" si="17"/>
        <v>m156</v>
      </c>
      <c r="AJ158" s="23"/>
    </row>
    <row r="159" spans="1:36" s="3" customFormat="1" ht="37.049999999999997" customHeight="1" x14ac:dyDescent="0.3">
      <c r="A159" s="3" t="s">
        <v>318</v>
      </c>
      <c r="C159" s="6" t="s">
        <v>315</v>
      </c>
      <c r="D159" s="3">
        <v>5</v>
      </c>
      <c r="E159" s="3" t="s">
        <v>39</v>
      </c>
      <c r="F159" s="15" t="s">
        <v>36</v>
      </c>
      <c r="G159" s="8" t="s">
        <v>313</v>
      </c>
      <c r="H159" s="4">
        <f t="shared" si="20"/>
        <v>50</v>
      </c>
      <c r="I159" s="2">
        <v>50</v>
      </c>
      <c r="J159" s="2">
        <v>20</v>
      </c>
      <c r="K159" s="2">
        <v>20</v>
      </c>
      <c r="L159" s="2">
        <f t="shared" si="18"/>
        <v>20</v>
      </c>
      <c r="M159" s="2"/>
      <c r="N159" s="2"/>
      <c r="O159" s="2"/>
      <c r="P159" s="2"/>
      <c r="Q159" s="7"/>
      <c r="U159" s="4"/>
      <c r="V159" s="3" t="s">
        <v>556</v>
      </c>
      <c r="W159" s="3">
        <v>30</v>
      </c>
      <c r="AA159" s="3">
        <v>30</v>
      </c>
      <c r="AD159" s="4">
        <f t="shared" si="19"/>
        <v>30</v>
      </c>
      <c r="AF159" s="23"/>
      <c r="AG159" s="31" t="str">
        <f>"&lt;tr class='mmt"&amp;IF(E159="活動"," ev",IF(E159="限定"," ltd",""))&amp;IF(G159=""," groupless'","'")&amp;"&gt;&lt;td headers='icon'&gt;&lt;img src='resources/"&amp;A158&amp;"' alt='"&amp;C159&amp;"'&gt;&lt;/td&gt;&lt;td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headers='origin'&gt;"&amp;F159&amp;"&lt;/td&gt;&lt;td headers='group'&gt;"&amp;G159&amp;"&lt;/td&gt;&lt;td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ltd'&gt;&lt;td headers='icon'&gt;&lt;img src='resources/TS_TS_01.png'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id='m157'&gt;50&lt;/td&gt;&lt;td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(b1*20+b2*20+b0*20) + (s1*30+s2*0+s3*0+s4*0+s5*30+s6*0+s7*0+s0*30) + (e01*0+e02*0+e03*0+e04*+e05*0+e06*0+e07*0+e08*0+e09*0+e10*0+e11*0+e12*0+e13*0+e14*0+e15*0+e16*0);</v>
      </c>
      <c r="AI159" s="35" t="str">
        <f t="shared" si="17"/>
        <v>m157</v>
      </c>
      <c r="AJ159" s="23"/>
    </row>
    <row r="160" spans="1:36" s="3" customFormat="1" ht="37.049999999999997" customHeight="1" x14ac:dyDescent="0.3">
      <c r="A160" s="3" t="s">
        <v>321</v>
      </c>
      <c r="C160" s="6" t="s">
        <v>317</v>
      </c>
      <c r="D160" s="3">
        <v>5</v>
      </c>
      <c r="E160" s="3" t="s">
        <v>39</v>
      </c>
      <c r="F160" s="15" t="s">
        <v>36</v>
      </c>
      <c r="G160" s="8" t="s">
        <v>313</v>
      </c>
      <c r="H160" s="4">
        <f t="shared" si="20"/>
        <v>100</v>
      </c>
      <c r="I160" s="2"/>
      <c r="J160" s="2">
        <v>30</v>
      </c>
      <c r="K160" s="2">
        <v>30</v>
      </c>
      <c r="L160" s="2">
        <f t="shared" si="18"/>
        <v>30</v>
      </c>
      <c r="M160" s="2"/>
      <c r="N160" s="2"/>
      <c r="O160" s="2"/>
      <c r="P160" s="2"/>
      <c r="Q160" s="7"/>
      <c r="T160" s="5" t="s">
        <v>498</v>
      </c>
      <c r="U160" s="4">
        <v>40</v>
      </c>
      <c r="Z160" s="3">
        <v>30</v>
      </c>
      <c r="AC160" s="3">
        <v>30</v>
      </c>
      <c r="AD160" s="4">
        <f t="shared" si="19"/>
        <v>30</v>
      </c>
      <c r="AF160" s="23"/>
      <c r="AG160" s="31" t="str">
        <f>"&lt;tr class='mmt"&amp;IF(E160="活動"," ev",IF(E160="限定"," ltd",""))&amp;IF(G160=""," groupless'","'")&amp;"&gt;&lt;td headers='icon'&gt;&lt;img src='resources/"&amp;A159&amp;"' alt='"&amp;C160&amp;"'&gt;&lt;/td&gt;&lt;td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headers='origin'&gt;"&amp;F160&amp;"&lt;/td&gt;&lt;td headers='group'&gt;"&amp;G160&amp;"&lt;/td&gt;&lt;td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ltd'&gt;&lt;td headers='icon'&gt;&lt;img src='resources/TS_TS_02.png'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id='m158'&gt;100&lt;/td&gt;&lt;td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(b1*30+b2*30+b0*30) + (s1*0+s2*0+s3*0+s4*30+s5*0+s6*0+s7*30+s0*30) + (e01*0+e02*0+e03*0+e04*+e05*0+e06*0+e07*0+e08*0+e09*0+e10*0+e11*0+e12*0+e13*0+e14*0+e15*40+e16*0);</v>
      </c>
      <c r="AI160" s="35" t="str">
        <f t="shared" si="17"/>
        <v>m158</v>
      </c>
      <c r="AJ160" s="23"/>
    </row>
    <row r="161" spans="1:36" s="3" customFormat="1" ht="37.049999999999997" customHeight="1" x14ac:dyDescent="0.3">
      <c r="A161" s="3" t="s">
        <v>546</v>
      </c>
      <c r="C161" s="6" t="s">
        <v>547</v>
      </c>
      <c r="D161" s="3">
        <v>5</v>
      </c>
      <c r="E161" s="3" t="s">
        <v>39</v>
      </c>
      <c r="F161" s="15" t="s">
        <v>36</v>
      </c>
      <c r="G161" s="8" t="s">
        <v>313</v>
      </c>
      <c r="H161" s="4">
        <f t="shared" si="20"/>
        <v>140</v>
      </c>
      <c r="I161" s="2">
        <v>20</v>
      </c>
      <c r="J161" s="2"/>
      <c r="K161" s="2"/>
      <c r="L161" s="2">
        <f t="shared" si="18"/>
        <v>0</v>
      </c>
      <c r="M161" s="2"/>
      <c r="N161" s="2"/>
      <c r="O161" s="2"/>
      <c r="P161" s="2"/>
      <c r="Q161" s="7"/>
      <c r="T161" s="5" t="s">
        <v>548</v>
      </c>
      <c r="U161" s="4">
        <v>80</v>
      </c>
      <c r="AC161" s="3">
        <v>60</v>
      </c>
      <c r="AD161" s="4">
        <f t="shared" si="19"/>
        <v>60</v>
      </c>
      <c r="AF161" s="23"/>
      <c r="AG161" s="31" t="str">
        <f>"&lt;tr class='mmt"&amp;IF(E161="活動"," ev",IF(E161="限定"," ltd",""))&amp;IF(G161=""," groupless'","'")&amp;"&gt;&lt;td headers='icon'&gt;&lt;img src='resources/"&amp;A160&amp;"' alt='"&amp;C161&amp;"'&gt;&lt;/td&gt;&lt;td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headers='origin'&gt;"&amp;F161&amp;"&lt;/td&gt;&lt;td headers='group'&gt;"&amp;G161&amp;"&lt;/td&gt;&lt;td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ltd'&gt;&lt;td headers='icon'&gt;&lt;img src='resources/TS_TS_03.png' alt='&lt;十戒&gt;に抗いし王女'&gt;&lt;/td&gt;&lt;td headers='name'&gt;&lt;十戒&gt;に抗いし王女&lt;/td&gt;&lt;td headers='rank'&gt;5&lt;/td&gt;&lt;td headers='remark'&gt;&lt;span class='limited'&gt;限定&lt;/span&gt;&lt;/td&gt;&lt;td headers='origin'&gt;その他
Other&lt;/td&gt;&lt;td headers='group'&gt;〈七つの大罪〉&lt;/td&gt;&lt;td headers='score' id='m159'&gt;140&lt;/td&gt;&lt;td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(s1*0+s2*0+s3*0+s4*0+s5*0+s6*0+s7*60+s0*60) + (e01*0+e02*0+e03*0+e04*+e05*0+e06*0+e07*0+e08*0+e09*0+e10*0+e11*0+e12*0+e13*0+e14*0+e15*0+e16*80);</v>
      </c>
      <c r="AI161" s="35" t="str">
        <f t="shared" si="17"/>
        <v>m159</v>
      </c>
      <c r="AJ161" s="23"/>
    </row>
    <row r="162" spans="1:36" s="3" customFormat="1" ht="37.049999999999997" customHeight="1" x14ac:dyDescent="0.3">
      <c r="A162" s="3" t="s">
        <v>311</v>
      </c>
      <c r="C162" s="6" t="s">
        <v>319</v>
      </c>
      <c r="D162" s="3">
        <v>5</v>
      </c>
      <c r="E162" s="3" t="s">
        <v>39</v>
      </c>
      <c r="F162" s="15" t="s">
        <v>36</v>
      </c>
      <c r="G162" s="8" t="s">
        <v>320</v>
      </c>
      <c r="H162" s="4">
        <f t="shared" si="20"/>
        <v>60</v>
      </c>
      <c r="I162" s="2">
        <v>60</v>
      </c>
      <c r="J162" s="2">
        <v>20</v>
      </c>
      <c r="K162" s="2"/>
      <c r="L162" s="2">
        <f t="shared" si="18"/>
        <v>20</v>
      </c>
      <c r="M162" s="2"/>
      <c r="N162" s="2"/>
      <c r="O162" s="2"/>
      <c r="P162" s="2"/>
      <c r="Q162" s="7"/>
      <c r="U162" s="4"/>
      <c r="V162" s="5" t="s">
        <v>496</v>
      </c>
      <c r="Z162" s="3">
        <v>40</v>
      </c>
      <c r="AA162" s="3">
        <v>20</v>
      </c>
      <c r="AD162" s="4">
        <f t="shared" si="19"/>
        <v>40</v>
      </c>
      <c r="AF162" s="23"/>
      <c r="AG162" s="31" t="str">
        <f>"&lt;tr class='mmt"&amp;IF(E162="活動"," ev",IF(E162="限定"," ltd",""))&amp;IF(G162=""," groupless'","'")&amp;"&gt;&lt;td headers='icon'&gt;&lt;img src='resources/"&amp;A161&amp;"' alt='"&amp;C162&amp;"'&gt;&lt;/td&gt;&lt;td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headers='origin'&gt;"&amp;F162&amp;"&lt;/td&gt;&lt;td headers='group'&gt;"&amp;G162&amp;"&lt;/td&gt;&lt;td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ltd'&gt;&lt;td headers='icon'&gt;&lt;img src='resources/TS_TS_04.png'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id='m160'&gt;60&lt;/td&gt;&lt;td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(b1*20+b2*0+b0*20) + (s1*0+s2*0+s3*0+s4*40+s5*20+s6*0+s7*0+s0*40) + (e01*0+e02*0+e03*0+e04*+e05*0+e06*0+e07*0+e08*0+e09*0+e10*0+e11*0+e12*0+e13*0+e14*0+e15*0+e16*0);</v>
      </c>
      <c r="AI162" s="35" t="str">
        <f t="shared" si="17"/>
        <v>m160</v>
      </c>
      <c r="AJ162" s="23"/>
    </row>
    <row r="163" spans="1:36" s="3" customFormat="1" ht="37.049999999999997" customHeight="1" x14ac:dyDescent="0.3">
      <c r="A163" s="3" t="s">
        <v>314</v>
      </c>
      <c r="C163" s="6" t="s">
        <v>322</v>
      </c>
      <c r="D163" s="3">
        <v>5</v>
      </c>
      <c r="E163" s="3" t="s">
        <v>39</v>
      </c>
      <c r="F163" s="15" t="s">
        <v>36</v>
      </c>
      <c r="G163" s="8" t="s">
        <v>320</v>
      </c>
      <c r="H163" s="4">
        <f t="shared" si="20"/>
        <v>70</v>
      </c>
      <c r="I163" s="2">
        <v>40</v>
      </c>
      <c r="J163" s="2">
        <v>30</v>
      </c>
      <c r="K163" s="2"/>
      <c r="L163" s="2">
        <f t="shared" si="18"/>
        <v>30</v>
      </c>
      <c r="M163" s="2"/>
      <c r="N163" s="2"/>
      <c r="O163" s="2">
        <v>30</v>
      </c>
      <c r="P163" s="2"/>
      <c r="Q163" s="7"/>
      <c r="U163" s="4"/>
      <c r="X163" s="3">
        <v>20</v>
      </c>
      <c r="AA163" s="3">
        <v>40</v>
      </c>
      <c r="AD163" s="4">
        <f t="shared" si="19"/>
        <v>40</v>
      </c>
      <c r="AF163" s="23"/>
      <c r="AG163" s="31" t="str">
        <f>"&lt;tr class='mmt"&amp;IF(E163="活動"," ev",IF(E163="限定"," ltd",""))&amp;IF(G163=""," groupless'","'")&amp;"&gt;&lt;td headers='icon'&gt;&lt;img src='resources/"&amp;A162&amp;"' alt='"&amp;C163&amp;"'&gt;&lt;/td&gt;&lt;td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headers='origin'&gt;"&amp;F163&amp;"&lt;/td&gt;&lt;td headers='group'&gt;"&amp;G163&amp;"&lt;/td&gt;&lt;td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ltd'&gt;&lt;td headers='icon'&gt;&lt;img src='resources/TS_TSP_01.png'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id='m161'&gt;70&lt;/td&gt;&lt;td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(b1*30+b2*0+b0*30) + (s1*0+s2*20+s3*0+s4*0+s5*40+s6*0+s7*0+s0*40) + (e01*0+e02*0+e03*0+e04*+e05*0+e06*0+e07*0+e08*0+e09*0+e10*0+e11*0+e12*0+e13*0+e14*0+e15*0+e16*0);</v>
      </c>
      <c r="AI163" s="35" t="str">
        <f t="shared" si="17"/>
        <v>m161</v>
      </c>
      <c r="AJ163" s="23"/>
    </row>
    <row r="164" spans="1:36" s="3" customFormat="1" ht="37.049999999999997" customHeight="1" x14ac:dyDescent="0.3">
      <c r="A164" s="3" t="s">
        <v>323</v>
      </c>
      <c r="C164" s="6" t="s">
        <v>324</v>
      </c>
      <c r="D164" s="3">
        <v>5</v>
      </c>
      <c r="E164" s="3" t="s">
        <v>35</v>
      </c>
      <c r="F164" s="15" t="s">
        <v>282</v>
      </c>
      <c r="G164" s="8"/>
      <c r="H164" s="4">
        <f t="shared" si="20"/>
        <v>0</v>
      </c>
      <c r="I164" s="2"/>
      <c r="J164" s="2"/>
      <c r="K164" s="2"/>
      <c r="L164" s="2">
        <f t="shared" si="18"/>
        <v>0</v>
      </c>
      <c r="M164" s="2"/>
      <c r="N164" s="2"/>
      <c r="O164" s="2"/>
      <c r="P164" s="2"/>
      <c r="Q164" s="7"/>
      <c r="U164" s="4"/>
      <c r="AD164" s="4">
        <f t="shared" si="19"/>
        <v>0</v>
      </c>
      <c r="AF164" s="23"/>
      <c r="AG164" s="31" t="str">
        <f>"&lt;tr class='mmt"&amp;IF(E164="活動"," ev",IF(E164="限定"," ltd",""))&amp;IF(G164=""," groupless'","'")&amp;"&gt;&lt;td headers='icon'&gt;&lt;img src='resources/"&amp;A163&amp;"' alt='"&amp;C164&amp;"'&gt;&lt;/td&gt;&lt;td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headers='origin'&gt;"&amp;F164&amp;"&lt;/td&gt;&lt;td headers='group'&gt;"&amp;G164&amp;"&lt;/td&gt;&lt;td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ev groupless'&gt;&lt;td headers='icon'&gt;&lt;img src='resources/TS_TSP_02.png'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(s1*0+s2*0+s3*0+s4*0+s5*0+s6*0+s7*0+s0*0) + (e01*0+e02*0+e03*0+e04*+e05*0+e06*0+e07*0+e08*0+e09*0+e10*0+e11*0+e12*0+e13*0+e14*0+e15*0+e16*0);</v>
      </c>
      <c r="AI164" s="35" t="str">
        <f t="shared" si="17"/>
        <v>m162</v>
      </c>
      <c r="AJ164" s="23"/>
    </row>
    <row r="165" spans="1:36" s="3" customFormat="1" ht="37.049999999999997" customHeight="1" x14ac:dyDescent="0.3">
      <c r="A165" s="3" t="s">
        <v>325</v>
      </c>
      <c r="C165" s="6" t="s">
        <v>326</v>
      </c>
      <c r="D165" s="3">
        <v>4</v>
      </c>
      <c r="F165" s="15" t="s">
        <v>327</v>
      </c>
      <c r="G165" s="8"/>
      <c r="H165" s="4">
        <f t="shared" si="20"/>
        <v>0</v>
      </c>
      <c r="I165" s="2"/>
      <c r="J165" s="2"/>
      <c r="K165" s="2"/>
      <c r="L165" s="2">
        <f t="shared" si="18"/>
        <v>0</v>
      </c>
      <c r="M165" s="2"/>
      <c r="N165" s="2"/>
      <c r="O165" s="2"/>
      <c r="P165" s="2"/>
      <c r="Q165" s="7"/>
      <c r="U165" s="4"/>
      <c r="AD165" s="4">
        <f t="shared" si="19"/>
        <v>0</v>
      </c>
      <c r="AF165" s="23"/>
      <c r="AG165" s="31" t="str">
        <f>"&lt;tr class='mmt"&amp;IF(E165="活動"," ev",IF(E165="限定"," ltd",""))&amp;IF(G165=""," groupless'","'")&amp;"&gt;&lt;td headers='icon'&gt;&lt;img src='resources/"&amp;A164&amp;"' alt='"&amp;C165&amp;"'&gt;&lt;/td&gt;&lt;td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headers='origin'&gt;"&amp;F165&amp;"&lt;/td&gt;&lt;td headers='group'&gt;"&amp;G165&amp;"&lt;/td&gt;&lt;td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groupless'&gt;&lt;td headers='icon'&gt;&lt;img src='resources/TS_UNDOKAI_2018_01.png'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(b1*0+b2*0+b0*0) + (s1*0+s2*0+s3*0+s4*0+s5*0+s6*0+s7*0+s0*0) + (e01*0+e02*0+e03*0+e04*+e05*0+e06*0+e07*0+e08*0+e09*0+e10*0+e11*0+e12*0+e13*0+e14*0+e15*0+e16*0);</v>
      </c>
      <c r="AI165" s="35" t="str">
        <f t="shared" si="17"/>
        <v>m163</v>
      </c>
      <c r="AJ165" s="23"/>
    </row>
    <row r="166" spans="1:36" s="3" customFormat="1" ht="37.049999999999997" customHeight="1" x14ac:dyDescent="0.3">
      <c r="A166" s="3" t="s">
        <v>328</v>
      </c>
      <c r="C166" s="6" t="s">
        <v>329</v>
      </c>
      <c r="D166" s="3">
        <v>5</v>
      </c>
      <c r="F166" s="15" t="s">
        <v>327</v>
      </c>
      <c r="G166" s="8" t="s">
        <v>68</v>
      </c>
      <c r="H166" s="4">
        <f t="shared" si="20"/>
        <v>60</v>
      </c>
      <c r="I166" s="2">
        <v>70</v>
      </c>
      <c r="J166" s="2"/>
      <c r="K166" s="2"/>
      <c r="L166" s="2">
        <f t="shared" si="18"/>
        <v>0</v>
      </c>
      <c r="M166" s="2"/>
      <c r="N166" s="2"/>
      <c r="O166" s="2"/>
      <c r="P166" s="2"/>
      <c r="Q166" s="7"/>
      <c r="R166" s="3" t="s">
        <v>14</v>
      </c>
      <c r="S166" s="3">
        <v>20</v>
      </c>
      <c r="U166" s="4"/>
      <c r="V166" s="3" t="s">
        <v>488</v>
      </c>
      <c r="Y166" s="3">
        <v>40</v>
      </c>
      <c r="AC166" s="3">
        <v>20</v>
      </c>
      <c r="AD166" s="4">
        <f t="shared" si="19"/>
        <v>40</v>
      </c>
      <c r="AF166" s="23"/>
      <c r="AG166" s="31" t="str">
        <f>"&lt;tr class='mmt"&amp;IF(E166="活動"," ev",IF(E166="限定"," ltd",""))&amp;IF(G166=""," groupless'","'")&amp;"&gt;&lt;td headers='icon'&gt;&lt;img src='resources/"&amp;A165&amp;"' alt='"&amp;C166&amp;"'&gt;&lt;/td&gt;&lt;td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headers='origin'&gt;"&amp;F166&amp;"&lt;/td&gt;&lt;td headers='group'&gt;"&amp;G166&amp;"&lt;/td&gt;&lt;td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class='mmt'&gt;&lt;td headers='icon'&gt;&lt;img src='resources/TS_WADA_FUJICA_01.png'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id='m164'&gt;60&lt;/td&gt;&lt;td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(b1*0+b2*0+b0*0) + (s1*0+s2*0+s3*40+s4*0+s5*0+s6*0+s7*20+s0*40) + (e01*20+e02*0+e03*0+e04*20+e05*0+e06*0+e07*0+e08*0+e09*0+e10*0+e11*0+e12*0+e13*0+e14*0+e15*0+e16*0);</v>
      </c>
      <c r="AI166" s="35" t="str">
        <f t="shared" si="17"/>
        <v>m164</v>
      </c>
      <c r="AJ166" s="23"/>
    </row>
    <row r="167" spans="1:36" s="3" customFormat="1" ht="37.049999999999997" customHeight="1" x14ac:dyDescent="0.3">
      <c r="A167" s="3" t="s">
        <v>330</v>
      </c>
      <c r="C167" s="6" t="s">
        <v>331</v>
      </c>
      <c r="D167" s="3">
        <v>5</v>
      </c>
      <c r="E167" s="3" t="s">
        <v>39</v>
      </c>
      <c r="F167" s="15" t="s">
        <v>327</v>
      </c>
      <c r="G167" s="8"/>
      <c r="H167" s="4">
        <f t="shared" si="20"/>
        <v>0</v>
      </c>
      <c r="I167" s="2"/>
      <c r="J167" s="2"/>
      <c r="K167" s="2"/>
      <c r="L167" s="2">
        <f t="shared" si="18"/>
        <v>0</v>
      </c>
      <c r="M167" s="2"/>
      <c r="N167" s="2"/>
      <c r="O167" s="2"/>
      <c r="P167" s="2"/>
      <c r="Q167" s="7"/>
      <c r="U167" s="4"/>
      <c r="AD167" s="4">
        <f t="shared" si="19"/>
        <v>0</v>
      </c>
      <c r="AF167" s="23"/>
      <c r="AG167" s="31" t="str">
        <f>"&lt;tr class='mmt"&amp;IF(E167="活動"," ev",IF(E167="限定"," ltd",""))&amp;IF(G167=""," groupless'","'")&amp;"&gt;&lt;td headers='icon'&gt;&lt;img src='resources/"&amp;A166&amp;"' alt='"&amp;C167&amp;"'&gt;&lt;/td&gt;&lt;td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headers='origin'&gt;"&amp;F167&amp;"&lt;/td&gt;&lt;td headers='group'&gt;"&amp;G167&amp;"&lt;/td&gt;&lt;td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 groupless'&gt;&lt;td headers='icon'&gt;&lt;img src='resources/TS_WADA_IKASA_01.png'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(s1*0+s2*0+s3*0+s4*0+s5*0+s6*0+s7*0+s0*0) + (e01*0+e02*0+e03*0+e04*+e05*0+e06*0+e07*0+e08*0+e09*0+e10*0+e11*0+e12*0+e13*0+e14*0+e15*0+e16*0);</v>
      </c>
      <c r="AI167" s="35" t="str">
        <f t="shared" si="17"/>
        <v>m165</v>
      </c>
      <c r="AJ167" s="23"/>
    </row>
    <row r="168" spans="1:36" s="3" customFormat="1" ht="37.049999999999997" customHeight="1" x14ac:dyDescent="0.3">
      <c r="A168" s="3" t="s">
        <v>332</v>
      </c>
      <c r="C168" s="6" t="s">
        <v>333</v>
      </c>
      <c r="D168" s="3">
        <v>5</v>
      </c>
      <c r="F168" s="15" t="s">
        <v>327</v>
      </c>
      <c r="G168" s="8"/>
      <c r="H168" s="4">
        <f t="shared" si="20"/>
        <v>0</v>
      </c>
      <c r="I168" s="2"/>
      <c r="J168" s="2"/>
      <c r="K168" s="2"/>
      <c r="L168" s="2">
        <f t="shared" si="18"/>
        <v>0</v>
      </c>
      <c r="M168" s="2"/>
      <c r="N168" s="2"/>
      <c r="O168" s="2"/>
      <c r="P168" s="2"/>
      <c r="Q168" s="7"/>
      <c r="U168" s="4"/>
      <c r="AD168" s="4">
        <f t="shared" si="19"/>
        <v>0</v>
      </c>
      <c r="AF168" s="23"/>
      <c r="AG168" s="31" t="str">
        <f>"&lt;tr class='mmt"&amp;IF(E168="活動"," ev",IF(E168="限定"," ltd",""))&amp;IF(G168=""," groupless'","'")&amp;"&gt;&lt;td headers='icon'&gt;&lt;img src='resources/"&amp;A167&amp;"' alt='"&amp;C168&amp;"'&gt;&lt;/td&gt;&lt;td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headers='origin'&gt;"&amp;F168&amp;"&lt;/td&gt;&lt;td headers='group'&gt;"&amp;G168&amp;"&lt;/td&gt;&lt;td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groupless'&gt;&lt;td headers='icon'&gt;&lt;img src='resources/TS_WADA_ITSUKI_01.png'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(b1*0+b2*0+b0*0) + (s1*0+s2*0+s3*0+s4*0+s5*0+s6*0+s7*0+s0*0) + (e01*0+e02*0+e03*0+e04*+e05*0+e06*0+e07*0+e08*0+e09*0+e10*0+e11*0+e12*0+e13*0+e14*0+e15*0+e16*0);</v>
      </c>
      <c r="AI168" s="35" t="str">
        <f t="shared" si="17"/>
        <v>m166</v>
      </c>
      <c r="AJ168" s="23"/>
    </row>
    <row r="169" spans="1:36" s="3" customFormat="1" ht="37.049999999999997" customHeight="1" x14ac:dyDescent="0.3">
      <c r="A169" s="3" t="s">
        <v>334</v>
      </c>
      <c r="C169" s="6" t="s">
        <v>335</v>
      </c>
      <c r="D169" s="3">
        <v>5</v>
      </c>
      <c r="E169" s="3" t="s">
        <v>39</v>
      </c>
      <c r="F169" s="15" t="s">
        <v>327</v>
      </c>
      <c r="G169" s="8" t="s">
        <v>68</v>
      </c>
      <c r="H169" s="4">
        <f t="shared" si="20"/>
        <v>20</v>
      </c>
      <c r="I169" s="2">
        <v>50</v>
      </c>
      <c r="J169" s="2"/>
      <c r="K169" s="2"/>
      <c r="L169" s="2">
        <f t="shared" si="18"/>
        <v>0</v>
      </c>
      <c r="M169" s="2"/>
      <c r="N169" s="2">
        <v>20</v>
      </c>
      <c r="O169" s="2"/>
      <c r="P169" s="2"/>
      <c r="Q169" s="7"/>
      <c r="U169" s="4"/>
      <c r="V169" s="3" t="s">
        <v>487</v>
      </c>
      <c r="W169" s="3">
        <v>20</v>
      </c>
      <c r="AA169" s="3">
        <v>20</v>
      </c>
      <c r="AB169" s="3">
        <v>20</v>
      </c>
      <c r="AD169" s="4">
        <f t="shared" si="19"/>
        <v>20</v>
      </c>
      <c r="AF169" s="23"/>
      <c r="AG169" s="31" t="str">
        <f>"&lt;tr class='mmt"&amp;IF(E169="活動"," ev",IF(E169="限定"," ltd",""))&amp;IF(G169=""," groupless'","'")&amp;"&gt;&lt;td headers='icon'&gt;&lt;img src='resources/"&amp;A168&amp;"' alt='"&amp;C169&amp;"'&gt;&lt;/td&gt;&lt;td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headers='origin'&gt;"&amp;F169&amp;"&lt;/td&gt;&lt;td headers='group'&gt;"&amp;G169&amp;"&lt;/td&gt;&lt;td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ltd'&gt;&lt;td headers='icon'&gt;&lt;img src='resources/TS_WADA_IZAYOI_01.png'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id='m167'&gt;20&lt;/td&gt;&lt;td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(b1*0+b2*0+b0*0) + (s1*20+s2*0+s3*0+s4*0+s5*20+s6*20+s7*0+s0*20) + (e01*0+e02*0+e03*0+e04*+e05*0+e06*0+e07*0+e08*0+e09*0+e10*0+e11*0+e12*0+e13*0+e14*0+e15*0+e16*0);</v>
      </c>
      <c r="AI169" s="35" t="str">
        <f t="shared" si="17"/>
        <v>m167</v>
      </c>
      <c r="AJ169" s="23"/>
    </row>
    <row r="170" spans="1:36" s="3" customFormat="1" ht="37.049999999999997" customHeight="1" x14ac:dyDescent="0.3">
      <c r="A170" s="3" t="s">
        <v>336</v>
      </c>
      <c r="C170" s="6" t="s">
        <v>337</v>
      </c>
      <c r="D170" s="3">
        <v>5</v>
      </c>
      <c r="F170" s="15" t="s">
        <v>327</v>
      </c>
      <c r="G170" s="8" t="s">
        <v>338</v>
      </c>
      <c r="H170" s="4">
        <f t="shared" si="20"/>
        <v>60</v>
      </c>
      <c r="I170" s="2">
        <v>40</v>
      </c>
      <c r="J170" s="2">
        <v>40</v>
      </c>
      <c r="K170" s="2"/>
      <c r="L170" s="2">
        <f t="shared" si="18"/>
        <v>40</v>
      </c>
      <c r="M170" s="2">
        <v>10</v>
      </c>
      <c r="N170" s="2"/>
      <c r="O170" s="2"/>
      <c r="P170" s="2"/>
      <c r="Q170" s="7"/>
      <c r="U170" s="4"/>
      <c r="V170" s="3" t="s">
        <v>556</v>
      </c>
      <c r="Y170" s="3">
        <v>20</v>
      </c>
      <c r="Z170" s="3">
        <v>20</v>
      </c>
      <c r="AA170" s="3">
        <v>20</v>
      </c>
      <c r="AD170" s="4">
        <f t="shared" si="19"/>
        <v>20</v>
      </c>
      <c r="AF170" s="23"/>
      <c r="AG170" s="31" t="str">
        <f>"&lt;tr class='mmt"&amp;IF(E170="活動"," ev",IF(E170="限定"," ltd",""))&amp;IF(G170=""," groupless'","'")&amp;"&gt;&lt;td headers='icon'&gt;&lt;img src='resources/"&amp;A169&amp;"' alt='"&amp;C170&amp;"'&gt;&lt;/td&gt;&lt;td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headers='origin'&gt;"&amp;F170&amp;"&lt;/td&gt;&lt;td headers='group'&gt;"&amp;G170&amp;"&lt;/td&gt;&lt;td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class='mmt'&gt;&lt;td headers='icon'&gt;&lt;img src='resources/TS_WADA_KAGURA_01.png'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id='m168'&gt;60&lt;/td&gt;&lt;td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(b1*40+b2*0+b0*40) + (s1*0+s2*0+s3*20+s4*20+s5*20+s6*0+s7*0+s0*20) + (e01*0+e02*0+e03*0+e04*+e05*0+e06*0+e07*0+e08*0+e09*0+e10*0+e11*0+e12*0+e13*0+e14*0+e15*0+e16*0);</v>
      </c>
      <c r="AI170" s="35" t="str">
        <f t="shared" si="17"/>
        <v>m168</v>
      </c>
      <c r="AJ170" s="23"/>
    </row>
    <row r="171" spans="1:36" s="3" customFormat="1" ht="37.049999999999997" customHeight="1" x14ac:dyDescent="0.3">
      <c r="A171" s="3" t="s">
        <v>339</v>
      </c>
      <c r="C171" s="6" t="s">
        <v>340</v>
      </c>
      <c r="D171" s="3">
        <v>5</v>
      </c>
      <c r="F171" s="15" t="s">
        <v>327</v>
      </c>
      <c r="G171" s="8" t="s">
        <v>338</v>
      </c>
      <c r="H171" s="4">
        <f t="shared" si="20"/>
        <v>80</v>
      </c>
      <c r="I171" s="2">
        <v>50</v>
      </c>
      <c r="J171" s="2">
        <v>20</v>
      </c>
      <c r="K171" s="2">
        <v>20</v>
      </c>
      <c r="L171" s="2">
        <f t="shared" si="18"/>
        <v>20</v>
      </c>
      <c r="M171" s="2"/>
      <c r="N171" s="2"/>
      <c r="O171" s="2"/>
      <c r="P171" s="2">
        <v>10</v>
      </c>
      <c r="Q171" s="7"/>
      <c r="U171" s="4"/>
      <c r="AB171" s="3">
        <v>60</v>
      </c>
      <c r="AD171" s="4">
        <f t="shared" si="19"/>
        <v>60</v>
      </c>
      <c r="AF171" s="23"/>
      <c r="AG171" s="31" t="str">
        <f>"&lt;tr class='mmt"&amp;IF(E171="活動"," ev",IF(E171="限定"," ltd",""))&amp;IF(G171=""," groupless'","'")&amp;"&gt;&lt;td headers='icon'&gt;&lt;img src='resources/"&amp;A170&amp;"' alt='"&amp;C171&amp;"'&gt;&lt;/td&gt;&lt;td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headers='origin'&gt;"&amp;F171&amp;"&lt;/td&gt;&lt;td headers='group'&gt;"&amp;G171&amp;"&lt;/td&gt;&lt;td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class='mmt'&gt;&lt;td headers='icon'&gt;&lt;img src='resources/TS_WADA_KURT.png'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id='m169'&gt;80&lt;/td&gt;&lt;td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(b1*20+b2*20+b0*20) + (s1*0+s2*0+s3*0+s4*0+s5*0+s6*60+s7*0+s0*60) + (e01*0+e02*0+e03*0+e04*+e05*0+e06*0+e07*0+e08*0+e09*0+e10*0+e11*0+e12*0+e13*0+e14*0+e15*0+e16*0);</v>
      </c>
      <c r="AI171" s="35" t="str">
        <f t="shared" si="17"/>
        <v>m169</v>
      </c>
      <c r="AJ171" s="23"/>
    </row>
    <row r="172" spans="1:36" s="3" customFormat="1" ht="37.049999999999997" customHeight="1" x14ac:dyDescent="0.3">
      <c r="A172" s="3" t="s">
        <v>341</v>
      </c>
      <c r="C172" s="6" t="s">
        <v>342</v>
      </c>
      <c r="D172" s="3">
        <v>5</v>
      </c>
      <c r="E172" s="3" t="s">
        <v>39</v>
      </c>
      <c r="F172" s="15" t="s">
        <v>327</v>
      </c>
      <c r="G172" s="8" t="s">
        <v>338</v>
      </c>
      <c r="H172" s="4">
        <f t="shared" si="20"/>
        <v>100</v>
      </c>
      <c r="I172" s="2"/>
      <c r="J172" s="2"/>
      <c r="K172" s="2">
        <v>40</v>
      </c>
      <c r="L172" s="2">
        <f t="shared" si="18"/>
        <v>40</v>
      </c>
      <c r="M172" s="2"/>
      <c r="N172" s="2"/>
      <c r="O172" s="2"/>
      <c r="P172" s="2"/>
      <c r="Q172" s="7"/>
      <c r="R172" s="5" t="s">
        <v>499</v>
      </c>
      <c r="S172" s="3">
        <v>30</v>
      </c>
      <c r="U172" s="4"/>
      <c r="Y172" s="3">
        <v>30</v>
      </c>
      <c r="AB172" s="3">
        <v>30</v>
      </c>
      <c r="AD172" s="4">
        <f t="shared" si="19"/>
        <v>30</v>
      </c>
      <c r="AF172" s="23"/>
      <c r="AG172" s="31" t="str">
        <f>"&lt;tr class='mmt"&amp;IF(E172="活動"," ev",IF(E172="限定"," ltd",""))&amp;IF(G172=""," groupless'","'")&amp;"&gt;&lt;td headers='icon'&gt;&lt;img src='resources/"&amp;A171&amp;"' alt='"&amp;C172&amp;"'&gt;&lt;/td&gt;&lt;td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headers='origin'&gt;"&amp;F172&amp;"&lt;/td&gt;&lt;td headers='group'&gt;"&amp;G172&amp;"&lt;/td&gt;&lt;td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 ltd'&gt;&lt;td headers='icon'&gt;&lt;img src='resources/TS_WADA_KUZA_01.png'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id='m170'&gt;100&lt;/td&gt;&lt;td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(b1*0+b2*40+b0*40) + (s1*0+s2*0+s3*30+s4*0+s5*0+s6*30+s7*0+s0*30) + (e01*0+e02*0+e03*0+e04*30+e05*30+e06*0+e07*0+e08*0+e09*0+e10*0+e11*0+e12*0+e13*0+e14*0+e15*0+e16*0);</v>
      </c>
      <c r="AI172" s="35" t="str">
        <f t="shared" si="17"/>
        <v>m170</v>
      </c>
      <c r="AJ172" s="23"/>
    </row>
    <row r="173" spans="1:36" s="3" customFormat="1" ht="37.049999999999997" customHeight="1" x14ac:dyDescent="0.3">
      <c r="A173" s="3" t="s">
        <v>529</v>
      </c>
      <c r="C173" s="6" t="s">
        <v>535</v>
      </c>
      <c r="D173" s="3">
        <v>5</v>
      </c>
      <c r="E173" s="3" t="s">
        <v>39</v>
      </c>
      <c r="F173" s="15" t="s">
        <v>327</v>
      </c>
      <c r="G173" s="8" t="s">
        <v>338</v>
      </c>
      <c r="H173" s="4">
        <f t="shared" si="20"/>
        <v>80</v>
      </c>
      <c r="I173" s="2">
        <v>40</v>
      </c>
      <c r="J173" s="2"/>
      <c r="K173" s="2"/>
      <c r="L173" s="2">
        <f t="shared" si="18"/>
        <v>0</v>
      </c>
      <c r="M173" s="2"/>
      <c r="N173" s="2"/>
      <c r="O173" s="2"/>
      <c r="P173" s="2"/>
      <c r="Q173" s="7"/>
      <c r="R173" s="3" t="s">
        <v>14</v>
      </c>
      <c r="S173" s="3">
        <v>40</v>
      </c>
      <c r="U173" s="4"/>
      <c r="V173" s="5" t="s">
        <v>536</v>
      </c>
      <c r="AA173" s="3">
        <v>20</v>
      </c>
      <c r="AB173" s="3">
        <v>40</v>
      </c>
      <c r="AD173" s="4">
        <f t="shared" si="19"/>
        <v>40</v>
      </c>
      <c r="AF173" s="23"/>
      <c r="AG173" s="31" t="str">
        <f>"&lt;tr class='mmt"&amp;IF(E173="活動"," ev",IF(E173="限定"," ltd",""))&amp;IF(G173=""," groupless'","'")&amp;"&gt;&lt;td headers='icon'&gt;&lt;img src='resources/"&amp;A172&amp;"' alt='"&amp;C173&amp;"'&gt;&lt;/td&gt;&lt;td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headers='origin'&gt;"&amp;F173&amp;"&lt;/td&gt;&lt;td headers='group'&gt;"&amp;G173&amp;"&lt;/td&gt;&lt;td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ltd'&gt;&lt;td headers='icon'&gt;&lt;img src='resources/TS_WADA_LEYDOW_01.png' alt='甘き血刃'&gt;&lt;/td&gt;&lt;td headers='name'&gt;甘き血刃&lt;/td&gt;&lt;td headers='rank'&gt;5&lt;/td&gt;&lt;td headers='remark'&gt;&lt;span class='limited'&gt;限定&lt;/span&gt;&lt;/td&gt;&lt;td headers='origin'&gt;ワダツミ
Wadatsumi&lt;/td&gt;&lt;td headers='group'&gt;ワダツミ武門&lt;/td&gt;&lt;td headers='score' id='m171'&gt;80&lt;/td&gt;&lt;td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(s1*0+s2*0+s3*0+s4*0+s5*20+s6*40+s7*0+s0*40) + (e01*40+e02*0+e03*0+e04*40+e05*0+e06*0+e07*0+e08*0+e09*0+e10*0+e11*0+e12*0+e13*0+e14*0+e15*0+e16*0);</v>
      </c>
      <c r="AI173" s="35" t="str">
        <f t="shared" si="17"/>
        <v>m171</v>
      </c>
      <c r="AJ173" s="23"/>
    </row>
    <row r="174" spans="1:36" s="3" customFormat="1" ht="37.049999999999997" customHeight="1" x14ac:dyDescent="0.3">
      <c r="A174" s="3" t="s">
        <v>343</v>
      </c>
      <c r="C174" s="6" t="s">
        <v>344</v>
      </c>
      <c r="D174" s="3">
        <v>5</v>
      </c>
      <c r="F174" s="15" t="s">
        <v>327</v>
      </c>
      <c r="G174" s="8" t="s">
        <v>338</v>
      </c>
      <c r="H174" s="4">
        <f t="shared" si="20"/>
        <v>130</v>
      </c>
      <c r="I174" s="2"/>
      <c r="J174" s="2">
        <v>30</v>
      </c>
      <c r="K174" s="2"/>
      <c r="L174" s="2">
        <f t="shared" si="18"/>
        <v>30</v>
      </c>
      <c r="M174" s="2"/>
      <c r="N174" s="2"/>
      <c r="O174" s="2"/>
      <c r="P174" s="2"/>
      <c r="Q174" s="7"/>
      <c r="R174" s="3" t="s">
        <v>14</v>
      </c>
      <c r="S174" s="3">
        <v>40</v>
      </c>
      <c r="U174" s="4"/>
      <c r="V174" s="3" t="s">
        <v>485</v>
      </c>
      <c r="AB174" s="3">
        <v>60</v>
      </c>
      <c r="AD174" s="4">
        <f t="shared" si="19"/>
        <v>60</v>
      </c>
      <c r="AF174" s="23"/>
      <c r="AG174" s="31" t="str">
        <f>"&lt;tr class='mmt"&amp;IF(E174="活動"," ev",IF(E174="限定"," ltd",""))&amp;IF(G174=""," groupless'","'")&amp;"&gt;&lt;td headers='icon'&gt;&lt;img src='resources/"&amp;A173&amp;"' alt='"&amp;C174&amp;"'&gt;&lt;/td&gt;&lt;td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headers='origin'&gt;"&amp;F174&amp;"&lt;/td&gt;&lt;td headers='group'&gt;"&amp;G174&amp;"&lt;/td&gt;&lt;td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class='mmt'&gt;&lt;td headers='icon'&gt;&lt;img src='resources/TS_WADA_REIMEI_01.png'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id='m172'&gt;130&lt;/td&gt;&lt;td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(b1*30+b2*0+b0*30) + (s1*0+s2*0+s3*0+s4*0+s5*0+s6*60+s7*0+s0*60) + (e01*40+e02*0+e03*0+e04*40+e05*0+e06*0+e07*0+e08*0+e09*0+e10*0+e11*0+e12*0+e13*0+e14*0+e15*0+e16*0);</v>
      </c>
      <c r="AI174" s="35" t="str">
        <f t="shared" si="17"/>
        <v>m172</v>
      </c>
      <c r="AJ174" s="23"/>
    </row>
    <row r="175" spans="1:36" s="3" customFormat="1" ht="37.049999999999997" customHeight="1" x14ac:dyDescent="0.3">
      <c r="A175" s="3" t="s">
        <v>345</v>
      </c>
      <c r="C175" s="6" t="s">
        <v>346</v>
      </c>
      <c r="D175" s="3">
        <v>5</v>
      </c>
      <c r="E175" s="3" t="s">
        <v>39</v>
      </c>
      <c r="F175" s="15" t="s">
        <v>327</v>
      </c>
      <c r="G175" s="8" t="s">
        <v>338</v>
      </c>
      <c r="H175" s="4">
        <f t="shared" si="20"/>
        <v>90</v>
      </c>
      <c r="I175" s="2">
        <v>40</v>
      </c>
      <c r="J175" s="2">
        <v>20</v>
      </c>
      <c r="K175" s="2"/>
      <c r="L175" s="2">
        <f t="shared" si="18"/>
        <v>20</v>
      </c>
      <c r="M175" s="2"/>
      <c r="N175" s="2"/>
      <c r="O175" s="2"/>
      <c r="P175" s="2"/>
      <c r="Q175" s="7"/>
      <c r="R175" s="3" t="s">
        <v>14</v>
      </c>
      <c r="S175" s="3">
        <v>30</v>
      </c>
      <c r="T175" s="3" t="s">
        <v>21</v>
      </c>
      <c r="U175" s="4">
        <v>10</v>
      </c>
      <c r="W175" s="3">
        <v>30</v>
      </c>
      <c r="AB175" s="3">
        <v>30</v>
      </c>
      <c r="AD175" s="4">
        <f t="shared" si="19"/>
        <v>30</v>
      </c>
      <c r="AF175" s="23"/>
      <c r="AG175" s="31" t="str">
        <f>"&lt;tr class='mmt"&amp;IF(E175="活動"," ev",IF(E175="限定"," ltd",""))&amp;IF(G175=""," groupless'","'")&amp;"&gt;&lt;td headers='icon'&gt;&lt;img src='resources/"&amp;A174&amp;"' alt='"&amp;C175&amp;"'&gt;&lt;/td&gt;&lt;td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headers='origin'&gt;"&amp;F175&amp;"&lt;/td&gt;&lt;td headers='group'&gt;"&amp;G175&amp;"&lt;/td&gt;&lt;td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src='resources/TS_WADA_SETSUNA_01.png'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id='m173'&gt;90&lt;/td&gt;&lt;td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(b1*20+b2*0+b0*20) + (s1*30+s2*0+s3*0+s4*0+s5*0+s6*30+s7*0+s0*30) + (e01*30+e02*0+e03*0+e04*30+e05*0+e06*0+e07*0+e08*0+e09*0+e10*0+e11*10+e12*0+e13*0+e14*0+e15*0+e16*0);</v>
      </c>
      <c r="AI175" s="35" t="str">
        <f t="shared" si="17"/>
        <v>m173</v>
      </c>
      <c r="AJ175" s="23"/>
    </row>
    <row r="176" spans="1:36" s="3" customFormat="1" ht="37.049999999999997" customHeight="1" x14ac:dyDescent="0.3">
      <c r="A176" s="3" t="s">
        <v>347</v>
      </c>
      <c r="C176" s="6" t="s">
        <v>348</v>
      </c>
      <c r="D176" s="3">
        <v>5</v>
      </c>
      <c r="E176" s="3" t="s">
        <v>35</v>
      </c>
      <c r="F176" s="15" t="s">
        <v>327</v>
      </c>
      <c r="G176" s="8" t="s">
        <v>338</v>
      </c>
      <c r="H176" s="4">
        <f t="shared" si="20"/>
        <v>60</v>
      </c>
      <c r="I176" s="2">
        <v>30</v>
      </c>
      <c r="J176" s="2"/>
      <c r="K176" s="2"/>
      <c r="L176" s="2">
        <f t="shared" si="18"/>
        <v>0</v>
      </c>
      <c r="M176" s="2"/>
      <c r="N176" s="2"/>
      <c r="O176" s="2"/>
      <c r="P176" s="2"/>
      <c r="Q176" s="7"/>
      <c r="R176" s="3" t="s">
        <v>14</v>
      </c>
      <c r="S176" s="3">
        <v>30</v>
      </c>
      <c r="U176" s="4"/>
      <c r="AB176" s="3">
        <v>30</v>
      </c>
      <c r="AD176" s="4">
        <f t="shared" si="19"/>
        <v>30</v>
      </c>
      <c r="AF176" s="23"/>
      <c r="AG176" s="31" t="str">
        <f>"&lt;tr class='mmt"&amp;IF(E176="活動"," ev",IF(E176="限定"," ltd",""))&amp;IF(G176=""," groupless'","'")&amp;"&gt;&lt;td headers='icon'&gt;&lt;img src='resources/"&amp;A175&amp;"' alt='"&amp;C176&amp;"'&gt;&lt;/td&gt;&lt;td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headers='origin'&gt;"&amp;F176&amp;"&lt;/td&gt;&lt;td headers='group'&gt;"&amp;G176&amp;"&lt;/td&gt;&lt;td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 ev'&gt;&lt;td headers='icon'&gt;&lt;img src='resources/TS_WADA_SETSUNA_02.png'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id='m174'&gt;60&lt;/td&gt;&lt;td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(b1*0+b2*0+b0*0) + (s1*0+s2*0+s3*0+s4*0+s5*0+s6*30+s7*0+s0*30) + (e01*30+e02*0+e03*0+e04*30+e05*0+e06*0+e07*0+e08*0+e09*0+e10*0+e11*0+e12*0+e13*0+e14*0+e15*0+e16*0);</v>
      </c>
      <c r="AI176" s="35" t="str">
        <f t="shared" si="17"/>
        <v>m174</v>
      </c>
      <c r="AJ176" s="23"/>
    </row>
    <row r="177" spans="1:36" s="3" customFormat="1" ht="37.049999999999997" customHeight="1" x14ac:dyDescent="0.3">
      <c r="A177" s="3" t="s">
        <v>349</v>
      </c>
      <c r="C177" s="6" t="s">
        <v>350</v>
      </c>
      <c r="D177" s="3">
        <v>5</v>
      </c>
      <c r="E177" s="3" t="s">
        <v>35</v>
      </c>
      <c r="F177" s="15" t="s">
        <v>327</v>
      </c>
      <c r="G177" s="8" t="s">
        <v>91</v>
      </c>
      <c r="H177" s="4">
        <f t="shared" si="20"/>
        <v>60</v>
      </c>
      <c r="I177" s="2">
        <v>20</v>
      </c>
      <c r="J177" s="2">
        <v>30</v>
      </c>
      <c r="K177" s="2"/>
      <c r="L177" s="2">
        <f t="shared" si="18"/>
        <v>30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W177" s="3">
        <v>10</v>
      </c>
      <c r="X177" s="3">
        <v>10</v>
      </c>
      <c r="AB177" s="3">
        <v>10</v>
      </c>
      <c r="AD177" s="4">
        <f t="shared" si="19"/>
        <v>10</v>
      </c>
      <c r="AF177" s="23"/>
      <c r="AG177" s="31" t="str">
        <f>"&lt;tr class='mmt"&amp;IF(E177="活動"," ev",IF(E177="限定"," ltd",""))&amp;IF(G177=""," groupless'","'")&amp;"&gt;&lt;td headers='icon'&gt;&lt;img src='resources/"&amp;A176&amp;"' alt='"&amp;C177&amp;"'&gt;&lt;/td&gt;&lt;td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headers='origin'&gt;"&amp;F177&amp;"&lt;/td&gt;&lt;td headers='group'&gt;"&amp;G177&amp;"&lt;/td&gt;&lt;td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 ev'&gt;&lt;td headers='icon'&gt;&lt;img src='resources/TS_WADA_SETSUNA_03.png'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id='m175'&gt;60&lt;/td&gt;&lt;td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(b1*30+b2*0+b0*30) + (s1*10+s2*10+s3*0+s4*0+s5*0+s6*10+s7*0+s0*10) + (e01*20+e02*0+e03*0+e04*20+e05*0+e06*0+e07*0+e08*0+e09*0+e10*0+e11*0+e12*0+e13*0+e14*0+e15*0+e16*0);</v>
      </c>
      <c r="AI177" s="35" t="str">
        <f t="shared" si="17"/>
        <v>m175</v>
      </c>
      <c r="AJ177" s="23"/>
    </row>
    <row r="178" spans="1:36" s="3" customFormat="1" ht="37.049999999999997" customHeight="1" x14ac:dyDescent="0.3">
      <c r="A178" s="3" t="s">
        <v>351</v>
      </c>
      <c r="C178" s="6" t="s">
        <v>352</v>
      </c>
      <c r="D178" s="3">
        <v>5</v>
      </c>
      <c r="F178" s="15" t="s">
        <v>327</v>
      </c>
      <c r="G178" s="8"/>
      <c r="H178" s="4">
        <f t="shared" si="20"/>
        <v>0</v>
      </c>
      <c r="I178" s="2"/>
      <c r="J178" s="2"/>
      <c r="K178" s="2"/>
      <c r="L178" s="2">
        <f t="shared" si="18"/>
        <v>0</v>
      </c>
      <c r="M178" s="2"/>
      <c r="N178" s="2"/>
      <c r="O178" s="2"/>
      <c r="P178" s="2"/>
      <c r="Q178" s="7"/>
      <c r="U178" s="4"/>
      <c r="AD178" s="4">
        <f t="shared" si="19"/>
        <v>0</v>
      </c>
      <c r="AF178" s="23"/>
      <c r="AG178" s="31" t="str">
        <f>"&lt;tr class='mmt"&amp;IF(E178="活動"," ev",IF(E178="限定"," ltd",""))&amp;IF(G178=""," groupless'","'")&amp;"&gt;&lt;td headers='icon'&gt;&lt;img src='resources/"&amp;A177&amp;"' alt='"&amp;C178&amp;"'&gt;&lt;/td&gt;&lt;td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headers='origin'&gt;"&amp;F178&amp;"&lt;/td&gt;&lt;td headers='group'&gt;"&amp;G178&amp;"&lt;/td&gt;&lt;td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groupless'&gt;&lt;td headers='icon'&gt;&lt;img src='resources/TS_WADA_SUZUKA_01.png'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(b1*0+b2*0+b0*0) + (s1*0+s2*0+s3*0+s4*0+s5*0+s6*0+s7*0+s0*0) + (e01*0+e02*0+e03*0+e04*+e05*0+e06*0+e07*0+e08*0+e09*0+e10*0+e11*0+e12*0+e13*0+e14*0+e15*0+e16*0);</v>
      </c>
      <c r="AI178" s="35" t="str">
        <f t="shared" si="17"/>
        <v>m176</v>
      </c>
      <c r="AJ178" s="23"/>
    </row>
    <row r="179" spans="1:36" s="3" customFormat="1" ht="37.049999999999997" customHeight="1" x14ac:dyDescent="0.3">
      <c r="A179" s="3" t="s">
        <v>353</v>
      </c>
      <c r="C179" s="6" t="s">
        <v>354</v>
      </c>
      <c r="D179" s="3">
        <v>5</v>
      </c>
      <c r="E179" s="3" t="s">
        <v>35</v>
      </c>
      <c r="F179" s="15" t="s">
        <v>327</v>
      </c>
      <c r="G179" s="8"/>
      <c r="H179" s="4">
        <f t="shared" si="20"/>
        <v>0</v>
      </c>
      <c r="I179" s="2"/>
      <c r="J179" s="2"/>
      <c r="K179" s="2"/>
      <c r="L179" s="2">
        <f t="shared" si="18"/>
        <v>0</v>
      </c>
      <c r="M179" s="2"/>
      <c r="N179" s="2"/>
      <c r="O179" s="2"/>
      <c r="P179" s="2"/>
      <c r="Q179" s="7"/>
      <c r="U179" s="4"/>
      <c r="AD179" s="4">
        <f t="shared" si="19"/>
        <v>0</v>
      </c>
      <c r="AF179" s="23"/>
      <c r="AG179" s="31" t="str">
        <f>"&lt;tr class='mmt"&amp;IF(E179="活動"," ev",IF(E179="限定"," ltd",""))&amp;IF(G179=""," groupless'","'")&amp;"&gt;&lt;td headers='icon'&gt;&lt;img src='resources/"&amp;A178&amp;"' alt='"&amp;C179&amp;"'&gt;&lt;/td&gt;&lt;td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headers='origin'&gt;"&amp;F179&amp;"&lt;/td&gt;&lt;td headers='group'&gt;"&amp;G179&amp;"&lt;/td&gt;&lt;td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ev groupless'&gt;&lt;td headers='icon'&gt;&lt;img src='resources/TS_WADA_TAMAMO_01.png'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(s1*0+s2*0+s3*0+s4*0+s5*0+s6*0+s7*0+s0*0) + (e01*0+e02*0+e03*0+e04*+e05*0+e06*0+e07*0+e08*0+e09*0+e10*0+e11*0+e12*0+e13*0+e14*0+e15*0+e16*0);</v>
      </c>
      <c r="AI179" s="35" t="str">
        <f t="shared" si="17"/>
        <v>m177</v>
      </c>
      <c r="AJ179" s="23"/>
    </row>
    <row r="180" spans="1:36" s="3" customFormat="1" ht="37.049999999999997" customHeight="1" x14ac:dyDescent="0.3">
      <c r="A180" s="3" t="s">
        <v>355</v>
      </c>
      <c r="C180" s="6" t="s">
        <v>356</v>
      </c>
      <c r="D180" s="3">
        <v>5</v>
      </c>
      <c r="F180" s="15" t="s">
        <v>327</v>
      </c>
      <c r="G180" s="8" t="s">
        <v>338</v>
      </c>
      <c r="H180" s="4">
        <f t="shared" si="20"/>
        <v>70</v>
      </c>
      <c r="I180" s="2">
        <v>40</v>
      </c>
      <c r="J180" s="2"/>
      <c r="K180" s="2">
        <v>30</v>
      </c>
      <c r="L180" s="2">
        <f t="shared" si="18"/>
        <v>30</v>
      </c>
      <c r="M180" s="2"/>
      <c r="N180" s="2"/>
      <c r="O180" s="2"/>
      <c r="P180" s="2">
        <v>10</v>
      </c>
      <c r="Q180" s="7">
        <v>20</v>
      </c>
      <c r="U180" s="4"/>
      <c r="Z180" s="3">
        <v>20</v>
      </c>
      <c r="AB180" s="3">
        <v>40</v>
      </c>
      <c r="AD180" s="4">
        <f t="shared" si="19"/>
        <v>40</v>
      </c>
      <c r="AF180" s="23"/>
      <c r="AG180" s="31" t="str">
        <f>"&lt;tr class='mmt"&amp;IF(E180="活動"," ev",IF(E180="限定"," ltd",""))&amp;IF(G180=""," groupless'","'")&amp;"&gt;&lt;td headers='icon'&gt;&lt;img src='resources/"&amp;A179&amp;"' alt='"&amp;C180&amp;"'&gt;&lt;/td&gt;&lt;td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headers='origin'&gt;"&amp;F180&amp;"&lt;/td&gt;&lt;td headers='group'&gt;"&amp;G180&amp;"&lt;/td&gt;&lt;td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class='mmt'&gt;&lt;td headers='icon'&gt;&lt;img src='resources/TS_WADA_TAMAMO_02.png'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id='m178'&gt;70&lt;/td&gt;&lt;td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(b1*0+b2*30+b0*30) + (s1*0+s2*0+s3*0+s4*20+s5*0+s6*40+s7*0+s0*40) + (e01*0+e02*0+e03*0+e04*+e05*0+e06*0+e07*0+e08*0+e09*0+e10*0+e11*0+e12*0+e13*0+e14*0+e15*0+e16*0);</v>
      </c>
      <c r="AI180" s="35" t="str">
        <f t="shared" si="17"/>
        <v>m178</v>
      </c>
      <c r="AJ180" s="23"/>
    </row>
    <row r="181" spans="1:36" s="3" customFormat="1" ht="37.049999999999997" customHeight="1" x14ac:dyDescent="0.3">
      <c r="A181" s="3" t="s">
        <v>357</v>
      </c>
      <c r="C181" s="6" t="s">
        <v>358</v>
      </c>
      <c r="D181" s="3">
        <v>5</v>
      </c>
      <c r="F181" s="15" t="s">
        <v>327</v>
      </c>
      <c r="G181" s="8" t="s">
        <v>338</v>
      </c>
      <c r="H181" s="4">
        <f t="shared" si="20"/>
        <v>80</v>
      </c>
      <c r="I181" s="2">
        <v>40</v>
      </c>
      <c r="J181" s="2">
        <v>30</v>
      </c>
      <c r="K181" s="2"/>
      <c r="L181" s="2">
        <f t="shared" si="18"/>
        <v>30</v>
      </c>
      <c r="M181" s="2"/>
      <c r="N181" s="2"/>
      <c r="O181" s="2"/>
      <c r="P181" s="2"/>
      <c r="Q181" s="7"/>
      <c r="T181" s="3" t="s">
        <v>22</v>
      </c>
      <c r="U181" s="4">
        <v>20</v>
      </c>
      <c r="V181" s="3" t="s">
        <v>483</v>
      </c>
      <c r="Z181" s="3">
        <v>30</v>
      </c>
      <c r="AB181" s="3">
        <v>30</v>
      </c>
      <c r="AD181" s="4">
        <f t="shared" si="19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src='resources/"&amp;A180&amp;"' alt='"&amp;C181&amp;"'&gt;&lt;/td&gt;&lt;td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headers='origin'&gt;"&amp;F181&amp;"&lt;/td&gt;&lt;td headers='group'&gt;"&amp;G181&amp;"&lt;/td&gt;&lt;td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class='mmt'&gt;&lt;td headers='icon'&gt;&lt;img src='resources/TS_WADA_YOMI_01.png'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id='m179'&gt;80&lt;/td&gt;&lt;td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(b1*30+b2*0+b0*30) + (s1*0+s2*0+s3*0+s4*30+s5*0+s6*30+s7*0+s0*30) + (e01*0+e02*0+e03*0+e04*+e05*0+e06*0+e07*20+e08*0+e09*0+e10*0+e11*0+e12*0+e13*0+e14*0+e15*0+e16*0);</v>
      </c>
      <c r="AI181" s="35" t="str">
        <f t="shared" si="17"/>
        <v>m179</v>
      </c>
      <c r="AJ181" s="23"/>
    </row>
    <row r="182" spans="1:36" s="3" customFormat="1" ht="37.049999999999997" customHeight="1" x14ac:dyDescent="0.3">
      <c r="A182" s="3" t="s">
        <v>359</v>
      </c>
      <c r="C182" s="6" t="s">
        <v>360</v>
      </c>
      <c r="D182" s="3">
        <v>5</v>
      </c>
      <c r="F182" s="15" t="s">
        <v>361</v>
      </c>
      <c r="G182" s="8" t="s">
        <v>362</v>
      </c>
      <c r="H182" s="4">
        <f t="shared" si="20"/>
        <v>90</v>
      </c>
      <c r="I182" s="2">
        <v>30</v>
      </c>
      <c r="J182" s="2">
        <v>30</v>
      </c>
      <c r="K182" s="2"/>
      <c r="L182" s="2">
        <f t="shared" si="18"/>
        <v>30</v>
      </c>
      <c r="M182" s="2"/>
      <c r="N182" s="2"/>
      <c r="O182" s="2"/>
      <c r="P182" s="2"/>
      <c r="Q182" s="7"/>
      <c r="R182" s="3" t="s">
        <v>14</v>
      </c>
      <c r="S182" s="3">
        <v>30</v>
      </c>
      <c r="U182" s="4"/>
      <c r="V182" s="3" t="s">
        <v>556</v>
      </c>
      <c r="W182" s="3">
        <v>30</v>
      </c>
      <c r="AA182" s="3">
        <v>30</v>
      </c>
      <c r="AD182" s="4">
        <f t="shared" si="19"/>
        <v>30</v>
      </c>
      <c r="AF182" s="23"/>
      <c r="AG182" s="31" t="str">
        <f>"&lt;tr class='mmt"&amp;IF(E182="活動"," ev",IF(E182="限定"," ltd",""))&amp;IF(G182=""," groupless'","'")&amp;"&gt;&lt;td headers='icon'&gt;&lt;img src='resources/"&amp;A181&amp;"' alt='"&amp;C182&amp;"'&gt;&lt;/td&gt;&lt;td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headers='origin'&gt;"&amp;F182&amp;"&lt;/td&gt;&lt;td headers='group'&gt;"&amp;G182&amp;"&lt;/td&gt;&lt;td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class='mmt'&gt;&lt;td headers='icon'&gt;&lt;img src='resources/TS_WADA_ZIN_01.png'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id='m180'&gt;90&lt;/td&gt;&lt;td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(b1*30+b2*0+b0*30) + (s1*30+s2*0+s3*0+s4*0+s5*30+s6*0+s7*0+s0*30) + (e01*30+e02*0+e03*0+e04*30+e05*0+e06*0+e07*0+e08*0+e09*0+e10*0+e11*0+e12*0+e13*0+e14*0+e15*0+e16*0);</v>
      </c>
      <c r="AI182" s="35" t="str">
        <f t="shared" si="17"/>
        <v>m180</v>
      </c>
      <c r="AJ182" s="23"/>
    </row>
    <row r="183" spans="1:36" s="3" customFormat="1" ht="37.049999999999997" customHeight="1" x14ac:dyDescent="0.3">
      <c r="A183" s="3" t="s">
        <v>363</v>
      </c>
      <c r="C183" s="6" t="s">
        <v>364</v>
      </c>
      <c r="D183" s="3">
        <v>5</v>
      </c>
      <c r="E183" s="3" t="s">
        <v>35</v>
      </c>
      <c r="F183" s="15" t="s">
        <v>361</v>
      </c>
      <c r="G183" s="8"/>
      <c r="H183" s="4">
        <f t="shared" si="20"/>
        <v>0</v>
      </c>
      <c r="I183" s="2"/>
      <c r="J183" s="2"/>
      <c r="K183" s="2"/>
      <c r="L183" s="2">
        <f t="shared" si="18"/>
        <v>0</v>
      </c>
      <c r="M183" s="2"/>
      <c r="N183" s="2"/>
      <c r="O183" s="2"/>
      <c r="P183" s="2"/>
      <c r="Q183" s="7"/>
      <c r="U183" s="4"/>
      <c r="AD183" s="4">
        <f t="shared" si="19"/>
        <v>0</v>
      </c>
      <c r="AF183" s="23"/>
      <c r="AG183" s="31" t="str">
        <f>"&lt;tr class='mmt"&amp;IF(E183="活動"," ev",IF(E183="限定"," ltd",""))&amp;IF(G183=""," groupless'","'")&amp;"&gt;&lt;td headers='icon'&gt;&lt;img src='resources/"&amp;A182&amp;"' alt='"&amp;C183&amp;"'&gt;&lt;/td&gt;&lt;td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headers='origin'&gt;"&amp;F183&amp;"&lt;/td&gt;&lt;td headers='group'&gt;"&amp;G183&amp;"&lt;/td&gt;&lt;td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ev groupless'&gt;&lt;td headers='icon'&gt;&lt;img src='resources/TS_WRATH_ANASTASIA_01.png'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(b1*0+b2*0+b0*0) + (s1*0+s2*0+s3*0+s4*0+s5*0+s6*0+s7*0+s0*0) + (e01*0+e02*0+e03*0+e04*+e05*0+e06*0+e07*0+e08*0+e09*0+e10*0+e11*0+e12*0+e13*0+e14*0+e15*0+e16*0);</v>
      </c>
      <c r="AI183" s="35" t="str">
        <f t="shared" si="17"/>
        <v>m181</v>
      </c>
      <c r="AJ183" s="23"/>
    </row>
    <row r="184" spans="1:36" s="3" customFormat="1" ht="37.049999999999997" customHeight="1" x14ac:dyDescent="0.3">
      <c r="A184" s="3" t="s">
        <v>365</v>
      </c>
      <c r="C184" s="6" t="s">
        <v>366</v>
      </c>
      <c r="D184" s="3">
        <v>4</v>
      </c>
      <c r="F184" s="15" t="s">
        <v>361</v>
      </c>
      <c r="G184" s="8"/>
      <c r="H184" s="4">
        <f t="shared" si="20"/>
        <v>0</v>
      </c>
      <c r="I184" s="2"/>
      <c r="J184" s="2"/>
      <c r="K184" s="2"/>
      <c r="L184" s="2">
        <f t="shared" si="18"/>
        <v>0</v>
      </c>
      <c r="M184" s="2"/>
      <c r="N184" s="2"/>
      <c r="O184" s="2"/>
      <c r="P184" s="2"/>
      <c r="Q184" s="7"/>
      <c r="U184" s="4"/>
      <c r="AD184" s="4">
        <f t="shared" si="19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src='resources/"&amp;A183&amp;"' alt='"&amp;C184&amp;"'&gt;&lt;/td&gt;&lt;td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headers='origin'&gt;"&amp;F184&amp;"&lt;/td&gt;&lt;td headers='group'&gt;"&amp;G184&amp;"&lt;/td&gt;&lt;td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groupless'&gt;&lt;td headers='icon'&gt;&lt;img src='resources/TS_WRATH_DOROTHEA_01.png'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7"/>
        <v>m182</v>
      </c>
      <c r="AJ184" s="23"/>
    </row>
    <row r="185" spans="1:36" s="3" customFormat="1" ht="37.049999999999997" customHeight="1" x14ac:dyDescent="0.3">
      <c r="A185" s="3" t="s">
        <v>367</v>
      </c>
      <c r="C185" s="6" t="s">
        <v>368</v>
      </c>
      <c r="D185" s="3">
        <v>5</v>
      </c>
      <c r="E185" s="3" t="s">
        <v>39</v>
      </c>
      <c r="F185" s="15" t="s">
        <v>361</v>
      </c>
      <c r="G185" s="8"/>
      <c r="H185" s="4">
        <f t="shared" si="20"/>
        <v>0</v>
      </c>
      <c r="I185" s="2"/>
      <c r="J185" s="2"/>
      <c r="K185" s="2"/>
      <c r="L185" s="2">
        <f t="shared" si="18"/>
        <v>0</v>
      </c>
      <c r="M185" s="2"/>
      <c r="N185" s="2"/>
      <c r="O185" s="2"/>
      <c r="P185" s="2"/>
      <c r="Q185" s="7"/>
      <c r="U185" s="4"/>
      <c r="AD185" s="4">
        <f t="shared" si="19"/>
        <v>0</v>
      </c>
      <c r="AF185" s="23"/>
      <c r="AG185" s="31" t="str">
        <f>"&lt;tr class='mmt"&amp;IF(E185="活動"," ev",IF(E185="限定"," ltd",""))&amp;IF(G185=""," groupless'","'")&amp;"&gt;&lt;td headers='icon'&gt;&lt;img src='resources/"&amp;A184&amp;"' alt='"&amp;C185&amp;"'&gt;&lt;/td&gt;&lt;td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headers='origin'&gt;"&amp;F185&amp;"&lt;/td&gt;&lt;td headers='group'&gt;"&amp;G185&amp;"&lt;/td&gt;&lt;td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 ltd groupless'&gt;&lt;td headers='icon'&gt;&lt;img src='resources/TS_WRATH_GLANZ_01.png'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(b1*0+b2*0+b0*0) + (s1*0+s2*0+s3*0+s4*0+s5*0+s6*0+s7*0+s0*0) + (e01*0+e02*0+e03*0+e04*+e05*0+e06*0+e07*0+e08*0+e09*0+e10*0+e11*0+e12*0+e13*0+e14*0+e15*0+e16*0);</v>
      </c>
      <c r="AI185" s="35" t="str">
        <f t="shared" si="17"/>
        <v>m183</v>
      </c>
      <c r="AJ185" s="23"/>
    </row>
    <row r="186" spans="1:36" s="3" customFormat="1" ht="37.049999999999997" customHeight="1" x14ac:dyDescent="0.3">
      <c r="A186" s="3" t="s">
        <v>369</v>
      </c>
      <c r="C186" s="6" t="s">
        <v>370</v>
      </c>
      <c r="D186" s="3">
        <v>5</v>
      </c>
      <c r="E186" s="3" t="s">
        <v>39</v>
      </c>
      <c r="F186" s="15" t="s">
        <v>361</v>
      </c>
      <c r="G186" s="8"/>
      <c r="H186" s="4">
        <f t="shared" si="20"/>
        <v>0</v>
      </c>
      <c r="I186" s="2"/>
      <c r="J186" s="2"/>
      <c r="K186" s="2"/>
      <c r="L186" s="2">
        <f t="shared" si="18"/>
        <v>0</v>
      </c>
      <c r="M186" s="2"/>
      <c r="N186" s="2"/>
      <c r="O186" s="2"/>
      <c r="P186" s="2"/>
      <c r="Q186" s="7"/>
      <c r="U186" s="4"/>
      <c r="AD186" s="4">
        <f t="shared" si="19"/>
        <v>0</v>
      </c>
      <c r="AF186" s="23"/>
      <c r="AG186" s="31" t="str">
        <f>"&lt;tr class='mmt"&amp;IF(E186="活動"," ev",IF(E186="限定"," ltd",""))&amp;IF(G186=""," groupless'","'")&amp;"&gt;&lt;td headers='icon'&gt;&lt;img src='resources/"&amp;A185&amp;"' alt='"&amp;C186&amp;"'&gt;&lt;/td&gt;&lt;td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headers='origin'&gt;"&amp;F186&amp;"&lt;/td&gt;&lt;td headers='group'&gt;"&amp;G186&amp;"&lt;/td&gt;&lt;td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 ltd groupless'&gt;&lt;td headers='icon'&gt;&lt;img src='resources/TS_WRATH_KEVIN_01.png'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(b1*0+b2*0+b0*0) + (s1*0+s2*0+s3*0+s4*0+s5*0+s6*0+s7*0+s0*0) + (e01*0+e02*0+e03*0+e04*+e05*0+e06*0+e07*0+e08*0+e09*0+e10*0+e11*0+e12*0+e13*0+e14*0+e15*0+e16*0);</v>
      </c>
      <c r="AI186" s="35" t="str">
        <f t="shared" si="17"/>
        <v>m184</v>
      </c>
      <c r="AJ186" s="23"/>
    </row>
    <row r="187" spans="1:36" s="3" customFormat="1" ht="37.049999999999997" customHeight="1" x14ac:dyDescent="0.3">
      <c r="A187" s="3" t="s">
        <v>371</v>
      </c>
      <c r="C187" s="6" t="s">
        <v>372</v>
      </c>
      <c r="D187" s="3">
        <v>5</v>
      </c>
      <c r="F187" s="15" t="s">
        <v>361</v>
      </c>
      <c r="G187" s="8" t="s">
        <v>68</v>
      </c>
      <c r="H187" s="4">
        <f t="shared" si="20"/>
        <v>100</v>
      </c>
      <c r="I187" s="2"/>
      <c r="J187" s="2">
        <v>60</v>
      </c>
      <c r="K187" s="2"/>
      <c r="L187" s="2">
        <f t="shared" si="18"/>
        <v>60</v>
      </c>
      <c r="M187" s="2"/>
      <c r="N187" s="2"/>
      <c r="O187" s="2"/>
      <c r="P187" s="2"/>
      <c r="Q187" s="7"/>
      <c r="U187" s="4"/>
      <c r="V187" s="5" t="s">
        <v>489</v>
      </c>
      <c r="AA187" s="3">
        <v>20</v>
      </c>
      <c r="AB187" s="3">
        <v>40</v>
      </c>
      <c r="AD187" s="4">
        <f t="shared" si="19"/>
        <v>40</v>
      </c>
      <c r="AF187" s="23"/>
      <c r="AG187" s="31" t="str">
        <f>"&lt;tr class='mmt"&amp;IF(E187="活動"," ev",IF(E187="限定"," ltd",""))&amp;IF(G187=""," groupless'","'")&amp;"&gt;&lt;td headers='icon'&gt;&lt;img src='resources/"&amp;A186&amp;"' alt='"&amp;C187&amp;"'&gt;&lt;/td&gt;&lt;td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headers='origin'&gt;"&amp;F187&amp;"&lt;/td&gt;&lt;td headers='group'&gt;"&amp;G187&amp;"&lt;/td&gt;&lt;td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src='resources/TS_WRATH_KLIMA_01.png'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id='m185'&gt;100&lt;/td&gt;&lt;td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(b1*60+b2*0+b0*60) + (s1*0+s2*0+s3*0+s4*0+s5*20+s6*40+s7*0+s0*40) + (e01*0+e02*0+e03*0+e04*+e05*0+e06*0+e07*0+e08*0+e09*0+e10*0+e11*0+e12*0+e13*0+e14*0+e15*0+e16*0);</v>
      </c>
      <c r="AI187" s="35" t="str">
        <f t="shared" si="17"/>
        <v>m185</v>
      </c>
      <c r="AJ187" s="23"/>
    </row>
    <row r="188" spans="1:36" s="3" customFormat="1" ht="37.049999999999997" customHeight="1" x14ac:dyDescent="0.3">
      <c r="A188" s="3" t="s">
        <v>373</v>
      </c>
      <c r="C188" s="6" t="s">
        <v>374</v>
      </c>
      <c r="D188" s="3">
        <v>4</v>
      </c>
      <c r="F188" s="15" t="s">
        <v>361</v>
      </c>
      <c r="G188" s="8" t="s">
        <v>362</v>
      </c>
      <c r="H188" s="4">
        <f t="shared" si="20"/>
        <v>15</v>
      </c>
      <c r="I188" s="2">
        <v>30</v>
      </c>
      <c r="J188" s="2"/>
      <c r="K188" s="2"/>
      <c r="L188" s="2">
        <f t="shared" si="18"/>
        <v>0</v>
      </c>
      <c r="M188" s="2">
        <v>20</v>
      </c>
      <c r="N188" s="2"/>
      <c r="O188" s="2"/>
      <c r="P188" s="2"/>
      <c r="Q188" s="7"/>
      <c r="U188" s="4"/>
      <c r="W188" s="3">
        <v>15</v>
      </c>
      <c r="AA188" s="3">
        <v>15</v>
      </c>
      <c r="AD188" s="4">
        <f t="shared" si="19"/>
        <v>15</v>
      </c>
      <c r="AF188" s="23"/>
      <c r="AG188" s="31" t="str">
        <f>"&lt;tr class='mmt"&amp;IF(E188="活動"," ev",IF(E188="限定"," ltd",""))&amp;IF(G188=""," groupless'","'")&amp;"&gt;&lt;td headers='icon'&gt;&lt;img src='resources/"&amp;A187&amp;"' alt='"&amp;C188&amp;"'&gt;&lt;/td&gt;&lt;td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headers='origin'&gt;"&amp;F188&amp;"&lt;/td&gt;&lt;td headers='group'&gt;"&amp;G188&amp;"&lt;/td&gt;&lt;td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src='resources/TS_WRATH_KUDHANSTEIN_01.png'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id='m186'&gt;15&lt;/td&gt;&lt;td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(b1*0+b2*0+b0*0) + (s1*15+s2*0+s3*0+s4*0+s5*15+s6*0+s7*0+s0*15) + (e01*0+e02*0+e03*0+e04*+e05*0+e06*0+e07*0+e08*0+e09*0+e10*0+e11*0+e12*0+e13*0+e14*0+e15*0+e16*0);</v>
      </c>
      <c r="AI188" s="35" t="str">
        <f t="shared" si="17"/>
        <v>m186</v>
      </c>
      <c r="AJ188" s="23"/>
    </row>
    <row r="189" spans="1:36" s="3" customFormat="1" ht="37.049999999999997" customHeight="1" x14ac:dyDescent="0.3">
      <c r="A189" s="8" t="s">
        <v>375</v>
      </c>
      <c r="C189" s="6" t="s">
        <v>376</v>
      </c>
      <c r="D189" s="3">
        <v>5</v>
      </c>
      <c r="F189" s="15" t="s">
        <v>361</v>
      </c>
      <c r="G189" s="8" t="s">
        <v>362</v>
      </c>
      <c r="H189" s="4">
        <f t="shared" si="20"/>
        <v>80</v>
      </c>
      <c r="I189" s="2">
        <v>50</v>
      </c>
      <c r="J189" s="2">
        <v>20</v>
      </c>
      <c r="K189" s="2"/>
      <c r="L189" s="2">
        <f t="shared" si="18"/>
        <v>20</v>
      </c>
      <c r="M189" s="2"/>
      <c r="N189" s="2"/>
      <c r="O189" s="2"/>
      <c r="P189" s="2"/>
      <c r="Q189" s="7"/>
      <c r="R189" s="5" t="s">
        <v>15</v>
      </c>
      <c r="S189" s="3">
        <v>20</v>
      </c>
      <c r="U189" s="4"/>
      <c r="V189" s="3" t="s">
        <v>482</v>
      </c>
      <c r="Z189" s="3">
        <v>40</v>
      </c>
      <c r="AA189" s="3">
        <v>20</v>
      </c>
      <c r="AD189" s="4">
        <f t="shared" si="19"/>
        <v>40</v>
      </c>
      <c r="AF189" s="23"/>
      <c r="AG189" s="31" t="str">
        <f>"&lt;tr class='mmt"&amp;IF(E189="活動"," ev",IF(E189="限定"," ltd",""))&amp;IF(G189=""," groupless'","'")&amp;"&gt;&lt;td headers='icon'&gt;&lt;img src='resources/"&amp;A188&amp;"' alt='"&amp;C189&amp;"'&gt;&lt;/td&gt;&lt;td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headers='origin'&gt;"&amp;F189&amp;"&lt;/td&gt;&lt;td headers='group'&gt;"&amp;G189&amp;"&lt;/td&gt;&lt;td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class='mmt'&gt;&lt;td headers='icon'&gt;&lt;img src='resources/TS_WRATH_LAMIA_01.png'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id='m187'&gt;80&lt;/td&gt;&lt;td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(b1*20+b2*0+b0*20) + (s1*0+s2*0+s3*0+s4*40+s5*20+s6*0+s7*0+s0*40) + (e01*0+e02*20+e03*0+e04*20+e05*0+e06*0+e07*0+e08*0+e09*0+e10*0+e11*0+e12*0+e13*0+e14*0+e15*0+e16*0);</v>
      </c>
      <c r="AI189" s="35" t="str">
        <f t="shared" si="17"/>
        <v>m187</v>
      </c>
      <c r="AJ189" s="23"/>
    </row>
    <row r="190" spans="1:36" s="3" customFormat="1" ht="37.049999999999997" customHeight="1" x14ac:dyDescent="0.3">
      <c r="A190" s="8" t="s">
        <v>377</v>
      </c>
      <c r="C190" s="6" t="s">
        <v>378</v>
      </c>
      <c r="D190" s="3">
        <v>3</v>
      </c>
      <c r="F190" s="15" t="s">
        <v>361</v>
      </c>
      <c r="G190" s="8"/>
      <c r="H190" s="4">
        <f t="shared" si="20"/>
        <v>0</v>
      </c>
      <c r="I190" s="2"/>
      <c r="J190" s="2"/>
      <c r="K190" s="2"/>
      <c r="L190" s="2">
        <f t="shared" si="18"/>
        <v>0</v>
      </c>
      <c r="M190" s="2"/>
      <c r="N190" s="2"/>
      <c r="O190" s="2"/>
      <c r="P190" s="2"/>
      <c r="Q190" s="7"/>
      <c r="U190" s="4"/>
      <c r="AD190" s="4">
        <f t="shared" si="19"/>
        <v>0</v>
      </c>
      <c r="AF190" s="23"/>
      <c r="AG190" s="31" t="str">
        <f>"&lt;tr class='mmt"&amp;IF(E190="活動"," ev",IF(E190="限定"," ltd",""))&amp;IF(G190=""," groupless'","'")&amp;"&gt;&lt;td headers='icon'&gt;&lt;img src='resources/"&amp;A189&amp;"' alt='"&amp;C190&amp;"'&gt;&lt;/td&gt;&lt;td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headers='origin'&gt;"&amp;F190&amp;"&lt;/td&gt;&lt;td headers='group'&gt;"&amp;G190&amp;"&lt;/td&gt;&lt;td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 groupless'&gt;&lt;td headers='icon'&gt;&lt;img src='resources/TS_WRATH_LAMIA_02.png'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(b1*0+b2*0+b0*0) + (s1*0+s2*0+s3*0+s4*0+s5*0+s6*0+s7*0+s0*0) + (e01*0+e02*0+e03*0+e04*+e05*0+e06*0+e07*0+e08*0+e09*0+e10*0+e11*0+e12*0+e13*0+e14*0+e15*0+e16*0);</v>
      </c>
      <c r="AI190" s="35" t="str">
        <f t="shared" si="17"/>
        <v>m188</v>
      </c>
      <c r="AJ190" s="23"/>
    </row>
    <row r="191" spans="1:36" s="3" customFormat="1" ht="37.049999999999997" customHeight="1" x14ac:dyDescent="0.3">
      <c r="A191" s="3" t="s">
        <v>379</v>
      </c>
      <c r="C191" s="6" t="s">
        <v>380</v>
      </c>
      <c r="D191" s="3">
        <v>5</v>
      </c>
      <c r="F191" s="15" t="s">
        <v>361</v>
      </c>
      <c r="G191" s="8"/>
      <c r="H191" s="4">
        <f t="shared" si="20"/>
        <v>0</v>
      </c>
      <c r="I191" s="2"/>
      <c r="J191" s="2"/>
      <c r="K191" s="2"/>
      <c r="L191" s="2">
        <f t="shared" si="18"/>
        <v>0</v>
      </c>
      <c r="M191" s="2"/>
      <c r="N191" s="2"/>
      <c r="O191" s="2"/>
      <c r="P191" s="2"/>
      <c r="Q191" s="7"/>
      <c r="U191" s="4"/>
      <c r="AD191" s="4">
        <f t="shared" si="19"/>
        <v>0</v>
      </c>
      <c r="AF191" s="23"/>
      <c r="AG191" s="31" t="str">
        <f>"&lt;tr class='mmt"&amp;IF(E191="活動"," ev",IF(E191="限定"," ltd",""))&amp;IF(G191=""," groupless'","'")&amp;"&gt;&lt;td headers='icon'&gt;&lt;img src='resources/"&amp;A190&amp;"' alt='"&amp;C191&amp;"'&gt;&lt;/td&gt;&lt;td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headers='origin'&gt;"&amp;F191&amp;"&lt;/td&gt;&lt;td headers='group'&gt;"&amp;G191&amp;"&lt;/td&gt;&lt;td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 groupless'&gt;&lt;td headers='icon'&gt;&lt;img src='resources/TS_WRATH_MAGNUS_01.png'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(s1*0+s2*0+s3*0+s4*0+s5*0+s6*0+s7*0+s0*0) + (e01*0+e02*0+e03*0+e04*+e05*0+e06*0+e07*0+e08*0+e09*0+e10*0+e11*0+e12*0+e13*0+e14*0+e15*0+e16*0);</v>
      </c>
      <c r="AI191" s="35" t="str">
        <f t="shared" si="17"/>
        <v>m189</v>
      </c>
      <c r="AJ191" s="23"/>
    </row>
    <row r="192" spans="1:36" s="3" customFormat="1" ht="37.049999999999997" customHeight="1" x14ac:dyDescent="0.3">
      <c r="A192" s="8" t="s">
        <v>381</v>
      </c>
      <c r="C192" s="6" t="s">
        <v>382</v>
      </c>
      <c r="D192" s="3">
        <v>5</v>
      </c>
      <c r="F192" s="15" t="s">
        <v>361</v>
      </c>
      <c r="G192" s="8" t="s">
        <v>91</v>
      </c>
      <c r="H192" s="4">
        <f t="shared" si="20"/>
        <v>60</v>
      </c>
      <c r="I192" s="2">
        <v>30</v>
      </c>
      <c r="J192" s="2"/>
      <c r="K192" s="2">
        <v>30</v>
      </c>
      <c r="L192" s="2">
        <f t="shared" si="18"/>
        <v>30</v>
      </c>
      <c r="M192" s="2"/>
      <c r="N192" s="2"/>
      <c r="O192" s="2"/>
      <c r="P192" s="2">
        <v>10</v>
      </c>
      <c r="Q192" s="7"/>
      <c r="U192" s="4"/>
      <c r="V192" s="5" t="s">
        <v>558</v>
      </c>
      <c r="W192" s="3">
        <v>30</v>
      </c>
      <c r="AA192" s="3">
        <v>30</v>
      </c>
      <c r="AD192" s="4">
        <f t="shared" si="19"/>
        <v>30</v>
      </c>
      <c r="AF192" s="23"/>
      <c r="AG192" s="31" t="str">
        <f>"&lt;tr class='mmt"&amp;IF(E192="活動"," ev",IF(E192="限定"," ltd",""))&amp;IF(G192=""," groupless'","'")&amp;"&gt;&lt;td headers='icon'&gt;&lt;img src='resources/"&amp;A191&amp;"' alt='"&amp;C192&amp;"'&gt;&lt;/td&gt;&lt;td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headers='origin'&gt;"&amp;F192&amp;"&lt;/td&gt;&lt;td headers='group'&gt;"&amp;G192&amp;"&lt;/td&gt;&lt;td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class='mmt'&gt;&lt;td headers='icon'&gt;&lt;img src='resources/TS_WRATH_MAGNUS_02.png'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id='m190'&gt;60&lt;/td&gt;&lt;td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(b1*0+b2*30+b0*30) + (s1*30+s2*0+s3*0+s4*0+s5*30+s6*0+s7*0+s0*30) + (e01*0+e02*0+e03*0+e04*+e05*0+e06*0+e07*0+e08*0+e09*0+e10*0+e11*0+e12*0+e13*0+e14*0+e15*0+e16*0);</v>
      </c>
      <c r="AI192" s="35" t="str">
        <f t="shared" si="17"/>
        <v>m190</v>
      </c>
      <c r="AJ192" s="23"/>
    </row>
    <row r="193" spans="1:36" s="3" customFormat="1" ht="37.049999999999997" customHeight="1" x14ac:dyDescent="0.3">
      <c r="A193" s="8" t="s">
        <v>530</v>
      </c>
      <c r="C193" s="6" t="s">
        <v>537</v>
      </c>
      <c r="D193" s="3">
        <v>5</v>
      </c>
      <c r="E193" s="3" t="s">
        <v>35</v>
      </c>
      <c r="F193" s="15" t="s">
        <v>361</v>
      </c>
      <c r="G193" s="8" t="s">
        <v>362</v>
      </c>
      <c r="H193" s="4">
        <f t="shared" si="20"/>
        <v>15</v>
      </c>
      <c r="I193" s="2"/>
      <c r="J193" s="2"/>
      <c r="K193" s="2"/>
      <c r="L193" s="2">
        <f t="shared" si="18"/>
        <v>0</v>
      </c>
      <c r="M193" s="2"/>
      <c r="N193" s="2">
        <v>60</v>
      </c>
      <c r="O193" s="2"/>
      <c r="P193" s="2"/>
      <c r="Q193" s="7"/>
      <c r="U193" s="4"/>
      <c r="V193" s="5"/>
      <c r="W193" s="3">
        <v>15</v>
      </c>
      <c r="AA193" s="3">
        <v>15</v>
      </c>
      <c r="AD193" s="4">
        <f t="shared" si="19"/>
        <v>15</v>
      </c>
      <c r="AF193" s="23"/>
      <c r="AG193" s="31" t="str">
        <f>"&lt;tr class='mmt"&amp;IF(E193="活動"," ev",IF(E193="限定"," ltd",""))&amp;IF(G193=""," groupless'","'")&amp;"&gt;&lt;td headers='icon'&gt;&lt;img src='resources/"&amp;A192&amp;"' alt='"&amp;C193&amp;"'&gt;&lt;/td&gt;&lt;td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headers='origin'&gt;"&amp;F193&amp;"&lt;/td&gt;&lt;td headers='group'&gt;"&amp;G193&amp;"&lt;/td&gt;&lt;td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 ev'&gt;&lt;td headers='icon'&gt;&lt;img src='resources/TS_WRATH_MARE_01.png' alt='皆様に花マルを'&gt;&lt;/td&gt;&lt;td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headers='group'&gt;ラーストリス騎士団&lt;/td&gt;&lt;td headers='score' id='m191'&gt;15&lt;/td&gt;&lt;td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(b1*0+b2*0+b0*0) + (s1*15+s2*0+s3*0+s4*0+s5*15+s6*0+s7*0+s0*15) + (e01*0+e02*0+e03*0+e04*+e05*0+e06*0+e07*0+e08*0+e09*0+e10*0+e11*0+e12*0+e13*0+e14*0+e15*0+e16*0);</v>
      </c>
      <c r="AI193" s="35" t="str">
        <f t="shared" si="17"/>
        <v>m191</v>
      </c>
      <c r="AJ193" s="23"/>
    </row>
    <row r="194" spans="1:36" s="3" customFormat="1" ht="37.049999999999997" customHeight="1" x14ac:dyDescent="0.3">
      <c r="A194" s="8" t="s">
        <v>383</v>
      </c>
      <c r="C194" s="6" t="s">
        <v>384</v>
      </c>
      <c r="D194" s="3">
        <v>4</v>
      </c>
      <c r="F194" s="15" t="s">
        <v>361</v>
      </c>
      <c r="G194" s="8"/>
      <c r="H194" s="4">
        <f t="shared" si="20"/>
        <v>0</v>
      </c>
      <c r="I194" s="2"/>
      <c r="J194" s="2"/>
      <c r="K194" s="2"/>
      <c r="L194" s="2">
        <f t="shared" si="18"/>
        <v>0</v>
      </c>
      <c r="M194" s="2"/>
      <c r="N194" s="2"/>
      <c r="O194" s="2"/>
      <c r="P194" s="2"/>
      <c r="Q194" s="7"/>
      <c r="U194" s="4"/>
      <c r="AD194" s="4">
        <f t="shared" si="19"/>
        <v>0</v>
      </c>
      <c r="AF194" s="23"/>
      <c r="AG194" s="31" t="str">
        <f>"&lt;tr class='mmt"&amp;IF(E194="活動"," ev",IF(E194="限定"," ltd",""))&amp;IF(G194=""," groupless'","'")&amp;"&gt;&lt;td headers='icon'&gt;&lt;img src='resources/"&amp;A193&amp;"' alt='"&amp;C194&amp;"'&gt;&lt;/td&gt;&lt;td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headers='origin'&gt;"&amp;F194&amp;"&lt;/td&gt;&lt;td headers='group'&gt;"&amp;G194&amp;"&lt;/td&gt;&lt;td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 groupless'&gt;&lt;td headers='icon'&gt;&lt;img src='resources/TS_WRATH_PLUMERIA_01.png'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(b1*0+b2*0+b0*0) + (s1*0+s2*0+s3*0+s4*0+s5*0+s6*0+s7*0+s0*0) + (e01*0+e02*0+e03*0+e04*+e05*0+e06*0+e07*0+e08*0+e09*0+e10*0+e11*0+e12*0+e13*0+e14*0+e15*0+e16*0);</v>
      </c>
      <c r="AI194" s="35" t="str">
        <f t="shared" si="17"/>
        <v>m192</v>
      </c>
      <c r="AJ194" s="23"/>
    </row>
    <row r="195" spans="1:36" s="3" customFormat="1" ht="37.049999999999997" customHeight="1" x14ac:dyDescent="0.3">
      <c r="A195" s="3" t="s">
        <v>385</v>
      </c>
      <c r="C195" s="6" t="s">
        <v>386</v>
      </c>
      <c r="D195" s="3">
        <v>5</v>
      </c>
      <c r="E195" s="3" t="s">
        <v>39</v>
      </c>
      <c r="F195" s="15" t="s">
        <v>361</v>
      </c>
      <c r="G195" s="8"/>
      <c r="H195" s="4">
        <f t="shared" si="20"/>
        <v>0</v>
      </c>
      <c r="I195" s="2"/>
      <c r="J195" s="2"/>
      <c r="K195" s="2"/>
      <c r="L195" s="2">
        <f t="shared" si="18"/>
        <v>0</v>
      </c>
      <c r="M195" s="2"/>
      <c r="N195" s="2"/>
      <c r="O195" s="2"/>
      <c r="P195" s="2"/>
      <c r="Q195" s="7"/>
      <c r="U195" s="4"/>
      <c r="AD195" s="4">
        <f t="shared" si="19"/>
        <v>0</v>
      </c>
      <c r="AF195" s="23"/>
      <c r="AG195" s="31" t="str">
        <f>"&lt;tr class='mmt"&amp;IF(E195="活動"," ev",IF(E195="限定"," ltd",""))&amp;IF(G195=""," groupless'","'")&amp;"&gt;&lt;td headers='icon'&gt;&lt;img src='resources/"&amp;A194&amp;"' alt='"&amp;C195&amp;"'&gt;&lt;/td&gt;&lt;td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headers='origin'&gt;"&amp;F195&amp;"&lt;/td&gt;&lt;td headers='group'&gt;"&amp;G195&amp;"&lt;/td&gt;&lt;td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 ltd groupless'&gt;&lt;td headers='icon'&gt;&lt;img src='resources/TS_WRATH_ROSA_01.png'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(s1*0+s2*0+s3*0+s4*0+s5*0+s6*0+s7*0+s0*0) + (e01*0+e02*0+e03*0+e04*+e05*0+e06*0+e07*0+e08*0+e09*0+e10*0+e11*0+e12*0+e13*0+e14*0+e15*0+e16*0);</v>
      </c>
      <c r="AI195" s="35" t="str">
        <f t="shared" si="17"/>
        <v>m193</v>
      </c>
      <c r="AJ195" s="23"/>
    </row>
    <row r="196" spans="1:36" s="3" customFormat="1" ht="37.049999999999997" customHeight="1" x14ac:dyDescent="0.3">
      <c r="A196" s="8" t="s">
        <v>387</v>
      </c>
      <c r="C196" s="6" t="s">
        <v>388</v>
      </c>
      <c r="D196" s="3">
        <v>3</v>
      </c>
      <c r="F196" s="15" t="s">
        <v>361</v>
      </c>
      <c r="G196" s="8"/>
      <c r="H196" s="4">
        <f t="shared" ref="H196:H197" si="22">SUMPRODUCT(I$1:AD$1,I196:AD196)</f>
        <v>0</v>
      </c>
      <c r="I196" s="2"/>
      <c r="J196" s="2"/>
      <c r="K196" s="2"/>
      <c r="L196" s="2">
        <f t="shared" ref="L196:L197" si="23">MAX(J196:K196)</f>
        <v>0</v>
      </c>
      <c r="M196" s="2"/>
      <c r="N196" s="2"/>
      <c r="O196" s="2"/>
      <c r="P196" s="2"/>
      <c r="Q196" s="7"/>
      <c r="U196" s="4"/>
      <c r="AD196" s="4">
        <f t="shared" ref="AD196:AD197" si="24">MAX(W196:AC196)</f>
        <v>0</v>
      </c>
      <c r="AF196" s="23"/>
      <c r="AG196" s="31" t="str">
        <f>"&lt;tr class='mmt"&amp;IF(E196="活動"," ev",IF(E196="限定"," ltd",""))&amp;IF(G196=""," groupless'","'")&amp;"&gt;&lt;td headers='icon'&gt;&lt;img src='resources/"&amp;A194&amp;"' alt='"&amp;C196&amp;"'&gt;&lt;/td&gt;&lt;td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headers='group'&gt;"&amp;G196&amp;"&lt;/td&gt;&lt;td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 groupless'&gt;&lt;td headers='icon'&gt;&lt;img src='resources/TS_WRATH_ROSA_01.png'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(b1*0+b2*0+b0*0) + (s1*0+s2*0+s3*0+s4*0+s5*0+s6*0+s7*0+s0*0) + (e01*0+e02*0+e03*0+e04*+e05*0+e06*0+e07*0+e08*0+e09*0+e10*0+e11*0+e12*0+e13*0+e14*0+e15*0+e16*0);</v>
      </c>
      <c r="AI196" s="35" t="str">
        <f t="shared" si="17"/>
        <v>m194</v>
      </c>
      <c r="AJ196" s="23"/>
    </row>
    <row r="197" spans="1:36" s="3" customFormat="1" ht="37.049999999999997" customHeight="1" x14ac:dyDescent="0.3">
      <c r="A197" s="8" t="s">
        <v>389</v>
      </c>
      <c r="C197" s="6" t="s">
        <v>390</v>
      </c>
      <c r="D197" s="3">
        <v>5</v>
      </c>
      <c r="F197" s="15" t="s">
        <v>361</v>
      </c>
      <c r="G197" s="8" t="s">
        <v>91</v>
      </c>
      <c r="H197" s="4">
        <f t="shared" si="22"/>
        <v>55</v>
      </c>
      <c r="I197" s="2">
        <v>70</v>
      </c>
      <c r="J197" s="2">
        <v>15</v>
      </c>
      <c r="K197" s="2"/>
      <c r="L197" s="2">
        <f t="shared" si="23"/>
        <v>15</v>
      </c>
      <c r="M197" s="2">
        <v>15</v>
      </c>
      <c r="N197" s="2"/>
      <c r="O197" s="2"/>
      <c r="P197" s="2"/>
      <c r="Q197" s="7"/>
      <c r="U197" s="4"/>
      <c r="W197" s="3">
        <v>40</v>
      </c>
      <c r="AB197" s="3">
        <v>20</v>
      </c>
      <c r="AD197" s="4">
        <f t="shared" si="24"/>
        <v>40</v>
      </c>
      <c r="AF197" s="23"/>
      <c r="AG197" s="31" t="str">
        <f>"&lt;tr class='mmt"&amp;IF(E197="活動"," ev",IF(E197="限定"," ltd",""))&amp;IF(G197=""," groupless'","'")&amp;"&gt;&lt;td headers='icon'&gt;&lt;img src='resources/"&amp;A195&amp;"' alt='"&amp;C197&amp;"'&gt;&lt;/td&gt;&lt;td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headers='origin'&gt;"&amp;F197&amp;"&lt;/td&gt;&lt;td headers='group'&gt;"&amp;G197&amp;"&lt;/td&gt;&lt;td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class='mmt'&gt;&lt;td headers='icon'&gt;&lt;img src='resources/TS_WRATH_ROSA_02.png'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id='m195'&gt;55&lt;/td&gt;&lt;td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(b1*15+b2*0+b0*15) + (s1*40+s2*0+s3*0+s4*0+s5*0+s6*20+s7*0+s0*40) + (e01*0+e02*0+e03*0+e04*+e05*0+e06*0+e07*0+e08*0+e09*0+e10*0+e11*0+e12*0+e13*0+e14*0+e15*0+e16*0);</v>
      </c>
      <c r="AI197" s="35" t="str">
        <f t="shared" ref="AI197:AI201" si="25">"m"&amp;TEXT(ROW()-2,"000")</f>
        <v>m195</v>
      </c>
      <c r="AJ197" s="23"/>
    </row>
    <row r="198" spans="1:36" s="3" customFormat="1" ht="37.049999999999997" customHeight="1" x14ac:dyDescent="0.3">
      <c r="A198" s="3" t="s">
        <v>551</v>
      </c>
      <c r="C198" s="6" t="s">
        <v>559</v>
      </c>
      <c r="D198" s="3">
        <v>5</v>
      </c>
      <c r="F198" s="15" t="s">
        <v>361</v>
      </c>
      <c r="G198" s="8" t="s">
        <v>91</v>
      </c>
      <c r="H198" s="4">
        <f t="shared" si="20"/>
        <v>80</v>
      </c>
      <c r="I198" s="2">
        <v>40</v>
      </c>
      <c r="J198" s="2">
        <v>30</v>
      </c>
      <c r="K198" s="2"/>
      <c r="L198" s="2">
        <f t="shared" si="18"/>
        <v>30</v>
      </c>
      <c r="M198" s="2"/>
      <c r="N198" s="2"/>
      <c r="O198" s="2"/>
      <c r="P198" s="2"/>
      <c r="Q198" s="7"/>
      <c r="T198" s="3" t="s">
        <v>478</v>
      </c>
      <c r="U198" s="4">
        <v>20</v>
      </c>
      <c r="V198" s="3" t="s">
        <v>560</v>
      </c>
      <c r="X198" s="3">
        <v>30</v>
      </c>
      <c r="AB198" s="3">
        <v>30</v>
      </c>
      <c r="AD198" s="4">
        <f t="shared" si="19"/>
        <v>30</v>
      </c>
      <c r="AF198" s="23"/>
      <c r="AG198" s="31" t="str">
        <f>"&lt;tr class='mmt"&amp;IF(E198="活動"," ev",IF(E198="限定"," ltd",""))&amp;IF(G198=""," groupless'","'")&amp;"&gt;&lt;td headers='icon'&gt;&lt;img src='resources/"&amp;A196&amp;"' alt='"&amp;C198&amp;"'&gt;&lt;/td&gt;&lt;td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headers='origin'&gt;"&amp;F198&amp;"&lt;/td&gt;&lt;td headers='group'&gt;"&amp;G198&amp;"&lt;/td&gt;&lt;td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class='mmt'&gt;&lt;td headers='icon'&gt;&lt;img src='resources/TS_WRATH_SABALETA_01.png' alt='珠星、決戦の地へ'&gt;&lt;/td&gt;&lt;td headers='name'&gt;珠星、決戦の地へ&lt;/td&gt;&lt;td headers='rank'&gt;5&lt;/td&gt;&lt;td headers='remark'&gt;&lt;/td&gt;&lt;td headers='origin'&gt;ラーストリス
Wratharis&lt;/td&gt;&lt;td headers='group'&gt;シャドウメサイヤ&lt;/td&gt;&lt;td headers='score' id='m196'&gt;80&lt;/td&gt;&lt;td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(b1*30+b2*0+b0*30) + (s1*0+s2*30+s3*0+s4*0+s5*0+s6*30+s7*0+s0*30) + (e01*0+e02*0+e03*0+e04*+e05*0+e06*0+e07*0+e08*0+e09*20+e10*0+e11*0+e12*0+e13*0+e14*0+e15*0+e16*0);</v>
      </c>
      <c r="AI198" s="35" t="str">
        <f t="shared" si="25"/>
        <v>m196</v>
      </c>
      <c r="AJ198" s="23"/>
    </row>
    <row r="199" spans="1:36" s="3" customFormat="1" ht="37.049999999999997" customHeight="1" x14ac:dyDescent="0.3">
      <c r="A199" s="3" t="s">
        <v>391</v>
      </c>
      <c r="C199" s="6" t="s">
        <v>392</v>
      </c>
      <c r="D199" s="3">
        <v>5</v>
      </c>
      <c r="E199" s="3" t="s">
        <v>39</v>
      </c>
      <c r="F199" s="15" t="s">
        <v>361</v>
      </c>
      <c r="G199" s="8" t="s">
        <v>362</v>
      </c>
      <c r="H199" s="4">
        <f t="shared" si="20"/>
        <v>80</v>
      </c>
      <c r="I199" s="2">
        <v>60</v>
      </c>
      <c r="J199" s="2">
        <v>30</v>
      </c>
      <c r="K199" s="2"/>
      <c r="L199" s="2">
        <f t="shared" si="18"/>
        <v>30</v>
      </c>
      <c r="M199" s="2"/>
      <c r="N199" s="2"/>
      <c r="O199" s="2"/>
      <c r="P199" s="2"/>
      <c r="Q199" s="7"/>
      <c r="T199" s="3" t="s">
        <v>21</v>
      </c>
      <c r="U199" s="4">
        <v>10</v>
      </c>
      <c r="W199" s="3">
        <v>20</v>
      </c>
      <c r="AA199" s="3">
        <v>40</v>
      </c>
      <c r="AD199" s="4">
        <f t="shared" si="19"/>
        <v>40</v>
      </c>
      <c r="AF199" s="23"/>
      <c r="AG199" s="31" t="str">
        <f>"&lt;tr class='mmt"&amp;IF(E199="活動"," ev",IF(E199="限定"," ltd",""))&amp;IF(G199=""," groupless'","'")&amp;"&gt;&lt;td headers='icon'&gt;&lt;img src='resources/"&amp;A197&amp;"' alt='"&amp;C199&amp;"'&gt;&lt;/td&gt;&lt;td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headers='origin'&gt;"&amp;F199&amp;"&lt;/td&gt;&lt;td headers='group'&gt;"&amp;G199&amp;"&lt;/td&gt;&lt;td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 ltd'&gt;&lt;td headers='icon'&gt;&lt;img src='resources/TS_WRATH_SPICA_01.png'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id='m197'&gt;80&lt;/td&gt;&lt;td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(b1*30+b2*0+b0*30) + (s1*20+s2*0+s3*0+s4*0+s5*40+s6*0+s7*0+s0*40) + (e01*0+e02*0+e03*0+e04*+e05*0+e06*0+e07*0+e08*0+e09*0+e10*0+e11*10+e12*0+e13*0+e14*0+e15*0+e16*0);</v>
      </c>
      <c r="AI199" s="35" t="str">
        <f t="shared" si="25"/>
        <v>m197</v>
      </c>
      <c r="AJ199" s="23"/>
    </row>
    <row r="200" spans="1:36" s="3" customFormat="1" ht="37.049999999999997" customHeight="1" x14ac:dyDescent="0.3">
      <c r="A200" s="8" t="s">
        <v>393</v>
      </c>
      <c r="C200" s="6" t="s">
        <v>394</v>
      </c>
      <c r="D200" s="3">
        <v>5</v>
      </c>
      <c r="F200" s="15" t="s">
        <v>361</v>
      </c>
      <c r="G200" s="8" t="s">
        <v>91</v>
      </c>
      <c r="H200" s="4">
        <f t="shared" si="20"/>
        <v>100</v>
      </c>
      <c r="I200" s="2">
        <v>40</v>
      </c>
      <c r="J200" s="2">
        <v>20</v>
      </c>
      <c r="K200" s="2"/>
      <c r="L200" s="2">
        <f t="shared" si="18"/>
        <v>20</v>
      </c>
      <c r="M200" s="2"/>
      <c r="N200" s="2"/>
      <c r="O200" s="2"/>
      <c r="P200" s="2"/>
      <c r="Q200" s="7"/>
      <c r="R200" s="3" t="s">
        <v>14</v>
      </c>
      <c r="S200" s="3">
        <v>20</v>
      </c>
      <c r="U200" s="4"/>
      <c r="V200" s="5" t="s">
        <v>489</v>
      </c>
      <c r="W200" s="3">
        <v>60</v>
      </c>
      <c r="AD200" s="4">
        <f t="shared" si="19"/>
        <v>60</v>
      </c>
      <c r="AF200" s="23"/>
      <c r="AG200" s="31" t="str">
        <f>"&lt;tr class='mmt"&amp;IF(E200="活動"," ev",IF(E200="限定"," ltd",""))&amp;IF(G200=""," groupless'","'")&amp;"&gt;&lt;td headers='icon'&gt;&lt;img src='resources/"&amp;A198&amp;"' alt='"&amp;C200&amp;"'&gt;&lt;/td&gt;&lt;td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headers='origin'&gt;"&amp;F200&amp;"&lt;/td&gt;&lt;td headers='group'&gt;"&amp;G200&amp;"&lt;/td&gt;&lt;td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class='mmt'&gt;&lt;td headers='icon'&gt;&lt;img src='resources/TS_WRATH_SPICA_02.png'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id='m198'&gt;100&lt;/td&gt;&lt;td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(b1*20+b2*0+b0*20) + (s1*60+s2*0+s3*0+s4*0+s5*0+s6*0+s7*0+s0*60) + (e01*20+e02*0+e03*0+e04*20+e05*0+e06*0+e07*0+e08*0+e09*0+e10*0+e11*0+e12*0+e13*0+e14*0+e15*0+e16*0);</v>
      </c>
      <c r="AI200" s="35" t="str">
        <f t="shared" si="25"/>
        <v>m198</v>
      </c>
      <c r="AJ200" s="23"/>
    </row>
    <row r="201" spans="1:36" s="3" customFormat="1" ht="37.049999999999997" customHeight="1" x14ac:dyDescent="0.3">
      <c r="A201" s="8" t="s">
        <v>552</v>
      </c>
      <c r="C201" s="6" t="s">
        <v>561</v>
      </c>
      <c r="D201" s="3">
        <v>5</v>
      </c>
      <c r="F201" s="15" t="s">
        <v>361</v>
      </c>
      <c r="G201" s="8" t="s">
        <v>91</v>
      </c>
      <c r="H201" s="4">
        <f t="shared" ref="H201" si="26">SUMPRODUCT(I$1:AD$1,I201:AD201)</f>
        <v>100</v>
      </c>
      <c r="I201" s="2"/>
      <c r="J201" s="2">
        <v>30</v>
      </c>
      <c r="K201" s="2">
        <v>30</v>
      </c>
      <c r="L201" s="2">
        <f t="shared" ref="L201" si="27">MAX(J201:K201)</f>
        <v>30</v>
      </c>
      <c r="M201" s="2"/>
      <c r="N201" s="2"/>
      <c r="O201" s="2"/>
      <c r="P201" s="2"/>
      <c r="Q201" s="7"/>
      <c r="R201" s="3" t="s">
        <v>14</v>
      </c>
      <c r="S201" s="3">
        <v>40</v>
      </c>
      <c r="U201" s="4"/>
      <c r="V201" s="5"/>
      <c r="X201" s="3">
        <v>30</v>
      </c>
      <c r="AA201" s="3">
        <v>30</v>
      </c>
      <c r="AD201" s="4">
        <f t="shared" ref="AD201" si="28">MAX(W201:AC201)</f>
        <v>30</v>
      </c>
      <c r="AF201" s="23"/>
      <c r="AG201" s="31" t="str">
        <f>"&lt;tr class='mmt"&amp;IF(E201="活動"," ev",IF(E201="限定"," ltd",""))&amp;IF(G201=""," groupless'","'")&amp;"&gt;&lt;td headers='icon'&gt;&lt;img src='resources/"&amp;A199&amp;"' alt='"&amp;C201&amp;"'&gt;&lt;/td&gt;&lt;td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headers='origin'&gt;"&amp;F201&amp;"&lt;/td&gt;&lt;td headers='group'&gt;"&amp;G201&amp;"&lt;/td&gt;&lt;td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src='resources/TS_WRATH_TERESA_01.png' alt='白銀の野望、ここに降り立ち'&gt;&lt;/td&gt;&lt;td headers='name'&gt;白銀の野望、ここに降り立ち&lt;/td&gt;&lt;td headers='rank'&gt;5&lt;/td&gt;&lt;td headers='remark'&gt;&lt;/td&gt;&lt;td headers='origin'&gt;ラーストリス
Wratharis&lt;/td&gt;&lt;td headers='group'&gt;シャドウメサイヤ&lt;/td&gt;&lt;td headers='score' id='m199'&gt;100&lt;/td&gt;&lt;td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(b1*30+b2*30+b0*30) + (s1*0+s2*30+s3*0+s4*0+s5*30+s6*0+s7*0+s0*30) + (e01*40+e02*0+e03*0+e04*40+e05*0+e06*0+e07*0+e08*0+e09*0+e10*0+e11*0+e12*0+e13*0+e14*0+e15*0+e16*0);</v>
      </c>
      <c r="AI201" s="35" t="str">
        <f t="shared" si="25"/>
        <v>m199</v>
      </c>
      <c r="AJ201" s="23"/>
    </row>
  </sheetData>
  <sheetProtection algorithmName="SHA-512" hashValue="O+9bruZoEUGFSVMk+eXSoFBaYwJA6YsH1PokjT/zZvxYkJK2hfrwbzU2dIZr4UQygKyWoEqBre+AE8oCO74OwQ==" saltValue="iPPcGmYz+1C7sBr6TDkmOQ==" spinCount="100000" sheet="1" selectLockedCells="1" sort="0"/>
  <autoFilter ref="B2:AD200" xr:uid="{12F5E3EA-4FDA-471C-839A-02A68F2CB4ED}"/>
  <conditionalFormatting sqref="D1:F1 AE97:AF118 AE158:AF195 H1:AF1 I158:AD163 C74:G96 I74:AF96 C98:G118 I98:AD118 B129:G130 A205:B1048576 B131:B204 A194 I165:AD195 B7:B128 A1:B6 C2:AF64 AG1:XFD64 AG66:XFD118 AJ65:XFD65 AD66:AD118 L66:L118 H66:H118 C66:AF73 C65:F65 AG120:XFD195 AJ119:XFD119 C120:G128 I120:AF157 A7:A190 C131:G163 H120:H195 L120:L195 AD120:AD195 AG3:AI195 H198:XFD200 C202:XFD1048576 C165:G195 G201:XFD201 AJ196:XFD197 C198:G201">
    <cfRule type="cellIs" dxfId="7" priority="12" operator="equal">
      <formula>0</formula>
    </cfRule>
  </conditionalFormatting>
  <conditionalFormatting sqref="E97">
    <cfRule type="cellIs" dxfId="6" priority="9" operator="equal">
      <formula>0</formula>
    </cfRule>
  </conditionalFormatting>
  <conditionalFormatting sqref="F164">
    <cfRule type="cellIs" dxfId="5" priority="6" operator="equal">
      <formula>0</formula>
    </cfRule>
  </conditionalFormatting>
  <conditionalFormatting sqref="F97">
    <cfRule type="cellIs" dxfId="4" priority="5" operator="equal">
      <formula>0</formula>
    </cfRule>
  </conditionalFormatting>
  <conditionalFormatting sqref="G65:AI65">
    <cfRule type="cellIs" dxfId="3" priority="4" operator="equal">
      <formula>0</formula>
    </cfRule>
  </conditionalFormatting>
  <conditionalFormatting sqref="C119:AI119">
    <cfRule type="cellIs" dxfId="2" priority="3" operator="equal">
      <formula>0</formula>
    </cfRule>
  </conditionalFormatting>
  <conditionalFormatting sqref="C196:AI196">
    <cfRule type="cellIs" dxfId="1" priority="2" operator="equal">
      <formula>0</formula>
    </cfRule>
  </conditionalFormatting>
  <conditionalFormatting sqref="C197:AI197">
    <cfRule type="cellIs" dxfId="0" priority="1" operator="equal">
      <formula>0</formula>
    </cfRule>
  </conditionalFormatting>
  <dataValidations count="1">
    <dataValidation type="list" allowBlank="1" showInputMessage="1" showErrorMessage="1" sqref="C90:E90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6"/>
  <sheetViews>
    <sheetView topLeftCell="A16" zoomScaleNormal="100" workbookViewId="0">
      <selection activeCell="H22" sqref="H22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2"/>
      <c r="B2" s="42"/>
      <c r="C2" s="42" t="s">
        <v>399</v>
      </c>
      <c r="D2" s="41" t="s">
        <v>400</v>
      </c>
      <c r="E2" s="44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2"/>
      <c r="B3" s="42"/>
      <c r="C3" s="42"/>
      <c r="D3" s="41"/>
      <c r="E3" s="44"/>
      <c r="F3" s="11"/>
      <c r="G3" s="11" t="s">
        <v>402</v>
      </c>
      <c r="H3" s="11" t="s">
        <v>403</v>
      </c>
    </row>
    <row r="4" spans="1:8" ht="37.049999999999997" customHeight="1" x14ac:dyDescent="0.3">
      <c r="A4" s="42"/>
      <c r="B4" s="42"/>
      <c r="C4" s="42"/>
      <c r="D4" s="41"/>
      <c r="E4" s="44"/>
      <c r="F4" s="11"/>
      <c r="G4" s="11" t="s">
        <v>404</v>
      </c>
      <c r="H4" s="11" t="s">
        <v>43</v>
      </c>
    </row>
    <row r="5" spans="1:8" ht="37.049999999999997" customHeight="1" x14ac:dyDescent="0.3">
      <c r="A5" s="42"/>
      <c r="B5" s="42"/>
      <c r="C5" s="42"/>
      <c r="D5" s="41"/>
      <c r="E5" s="44"/>
      <c r="F5" s="11"/>
      <c r="G5" s="11" t="s">
        <v>405</v>
      </c>
      <c r="H5" s="11" t="s">
        <v>100</v>
      </c>
    </row>
    <row r="6" spans="1:8" ht="37.049999999999997" customHeight="1" x14ac:dyDescent="0.3">
      <c r="A6" s="42"/>
      <c r="B6" s="42"/>
      <c r="C6" s="42"/>
      <c r="D6" s="41"/>
      <c r="E6" s="44"/>
      <c r="F6" s="11"/>
      <c r="G6" s="11" t="s">
        <v>406</v>
      </c>
      <c r="H6" s="11" t="s">
        <v>407</v>
      </c>
    </row>
    <row r="7" spans="1:8" ht="37.049999999999997" customHeight="1" x14ac:dyDescent="0.3">
      <c r="A7" s="40"/>
      <c r="B7" s="40"/>
      <c r="C7" s="42" t="s">
        <v>408</v>
      </c>
      <c r="D7" s="41" t="s">
        <v>409</v>
      </c>
      <c r="E7" s="44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0"/>
      <c r="B8" s="40"/>
      <c r="C8" s="42"/>
      <c r="D8" s="41"/>
      <c r="E8" s="44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2"/>
      <c r="B12" s="42"/>
      <c r="C12" s="42" t="s">
        <v>419</v>
      </c>
      <c r="D12" s="41" t="s">
        <v>420</v>
      </c>
      <c r="E12" s="44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2"/>
      <c r="B13" s="42"/>
      <c r="C13" s="42"/>
      <c r="D13" s="41"/>
      <c r="E13" s="44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0" t="s">
        <v>438</v>
      </c>
      <c r="B19" s="40"/>
      <c r="C19" s="42"/>
      <c r="D19" s="41" t="s">
        <v>439</v>
      </c>
      <c r="E19" s="43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0"/>
      <c r="B20" s="40"/>
      <c r="C20" s="42"/>
      <c r="D20" s="41"/>
      <c r="E20" s="43"/>
      <c r="F20" s="11"/>
      <c r="G20" s="11" t="s">
        <v>441</v>
      </c>
      <c r="H20" s="11" t="s">
        <v>313</v>
      </c>
    </row>
    <row r="21" spans="1:8" ht="37.049999999999997" customHeight="1" x14ac:dyDescent="0.3">
      <c r="A21" s="40"/>
      <c r="B21" s="40"/>
      <c r="C21" s="42"/>
      <c r="D21" s="41"/>
      <c r="E21" s="43"/>
      <c r="F21" s="11"/>
      <c r="G21" s="11" t="s">
        <v>442</v>
      </c>
      <c r="H21" s="11" t="s">
        <v>232</v>
      </c>
    </row>
    <row r="22" spans="1:8" ht="37.049999999999997" customHeight="1" x14ac:dyDescent="0.3">
      <c r="A22" s="40"/>
      <c r="B22" s="40"/>
      <c r="C22" s="42"/>
      <c r="D22" s="41"/>
      <c r="E22" s="43"/>
      <c r="F22" s="11"/>
      <c r="G22" s="11" t="s">
        <v>443</v>
      </c>
      <c r="H22" s="11" t="s">
        <v>320</v>
      </c>
    </row>
    <row r="23" spans="1:8" s="38" customFormat="1" ht="37.049999999999997" customHeight="1" x14ac:dyDescent="0.3">
      <c r="A23" s="40"/>
      <c r="B23" s="40"/>
      <c r="D23" s="39"/>
      <c r="E23" s="43"/>
      <c r="H23" s="38" t="s">
        <v>532</v>
      </c>
    </row>
    <row r="24" spans="1:8" s="38" customFormat="1" ht="37.049999999999997" customHeight="1" x14ac:dyDescent="0.3">
      <c r="A24" s="40"/>
      <c r="B24" s="40"/>
      <c r="D24" s="39"/>
      <c r="E24" s="43"/>
      <c r="H24" s="38" t="s">
        <v>522</v>
      </c>
    </row>
    <row r="25" spans="1:8" ht="37.049999999999997" customHeight="1" x14ac:dyDescent="0.3">
      <c r="A25" s="40" t="s">
        <v>523</v>
      </c>
      <c r="B25" s="11"/>
      <c r="C25" s="11"/>
      <c r="D25" s="14" t="s">
        <v>444</v>
      </c>
      <c r="E25" s="38" t="s">
        <v>445</v>
      </c>
      <c r="F25" s="11"/>
      <c r="G25" s="11"/>
      <c r="H25" s="38" t="s">
        <v>524</v>
      </c>
    </row>
    <row r="26" spans="1:8" ht="37.049999999999997" customHeight="1" x14ac:dyDescent="0.3">
      <c r="A26" s="40"/>
      <c r="B26" s="11"/>
      <c r="C26" s="11"/>
      <c r="D26" s="11"/>
      <c r="E26" s="38" t="s">
        <v>526</v>
      </c>
      <c r="F26" s="11"/>
      <c r="G26" s="11"/>
      <c r="H26" s="38" t="s">
        <v>525</v>
      </c>
    </row>
  </sheetData>
  <autoFilter ref="C1:H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5:A26"/>
    <mergeCell ref="D19:D22"/>
    <mergeCell ref="C19:C22"/>
    <mergeCell ref="E19:E24"/>
    <mergeCell ref="B19:B24"/>
    <mergeCell ref="A19:A24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446</v>
      </c>
    </row>
    <row r="2" spans="1:1" x14ac:dyDescent="0.3">
      <c r="A2" t="s">
        <v>521</v>
      </c>
    </row>
    <row r="3" spans="1:1" x14ac:dyDescent="0.3">
      <c r="A3" t="s">
        <v>447</v>
      </c>
    </row>
    <row r="4" spans="1:1" x14ac:dyDescent="0.3">
      <c r="A4" t="s">
        <v>448</v>
      </c>
    </row>
    <row r="6" spans="1:1" x14ac:dyDescent="0.3">
      <c r="A6" t="s">
        <v>449</v>
      </c>
    </row>
    <row r="7" spans="1:1" x14ac:dyDescent="0.3">
      <c r="A7" s="18">
        <v>43923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549</v>
      </c>
    </row>
    <row r="2" spans="1:1" hidden="1" x14ac:dyDescent="0.3">
      <c r="A2" t="str">
        <f>SUBSTITUTE(SUBSTITUTE(A1,"アップ",""),"％","%")</f>
        <v>斬撃攻撃力40% 物攻30% 魔攻30% &lt;嫉妬&gt;特効30% &lt;憤怒&gt;特効30%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斬撃攻撃力+40% 物攻+30% 魔攻+30% &lt;嫉妬&gt;特効+30% &lt;憤怒&gt;特効+30%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2020-04-19T13:02:15Z</dcterms:modified>
  <cp:category/>
  <cp:contentStatus/>
</cp:coreProperties>
</file>