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99" documentId="6_{409D054C-D11B-43C0-A456-4C7C2FFC4F00}" xr6:coauthVersionLast="45" xr6:coauthVersionMax="45" xr10:uidLastSave="{F600FC8D-6F67-4602-B74D-3C662D281D6B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List!$A$1:$M$300</definedName>
    <definedName name="_xlnm._FilterDatabase" localSheetId="1" hidden="1">Raw!$A$1:$E$1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08" i="1" l="1"/>
  <c r="M307" i="1" l="1"/>
  <c r="M306" i="1"/>
  <c r="M305" i="1"/>
  <c r="M304" i="1"/>
  <c r="M303" i="1"/>
  <c r="M302" i="1"/>
  <c r="M301" i="1" l="1"/>
  <c r="M298" i="1" l="1"/>
  <c r="M299" i="1"/>
  <c r="M300" i="1"/>
  <c r="M297" i="1" l="1"/>
  <c r="M296" i="1"/>
  <c r="M295" i="1" l="1"/>
  <c r="M294" i="1"/>
  <c r="M293" i="1"/>
  <c r="M292" i="1" l="1"/>
  <c r="M290" i="1" l="1"/>
  <c r="M291" i="1"/>
  <c r="M289" i="1" l="1"/>
  <c r="M288" i="1"/>
  <c r="M287" i="1"/>
  <c r="M286" i="1"/>
  <c r="M285" i="1"/>
  <c r="M284" i="1"/>
  <c r="M283" i="1"/>
  <c r="M282" i="1" l="1"/>
  <c r="M281" i="1"/>
  <c r="M280" i="1" l="1"/>
  <c r="M279" i="1"/>
  <c r="M278" i="1" l="1"/>
  <c r="M277" i="1"/>
  <c r="M276" i="1"/>
  <c r="M275" i="1"/>
  <c r="M274" i="1"/>
  <c r="M273" i="1"/>
  <c r="M272" i="1"/>
  <c r="M267" i="1" l="1"/>
  <c r="M268" i="1"/>
  <c r="M269" i="1"/>
  <c r="M270" i="1"/>
  <c r="M271" i="1"/>
  <c r="M263" i="1" l="1"/>
  <c r="M264" i="1"/>
  <c r="M265" i="1"/>
  <c r="M266" i="1"/>
  <c r="M262" i="1"/>
  <c r="M259" i="1" l="1"/>
  <c r="M260" i="1"/>
  <c r="M261" i="1"/>
  <c r="M7" i="1" l="1"/>
  <c r="M218" i="1" l="1"/>
  <c r="M6" i="1"/>
  <c r="M101" i="1"/>
  <c r="M64" i="1"/>
  <c r="M63" i="1"/>
  <c r="M62" i="1"/>
  <c r="M238" i="1" l="1"/>
  <c r="M237" i="1"/>
  <c r="M5" i="1" l="1"/>
  <c r="M100" i="1" l="1"/>
  <c r="M121" i="1"/>
  <c r="M44" i="1" l="1"/>
  <c r="M117" i="1" l="1"/>
  <c r="M120" i="1"/>
  <c r="M80" i="1" l="1"/>
  <c r="M81" i="1"/>
  <c r="M82" i="1"/>
  <c r="M116" i="1" l="1"/>
  <c r="M119" i="1"/>
  <c r="M115" i="1" l="1"/>
  <c r="M122" i="1" l="1"/>
  <c r="M39" i="1"/>
  <c r="M40" i="1"/>
  <c r="M38" i="1"/>
  <c r="M130" i="1" l="1"/>
  <c r="M131" i="1"/>
  <c r="M3" i="1" l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 l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<sst xmlns="http://schemas.openxmlformats.org/spreadsheetml/2006/main" count="1179" uniqueCount="613">
  <si>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</si>
  <si>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</si>
  <si>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</si>
  <si>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</si>
  <si>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</si>
  <si>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</si>
  <si>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</si>
  <si>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</si>
  <si>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</si>
  <si>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</si>
  <si>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</si>
  <si>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</si>
  <si>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</si>
  <si>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</si>
  <si>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</si>
  <si>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</si>
  <si>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</si>
  <si>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</si>
  <si>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</si>
  <si>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</si>
  <si>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</si>
  <si>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</si>
  <si>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</si>
  <si>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</si>
  <si>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</si>
  <si>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</si>
  <si>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</si>
  <si>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</si>
  <si>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</si>
  <si>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</si>
  <si>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</si>
  <si>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</si>
  <si>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</si>
  <si>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</si>
  <si>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</si>
  <si>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</si>
  <si>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</si>
  <si>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</si>
  <si>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</si>
  <si>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</si>
  <si>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</si>
  <si>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</si>
  <si>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</si>
  <si>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</si>
  <si>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</si>
  <si>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</si>
  <si>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</si>
  <si>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</si>
  <si>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</si>
  <si>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</si>
  <si>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</si>
  <si>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</si>
  <si>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</si>
  <si>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</si>
  <si>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</si>
  <si>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</si>
  <si>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</si>
  <si>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</si>
  <si>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</si>
  <si>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</si>
  <si>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</si>
  <si>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</si>
  <si>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</si>
  <si>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</si>
  <si>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</si>
  <si>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</si>
  <si>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</si>
  <si>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</si>
  <si>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</si>
  <si>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</si>
  <si>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</si>
  <si>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</si>
  <si>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</si>
  <si>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</si>
  <si>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</si>
  <si>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</si>
  <si>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</si>
  <si>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</si>
  <si>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</si>
  <si>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</si>
  <si>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</si>
  <si>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</si>
  <si>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</si>
  <si>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</si>
  <si>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</si>
  <si>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</si>
  <si>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</si>
  <si>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</si>
  <si>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</si>
  <si>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</si>
  <si>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</si>
  <si>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</si>
  <si>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</si>
  <si>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</si>
  <si>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</si>
  <si>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</si>
  <si>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</si>
  <si>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</si>
  <si>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</si>
  <si>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</si>
  <si>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</si>
  <si>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</si>
  <si>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</si>
  <si>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</si>
  <si>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</si>
  <si>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</si>
  <si>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</si>
  <si>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</si>
  <si>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</si>
  <si>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</si>
  <si>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</si>
  <si>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</si>
  <si>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</si>
  <si>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</si>
  <si>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</si>
  <si>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</si>
  <si>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</si>
  <si>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</si>
  <si>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</si>
  <si>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</si>
  <si>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</si>
  <si>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</si>
  <si>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</si>
  <si>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</si>
  <si>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</si>
  <si>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</si>
  <si>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</si>
  <si>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</si>
  <si>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</si>
  <si>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</si>
  <si>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</si>
  <si>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</si>
  <si>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</si>
  <si>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</si>
  <si>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</si>
  <si>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</si>
  <si>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</si>
  <si>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</si>
  <si>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</si>
  <si>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</si>
  <si>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</si>
  <si>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</si>
  <si>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</si>
  <si>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</si>
  <si>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</si>
  <si>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</si>
  <si>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</si>
  <si>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</si>
  <si>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</si>
  <si>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</si>
  <si>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</si>
  <si>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</si>
  <si>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</si>
  <si>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</si>
  <si>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</si>
  <si>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</si>
  <si>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</si>
  <si>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</si>
  <si>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</si>
  <si>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</si>
  <si>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</si>
  <si>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</si>
  <si>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</si>
  <si>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</si>
  <si>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</si>
  <si>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</si>
  <si>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</si>
  <si>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</si>
  <si>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</si>
  <si>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</si>
  <si>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</si>
  <si>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</si>
  <si>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</si>
  <si>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</si>
  <si>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</si>
  <si>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</si>
  <si>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</si>
  <si>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</si>
  <si>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</si>
  <si>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</si>
  <si>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</si>
  <si>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</si>
  <si>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</si>
  <si>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</si>
  <si>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</si>
  <si>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</si>
  <si>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</si>
  <si>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</si>
  <si>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</si>
  <si>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</si>
  <si>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</si>
  <si>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</si>
  <si>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</si>
  <si>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</si>
  <si>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</si>
  <si>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</si>
  <si>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</si>
  <si>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</si>
  <si>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</si>
  <si>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</si>
  <si>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</si>
  <si>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</si>
  <si>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</si>
  <si>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</si>
  <si>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</si>
  <si>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</si>
  <si>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</si>
  <si>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</si>
  <si>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</si>
  <si>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</si>
  <si>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</si>
  <si>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</si>
  <si>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</si>
  <si>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</si>
  <si>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</si>
  <si>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</si>
  <si>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</si>
  <si>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</si>
  <si>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</si>
  <si>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</si>
  <si>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</si>
  <si>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</si>
  <si>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</si>
  <si>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</si>
  <si>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</si>
  <si>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</si>
  <si>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</si>
  <si>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</si>
  <si>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</si>
  <si>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</si>
  <si>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</si>
  <si>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</si>
  <si>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</si>
  <si>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</si>
  <si>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</si>
  <si>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</si>
  <si>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</si>
  <si>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</si>
  <si>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</si>
  <si>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</si>
  <si>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</si>
  <si>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</si>
  <si>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</si>
  <si>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</si>
  <si>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</si>
  <si>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</si>
  <si>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</si>
  <si>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</si>
  <si>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</si>
  <si>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</si>
  <si>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</si>
  <si>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</si>
  <si>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</si>
  <si>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</si>
  <si>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</si>
  <si>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</si>
  <si>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</si>
  <si>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</si>
  <si>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</si>
  <si>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</si>
  <si>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</si>
  <si>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</si>
  <si>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</si>
  <si>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</si>
  <si>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</si>
  <si>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</si>
  <si>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</si>
  <si>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</si>
  <si>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</si>
  <si>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</si>
  <si>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</si>
  <si>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</si>
  <si>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</si>
  <si>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</si>
  <si>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</si>
  <si>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</si>
  <si>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</si>
  <si>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</si>
  <si>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</si>
  <si>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</si>
  <si>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</si>
  <si>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</si>
  <si>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</si>
  <si>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</si>
  <si>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</si>
  <si>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</si>
  <si>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</si>
  <si>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</si>
  <si>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</si>
  <si>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</si>
  <si>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</si>
  <si>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</si>
  <si>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</si>
  <si>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</si>
  <si>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</si>
  <si>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</si>
  <si>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</si>
  <si>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</si>
  <si>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</si>
  <si>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</si>
  <si>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</si>
  <si>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</si>
  <si>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</si>
  <si>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</si>
  <si>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</si>
  <si>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</si>
  <si>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</si>
  <si>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</si>
  <si>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</si>
  <si>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</si>
  <si>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</si>
  <si>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</si>
  <si>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</si>
  <si>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</si>
  <si>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</si>
  <si>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</si>
  <si>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</si>
  <si>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</si>
  <si>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</si>
  <si>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</si>
  <si>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</si>
  <si>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</si>
  <si>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</si>
  <si>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</si>
  <si>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</si>
  <si>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</si>
  <si>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</si>
  <si>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</si>
  <si>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</si>
  <si>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</si>
  <si>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</si>
  <si>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</si>
  <si>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</si>
  <si>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</si>
  <si>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</si>
  <si>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</si>
  <si>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</si>
  <si>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</si>
  <si>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</si>
  <si>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</si>
  <si>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</si>
  <si>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</si>
  <si>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</si>
  <si>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</si>
  <si>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</si>
  <si>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</si>
  <si>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</si>
  <si>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</si>
  <si>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</si>
  <si>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</si>
  <si>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</si>
  <si>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</si>
  <si>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</si>
  <si>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</si>
  <si>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</si>
  <si>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</si>
  <si>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</si>
  <si>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</si>
  <si>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</si>
  <si>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</si>
  <si>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</si>
  <si>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</si>
  <si>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</si>
  <si>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</si>
  <si>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</si>
  <si>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</si>
  <si>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</si>
  <si>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</si>
  <si>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</si>
  <si>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</si>
  <si>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</si>
  <si>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</si>
  <si>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</si>
  <si>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</si>
  <si>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</si>
  <si>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</si>
  <si>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</si>
  <si>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</si>
  <si>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</si>
  <si>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</si>
  <si>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</si>
  <si>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</si>
  <si>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</si>
  <si>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</si>
  <si>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</si>
  <si>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</si>
  <si>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</si>
  <si>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</si>
  <si>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</si>
  <si>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</si>
  <si>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</si>
  <si>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</si>
  <si>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</si>
  <si>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</si>
  <si>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</si>
  <si>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</si>
  <si>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</si>
  <si>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</si>
  <si>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</si>
  <si>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</si>
  <si>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</si>
  <si>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</si>
  <si>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</si>
  <si>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</si>
  <si>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</si>
  <si>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</si>
  <si>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</si>
  <si>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</si>
  <si>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</si>
  <si>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</si>
  <si>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</si>
  <si>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</si>
  <si>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</si>
  <si>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</si>
  <si>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</si>
  <si>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</si>
  <si>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</si>
  <si>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</si>
  <si>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</si>
  <si>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</si>
  <si>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</si>
  <si>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</si>
  <si>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</si>
  <si>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</si>
  <si>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</si>
  <si>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</si>
  <si>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</si>
  <si>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</si>
  <si>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</si>
  <si>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</si>
  <si>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</si>
  <si>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</si>
  <si>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</si>
  <si>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</si>
  <si>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</si>
  <si>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</si>
  <si>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</si>
  <si>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</si>
  <si>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</si>
  <si>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</si>
  <si>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</si>
  <si>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</si>
  <si>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</si>
  <si>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</si>
  <si>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</si>
  <si>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</si>
  <si>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</si>
  <si>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</si>
  <si>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</si>
  <si>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</si>
  <si>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</si>
  <si>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</si>
  <si>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</si>
  <si>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</si>
  <si>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</si>
  <si>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</si>
  <si>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</si>
  <si>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</si>
  <si>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</si>
  <si>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</si>
  <si>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</si>
  <si>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</si>
  <si>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</si>
  <si>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</si>
  <si>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</si>
  <si>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</si>
  <si>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</si>
  <si>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</si>
  <si>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</si>
  <si>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</si>
  <si>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</si>
  <si>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</si>
  <si>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</si>
  <si>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</si>
  <si>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</si>
  <si>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</si>
  <si>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</si>
  <si>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</si>
  <si>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</si>
  <si>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</si>
  <si>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</si>
  <si>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</si>
  <si>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</si>
  <si>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</si>
  <si>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</si>
  <si>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</si>
  <si>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</si>
  <si>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</si>
  <si>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</si>
  <si>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</si>
  <si>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</si>
  <si>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</si>
  <si>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</si>
  <si>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</si>
  <si>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</si>
  <si>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</si>
  <si>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</si>
  <si>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</si>
  <si>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</si>
  <si>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</si>
  <si>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</si>
  <si>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</si>
  <si>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</si>
  <si>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</si>
  <si>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</si>
  <si>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</si>
  <si>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</si>
  <si>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</si>
  <si>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</si>
  <si>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</si>
  <si>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</si>
  <si>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</si>
  <si>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</si>
  <si>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</si>
  <si>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</si>
  <si>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</si>
  <si>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</si>
  <si>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</si>
  <si>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</si>
  <si>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</si>
  <si>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</si>
  <si>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</si>
  <si>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</si>
  <si>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</si>
  <si>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</si>
  <si>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</si>
  <si>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</si>
  <si>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</si>
  <si>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</si>
  <si>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</si>
  <si>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</si>
  <si>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</si>
  <si>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</si>
  <si>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</si>
  <si>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</si>
  <si>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</si>
  <si>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</si>
  <si>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</si>
  <si>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</si>
  <si>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</si>
  <si>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</si>
  <si>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</si>
  <si>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</si>
  <si>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</si>
  <si>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</si>
  <si>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</si>
  <si>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</si>
  <si>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</si>
  <si>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</si>
  <si>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</si>
  <si>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</si>
  <si>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</si>
  <si>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</si>
  <si>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</si>
  <si>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</si>
  <si>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</si>
  <si>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</si>
  <si>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</si>
  <si>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</si>
  <si>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</si>
  <si>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</si>
  <si>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</si>
  <si>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</si>
  <si>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</si>
  <si>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</si>
  <si>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</si>
  <si>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</si>
  <si>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</si>
  <si>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</si>
  <si>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</si>
  <si>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</si>
  <si>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</si>
  <si>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</si>
  <si>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</si>
  <si>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</si>
  <si>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</si>
  <si>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</si>
  <si>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</si>
  <si>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</si>
  <si>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</si>
  <si>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</si>
  <si>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【地獄級】コンティニュー不可 【地獄級】漆黒の血族・果たされなかった約束</t>
  </si>
  <si>
    <t>超高難易度クエスト 【EX極】漆黒の血族・果たされなかった約束</t>
  </si>
  <si>
    <t>高難易度クエスト 【EX】漆黒の血族・果たされなかった約束</t>
  </si>
  <si>
    <t>漆黒の血族・果たされなかった約束 [地獄級]</t>
  </si>
  <si>
    <t>漆黒の血族・果たされなかった約束 [EX極]</t>
  </si>
  <si>
    <t>漆黒の血族・果たされなかった約束</t>
  </si>
  <si>
    <t>高難易度クエスト 盾の勇者コラボ　EX3[フィーロ武具獲得]</t>
  </si>
  <si>
    <t>高難易度クエスト 盾の勇者コラボ　EX2[ラフタリア武具獲得]</t>
  </si>
  <si>
    <t>高難易度クエスト 盾の勇者コラボ　EX1[岩谷尚文武具獲得]</t>
  </si>
  <si>
    <t>盾の勇者コラボ [EX3] [フィーロ武具獲得]</t>
  </si>
  <si>
    <t>盾の勇者コラボ [EX2] [ラフタリア武具獲得]</t>
  </si>
  <si>
    <t>盾の勇者コラボ [EX1] [岩谷尚文武具獲得]</t>
  </si>
  <si>
    <t>超高難易度クエスト 〈七つの大罪〉 EX極5</t>
  </si>
  <si>
    <t>七つの大罪 [EX極5]</t>
  </si>
  <si>
    <t>高難易度クエスト オレンジバルーン大発生</t>
  </si>
  <si>
    <t>オレンジバルーン大発生</t>
  </si>
  <si>
    <t>【地獄級】 正義の系譜</t>
  </si>
  <si>
    <t>正義の系譜</t>
  </si>
  <si>
    <t>超高難易度クエスト 盾の勇者の成り上がり EX極3</t>
  </si>
  <si>
    <t>超高難易度クエスト 盾の勇者の成り上がり EX極2</t>
  </si>
  <si>
    <t>超高難易度クエスト 盾の勇者の成り上がり EX極1</t>
  </si>
  <si>
    <t>【地獄級】コンティニュー不可 【地獄級】この薄汚れた世界に生きて</t>
  </si>
  <si>
    <t>超高難易度クエスト 【EX極】この薄汚れた世界に生きて</t>
  </si>
  <si>
    <t>高難易度クエスト 【EX】この薄汚れた世界に生きて</t>
  </si>
  <si>
    <t>盾の勇者の成り上がり [EX極3]</t>
  </si>
  <si>
    <t>盾の勇者の成り上がり [EX極2]</t>
  </si>
  <si>
    <t>盾の勇者の成り上がり [EX極1]</t>
  </si>
  <si>
    <t>この薄汚れた世界に生きて [地獄級]</t>
  </si>
  <si>
    <t>この薄汚れた世界に生きて [EX極]</t>
  </si>
  <si>
    <t>この薄汚れた世界に生きて</t>
  </si>
  <si>
    <t>【地獄級】 世界を照らす者</t>
  </si>
  <si>
    <t>Name (formatted) - list last updated 22/05/2020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</si>
</sst>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26" Type="http://schemas.openxmlformats.org/officeDocument/2006/relationships/hyperlink" Target="http://www.alchemistcodedb.com/jp/quest/qe-ev-logi-job3-ex-sp2" TargetMode="External"/><Relationship Id="rId39" Type="http://schemas.openxmlformats.org/officeDocument/2006/relationships/hyperlink" Target="http://www.alchemistcodedb.com/jp/quest/qe-ev-butai-jikkai-n" TargetMode="External"/><Relationship Id="rId21" Type="http://schemas.openxmlformats.org/officeDocument/2006/relationships/hyperlink" Target="http://www.alchemistcodedb.com/jp/quest/qe-ev-cadaquest-05" TargetMode="External"/><Relationship Id="rId34" Type="http://schemas.openxmlformats.org/officeDocument/2006/relationships/hyperlink" Target="http://www.alchemistcodedb.com/jp/quest/qe-ev-pok13-ex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hyperlink" Target="http://www.alchemistcodedb.com/jp/quest/qe-ev-shadowmessiah-01-ex-sp2" TargetMode="External"/><Relationship Id="rId50" Type="http://schemas.openxmlformats.org/officeDocument/2006/relationships/hyperlink" Target="http://www.alchemistcodedb.com/jp/quest/qe-ev-sb-ex-03" TargetMode="External"/><Relationship Id="rId55" Type="http://schemas.openxmlformats.org/officeDocument/2006/relationships/hyperlink" Target="https://www.alchemistcodedb.com/jp/quest/qe-ev-ts-ls-seiseki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://www.alchemistcodedb.com/jp/quest/qe-ev-pok11-ex" TargetMode="External"/><Relationship Id="rId2" Type="http://schemas.openxmlformats.org/officeDocument/2006/relationships/hyperlink" Target="http://www.alchemistcodedb.com/jp/quest/qe-ev-pok10-ex" TargetMode="External"/><Relationship Id="rId16" Type="http://schemas.openxmlformats.org/officeDocument/2006/relationships/hyperlink" Target="http://www.alchemistcodedb.com/jp/quest/qe-ev-tsp-ex-sp-01" TargetMode="External"/><Relationship Id="rId29" Type="http://schemas.openxmlformats.org/officeDocument/2006/relationships/hyperlink" Target="http://www.alchemistcodedb.com/jp/quest/qe-ev-pok12-ex" TargetMode="External"/><Relationship Id="rId11" Type="http://schemas.openxmlformats.org/officeDocument/2006/relationships/hyperlink" Target="http://www.alchemistcodedb.com/jp/quest/qe-ev-pok-5th-anniv-03" TargetMode="External"/><Relationship Id="rId24" Type="http://schemas.openxmlformats.org/officeDocument/2006/relationships/hyperlink" Target="http://www.alchemistcodedb.com/jp/quest/qe-ev-logi-job3-ex-sp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53" Type="http://schemas.openxmlformats.org/officeDocument/2006/relationships/hyperlink" Target="http://www.alchemistcodedb.com/jp/quest/qe-ev-ts-ex-sp-05" TargetMode="External"/><Relationship Id="rId58" Type="http://schemas.openxmlformats.org/officeDocument/2006/relationships/hyperlink" Target="https://www.alchemistcodedb.com/jp/quest/qe-ev-sb-ex-sp-01" TargetMode="External"/><Relationship Id="rId5" Type="http://schemas.openxmlformats.org/officeDocument/2006/relationships/hyperlink" Target="http://www.alchemistcodedb.com/jp/quest/qe-cb-pok-lv-ex" TargetMode="External"/><Relationship Id="rId61" Type="http://schemas.openxmlformats.org/officeDocument/2006/relationships/hyperlink" Target="https://www.alchemistcodedb.com/jp/quest/qe-ev-glanz-cc-ex" TargetMode="External"/><Relationship Id="rId19" Type="http://schemas.openxmlformats.org/officeDocument/2006/relationships/hyperlink" Target="http://www.alchemistcodedb.com/jp/quest/qe-ev-tsp-ex-01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43" Type="http://schemas.openxmlformats.org/officeDocument/2006/relationships/hyperlink" Target="http://www.alchemistcodedb.com/jp/quest/qe-ev-whiteday-2020-ex" TargetMode="External"/><Relationship Id="rId48" Type="http://schemas.openxmlformats.org/officeDocument/2006/relationships/hyperlink" Target="http://www.alchemistcodedb.com/jp/quest/qe-ev-shadowmessiah-01-ex-sp" TargetMode="External"/><Relationship Id="rId56" Type="http://schemas.openxmlformats.org/officeDocument/2006/relationships/hyperlink" Target="https://www.alchemistcodedb.com/jp/quest/qe-ev-sb-ex-sp-03" TargetMode="External"/><Relationship Id="rId8" Type="http://schemas.openxmlformats.org/officeDocument/2006/relationships/hyperlink" Target="http://www.alchemistcodedb.com/jp/quest/qe-ev-geraldnatalie-ex-sp2" TargetMode="External"/><Relationship Id="rId51" Type="http://schemas.openxmlformats.org/officeDocument/2006/relationships/hyperlink" Target="http://www.alchemistcodedb.com/jp/quest/qe-ev-sb-ex-02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59" Type="http://schemas.openxmlformats.org/officeDocument/2006/relationships/hyperlink" Target="https://www.alchemistcodedb.com/jp/quest/qe-ev-glanz-cc-ex-sp2" TargetMode="External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Relationship Id="rId54" Type="http://schemas.openxmlformats.org/officeDocument/2006/relationships/hyperlink" Target="http://www.alchemistcodedb.com/jp/quest/qe-ev-sb-ex-04" TargetMode="External"/><Relationship Id="rId62" Type="http://schemas.openxmlformats.org/officeDocument/2006/relationships/hyperlink" Target="https://www.alchemistcodedb.com/jp/quest/qe-ev-canon-cc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49" Type="http://schemas.openxmlformats.org/officeDocument/2006/relationships/hyperlink" Target="http://www.alchemistcodedb.com/jp/quest/qe-ev-shadowmessiah-01-ex" TargetMode="External"/><Relationship Id="rId57" Type="http://schemas.openxmlformats.org/officeDocument/2006/relationships/hyperlink" Target="https://www.alchemistcodedb.com/jp/quest/qe-ev-sb-ex-sp-02" TargetMode="External"/><Relationship Id="rId10" Type="http://schemas.openxmlformats.org/officeDocument/2006/relationships/hyperlink" Target="http://www.alchemistcodedb.com/jp/quest/qe-ev-geraldnatalie-ex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52" Type="http://schemas.openxmlformats.org/officeDocument/2006/relationships/hyperlink" Target="http://www.alchemistcodedb.com/jp/quest/qe-ev-sb-ex-01" TargetMode="External"/><Relationship Id="rId60" Type="http://schemas.openxmlformats.org/officeDocument/2006/relationships/hyperlink" Target="https://www.alchemistcodedb.com/jp/quest/qe-ev-glanz-cc-ex-sp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"/>
  <sheetViews>
    <sheetView tabSelected="1" workbookViewId="0">
      <pane ySplit="1" topLeftCell="A291" activePane="bottomLeft" state="frozen"/>
      <selection pane="bottomLeft" activeCell="A308" sqref="A308"/>
    </sheetView>
  </sheetViews>
  <sheetFormatPr defaultColWidth="8.8984375" defaultRowHeight="14.4"/>
  <cols>
    <col min="1" max="1" width="10" style="1" customWidth="1"/>
    <col min="2" max="2" width="76.09765625" style="2" customWidth="1"/>
    <col min="3" max="5" width="8.796875" style="2" hidden="1" customWidth="1"/>
    <col min="6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612</v>
      </c>
      <c r="C1" s="2" t="s">
        <v>1</v>
      </c>
      <c r="D1" s="2" t="s">
        <v>2</v>
      </c>
      <c r="E1" s="2" t="s">
        <v>3</v>
      </c>
      <c r="G1" s="3" t="str">
        <f>"火 "&amp;COUNT(G2:G1004)</f>
        <v>火 185</v>
      </c>
      <c r="H1" s="3" t="str">
        <f>"水 "&amp;COUNT(H2:H1004)</f>
        <v>水 185</v>
      </c>
      <c r="I1" s="3" t="str">
        <f>"風 "&amp;COUNT(I2:I1004)</f>
        <v>風 160</v>
      </c>
      <c r="J1" s="3" t="str">
        <f>"雷 "&amp;COUNT(J2:J1004)</f>
        <v>雷 162</v>
      </c>
      <c r="K1" s="4" t="str">
        <f>"光 "&amp;COUNT(K2:K1004)</f>
        <v>光 179</v>
      </c>
      <c r="L1" s="3" t="str">
        <f>"暗 "&amp;COUNT(L2:L1004)</f>
        <v>暗 163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G46" s="6">
        <v>178</v>
      </c>
      <c r="H46" s="7">
        <v>182</v>
      </c>
      <c r="I46" s="8">
        <v>157</v>
      </c>
      <c r="J46" s="9">
        <v>159</v>
      </c>
      <c r="K46" s="10">
        <v>85</v>
      </c>
      <c r="L46" s="11">
        <v>68</v>
      </c>
      <c r="M46" s="12">
        <f t="shared" si="1"/>
        <v>138.16666666666666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H47" s="7">
        <v>183</v>
      </c>
      <c r="L47" s="11">
        <v>69</v>
      </c>
      <c r="M47" s="12">
        <f t="shared" si="1"/>
        <v>112.66666666666667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H152" s="7">
        <v>180</v>
      </c>
      <c r="I152" s="8">
        <v>155</v>
      </c>
      <c r="J152" s="9">
        <v>157</v>
      </c>
      <c r="K152" s="10">
        <v>173</v>
      </c>
      <c r="L152" s="11">
        <v>158</v>
      </c>
      <c r="M152" s="12">
        <f t="shared" si="2"/>
        <v>150.66666666666666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K178" s="10">
        <v>175</v>
      </c>
      <c r="M178" s="12">
        <f t="shared" si="3"/>
        <v>125.5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G180" s="6">
        <v>177</v>
      </c>
      <c r="H180" s="7">
        <v>179</v>
      </c>
      <c r="I180" s="8">
        <v>153</v>
      </c>
      <c r="J180" s="9">
        <v>155</v>
      </c>
      <c r="K180" s="10">
        <v>61</v>
      </c>
      <c r="L180" s="11">
        <v>49</v>
      </c>
      <c r="M180" s="12">
        <f t="shared" si="3"/>
        <v>129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M191" s="12">
        <f t="shared" si="3"/>
        <v>70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M192" s="12">
        <f t="shared" si="3"/>
        <v>71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H193" s="7">
        <v>61</v>
      </c>
      <c r="M193" s="12">
        <f t="shared" si="3"/>
        <v>61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J194" s="9">
        <v>57</v>
      </c>
      <c r="L194" s="11">
        <v>56</v>
      </c>
      <c r="M194" s="12">
        <f t="shared" si="3"/>
        <v>56.5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L195" s="11">
        <v>54</v>
      </c>
      <c r="M195" s="12">
        <f t="shared" si="3"/>
        <v>54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M196" s="12" t="e">
        <f t="shared" si="3"/>
        <v>#DIV/0!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H197" s="7">
        <v>60</v>
      </c>
      <c r="K197" s="10">
        <v>68</v>
      </c>
      <c r="L197" s="11">
        <v>55</v>
      </c>
      <c r="M197" s="12">
        <f t="shared" si="3"/>
        <v>61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H198" s="7">
        <v>57</v>
      </c>
      <c r="M198" s="12">
        <f t="shared" si="3"/>
        <v>57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H199" s="7">
        <v>59</v>
      </c>
      <c r="M199" s="12">
        <f t="shared" si="3"/>
        <v>59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H200" s="7">
        <v>58</v>
      </c>
      <c r="M200" s="12">
        <f t="shared" si="3"/>
        <v>58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H203" s="7">
        <v>167</v>
      </c>
      <c r="M203" s="12">
        <f t="shared" si="3"/>
        <v>167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G249" s="6">
        <v>181</v>
      </c>
      <c r="H249" s="7">
        <v>66</v>
      </c>
      <c r="I249" s="8">
        <v>158</v>
      </c>
      <c r="J249" s="9">
        <v>160</v>
      </c>
      <c r="K249" s="10">
        <v>176</v>
      </c>
      <c r="L249" s="11">
        <v>160</v>
      </c>
      <c r="M249" s="12">
        <f t="shared" si="4"/>
        <v>150.16666666666666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G250" s="6">
        <v>182</v>
      </c>
      <c r="H250" s="7">
        <v>67</v>
      </c>
      <c r="I250" s="8">
        <v>129</v>
      </c>
      <c r="L250" s="11">
        <v>161</v>
      </c>
      <c r="M250" s="12">
        <f t="shared" si="4"/>
        <v>134.75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G252" s="6">
        <v>175</v>
      </c>
      <c r="H252" s="7">
        <v>178</v>
      </c>
      <c r="I252" s="8">
        <v>152</v>
      </c>
      <c r="J252" s="9">
        <v>154</v>
      </c>
      <c r="K252" s="10">
        <v>22</v>
      </c>
      <c r="L252" s="11">
        <v>157</v>
      </c>
      <c r="M252" s="12">
        <f t="shared" si="4"/>
        <v>139.66666666666666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H256" s="7">
        <v>181</v>
      </c>
      <c r="I256" s="8">
        <v>156</v>
      </c>
      <c r="J256" s="9">
        <v>158</v>
      </c>
      <c r="M256" s="12">
        <f t="shared" si="4"/>
        <v>144.5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G262" s="6">
        <v>180</v>
      </c>
      <c r="L262" s="11">
        <v>132</v>
      </c>
      <c r="M262" s="12">
        <f t="shared" si="4"/>
        <v>156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M283" s="12" t="e">
        <f t="shared" si="4"/>
        <v>#DIV/0!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M284" s="12">
        <f t="shared" si="4"/>
        <v>157</v>
      </c>
    </row>
    <row r="285" spans="1:13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174</v>
      </c>
      <c r="L287" s="11">
        <v>151</v>
      </c>
      <c r="M287" s="12">
        <f t="shared" si="4"/>
        <v>162.5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 t="shared" ref="M291" si="5">AVERAGE(G291:L291)</f>
        <v>158.80000000000001</v>
      </c>
    </row>
    <row r="292" spans="1:13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:M297" si="6">AVERAGE(G292:L292)</f>
        <v>#DIV/0!</v>
      </c>
    </row>
    <row r="293" spans="1:13">
      <c r="A293" s="1" t="s">
        <v>581</v>
      </c>
      <c r="B293" s="2" t="s">
        <v>584</v>
      </c>
      <c r="C293" s="2">
        <v>50</v>
      </c>
      <c r="D293" s="2">
        <v>500</v>
      </c>
      <c r="E293" s="2" t="s">
        <v>4</v>
      </c>
      <c r="G293" s="6">
        <v>171</v>
      </c>
      <c r="H293" s="7">
        <v>172</v>
      </c>
      <c r="K293" s="10">
        <v>168</v>
      </c>
      <c r="M293" s="12">
        <f t="shared" si="6"/>
        <v>170.33333333333334</v>
      </c>
    </row>
    <row r="294" spans="1:13">
      <c r="A294" s="1" t="s">
        <v>582</v>
      </c>
      <c r="B294" s="2" t="s">
        <v>585</v>
      </c>
      <c r="C294" s="2">
        <v>50</v>
      </c>
      <c r="D294" s="2">
        <v>500</v>
      </c>
      <c r="E294" s="2" t="s">
        <v>4</v>
      </c>
      <c r="G294" s="6">
        <v>170</v>
      </c>
      <c r="H294" s="7">
        <v>171</v>
      </c>
      <c r="I294" s="8">
        <v>148</v>
      </c>
      <c r="J294" s="9">
        <v>150</v>
      </c>
      <c r="K294" s="10">
        <v>166</v>
      </c>
      <c r="M294" s="12">
        <f t="shared" si="6"/>
        <v>161</v>
      </c>
    </row>
    <row r="295" spans="1:13">
      <c r="A295" s="1" t="s">
        <v>583</v>
      </c>
      <c r="B295" s="2" t="s">
        <v>586</v>
      </c>
      <c r="C295" s="2">
        <v>40</v>
      </c>
      <c r="D295" s="2">
        <v>400</v>
      </c>
      <c r="E295" s="2" t="s">
        <v>4</v>
      </c>
      <c r="G295" s="6">
        <v>169</v>
      </c>
      <c r="H295" s="7">
        <v>170</v>
      </c>
      <c r="I295" s="8">
        <v>147</v>
      </c>
      <c r="J295" s="9">
        <v>149</v>
      </c>
      <c r="K295" s="10">
        <v>165</v>
      </c>
      <c r="M295" s="12">
        <f t="shared" si="6"/>
        <v>160</v>
      </c>
    </row>
    <row r="296" spans="1:13">
      <c r="A296" s="1" t="s">
        <v>593</v>
      </c>
      <c r="B296" s="2" t="s">
        <v>594</v>
      </c>
      <c r="C296" s="2">
        <v>40</v>
      </c>
      <c r="D296" s="2">
        <v>11000</v>
      </c>
      <c r="E296" s="2" t="s">
        <v>4</v>
      </c>
      <c r="G296" s="6">
        <v>172</v>
      </c>
      <c r="H296" s="7">
        <v>173</v>
      </c>
      <c r="I296" s="8">
        <v>149</v>
      </c>
      <c r="J296" s="9">
        <v>151</v>
      </c>
      <c r="K296" s="10">
        <v>167</v>
      </c>
      <c r="L296" s="11">
        <v>152</v>
      </c>
      <c r="M296" s="12">
        <f t="shared" si="6"/>
        <v>160.66666666666666</v>
      </c>
    </row>
    <row r="297" spans="1:13">
      <c r="A297" s="1" t="s">
        <v>595</v>
      </c>
      <c r="B297" s="2" t="s">
        <v>596</v>
      </c>
      <c r="C297" s="2">
        <v>40</v>
      </c>
      <c r="D297" s="2">
        <v>11000</v>
      </c>
      <c r="E297" s="2" t="s">
        <v>4</v>
      </c>
      <c r="G297" s="6">
        <v>173</v>
      </c>
      <c r="H297" s="7">
        <v>175</v>
      </c>
      <c r="I297" s="8">
        <v>150</v>
      </c>
      <c r="J297" s="9">
        <v>152</v>
      </c>
      <c r="K297" s="10">
        <v>169</v>
      </c>
      <c r="L297" s="11">
        <v>153</v>
      </c>
      <c r="M297" s="12">
        <f t="shared" si="6"/>
        <v>162</v>
      </c>
    </row>
    <row r="298" spans="1:13">
      <c r="A298" s="1" t="s">
        <v>587</v>
      </c>
      <c r="B298" s="2" t="s">
        <v>590</v>
      </c>
      <c r="C298" s="2">
        <v>40</v>
      </c>
      <c r="D298" s="2">
        <v>11000</v>
      </c>
      <c r="E298" s="2" t="s">
        <v>4</v>
      </c>
      <c r="G298" s="6">
        <v>175</v>
      </c>
      <c r="H298" s="7">
        <v>177</v>
      </c>
      <c r="I298" s="8">
        <v>154</v>
      </c>
      <c r="J298" s="9">
        <v>156</v>
      </c>
      <c r="K298" s="10">
        <v>172</v>
      </c>
      <c r="L298" s="11">
        <v>156</v>
      </c>
      <c r="M298" s="12">
        <f t="shared" ref="M298:M308" si="7">AVERAGE(G298:L298)</f>
        <v>165</v>
      </c>
    </row>
    <row r="299" spans="1:13">
      <c r="A299" s="1" t="s">
        <v>588</v>
      </c>
      <c r="B299" s="2" t="s">
        <v>591</v>
      </c>
      <c r="C299" s="2">
        <v>40</v>
      </c>
      <c r="D299" s="2">
        <v>11000</v>
      </c>
      <c r="E299" s="2" t="s">
        <v>4</v>
      </c>
      <c r="G299" s="6">
        <v>174</v>
      </c>
      <c r="H299" s="7">
        <v>176</v>
      </c>
      <c r="I299" s="8">
        <v>151</v>
      </c>
      <c r="J299" s="9">
        <v>153</v>
      </c>
      <c r="K299" s="10">
        <v>171</v>
      </c>
      <c r="L299" s="11">
        <v>155</v>
      </c>
      <c r="M299" s="12">
        <f t="shared" si="7"/>
        <v>163.33333333333334</v>
      </c>
    </row>
    <row r="300" spans="1:13">
      <c r="A300" s="1" t="s">
        <v>589</v>
      </c>
      <c r="B300" s="2" t="s">
        <v>592</v>
      </c>
      <c r="K300" s="10">
        <v>170</v>
      </c>
      <c r="L300" s="11">
        <v>154</v>
      </c>
      <c r="M300" s="12">
        <f t="shared" si="7"/>
        <v>162</v>
      </c>
    </row>
    <row r="301" spans="1:13">
      <c r="A301" s="1" t="s">
        <v>597</v>
      </c>
      <c r="B301" s="2" t="s">
        <v>598</v>
      </c>
      <c r="C301" s="2">
        <v>50</v>
      </c>
      <c r="D301" s="2">
        <v>500</v>
      </c>
      <c r="E301" s="2" t="s">
        <v>4</v>
      </c>
      <c r="G301" s="6">
        <v>179</v>
      </c>
      <c r="K301" s="10">
        <v>174</v>
      </c>
      <c r="L301" s="11">
        <v>159</v>
      </c>
      <c r="M301" s="12">
        <f t="shared" si="7"/>
        <v>170.66666666666666</v>
      </c>
    </row>
    <row r="302" spans="1:13">
      <c r="A302" s="1" t="s">
        <v>599</v>
      </c>
      <c r="B302" s="2" t="s">
        <v>605</v>
      </c>
      <c r="C302" s="2">
        <v>50</v>
      </c>
      <c r="D302" s="2">
        <v>14000</v>
      </c>
      <c r="E302" s="2" t="s">
        <v>4</v>
      </c>
      <c r="M302" s="12" t="e">
        <f t="shared" si="7"/>
        <v>#DIV/0!</v>
      </c>
    </row>
    <row r="303" spans="1:13">
      <c r="A303" s="1" t="s">
        <v>600</v>
      </c>
      <c r="B303" s="2" t="s">
        <v>606</v>
      </c>
      <c r="C303" s="2">
        <v>50</v>
      </c>
      <c r="D303" s="2">
        <v>14000</v>
      </c>
      <c r="E303" s="2" t="s">
        <v>4</v>
      </c>
      <c r="M303" s="12" t="e">
        <f t="shared" si="7"/>
        <v>#DIV/0!</v>
      </c>
    </row>
    <row r="304" spans="1:13">
      <c r="A304" s="1" t="s">
        <v>601</v>
      </c>
      <c r="B304" s="2" t="s">
        <v>607</v>
      </c>
      <c r="C304" s="2">
        <v>50</v>
      </c>
      <c r="D304" s="2">
        <v>14000</v>
      </c>
      <c r="E304" s="2" t="s">
        <v>4</v>
      </c>
      <c r="G304" s="6">
        <v>183</v>
      </c>
      <c r="H304" s="7">
        <v>184</v>
      </c>
      <c r="I304" s="8">
        <v>159</v>
      </c>
      <c r="J304" s="9">
        <v>161</v>
      </c>
      <c r="K304" s="10">
        <v>177</v>
      </c>
      <c r="L304" s="11">
        <v>162</v>
      </c>
      <c r="M304" s="12">
        <f t="shared" si="7"/>
        <v>171</v>
      </c>
    </row>
    <row r="305" spans="1:13">
      <c r="A305" s="1" t="s">
        <v>602</v>
      </c>
      <c r="B305" s="2" t="s">
        <v>608</v>
      </c>
      <c r="C305" s="2">
        <v>50</v>
      </c>
      <c r="D305" s="2">
        <v>500</v>
      </c>
      <c r="E305" s="2" t="s">
        <v>4</v>
      </c>
      <c r="M305" s="12" t="e">
        <f t="shared" si="7"/>
        <v>#DIV/0!</v>
      </c>
    </row>
    <row r="306" spans="1:13">
      <c r="A306" s="1" t="s">
        <v>603</v>
      </c>
      <c r="B306" s="2" t="s">
        <v>609</v>
      </c>
      <c r="C306" s="2">
        <v>50</v>
      </c>
      <c r="D306" s="2">
        <v>500</v>
      </c>
      <c r="E306" s="2" t="s">
        <v>4</v>
      </c>
      <c r="G306" s="6">
        <v>185</v>
      </c>
      <c r="M306" s="12">
        <f t="shared" si="7"/>
        <v>185</v>
      </c>
    </row>
    <row r="307" spans="1:13">
      <c r="A307" s="1" t="s">
        <v>604</v>
      </c>
      <c r="B307" s="2" t="s">
        <v>610</v>
      </c>
      <c r="C307" s="2">
        <v>40</v>
      </c>
      <c r="D307" s="2">
        <v>400</v>
      </c>
      <c r="E307" s="2" t="s">
        <v>4</v>
      </c>
      <c r="G307" s="6">
        <v>184</v>
      </c>
      <c r="H307" s="7">
        <v>185</v>
      </c>
      <c r="I307" s="8">
        <v>160</v>
      </c>
      <c r="J307" s="9">
        <v>162</v>
      </c>
      <c r="K307" s="10">
        <v>178</v>
      </c>
      <c r="L307" s="11">
        <v>163</v>
      </c>
      <c r="M307" s="12">
        <f t="shared" si="7"/>
        <v>172</v>
      </c>
    </row>
    <row r="308" spans="1:13">
      <c r="A308" s="1" t="s">
        <v>611</v>
      </c>
      <c r="B308" s="2" t="s">
        <v>611</v>
      </c>
      <c r="C308" s="2">
        <v>50</v>
      </c>
      <c r="D308" s="2">
        <v>500</v>
      </c>
      <c r="E308" s="2" t="s">
        <v>4</v>
      </c>
      <c r="K308" s="10">
        <v>179</v>
      </c>
      <c r="M308" s="12">
        <f t="shared" si="7"/>
        <v>179</v>
      </c>
    </row>
  </sheetData>
  <autoFilter ref="A1:M300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1000">
    <cfRule type="cellIs" dxfId="5" priority="65" operator="notEqual">
      <formula>0</formula>
    </cfRule>
  </conditionalFormatting>
  <conditionalFormatting sqref="H1:I1000">
    <cfRule type="cellIs" dxfId="4" priority="64" operator="notEqual">
      <formula>0</formula>
    </cfRule>
  </conditionalFormatting>
  <conditionalFormatting sqref="J1:J1000">
    <cfRule type="cellIs" dxfId="3" priority="63" operator="notEqual">
      <formula>0</formula>
    </cfRule>
  </conditionalFormatting>
  <conditionalFormatting sqref="I1:I1000">
    <cfRule type="cellIs" dxfId="2" priority="62" operator="notEqual">
      <formula>0</formula>
    </cfRule>
  </conditionalFormatting>
  <conditionalFormatting sqref="K1:K1000">
    <cfRule type="cellIs" dxfId="1" priority="61" operator="notEqual">
      <formula>0</formula>
    </cfRule>
  </conditionalFormatting>
  <conditionalFormatting sqref="L1:L1000">
    <cfRule type="cellIs" dxfId="0" priority="60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84"/>
  <sheetViews>
    <sheetView topLeftCell="A65" workbookViewId="0">
      <selection activeCell="E84" sqref="A84:E84"/>
    </sheetView>
  </sheetViews>
  <sheetFormatPr defaultRowHeight="14.4"/>
  <cols>
    <col min="1" max="1" width="69.19921875" bestFit="1" customWidth="1"/>
    <col min="2" max="2" width="53.5976562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  <row r="69" spans="1:5">
      <c r="A69" s="15" t="s">
        <v>581</v>
      </c>
      <c r="B69" t="s">
        <v>584</v>
      </c>
      <c r="C69" s="14">
        <v>50</v>
      </c>
      <c r="D69" s="14">
        <v>500</v>
      </c>
      <c r="E69" s="14" t="s">
        <v>4</v>
      </c>
    </row>
    <row r="70" spans="1:5">
      <c r="A70" s="15" t="s">
        <v>582</v>
      </c>
      <c r="B70" t="s">
        <v>585</v>
      </c>
      <c r="C70" s="14">
        <v>50</v>
      </c>
      <c r="D70" s="14">
        <v>500</v>
      </c>
      <c r="E70" s="14" t="s">
        <v>4</v>
      </c>
    </row>
    <row r="71" spans="1:5">
      <c r="A71" s="15" t="s">
        <v>583</v>
      </c>
      <c r="B71" t="s">
        <v>586</v>
      </c>
      <c r="C71" s="14">
        <v>40</v>
      </c>
      <c r="D71" s="14">
        <v>400</v>
      </c>
      <c r="E71" s="14" t="s">
        <v>4</v>
      </c>
    </row>
    <row r="72" spans="1:5">
      <c r="A72" s="15" t="s">
        <v>587</v>
      </c>
      <c r="B72" t="s">
        <v>590</v>
      </c>
      <c r="C72" s="14">
        <v>40</v>
      </c>
      <c r="D72" s="14">
        <v>11000</v>
      </c>
      <c r="E72" s="14" t="s">
        <v>4</v>
      </c>
    </row>
    <row r="73" spans="1:5">
      <c r="A73" s="15" t="s">
        <v>588</v>
      </c>
      <c r="B73" t="s">
        <v>591</v>
      </c>
      <c r="C73" s="14">
        <v>40</v>
      </c>
      <c r="D73" s="14">
        <v>11000</v>
      </c>
      <c r="E73" s="14" t="s">
        <v>4</v>
      </c>
    </row>
    <row r="74" spans="1:5">
      <c r="A74" s="15" t="s">
        <v>589</v>
      </c>
      <c r="B74" t="s">
        <v>592</v>
      </c>
      <c r="C74" s="14">
        <v>40</v>
      </c>
      <c r="D74" s="14">
        <v>11000</v>
      </c>
      <c r="E74" s="14" t="s">
        <v>4</v>
      </c>
    </row>
    <row r="75" spans="1:5">
      <c r="A75" s="15" t="s">
        <v>593</v>
      </c>
      <c r="B75" t="s">
        <v>594</v>
      </c>
      <c r="C75" s="14">
        <v>50</v>
      </c>
      <c r="D75" s="14">
        <v>14000</v>
      </c>
      <c r="E75" s="14" t="s">
        <v>4</v>
      </c>
    </row>
    <row r="76" spans="1:5">
      <c r="A76" s="15" t="s">
        <v>595</v>
      </c>
      <c r="B76" t="s">
        <v>596</v>
      </c>
      <c r="C76" s="14">
        <v>40</v>
      </c>
      <c r="D76" s="14">
        <v>11000</v>
      </c>
      <c r="E76" s="14" t="s">
        <v>4</v>
      </c>
    </row>
    <row r="77" spans="1:5">
      <c r="A77" s="15" t="s">
        <v>597</v>
      </c>
      <c r="B77" t="s">
        <v>598</v>
      </c>
      <c r="C77" s="14">
        <v>50</v>
      </c>
      <c r="D77" s="14">
        <v>500</v>
      </c>
      <c r="E77" s="14" t="s">
        <v>4</v>
      </c>
    </row>
    <row r="78" spans="1:5">
      <c r="A78" s="15" t="s">
        <v>599</v>
      </c>
      <c r="B78" t="s">
        <v>605</v>
      </c>
      <c r="C78" s="14">
        <v>50</v>
      </c>
      <c r="D78" s="14">
        <v>14000</v>
      </c>
      <c r="E78" s="14" t="s">
        <v>4</v>
      </c>
    </row>
    <row r="79" spans="1:5">
      <c r="A79" s="15" t="s">
        <v>600</v>
      </c>
      <c r="B79" t="s">
        <v>606</v>
      </c>
      <c r="C79" s="14">
        <v>50</v>
      </c>
      <c r="D79" s="14">
        <v>14000</v>
      </c>
      <c r="E79" s="14" t="s">
        <v>4</v>
      </c>
    </row>
    <row r="80" spans="1:5">
      <c r="A80" s="15" t="s">
        <v>601</v>
      </c>
      <c r="B80" t="s">
        <v>607</v>
      </c>
      <c r="C80" s="14">
        <v>50</v>
      </c>
      <c r="D80" s="14">
        <v>14000</v>
      </c>
      <c r="E80" s="14" t="s">
        <v>4</v>
      </c>
    </row>
    <row r="81" spans="1:5">
      <c r="A81" s="15" t="s">
        <v>602</v>
      </c>
      <c r="B81" t="s">
        <v>608</v>
      </c>
      <c r="C81" s="14">
        <v>50</v>
      </c>
      <c r="D81" s="14">
        <v>500</v>
      </c>
      <c r="E81" s="14" t="s">
        <v>4</v>
      </c>
    </row>
    <row r="82" spans="1:5">
      <c r="A82" s="15" t="s">
        <v>603</v>
      </c>
      <c r="B82" t="s">
        <v>609</v>
      </c>
      <c r="C82" s="14">
        <v>50</v>
      </c>
      <c r="D82" s="14">
        <v>500</v>
      </c>
      <c r="E82" s="14" t="s">
        <v>4</v>
      </c>
    </row>
    <row r="83" spans="1:5">
      <c r="A83" s="15" t="s">
        <v>604</v>
      </c>
      <c r="B83" t="s">
        <v>610</v>
      </c>
      <c r="C83" s="14">
        <v>40</v>
      </c>
      <c r="D83" s="14">
        <v>400</v>
      </c>
      <c r="E83" s="14" t="s">
        <v>4</v>
      </c>
    </row>
    <row r="84" spans="1:5">
      <c r="A84" s="15" t="s">
        <v>611</v>
      </c>
      <c r="B84" t="s">
        <v>611</v>
      </c>
      <c r="C84" s="14">
        <v>50</v>
      </c>
      <c r="D84" s="14">
        <v>500</v>
      </c>
      <c r="E84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  <hyperlink ref="A69" r:id="rId47" display="http://www.alchemistcodedb.com/jp/quest/qe-ev-shadowmessiah-01-ex-sp2" xr:uid="{1E13CAD3-BB69-4017-8D1B-D7C7A87069EB}"/>
    <hyperlink ref="A70" r:id="rId48" display="http://www.alchemistcodedb.com/jp/quest/qe-ev-shadowmessiah-01-ex-sp" xr:uid="{5D9C613A-45D8-4425-960F-CC39BEE101A5}"/>
    <hyperlink ref="A71" r:id="rId49" display="http://www.alchemistcodedb.com/jp/quest/qe-ev-shadowmessiah-01-ex" xr:uid="{41C45894-FD6B-4627-B784-9F50E8D1DFCD}"/>
    <hyperlink ref="A72" r:id="rId50" display="http://www.alchemistcodedb.com/jp/quest/qe-ev-sb-ex-03" xr:uid="{CC0A237C-A4D3-4EDF-947E-339A6C225A64}"/>
    <hyperlink ref="A73" r:id="rId51" display="http://www.alchemistcodedb.com/jp/quest/qe-ev-sb-ex-02" xr:uid="{4F4C341E-3D1C-4293-8D73-741029747B46}"/>
    <hyperlink ref="A74" r:id="rId52" display="http://www.alchemistcodedb.com/jp/quest/qe-ev-sb-ex-01" xr:uid="{42047FC0-41BE-4D2E-A272-58FC5338D865}"/>
    <hyperlink ref="A75" r:id="rId53" display="http://www.alchemistcodedb.com/jp/quest/qe-ev-ts-ex-sp-05" xr:uid="{8A32074F-3171-4EA4-8A10-155D0EA21FF2}"/>
    <hyperlink ref="A76" r:id="rId54" display="http://www.alchemistcodedb.com/jp/quest/qe-ev-sb-ex-04" xr:uid="{EFCACE62-A0FA-4DA2-B299-C8592EFA55E9}"/>
    <hyperlink ref="A77" r:id="rId55" display="https://www.alchemistcodedb.com/jp/quest/qe-ev-ts-ls-seiseki" xr:uid="{95855CEA-5642-4BB7-A90E-0E1F5723B8A7}"/>
    <hyperlink ref="A78" r:id="rId56" display="https://www.alchemistcodedb.com/jp/quest/qe-ev-sb-ex-sp-03" xr:uid="{851DD981-F753-418F-B0D9-99B565BAB7BD}"/>
    <hyperlink ref="A79" r:id="rId57" display="https://www.alchemistcodedb.com/jp/quest/qe-ev-sb-ex-sp-02" xr:uid="{0C088903-3F2A-4E3C-884F-CB0B3887A4E6}"/>
    <hyperlink ref="A80" r:id="rId58" display="https://www.alchemistcodedb.com/jp/quest/qe-ev-sb-ex-sp-01" xr:uid="{19A4740A-FFD6-4632-90AB-5C3FC6C39ECA}"/>
    <hyperlink ref="A81" r:id="rId59" display="https://www.alchemistcodedb.com/jp/quest/qe-ev-glanz-cc-ex-sp2" xr:uid="{9C334999-C80E-4A9E-ABC0-20C3914AF373}"/>
    <hyperlink ref="A82" r:id="rId60" display="https://www.alchemistcodedb.com/jp/quest/qe-ev-glanz-cc-ex-sp" xr:uid="{5BC77F50-2FDF-4A25-944A-42AF27587859}"/>
    <hyperlink ref="A83" r:id="rId61" display="https://www.alchemistcodedb.com/jp/quest/qe-ev-glanz-cc-ex" xr:uid="{E10A5974-834F-4253-A38B-BACB87D98F52}"/>
    <hyperlink ref="A84" r:id="rId62" display="https://www.alchemistcodedb.com/jp/quest/qe-ev-canon-cc" xr:uid="{23A81631-959C-4C60-9453-C46B02670C97}"/>
  </hyperlinks>
  <pageMargins left="0.7" right="0.7" top="0.75" bottom="0.75" header="0.3" footer="0.3"/>
  <pageSetup paperSize="9" orientation="portrait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2020-05-21T23:18:55Z</dcterms:modified>
  <cp:category/>
  <cp:contentStatus/>
</cp:coreProperties>
</file>