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2" documentId="113_{5DA1922A-64EC-4311-9C03-D64704FDE9BA}" xr6:coauthVersionLast="45" xr6:coauthVersionMax="45" xr10:uidLastSave="{1C0DBB04-84F1-4039-BCD5-E0066AB78BDC}"/>
  <bookViews>
    <workbookView xWindow="-108" yWindow="-108" windowWidth="23256" windowHeight="12576" activeTab="2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Mementos!$B$2:$AD$227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4" i="1" l="1"/>
  <c r="AG84" i="1" s="1"/>
  <c r="AJ84" i="1"/>
  <c r="AI85" i="1"/>
  <c r="AG85" i="1" s="1"/>
  <c r="AJ85" i="1"/>
  <c r="AI86" i="1"/>
  <c r="AG86" i="1" s="1"/>
  <c r="AJ86" i="1"/>
  <c r="AH87" i="1"/>
  <c r="AI87" i="1"/>
  <c r="AG87" i="1" s="1"/>
  <c r="AJ87" i="1"/>
  <c r="AI88" i="1"/>
  <c r="AG88" i="1" s="1"/>
  <c r="AJ88" i="1"/>
  <c r="AH89" i="1"/>
  <c r="AI89" i="1"/>
  <c r="AG89" i="1" s="1"/>
  <c r="AJ89" i="1"/>
  <c r="AI90" i="1"/>
  <c r="AG90" i="1" s="1"/>
  <c r="AJ90" i="1"/>
  <c r="AH91" i="1"/>
  <c r="AI91" i="1"/>
  <c r="AG91" i="1" s="1"/>
  <c r="AJ91" i="1"/>
  <c r="AI92" i="1"/>
  <c r="AG92" i="1" s="1"/>
  <c r="AJ92" i="1"/>
  <c r="AH93" i="1"/>
  <c r="AI93" i="1"/>
  <c r="AG93" i="1" s="1"/>
  <c r="AJ93" i="1"/>
  <c r="AI94" i="1"/>
  <c r="AG94" i="1" s="1"/>
  <c r="AJ94" i="1"/>
  <c r="AH95" i="1"/>
  <c r="AI95" i="1"/>
  <c r="AG95" i="1" s="1"/>
  <c r="AJ95" i="1"/>
  <c r="AI96" i="1"/>
  <c r="AG96" i="1" s="1"/>
  <c r="AJ96" i="1"/>
  <c r="AI97" i="1"/>
  <c r="AG97" i="1" s="1"/>
  <c r="AJ97" i="1"/>
  <c r="AH97" i="1" s="1"/>
  <c r="AI98" i="1"/>
  <c r="AG98" i="1" s="1"/>
  <c r="AJ98" i="1"/>
  <c r="AH99" i="1"/>
  <c r="AI99" i="1"/>
  <c r="AG99" i="1" s="1"/>
  <c r="AJ99" i="1"/>
  <c r="AI100" i="1"/>
  <c r="AG100" i="1" s="1"/>
  <c r="AJ100" i="1"/>
  <c r="AH101" i="1"/>
  <c r="AI101" i="1"/>
  <c r="AG101" i="1" s="1"/>
  <c r="AJ101" i="1"/>
  <c r="AI102" i="1"/>
  <c r="AG102" i="1" s="1"/>
  <c r="AJ102" i="1"/>
  <c r="AI103" i="1"/>
  <c r="AG103" i="1" s="1"/>
  <c r="AJ103" i="1"/>
  <c r="AH103" i="1" s="1"/>
  <c r="AI104" i="1"/>
  <c r="AG104" i="1" s="1"/>
  <c r="AJ104" i="1"/>
  <c r="AH105" i="1"/>
  <c r="AI105" i="1"/>
  <c r="AG105" i="1" s="1"/>
  <c r="AJ105" i="1"/>
  <c r="AI106" i="1"/>
  <c r="AG106" i="1" s="1"/>
  <c r="AJ106" i="1"/>
  <c r="AH107" i="1"/>
  <c r="AI107" i="1"/>
  <c r="AG107" i="1" s="1"/>
  <c r="AJ107" i="1"/>
  <c r="AI108" i="1"/>
  <c r="AG108" i="1" s="1"/>
  <c r="AJ108" i="1"/>
  <c r="AH109" i="1"/>
  <c r="AI109" i="1"/>
  <c r="AG109" i="1" s="1"/>
  <c r="AJ109" i="1"/>
  <c r="AI110" i="1"/>
  <c r="AG110" i="1" s="1"/>
  <c r="AJ110" i="1"/>
  <c r="AH111" i="1"/>
  <c r="AI111" i="1"/>
  <c r="AG111" i="1" s="1"/>
  <c r="AJ111" i="1"/>
  <c r="AI112" i="1"/>
  <c r="AG112" i="1" s="1"/>
  <c r="AJ112" i="1"/>
  <c r="AH113" i="1"/>
  <c r="AI113" i="1"/>
  <c r="AG113" i="1" s="1"/>
  <c r="AJ113" i="1"/>
  <c r="AI114" i="1"/>
  <c r="AG114" i="1" s="1"/>
  <c r="AJ114" i="1"/>
  <c r="AH115" i="1"/>
  <c r="AI115" i="1"/>
  <c r="AG115" i="1" s="1"/>
  <c r="AJ115" i="1"/>
  <c r="AI116" i="1"/>
  <c r="AG116" i="1" s="1"/>
  <c r="AJ116" i="1"/>
  <c r="AH117" i="1"/>
  <c r="AI117" i="1"/>
  <c r="AG117" i="1" s="1"/>
  <c r="AJ117" i="1"/>
  <c r="AI118" i="1"/>
  <c r="AG118" i="1" s="1"/>
  <c r="AJ118" i="1"/>
  <c r="AH119" i="1"/>
  <c r="AI119" i="1"/>
  <c r="AG119" i="1" s="1"/>
  <c r="AJ119" i="1"/>
  <c r="AI120" i="1"/>
  <c r="AG120" i="1" s="1"/>
  <c r="AJ120" i="1"/>
  <c r="AH121" i="1"/>
  <c r="AI121" i="1"/>
  <c r="AG121" i="1" s="1"/>
  <c r="AJ121" i="1"/>
  <c r="AI122" i="1"/>
  <c r="AG122" i="1" s="1"/>
  <c r="AJ122" i="1"/>
  <c r="AH123" i="1"/>
  <c r="AI123" i="1"/>
  <c r="AG123" i="1" s="1"/>
  <c r="AJ123" i="1"/>
  <c r="AI124" i="1"/>
  <c r="AG124" i="1" s="1"/>
  <c r="AJ124" i="1"/>
  <c r="AH125" i="1"/>
  <c r="AI125" i="1"/>
  <c r="AG125" i="1" s="1"/>
  <c r="AJ125" i="1"/>
  <c r="AI126" i="1"/>
  <c r="AG126" i="1" s="1"/>
  <c r="AJ126" i="1"/>
  <c r="AH127" i="1"/>
  <c r="AI127" i="1"/>
  <c r="AG127" i="1" s="1"/>
  <c r="AJ127" i="1"/>
  <c r="AI128" i="1"/>
  <c r="AG128" i="1" s="1"/>
  <c r="AJ128" i="1"/>
  <c r="AH129" i="1"/>
  <c r="AI129" i="1"/>
  <c r="AG129" i="1" s="1"/>
  <c r="AJ129" i="1"/>
  <c r="AI130" i="1"/>
  <c r="AG130" i="1" s="1"/>
  <c r="AJ130" i="1"/>
  <c r="AH131" i="1"/>
  <c r="AI131" i="1"/>
  <c r="AG131" i="1" s="1"/>
  <c r="AJ131" i="1"/>
  <c r="AI132" i="1"/>
  <c r="AG132" i="1" s="1"/>
  <c r="AJ132" i="1"/>
  <c r="AH133" i="1"/>
  <c r="AI133" i="1"/>
  <c r="AG133" i="1" s="1"/>
  <c r="AJ133" i="1"/>
  <c r="AI134" i="1"/>
  <c r="AG134" i="1" s="1"/>
  <c r="AJ134" i="1"/>
  <c r="AH135" i="1"/>
  <c r="AI135" i="1"/>
  <c r="AG135" i="1" s="1"/>
  <c r="AJ135" i="1"/>
  <c r="AI136" i="1"/>
  <c r="AG136" i="1" s="1"/>
  <c r="AJ136" i="1"/>
  <c r="AH137" i="1"/>
  <c r="AI137" i="1"/>
  <c r="AG137" i="1" s="1"/>
  <c r="AJ137" i="1"/>
  <c r="AI138" i="1"/>
  <c r="AG138" i="1" s="1"/>
  <c r="AJ138" i="1"/>
  <c r="AH139" i="1"/>
  <c r="AI139" i="1"/>
  <c r="AG139" i="1" s="1"/>
  <c r="AJ139" i="1"/>
  <c r="AI140" i="1"/>
  <c r="AG140" i="1" s="1"/>
  <c r="AJ140" i="1"/>
  <c r="AH141" i="1"/>
  <c r="AI141" i="1"/>
  <c r="AG141" i="1" s="1"/>
  <c r="AJ141" i="1"/>
  <c r="AI142" i="1"/>
  <c r="AG142" i="1" s="1"/>
  <c r="AJ142" i="1"/>
  <c r="AH143" i="1"/>
  <c r="AI143" i="1"/>
  <c r="AG143" i="1" s="1"/>
  <c r="AJ143" i="1"/>
  <c r="AI144" i="1"/>
  <c r="AG144" i="1" s="1"/>
  <c r="AJ144" i="1"/>
  <c r="AH145" i="1"/>
  <c r="AI145" i="1"/>
  <c r="AG145" i="1" s="1"/>
  <c r="AJ145" i="1"/>
  <c r="AI146" i="1"/>
  <c r="AG146" i="1" s="1"/>
  <c r="AJ146" i="1"/>
  <c r="AH147" i="1"/>
  <c r="AI147" i="1"/>
  <c r="AG147" i="1" s="1"/>
  <c r="AJ147" i="1"/>
  <c r="AI148" i="1"/>
  <c r="AG148" i="1" s="1"/>
  <c r="AJ148" i="1"/>
  <c r="AH149" i="1"/>
  <c r="AI149" i="1"/>
  <c r="AG149" i="1" s="1"/>
  <c r="AJ149" i="1"/>
  <c r="AI150" i="1"/>
  <c r="AG150" i="1" s="1"/>
  <c r="AJ150" i="1"/>
  <c r="AH151" i="1"/>
  <c r="AI151" i="1"/>
  <c r="AG151" i="1" s="1"/>
  <c r="AJ151" i="1"/>
  <c r="AI152" i="1"/>
  <c r="AG152" i="1" s="1"/>
  <c r="AJ152" i="1"/>
  <c r="AH153" i="1"/>
  <c r="AI153" i="1"/>
  <c r="AG153" i="1" s="1"/>
  <c r="AJ153" i="1"/>
  <c r="AI154" i="1"/>
  <c r="AG154" i="1" s="1"/>
  <c r="AJ154" i="1"/>
  <c r="AH155" i="1"/>
  <c r="AI155" i="1"/>
  <c r="AG155" i="1" s="1"/>
  <c r="AJ155" i="1"/>
  <c r="AI156" i="1"/>
  <c r="AG156" i="1" s="1"/>
  <c r="AJ156" i="1"/>
  <c r="AI157" i="1"/>
  <c r="AH157" i="1" s="1"/>
  <c r="AJ157" i="1"/>
  <c r="AI158" i="1"/>
  <c r="AG158" i="1" s="1"/>
  <c r="AJ158" i="1"/>
  <c r="AI159" i="1"/>
  <c r="AJ159" i="1"/>
  <c r="AI160" i="1"/>
  <c r="AG160" i="1" s="1"/>
  <c r="AJ160" i="1"/>
  <c r="AI161" i="1"/>
  <c r="AJ161" i="1"/>
  <c r="AI162" i="1"/>
  <c r="AG162" i="1" s="1"/>
  <c r="AJ162" i="1"/>
  <c r="AI163" i="1"/>
  <c r="AJ163" i="1"/>
  <c r="AI164" i="1"/>
  <c r="AG164" i="1" s="1"/>
  <c r="AJ164" i="1"/>
  <c r="AI165" i="1"/>
  <c r="AJ165" i="1"/>
  <c r="AI166" i="1"/>
  <c r="AG166" i="1" s="1"/>
  <c r="AJ166" i="1"/>
  <c r="AI167" i="1"/>
  <c r="AJ167" i="1"/>
  <c r="AI168" i="1"/>
  <c r="AG168" i="1" s="1"/>
  <c r="AJ168" i="1"/>
  <c r="AI169" i="1"/>
  <c r="AJ169" i="1"/>
  <c r="AI170" i="1"/>
  <c r="AG170" i="1" s="1"/>
  <c r="AJ170" i="1"/>
  <c r="AI171" i="1"/>
  <c r="AJ171" i="1"/>
  <c r="AI172" i="1"/>
  <c r="AG172" i="1" s="1"/>
  <c r="AJ172" i="1"/>
  <c r="AI173" i="1"/>
  <c r="AJ173" i="1"/>
  <c r="AI174" i="1"/>
  <c r="AG174" i="1" s="1"/>
  <c r="AJ174" i="1"/>
  <c r="AI175" i="1"/>
  <c r="AJ175" i="1"/>
  <c r="AI176" i="1"/>
  <c r="AG176" i="1" s="1"/>
  <c r="AJ176" i="1"/>
  <c r="AI177" i="1"/>
  <c r="AJ177" i="1"/>
  <c r="AI178" i="1"/>
  <c r="AG178" i="1" s="1"/>
  <c r="AJ178" i="1"/>
  <c r="AI179" i="1"/>
  <c r="AJ179" i="1"/>
  <c r="AI180" i="1"/>
  <c r="AG180" i="1" s="1"/>
  <c r="AJ180" i="1"/>
  <c r="AI181" i="1"/>
  <c r="AJ181" i="1"/>
  <c r="AI182" i="1"/>
  <c r="AG182" i="1" s="1"/>
  <c r="AJ182" i="1"/>
  <c r="AI183" i="1"/>
  <c r="AJ183" i="1"/>
  <c r="AI184" i="1"/>
  <c r="AG184" i="1" s="1"/>
  <c r="AJ184" i="1"/>
  <c r="AI185" i="1"/>
  <c r="AG185" i="1" s="1"/>
  <c r="AJ185" i="1"/>
  <c r="AI186" i="1"/>
  <c r="AG186" i="1" s="1"/>
  <c r="AJ186" i="1"/>
  <c r="AI187" i="1"/>
  <c r="AG187" i="1" s="1"/>
  <c r="AJ187" i="1"/>
  <c r="AI188" i="1"/>
  <c r="AG188" i="1" s="1"/>
  <c r="AJ188" i="1"/>
  <c r="AH189" i="1"/>
  <c r="AI189" i="1"/>
  <c r="AG189" i="1" s="1"/>
  <c r="AJ189" i="1"/>
  <c r="AI190" i="1"/>
  <c r="AG190" i="1" s="1"/>
  <c r="AJ190" i="1"/>
  <c r="AI191" i="1"/>
  <c r="AG191" i="1" s="1"/>
  <c r="AJ191" i="1"/>
  <c r="AI192" i="1"/>
  <c r="AG192" i="1" s="1"/>
  <c r="AJ192" i="1"/>
  <c r="AH193" i="1"/>
  <c r="AI193" i="1"/>
  <c r="AG193" i="1" s="1"/>
  <c r="AJ193" i="1"/>
  <c r="AI194" i="1"/>
  <c r="AG194" i="1" s="1"/>
  <c r="AJ194" i="1"/>
  <c r="AI195" i="1"/>
  <c r="AG195" i="1" s="1"/>
  <c r="AJ195" i="1"/>
  <c r="AI196" i="1"/>
  <c r="AG196" i="1" s="1"/>
  <c r="AJ196" i="1"/>
  <c r="AH197" i="1"/>
  <c r="AI197" i="1"/>
  <c r="AG197" i="1" s="1"/>
  <c r="AJ197" i="1"/>
  <c r="AI198" i="1"/>
  <c r="AG198" i="1" s="1"/>
  <c r="AJ198" i="1"/>
  <c r="AH199" i="1"/>
  <c r="AI199" i="1"/>
  <c r="AG199" i="1" s="1"/>
  <c r="AJ199" i="1"/>
  <c r="AI200" i="1"/>
  <c r="AG200" i="1" s="1"/>
  <c r="AJ200" i="1"/>
  <c r="AI201" i="1"/>
  <c r="AG201" i="1" s="1"/>
  <c r="AJ201" i="1"/>
  <c r="AI202" i="1"/>
  <c r="AG202" i="1" s="1"/>
  <c r="AJ202" i="1"/>
  <c r="AI203" i="1"/>
  <c r="AG203" i="1" s="1"/>
  <c r="AJ203" i="1"/>
  <c r="AI204" i="1"/>
  <c r="AG204" i="1" s="1"/>
  <c r="AJ204" i="1"/>
  <c r="AI205" i="1"/>
  <c r="AG205" i="1" s="1"/>
  <c r="AJ205" i="1"/>
  <c r="AI206" i="1"/>
  <c r="AG206" i="1" s="1"/>
  <c r="AJ206" i="1"/>
  <c r="AI207" i="1"/>
  <c r="AG207" i="1" s="1"/>
  <c r="AJ207" i="1"/>
  <c r="AI208" i="1"/>
  <c r="AG208" i="1" s="1"/>
  <c r="AJ208" i="1"/>
  <c r="AH209" i="1"/>
  <c r="AI209" i="1"/>
  <c r="AG209" i="1" s="1"/>
  <c r="AJ209" i="1"/>
  <c r="AI210" i="1"/>
  <c r="AG210" i="1" s="1"/>
  <c r="AJ210" i="1"/>
  <c r="AI211" i="1"/>
  <c r="AG211" i="1" s="1"/>
  <c r="AJ211" i="1"/>
  <c r="AI212" i="1"/>
  <c r="AG212" i="1" s="1"/>
  <c r="AJ212" i="1"/>
  <c r="AH213" i="1"/>
  <c r="AI213" i="1"/>
  <c r="AG213" i="1" s="1"/>
  <c r="AJ213" i="1"/>
  <c r="AI214" i="1"/>
  <c r="AG214" i="1" s="1"/>
  <c r="AJ214" i="1"/>
  <c r="AI215" i="1"/>
  <c r="AG215" i="1" s="1"/>
  <c r="AJ215" i="1"/>
  <c r="AI216" i="1"/>
  <c r="AG216" i="1" s="1"/>
  <c r="AJ216" i="1"/>
  <c r="AI217" i="1"/>
  <c r="AG217" i="1" s="1"/>
  <c r="AJ217" i="1"/>
  <c r="AI218" i="1"/>
  <c r="AG218" i="1" s="1"/>
  <c r="AJ218" i="1"/>
  <c r="AI219" i="1"/>
  <c r="AG219" i="1" s="1"/>
  <c r="AJ219" i="1"/>
  <c r="AI220" i="1"/>
  <c r="AG220" i="1" s="1"/>
  <c r="AJ220" i="1"/>
  <c r="AI221" i="1"/>
  <c r="AG221" i="1" s="1"/>
  <c r="AJ221" i="1"/>
  <c r="AI222" i="1"/>
  <c r="AG222" i="1" s="1"/>
  <c r="AJ222" i="1"/>
  <c r="AH223" i="1"/>
  <c r="AI223" i="1"/>
  <c r="AG223" i="1" s="1"/>
  <c r="AJ223" i="1"/>
  <c r="AI224" i="1"/>
  <c r="AG224" i="1" s="1"/>
  <c r="AJ224" i="1"/>
  <c r="AH225" i="1"/>
  <c r="AI225" i="1"/>
  <c r="AG225" i="1" s="1"/>
  <c r="AJ225" i="1"/>
  <c r="AI226" i="1"/>
  <c r="AG226" i="1" s="1"/>
  <c r="AJ226" i="1"/>
  <c r="AI227" i="1"/>
  <c r="AG227" i="1" s="1"/>
  <c r="AJ227" i="1"/>
  <c r="AI83" i="1"/>
  <c r="AG83" i="1" s="1"/>
  <c r="AJ83" i="1"/>
  <c r="AI4" i="1"/>
  <c r="AG4" i="1" s="1"/>
  <c r="AJ4" i="1"/>
  <c r="AI5" i="1"/>
  <c r="AG5" i="1" s="1"/>
  <c r="AJ5" i="1"/>
  <c r="AI6" i="1"/>
  <c r="AG6" i="1" s="1"/>
  <c r="AJ6" i="1"/>
  <c r="AI7" i="1"/>
  <c r="AG7" i="1" s="1"/>
  <c r="AJ7" i="1"/>
  <c r="AI8" i="1"/>
  <c r="AG8" i="1" s="1"/>
  <c r="AJ8" i="1"/>
  <c r="AI9" i="1"/>
  <c r="AG9" i="1" s="1"/>
  <c r="AJ9" i="1"/>
  <c r="AI10" i="1"/>
  <c r="AG10" i="1" s="1"/>
  <c r="AJ10" i="1"/>
  <c r="AI11" i="1"/>
  <c r="AG11" i="1" s="1"/>
  <c r="AJ11" i="1"/>
  <c r="AI12" i="1"/>
  <c r="AG12" i="1" s="1"/>
  <c r="AJ12" i="1"/>
  <c r="AI13" i="1"/>
  <c r="AH13" i="1" s="1"/>
  <c r="AJ13" i="1"/>
  <c r="AI14" i="1"/>
  <c r="AG14" i="1" s="1"/>
  <c r="AJ14" i="1"/>
  <c r="AI15" i="1"/>
  <c r="AG15" i="1" s="1"/>
  <c r="AJ15" i="1"/>
  <c r="AI16" i="1"/>
  <c r="AG16" i="1" s="1"/>
  <c r="AJ16" i="1"/>
  <c r="AI17" i="1"/>
  <c r="AG17" i="1" s="1"/>
  <c r="AJ17" i="1"/>
  <c r="AI18" i="1"/>
  <c r="AG18" i="1" s="1"/>
  <c r="AJ18" i="1"/>
  <c r="AI19" i="1"/>
  <c r="AG19" i="1" s="1"/>
  <c r="AJ19" i="1"/>
  <c r="AI20" i="1"/>
  <c r="AG20" i="1" s="1"/>
  <c r="AJ20" i="1"/>
  <c r="AI21" i="1"/>
  <c r="AG21" i="1" s="1"/>
  <c r="AJ21" i="1"/>
  <c r="AI22" i="1"/>
  <c r="AG22" i="1" s="1"/>
  <c r="AJ22" i="1"/>
  <c r="AI23" i="1"/>
  <c r="AG23" i="1" s="1"/>
  <c r="AJ23" i="1"/>
  <c r="AI24" i="1"/>
  <c r="AG24" i="1" s="1"/>
  <c r="AJ24" i="1"/>
  <c r="AI25" i="1"/>
  <c r="AG25" i="1" s="1"/>
  <c r="AJ25" i="1"/>
  <c r="AI26" i="1"/>
  <c r="AG26" i="1" s="1"/>
  <c r="AJ26" i="1"/>
  <c r="AI27" i="1"/>
  <c r="AG27" i="1" s="1"/>
  <c r="AJ27" i="1"/>
  <c r="AI28" i="1"/>
  <c r="AG28" i="1" s="1"/>
  <c r="AJ28" i="1"/>
  <c r="AI29" i="1"/>
  <c r="AG29" i="1" s="1"/>
  <c r="AJ29" i="1"/>
  <c r="AI30" i="1"/>
  <c r="AG30" i="1" s="1"/>
  <c r="AJ30" i="1"/>
  <c r="AI31" i="1"/>
  <c r="AG31" i="1" s="1"/>
  <c r="AJ31" i="1"/>
  <c r="AI32" i="1"/>
  <c r="AG32" i="1" s="1"/>
  <c r="AJ32" i="1"/>
  <c r="AI33" i="1"/>
  <c r="AG33" i="1" s="1"/>
  <c r="AJ33" i="1"/>
  <c r="AI34" i="1"/>
  <c r="AG34" i="1" s="1"/>
  <c r="AJ34" i="1"/>
  <c r="AI35" i="1"/>
  <c r="AG35" i="1" s="1"/>
  <c r="AJ35" i="1"/>
  <c r="AI36" i="1"/>
  <c r="AG36" i="1" s="1"/>
  <c r="AJ36" i="1"/>
  <c r="AI37" i="1"/>
  <c r="AG37" i="1" s="1"/>
  <c r="AJ37" i="1"/>
  <c r="AI38" i="1"/>
  <c r="AG38" i="1" s="1"/>
  <c r="AJ38" i="1"/>
  <c r="AI39" i="1"/>
  <c r="AG39" i="1" s="1"/>
  <c r="AJ39" i="1"/>
  <c r="AI40" i="1"/>
  <c r="AG40" i="1" s="1"/>
  <c r="AJ40" i="1"/>
  <c r="AI41" i="1"/>
  <c r="AG41" i="1" s="1"/>
  <c r="AJ41" i="1"/>
  <c r="AI42" i="1"/>
  <c r="AG42" i="1" s="1"/>
  <c r="AJ42" i="1"/>
  <c r="AI43" i="1"/>
  <c r="AH43" i="1" s="1"/>
  <c r="AJ43" i="1"/>
  <c r="AI44" i="1"/>
  <c r="AG44" i="1" s="1"/>
  <c r="AJ44" i="1"/>
  <c r="AI45" i="1"/>
  <c r="AG45" i="1" s="1"/>
  <c r="AJ45" i="1"/>
  <c r="AI46" i="1"/>
  <c r="AG46" i="1" s="1"/>
  <c r="AJ46" i="1"/>
  <c r="AI47" i="1"/>
  <c r="AG47" i="1" s="1"/>
  <c r="AJ47" i="1"/>
  <c r="AI48" i="1"/>
  <c r="AG48" i="1" s="1"/>
  <c r="AJ48" i="1"/>
  <c r="AI49" i="1"/>
  <c r="AG49" i="1" s="1"/>
  <c r="AJ49" i="1"/>
  <c r="AI50" i="1"/>
  <c r="AG50" i="1" s="1"/>
  <c r="AJ50" i="1"/>
  <c r="AI51" i="1"/>
  <c r="AG51" i="1" s="1"/>
  <c r="AJ51" i="1"/>
  <c r="AI52" i="1"/>
  <c r="AG52" i="1" s="1"/>
  <c r="AJ52" i="1"/>
  <c r="AI53" i="1"/>
  <c r="AG53" i="1" s="1"/>
  <c r="AJ53" i="1"/>
  <c r="AI54" i="1"/>
  <c r="AG54" i="1" s="1"/>
  <c r="AJ54" i="1"/>
  <c r="AI55" i="1"/>
  <c r="AG55" i="1" s="1"/>
  <c r="AJ55" i="1"/>
  <c r="AI56" i="1"/>
  <c r="AG56" i="1" s="1"/>
  <c r="AJ56" i="1"/>
  <c r="AI57" i="1"/>
  <c r="AG57" i="1" s="1"/>
  <c r="AJ57" i="1"/>
  <c r="AI58" i="1"/>
  <c r="AG58" i="1" s="1"/>
  <c r="AJ58" i="1"/>
  <c r="AI59" i="1"/>
  <c r="AH59" i="1" s="1"/>
  <c r="AJ59" i="1"/>
  <c r="AI60" i="1"/>
  <c r="AG60" i="1" s="1"/>
  <c r="AJ60" i="1"/>
  <c r="AI61" i="1"/>
  <c r="AG61" i="1" s="1"/>
  <c r="AJ61" i="1"/>
  <c r="AI62" i="1"/>
  <c r="AG62" i="1" s="1"/>
  <c r="AJ62" i="1"/>
  <c r="AI63" i="1"/>
  <c r="AG63" i="1" s="1"/>
  <c r="AJ63" i="1"/>
  <c r="AI64" i="1"/>
  <c r="AG64" i="1" s="1"/>
  <c r="AJ64" i="1"/>
  <c r="AI65" i="1"/>
  <c r="AG65" i="1" s="1"/>
  <c r="AJ65" i="1"/>
  <c r="AI66" i="1"/>
  <c r="AG66" i="1" s="1"/>
  <c r="AJ66" i="1"/>
  <c r="AI67" i="1"/>
  <c r="AG67" i="1" s="1"/>
  <c r="AJ67" i="1"/>
  <c r="AI68" i="1"/>
  <c r="AG68" i="1" s="1"/>
  <c r="AJ68" i="1"/>
  <c r="AI69" i="1"/>
  <c r="AH69" i="1" s="1"/>
  <c r="AJ69" i="1"/>
  <c r="AI70" i="1"/>
  <c r="AG70" i="1" s="1"/>
  <c r="AJ70" i="1"/>
  <c r="AI71" i="1"/>
  <c r="AG71" i="1" s="1"/>
  <c r="AJ71" i="1"/>
  <c r="AI72" i="1"/>
  <c r="AG72" i="1" s="1"/>
  <c r="AJ72" i="1"/>
  <c r="AI73" i="1"/>
  <c r="AG73" i="1" s="1"/>
  <c r="AJ73" i="1"/>
  <c r="AI74" i="1"/>
  <c r="AG74" i="1" s="1"/>
  <c r="AJ74" i="1"/>
  <c r="AI75" i="1"/>
  <c r="AH75" i="1" s="1"/>
  <c r="AJ75" i="1"/>
  <c r="AI76" i="1"/>
  <c r="AG76" i="1" s="1"/>
  <c r="AJ76" i="1"/>
  <c r="AI77" i="1"/>
  <c r="AG77" i="1" s="1"/>
  <c r="AJ77" i="1"/>
  <c r="AI78" i="1"/>
  <c r="AG78" i="1" s="1"/>
  <c r="AJ78" i="1"/>
  <c r="AI79" i="1"/>
  <c r="AH79" i="1" s="1"/>
  <c r="AJ79" i="1"/>
  <c r="AI80" i="1"/>
  <c r="AG80" i="1" s="1"/>
  <c r="AJ80" i="1"/>
  <c r="AI81" i="1"/>
  <c r="AG81" i="1" s="1"/>
  <c r="AJ81" i="1"/>
  <c r="AI82" i="1"/>
  <c r="AG82" i="1" s="1"/>
  <c r="AJ82" i="1"/>
  <c r="AD101" i="1"/>
  <c r="L101" i="1"/>
  <c r="L83" i="1"/>
  <c r="H83" i="1" s="1"/>
  <c r="AD83" i="1"/>
  <c r="AH183" i="1" l="1"/>
  <c r="AG183" i="1"/>
  <c r="AH179" i="1"/>
  <c r="AG179" i="1"/>
  <c r="AH175" i="1"/>
  <c r="AG175" i="1"/>
  <c r="AH171" i="1"/>
  <c r="AG171" i="1"/>
  <c r="AH167" i="1"/>
  <c r="AG167" i="1"/>
  <c r="AH163" i="1"/>
  <c r="AG163" i="1"/>
  <c r="AH159" i="1"/>
  <c r="AG159" i="1"/>
  <c r="AH221" i="1"/>
  <c r="AH227" i="1"/>
  <c r="AH211" i="1"/>
  <c r="AH195" i="1"/>
  <c r="AH215" i="1"/>
  <c r="AH205" i="1"/>
  <c r="AH217" i="1"/>
  <c r="AH201" i="1"/>
  <c r="AH185" i="1"/>
  <c r="AH181" i="1"/>
  <c r="AG181" i="1"/>
  <c r="AH177" i="1"/>
  <c r="AG177" i="1"/>
  <c r="AH173" i="1"/>
  <c r="AG173" i="1"/>
  <c r="AH169" i="1"/>
  <c r="AG169" i="1"/>
  <c r="AH165" i="1"/>
  <c r="AG165" i="1"/>
  <c r="AH161" i="1"/>
  <c r="AG161" i="1"/>
  <c r="AH207" i="1"/>
  <c r="AH191" i="1"/>
  <c r="AH219" i="1"/>
  <c r="AH203" i="1"/>
  <c r="AH187" i="1"/>
  <c r="AH85" i="1"/>
  <c r="AG157" i="1"/>
  <c r="AH226" i="1"/>
  <c r="AH224" i="1"/>
  <c r="AH222" i="1"/>
  <c r="AH220" i="1"/>
  <c r="AH218" i="1"/>
  <c r="AH216" i="1"/>
  <c r="AH214" i="1"/>
  <c r="AH212" i="1"/>
  <c r="AH210" i="1"/>
  <c r="AH208" i="1"/>
  <c r="AH206" i="1"/>
  <c r="AH204" i="1"/>
  <c r="AH202" i="1"/>
  <c r="AH200" i="1"/>
  <c r="AH198" i="1"/>
  <c r="AH196" i="1"/>
  <c r="AH194" i="1"/>
  <c r="AH192" i="1"/>
  <c r="AH190" i="1"/>
  <c r="AH188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6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3" i="1"/>
  <c r="AH81" i="1"/>
  <c r="AH77" i="1"/>
  <c r="AH73" i="1"/>
  <c r="AH71" i="1"/>
  <c r="AH67" i="1"/>
  <c r="AH65" i="1"/>
  <c r="AH63" i="1"/>
  <c r="AH61" i="1"/>
  <c r="AH57" i="1"/>
  <c r="AH55" i="1"/>
  <c r="AH53" i="1"/>
  <c r="AH51" i="1"/>
  <c r="AH49" i="1"/>
  <c r="AH47" i="1"/>
  <c r="AH45" i="1"/>
  <c r="AH41" i="1"/>
  <c r="AH39" i="1"/>
  <c r="AH37" i="1"/>
  <c r="AH35" i="1"/>
  <c r="AH33" i="1"/>
  <c r="AH31" i="1"/>
  <c r="AH29" i="1"/>
  <c r="AH27" i="1"/>
  <c r="AH25" i="1"/>
  <c r="AH23" i="1"/>
  <c r="AH21" i="1"/>
  <c r="AH19" i="1"/>
  <c r="AH17" i="1"/>
  <c r="AH15" i="1"/>
  <c r="AH11" i="1"/>
  <c r="AH9" i="1"/>
  <c r="AH7" i="1"/>
  <c r="AH5" i="1"/>
  <c r="AG79" i="1"/>
  <c r="AG75" i="1"/>
  <c r="AG69" i="1"/>
  <c r="AG59" i="1"/>
  <c r="AG43" i="1"/>
  <c r="AG13" i="1"/>
  <c r="AH82" i="1"/>
  <c r="AH80" i="1"/>
  <c r="AH78" i="1"/>
  <c r="AH76" i="1"/>
  <c r="AH74" i="1"/>
  <c r="AH72" i="1"/>
  <c r="AH70" i="1"/>
  <c r="AH68" i="1"/>
  <c r="AH66" i="1"/>
  <c r="AH64" i="1"/>
  <c r="AH62" i="1"/>
  <c r="AH60" i="1"/>
  <c r="AH58" i="1"/>
  <c r="AH56" i="1"/>
  <c r="AH54" i="1"/>
  <c r="AH52" i="1"/>
  <c r="AH50" i="1"/>
  <c r="AH48" i="1"/>
  <c r="AH46" i="1"/>
  <c r="AH44" i="1"/>
  <c r="AH42" i="1"/>
  <c r="AH40" i="1"/>
  <c r="AH38" i="1"/>
  <c r="AH36" i="1"/>
  <c r="AH34" i="1"/>
  <c r="AH32" i="1"/>
  <c r="AH30" i="1"/>
  <c r="AH28" i="1"/>
  <c r="AH26" i="1"/>
  <c r="AH24" i="1"/>
  <c r="AH22" i="1"/>
  <c r="AH20" i="1"/>
  <c r="AH18" i="1"/>
  <c r="AH16" i="1"/>
  <c r="AH14" i="1"/>
  <c r="AH12" i="1"/>
  <c r="AH10" i="1"/>
  <c r="AH8" i="1"/>
  <c r="AH6" i="1"/>
  <c r="AH4" i="1"/>
  <c r="H101" i="1"/>
  <c r="AJ3" i="1"/>
  <c r="AD56" i="1" l="1"/>
  <c r="L56" i="1"/>
  <c r="H56" i="1" s="1"/>
  <c r="L178" i="1" l="1"/>
  <c r="AD178" i="1"/>
  <c r="L190" i="1"/>
  <c r="AD190" i="1"/>
  <c r="H190" i="1" s="1"/>
  <c r="L189" i="1"/>
  <c r="AD189" i="1"/>
  <c r="L35" i="1"/>
  <c r="AD35" i="1"/>
  <c r="H35" i="1" l="1"/>
  <c r="H178" i="1"/>
  <c r="H189" i="1"/>
  <c r="AD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9" i="1"/>
  <c r="L181" i="1"/>
  <c r="L182" i="1"/>
  <c r="L183" i="1"/>
  <c r="L184" i="1"/>
  <c r="L185" i="1"/>
  <c r="L186" i="1"/>
  <c r="L187" i="1"/>
  <c r="L188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H5" i="1" l="1"/>
  <c r="AD227" i="1"/>
  <c r="AD226" i="1"/>
  <c r="AD225" i="1"/>
  <c r="AD224" i="1"/>
  <c r="AD223" i="1"/>
  <c r="H223" i="1" s="1"/>
  <c r="AD222" i="1"/>
  <c r="AD221" i="1"/>
  <c r="H221" i="1" s="1"/>
  <c r="AD220" i="1"/>
  <c r="AD219" i="1"/>
  <c r="AD218" i="1"/>
  <c r="H218" i="1" s="1"/>
  <c r="AD217" i="1"/>
  <c r="AD216" i="1"/>
  <c r="AD215" i="1"/>
  <c r="AD214" i="1"/>
  <c r="AD213" i="1"/>
  <c r="H213" i="1" s="1"/>
  <c r="AD212" i="1"/>
  <c r="AD211" i="1"/>
  <c r="AD210" i="1"/>
  <c r="AD209" i="1"/>
  <c r="AD208" i="1"/>
  <c r="H208" i="1" s="1"/>
  <c r="AD207" i="1"/>
  <c r="H207" i="1" s="1"/>
  <c r="AD206" i="1"/>
  <c r="AD205" i="1"/>
  <c r="H205" i="1" s="1"/>
  <c r="AD204" i="1"/>
  <c r="AD203" i="1"/>
  <c r="AD202" i="1"/>
  <c r="AD201" i="1"/>
  <c r="H201" i="1" s="1"/>
  <c r="AD200" i="1"/>
  <c r="AD199" i="1"/>
  <c r="AD198" i="1"/>
  <c r="AD197" i="1"/>
  <c r="H197" i="1" s="1"/>
  <c r="AD196" i="1"/>
  <c r="AD195" i="1"/>
  <c r="AD194" i="1"/>
  <c r="AD193" i="1"/>
  <c r="H193" i="1" s="1"/>
  <c r="AD192" i="1"/>
  <c r="AD191" i="1"/>
  <c r="H191" i="1" s="1"/>
  <c r="AD188" i="1"/>
  <c r="AD187" i="1"/>
  <c r="AD186" i="1"/>
  <c r="H186" i="1" s="1"/>
  <c r="AD185" i="1"/>
  <c r="AD184" i="1"/>
  <c r="AD183" i="1"/>
  <c r="AD182" i="1"/>
  <c r="H182" i="1" s="1"/>
  <c r="AD181" i="1"/>
  <c r="H181" i="1" s="1"/>
  <c r="AD179" i="1"/>
  <c r="AD177" i="1"/>
  <c r="H177" i="1" s="1"/>
  <c r="AD176" i="1"/>
  <c r="AD175" i="1"/>
  <c r="H175" i="1" s="1"/>
  <c r="AD174" i="1"/>
  <c r="AD173" i="1"/>
  <c r="AD172" i="1"/>
  <c r="AD171" i="1"/>
  <c r="AD170" i="1"/>
  <c r="AD169" i="1"/>
  <c r="AD168" i="1"/>
  <c r="H168" i="1" s="1"/>
  <c r="AD167" i="1"/>
  <c r="AD166" i="1"/>
  <c r="AD165" i="1"/>
  <c r="AD164" i="1"/>
  <c r="AD163" i="1"/>
  <c r="H163" i="1" s="1"/>
  <c r="AD162" i="1"/>
  <c r="AD161" i="1"/>
  <c r="AD160" i="1"/>
  <c r="H160" i="1" s="1"/>
  <c r="AD159" i="1"/>
  <c r="AD158" i="1"/>
  <c r="H158" i="1" s="1"/>
  <c r="AD157" i="1"/>
  <c r="H157" i="1" s="1"/>
  <c r="AD156" i="1"/>
  <c r="H156" i="1" s="1"/>
  <c r="AD155" i="1"/>
  <c r="H155" i="1" s="1"/>
  <c r="AD154" i="1"/>
  <c r="AD153" i="1"/>
  <c r="AD152" i="1"/>
  <c r="AD151" i="1"/>
  <c r="AD150" i="1"/>
  <c r="AD149" i="1"/>
  <c r="H149" i="1" s="1"/>
  <c r="AD148" i="1"/>
  <c r="AD147" i="1"/>
  <c r="AD146" i="1"/>
  <c r="AD145" i="1"/>
  <c r="H145" i="1" s="1"/>
  <c r="AD144" i="1"/>
  <c r="AD143" i="1"/>
  <c r="AD142" i="1"/>
  <c r="AD141" i="1"/>
  <c r="AD140" i="1"/>
  <c r="AD139" i="1"/>
  <c r="H139" i="1" s="1"/>
  <c r="AD138" i="1"/>
  <c r="AD137" i="1"/>
  <c r="H137" i="1" s="1"/>
  <c r="AD136" i="1"/>
  <c r="AD135" i="1"/>
  <c r="AD134" i="1"/>
  <c r="AD133" i="1"/>
  <c r="AD132" i="1"/>
  <c r="H132" i="1" s="1"/>
  <c r="AD131" i="1"/>
  <c r="AD130" i="1"/>
  <c r="AD129" i="1"/>
  <c r="H129" i="1" s="1"/>
  <c r="AD128" i="1"/>
  <c r="H128" i="1" s="1"/>
  <c r="AD127" i="1"/>
  <c r="AD126" i="1"/>
  <c r="AD125" i="1"/>
  <c r="H125" i="1" s="1"/>
  <c r="AD124" i="1"/>
  <c r="H124" i="1" s="1"/>
  <c r="AD123" i="1"/>
  <c r="AD122" i="1"/>
  <c r="AD121" i="1"/>
  <c r="AD120" i="1"/>
  <c r="H120" i="1" s="1"/>
  <c r="AD119" i="1"/>
  <c r="H119" i="1" s="1"/>
  <c r="AD118" i="1"/>
  <c r="AD117" i="1"/>
  <c r="H117" i="1" s="1"/>
  <c r="AD116" i="1"/>
  <c r="AD115" i="1"/>
  <c r="AD114" i="1"/>
  <c r="AD113" i="1"/>
  <c r="AD112" i="1"/>
  <c r="H112" i="1" s="1"/>
  <c r="AD111" i="1"/>
  <c r="AD110" i="1"/>
  <c r="H110" i="1" s="1"/>
  <c r="AD109" i="1"/>
  <c r="AD108" i="1"/>
  <c r="AD107" i="1"/>
  <c r="AD106" i="1"/>
  <c r="AD105" i="1"/>
  <c r="AD104" i="1"/>
  <c r="H104" i="1" s="1"/>
  <c r="AD103" i="1"/>
  <c r="AD102" i="1"/>
  <c r="AD100" i="1"/>
  <c r="H100" i="1" s="1"/>
  <c r="AD99" i="1"/>
  <c r="H99" i="1" s="1"/>
  <c r="AD98" i="1"/>
  <c r="AD97" i="1"/>
  <c r="AD96" i="1"/>
  <c r="H96" i="1" s="1"/>
  <c r="AD95" i="1"/>
  <c r="AD94" i="1"/>
  <c r="AD93" i="1"/>
  <c r="AD92" i="1"/>
  <c r="H92" i="1" s="1"/>
  <c r="AD91" i="1"/>
  <c r="H91" i="1" s="1"/>
  <c r="AD90" i="1"/>
  <c r="AD89" i="1"/>
  <c r="AD88" i="1"/>
  <c r="AD87" i="1"/>
  <c r="H87" i="1" s="1"/>
  <c r="AD86" i="1"/>
  <c r="AD85" i="1"/>
  <c r="AD84" i="1"/>
  <c r="H84" i="1" s="1"/>
  <c r="AD82" i="1"/>
  <c r="H82" i="1" s="1"/>
  <c r="AD81" i="1"/>
  <c r="AD80" i="1"/>
  <c r="AD79" i="1"/>
  <c r="AD78" i="1"/>
  <c r="H78" i="1" s="1"/>
  <c r="AD77" i="1"/>
  <c r="AD76" i="1"/>
  <c r="AD75" i="1"/>
  <c r="H75" i="1" s="1"/>
  <c r="AD74" i="1"/>
  <c r="AD73" i="1"/>
  <c r="AD72" i="1"/>
  <c r="H72" i="1" s="1"/>
  <c r="AD71" i="1"/>
  <c r="AD70" i="1"/>
  <c r="AD69" i="1"/>
  <c r="AD68" i="1"/>
  <c r="AD67" i="1"/>
  <c r="AD66" i="1"/>
  <c r="H66" i="1" s="1"/>
  <c r="AD65" i="1"/>
  <c r="H65" i="1" s="1"/>
  <c r="AD64" i="1"/>
  <c r="AD63" i="1"/>
  <c r="AD62" i="1"/>
  <c r="H62" i="1" s="1"/>
  <c r="AD61" i="1"/>
  <c r="AD60" i="1"/>
  <c r="AD59" i="1"/>
  <c r="AD58" i="1"/>
  <c r="H58" i="1" s="1"/>
  <c r="AD57" i="1"/>
  <c r="AD55" i="1"/>
  <c r="AD54" i="1"/>
  <c r="AD53" i="1"/>
  <c r="AD52" i="1"/>
  <c r="AD51" i="1"/>
  <c r="AD50" i="1"/>
  <c r="AD49" i="1"/>
  <c r="AD48" i="1"/>
  <c r="AD47" i="1"/>
  <c r="AD46" i="1"/>
  <c r="AD45" i="1"/>
  <c r="H45" i="1" s="1"/>
  <c r="AD44" i="1"/>
  <c r="AD43" i="1"/>
  <c r="AD42" i="1"/>
  <c r="AD41" i="1"/>
  <c r="H41" i="1" s="1"/>
  <c r="AD40" i="1"/>
  <c r="AD39" i="1"/>
  <c r="AD38" i="1"/>
  <c r="AD37" i="1"/>
  <c r="AD36" i="1"/>
  <c r="AD34" i="1"/>
  <c r="H34" i="1" s="1"/>
  <c r="AD33" i="1"/>
  <c r="AD32" i="1"/>
  <c r="AD31" i="1"/>
  <c r="H31" i="1" s="1"/>
  <c r="AD30" i="1"/>
  <c r="AD29" i="1"/>
  <c r="H29" i="1" s="1"/>
  <c r="AD28" i="1"/>
  <c r="AD27" i="1"/>
  <c r="AD26" i="1"/>
  <c r="AD25" i="1"/>
  <c r="H25" i="1" s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H8" i="1" s="1"/>
  <c r="AD7" i="1"/>
  <c r="AD6" i="1"/>
  <c r="AD4" i="1"/>
  <c r="H219" i="1"/>
  <c r="H203" i="1"/>
  <c r="H227" i="1"/>
  <c r="H216" i="1"/>
  <c r="H215" i="1"/>
  <c r="H211" i="1"/>
  <c r="H185" i="1"/>
  <c r="H169" i="1"/>
  <c r="H167" i="1"/>
  <c r="H159" i="1"/>
  <c r="H151" i="1"/>
  <c r="H135" i="1"/>
  <c r="H111" i="1"/>
  <c r="H94" i="1"/>
  <c r="H63" i="1"/>
  <c r="H44" i="1"/>
  <c r="H22" i="1"/>
  <c r="H19" i="1"/>
  <c r="H11" i="1"/>
  <c r="L3" i="1"/>
  <c r="H28" i="1" l="1"/>
  <c r="H176" i="1"/>
  <c r="H95" i="1"/>
  <c r="H136" i="1"/>
  <c r="H12" i="1"/>
  <c r="H152" i="1"/>
  <c r="H144" i="1"/>
  <c r="H37" i="1"/>
  <c r="H55" i="1"/>
  <c r="H20" i="1"/>
  <c r="H200" i="1"/>
  <c r="H109" i="1"/>
  <c r="H209" i="1"/>
  <c r="H165" i="1"/>
  <c r="H6" i="1"/>
  <c r="H30" i="1"/>
  <c r="H64" i="1"/>
  <c r="H224" i="1"/>
  <c r="H47" i="1"/>
  <c r="H214" i="1"/>
  <c r="H98" i="1"/>
  <c r="H57" i="1"/>
  <c r="H126" i="1"/>
  <c r="H60" i="1"/>
  <c r="H43" i="1"/>
  <c r="H85" i="1"/>
  <c r="H184" i="1"/>
  <c r="H226" i="1"/>
  <c r="H174" i="1"/>
  <c r="H93" i="1"/>
  <c r="H210" i="1"/>
  <c r="H26" i="1"/>
  <c r="H142" i="1"/>
  <c r="H150" i="1"/>
  <c r="H199" i="1"/>
  <c r="H107" i="1"/>
  <c r="H134" i="1"/>
  <c r="H7" i="1"/>
  <c r="H51" i="1"/>
  <c r="H68" i="1"/>
  <c r="H9" i="1"/>
  <c r="H23" i="1"/>
  <c r="H39" i="1"/>
  <c r="H53" i="1"/>
  <c r="H70" i="1"/>
  <c r="H102" i="1"/>
  <c r="H123" i="1"/>
  <c r="H202" i="1"/>
  <c r="H73" i="1"/>
  <c r="H147" i="1"/>
  <c r="H192" i="1"/>
  <c r="H90" i="1"/>
  <c r="H15" i="1"/>
  <c r="H172" i="1"/>
  <c r="H10" i="1"/>
  <c r="H42" i="1"/>
  <c r="H131" i="1"/>
  <c r="H81" i="1"/>
  <c r="H148" i="1"/>
  <c r="H194" i="1"/>
  <c r="H80" i="1"/>
  <c r="H89" i="1"/>
  <c r="H97" i="1"/>
  <c r="H106" i="1"/>
  <c r="H114" i="1"/>
  <c r="H171" i="1"/>
  <c r="H183" i="1"/>
  <c r="H24" i="1"/>
  <c r="H32" i="1"/>
  <c r="H115" i="1"/>
  <c r="H48" i="1"/>
  <c r="H27" i="1"/>
  <c r="H59" i="1"/>
  <c r="H161" i="1"/>
  <c r="H16" i="1"/>
  <c r="H74" i="1"/>
  <c r="H18" i="1"/>
  <c r="H40" i="1"/>
  <c r="H49" i="1"/>
  <c r="H61" i="1"/>
  <c r="H76" i="1"/>
  <c r="H118" i="1"/>
  <c r="H173" i="1"/>
  <c r="H187" i="1"/>
  <c r="H77" i="1"/>
  <c r="H108" i="1"/>
  <c r="H143" i="1"/>
  <c r="H166" i="1"/>
  <c r="H195" i="1"/>
  <c r="H79" i="1"/>
  <c r="H141" i="1"/>
  <c r="H153" i="1"/>
  <c r="H122" i="1"/>
  <c r="H130" i="1"/>
  <c r="H138" i="1"/>
  <c r="H146" i="1"/>
  <c r="H154" i="1"/>
  <c r="H162" i="1"/>
  <c r="H170" i="1"/>
  <c r="H179" i="1"/>
  <c r="H188" i="1"/>
  <c r="H196" i="1"/>
  <c r="H204" i="1"/>
  <c r="H212" i="1"/>
  <c r="H220" i="1"/>
  <c r="H13" i="1"/>
  <c r="H46" i="1"/>
  <c r="H88" i="1"/>
  <c r="H105" i="1"/>
  <c r="H113" i="1"/>
  <c r="H4" i="1"/>
  <c r="H71" i="1"/>
  <c r="H21" i="1"/>
  <c r="H54" i="1"/>
  <c r="H127" i="1"/>
  <c r="H38" i="1"/>
  <c r="H14" i="1"/>
  <c r="H17" i="1"/>
  <c r="H33" i="1"/>
  <c r="H50" i="1"/>
  <c r="H67" i="1"/>
  <c r="H86" i="1"/>
  <c r="H133" i="1"/>
  <c r="H52" i="1"/>
  <c r="H69" i="1"/>
  <c r="H36" i="1"/>
  <c r="H164" i="1"/>
  <c r="H222" i="1"/>
  <c r="H103" i="1"/>
  <c r="H121" i="1"/>
  <c r="H140" i="1"/>
  <c r="H206" i="1"/>
  <c r="H217" i="1"/>
  <c r="H225" i="1"/>
  <c r="H198" i="1"/>
  <c r="H116" i="1" l="1"/>
  <c r="A2" i="7"/>
  <c r="A3" i="7" s="1"/>
  <c r="AI3" i="1" l="1"/>
  <c r="AD3" i="1" l="1"/>
  <c r="AH3" i="1" s="1"/>
  <c r="H3" i="1" l="1"/>
  <c r="AG3" i="1" s="1"/>
</calcChain>
</file>

<file path=xl/sharedStrings.xml><?xml version="1.0" encoding="utf-8"?>
<sst xmlns="http://schemas.openxmlformats.org/spreadsheetml/2006/main" count="1304" uniqueCount="683">
  <si>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</si>
  <si>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</si>
  <si>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</si>
  <si>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</si>
  <si>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</si>
  <si>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</si>
  <si>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</si>
  <si>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</si>
  <si>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</si>
  <si>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</si>
  <si>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</si>
  <si>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</si>
  <si>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</si>
  <si>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</si>
  <si>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</si>
  <si>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</si>
  <si>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</si>
  <si>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</si>
  <si>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</si>
  <si>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</si>
  <si>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</si>
  <si>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</si>
  <si>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</si>
  <si>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</si>
  <si>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</si>
  <si>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</si>
  <si>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</si>
  <si>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</si>
  <si>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</si>
  <si>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</si>
  <si>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</si>
  <si>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</si>
  <si>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</si>
  <si>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</si>
  <si>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</si>
  <si>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</si>
  <si>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</si>
  <si>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</si>
  <si>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</si>
  <si>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</si>
  <si>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</si>
  <si>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</si>
  <si>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</si>
  <si>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</si>
  <si>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</si>
  <si>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</si>
  <si>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</si>
  <si>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</si>
  <si>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</si>
  <si>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</si>
  <si>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</si>
  <si>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</si>
  <si>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</si>
  <si>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</si>
  <si>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</si>
  <si>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</si>
  <si>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</si>
  <si>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</si>
  <si>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</si>
  <si>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</si>
  <si>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</si>
  <si>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</si>
  <si>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</si>
  <si>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</si>
  <si>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</si>
  <si>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</si>
  <si>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</si>
  <si>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</si>
  <si>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</si>
  <si>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</si>
  <si>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</si>
  <si>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</si>
  <si>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</si>
  <si>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</si>
  <si>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</si>
  <si>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</si>
  <si>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</si>
  <si>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</si>
  <si>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</si>
  <si>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</si>
  <si>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</si>
  <si>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</si>
  <si>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</si>
  <si>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</si>
  <si>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</si>
  <si>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</si>
  <si>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</si>
  <si>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</si>
  <si>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</si>
  <si>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</si>
  <si>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</si>
  <si>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</si>
  <si>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</si>
  <si>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</si>
  <si>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</si>
  <si>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</si>
  <si>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</si>
  <si>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</si>
  <si>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</si>
  <si>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</si>
  <si>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</si>
  <si>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</si>
  <si>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</si>
  <si>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</si>
  <si>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</si>
  <si>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</si>
  <si>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</si>
  <si>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</si>
  <si>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</si>
  <si>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</si>
  <si>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</si>
  <si>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</si>
  <si>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</si>
  <si>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</si>
  <si>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</si>
  <si>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</si>
  <si>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</si>
  <si>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</si>
  <si>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</si>
  <si>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</si>
  <si>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</si>
  <si>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</si>
  <si>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</si>
  <si>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</si>
  <si>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</si>
  <si>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</si>
  <si>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</si>
  <si>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</si>
  <si>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</si>
  <si>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</si>
  <si>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</si>
  <si>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</si>
  <si>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</si>
  <si>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</si>
  <si>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</si>
  <si>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</si>
  <si>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</si>
  <si>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</si>
  <si>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</si>
  <si>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</si>
  <si>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</si>
  <si>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</si>
  <si>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</si>
  <si>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</si>
  <si>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</si>
  <si>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</si>
  <si>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</si>
  <si>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</si>
  <si>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</si>
  <si>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</si>
  <si>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</si>
  <si>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</si>
  <si>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</si>
  <si>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</si>
  <si>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</si>
  <si>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</si>
  <si>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</si>
  <si>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</si>
  <si>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</si>
  <si>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</si>
  <si>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</si>
  <si>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</si>
  <si>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</si>
  <si>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</si>
  <si>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</si>
  <si>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</si>
  <si>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</si>
  <si>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</si>
  <si>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</si>
  <si>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</si>
  <si>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</si>
  <si>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</si>
  <si>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</si>
  <si>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</si>
  <si>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</si>
  <si>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</si>
  <si>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</si>
  <si>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</si>
  <si>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</si>
  <si>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</si>
  <si>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</si>
  <si>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</si>
  <si>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</si>
  <si>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</si>
  <si>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</si>
  <si>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</si>
  <si>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</si>
  <si>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</si>
  <si>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</si>
  <si>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</si>
  <si>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</si>
  <si>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</si>
  <si>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</si>
  <si>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</si>
  <si>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</si>
  <si>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</si>
  <si>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</si>
  <si>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</si>
  <si>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</si>
  <si>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</si>
  <si>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</si>
  <si>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</si>
  <si>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</si>
  <si>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</si>
  <si>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</si>
  <si>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</si>
  <si>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</si>
  <si>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</si>
  <si>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</si>
  <si>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</si>
  <si>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</si>
  <si>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</si>
  <si>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</si>
  <si>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</si>
  <si>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</si>
  <si>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</si>
  <si>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</si>
  <si>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</si>
  <si>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</si>
  <si>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</si>
  <si>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</si>
  <si>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</si>
  <si>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</si>
  <si>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</si>
  <si>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</si>
  <si>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</si>
  <si>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</si>
  <si>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</si>
  <si>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</si>
  <si>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</si>
  <si>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</si>
  <si>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</si>
  <si>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</si>
  <si>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</si>
  <si>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</si>
  <si>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</si>
  <si>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</si>
  <si>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</si>
  <si>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</si>
  <si>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</si>
  <si>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</si>
  <si>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</si>
  <si>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</si>
  <si>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</si>
  <si>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</si>
  <si>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</si>
  <si>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</si>
  <si>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</si>
  <si>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</si>
  <si>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</si>
  <si>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</si>
  <si>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</si>
  <si>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</si>
  <si>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</si>
  <si>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</si>
  <si>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</si>
  <si>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</si>
  <si>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</si>
  <si>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</si>
  <si>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</si>
  <si>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</si>
  <si>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</si>
  <si>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</si>
  <si>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</si>
  <si>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</si>
  <si>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</si>
  <si>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</si>
  <si>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</si>
  <si>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</si>
  <si>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</si>
  <si>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</si>
  <si>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</si>
  <si>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</si>
  <si>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</si>
  <si>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</si>
  <si>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</si>
  <si>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</si>
  <si>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</si>
  <si>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</si>
  <si>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</si>
  <si>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</si>
  <si>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</si>
  <si>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</si>
  <si>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</si>
  <si>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</si>
  <si>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</si>
  <si>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</si>
  <si>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</si>
  <si>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</si>
  <si>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</si>
  <si>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</si>
  <si>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</si>
  <si>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</si>
  <si>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</si>
  <si>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</si>
  <si>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</si>
  <si>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</si>
  <si>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</si>
  <si>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</si>
  <si>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</si>
  <si>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</si>
  <si>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</si>
  <si>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</si>
  <si>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</si>
  <si>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</si>
  <si>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</si>
  <si>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</si>
  <si>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</si>
  <si>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</si>
  <si>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</si>
  <si>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</si>
  <si>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</si>
  <si>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</si>
  <si>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</si>
  <si>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</si>
  <si>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</si>
  <si>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</si>
  <si>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</si>
  <si>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</si>
  <si>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</si>
  <si>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</si>
  <si>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</si>
  <si>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</si>
  <si>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</si>
  <si>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</si>
  <si>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</si>
  <si>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</si>
  <si>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</si>
  <si>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</si>
  <si>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</si>
  <si>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</si>
  <si>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</si>
  <si>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</si>
  <si>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</si>
  <si>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</si>
  <si>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</si>
  <si>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</si>
  <si>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</si>
  <si>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</si>
  <si>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</si>
  <si>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</si>
  <si>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</si>
  <si>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</si>
  <si>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</si>
  <si>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</si>
  <si>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</si>
  <si>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</si>
  <si>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</si>
  <si>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</si>
  <si>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</si>
  <si>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</si>
  <si>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</si>
  <si>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</si>
  <si>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</si>
  <si>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</si>
  <si>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</si>
  <si>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</si>
  <si>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</si>
  <si>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</si>
  <si>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</si>
  <si>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</si>
  <si>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</si>
  <si>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</si>
  <si>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</si>
  <si>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</si>
  <si>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</si>
  <si>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</si>
  <si>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</si>
  <si>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</si>
  <si>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</si>
  <si>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</si>
  <si>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</si>
  <si>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</si>
  <si>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</si>
  <si>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</si>
  <si>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</si>
  <si>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</si>
  <si>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</si>
  <si>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</si>
  <si>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</si>
  <si>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</si>
  <si>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</si>
  <si>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</si>
  <si>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</si>
  <si>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</si>
  <si>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</si>
  <si>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</si>
  <si>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</si>
  <si>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</si>
  <si>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</si>
  <si>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</si>
  <si>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</si>
  <si>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</si>
  <si>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</si>
  <si>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</si>
  <si>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</si>
  <si>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</si>
  <si>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</si>
  <si>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</si>
  <si>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</si>
  <si>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</si>
  <si>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</si>
  <si>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</si>
  <si>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</si>
  <si>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</si>
  <si>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</si>
  <si>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</si>
  <si>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</si>
  <si>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</si>
  <si>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</si>
  <si>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</si>
  <si>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</si>
  <si>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</si>
  <si>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</si>
  <si>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</si>
  <si>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</si>
  <si>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</si>
  <si>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</si>
  <si>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</si>
  <si>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</si>
  <si>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</si>
  <si>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</si>
  <si>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</si>
  <si>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</si>
  <si>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</si>
  <si>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</si>
  <si>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</si>
  <si>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</si>
  <si>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</si>
  <si>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</si>
  <si>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</si>
  <si>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</si>
  <si>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</si>
  <si>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</si>
  <si>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</si>
  <si>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</si>
  <si>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</si>
  <si>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</si>
  <si>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</si>
  <si>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</si>
  <si>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</si>
  <si>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</si>
  <si>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</si>
  <si>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</si>
  <si>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</si>
  <si>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</si>
  <si>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</si>
  <si>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</si>
  <si>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</si>
  <si>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</si>
  <si>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</si>
  <si>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</si>
  <si>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</si>
  <si>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</si>
  <si>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</si>
  <si>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</si>
  <si>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</si>
  <si>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</si>
  <si>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</si>
  <si>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</si>
  <si>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</si>
  <si>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</si>
  <si>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</si>
  <si>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</si>
  <si>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</si>
  <si>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</si>
  <si>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</si>
  <si>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</si>
  <si>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</si>
  <si>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</si>
  <si>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</si>
  <si>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</si>
  <si>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</si>
  <si>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</si>
  <si>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</si>
  <si>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</si>
  <si>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</si>
  <si>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</si>
  <si>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</si>
  <si>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</si>
  <si>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</si>
  <si>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</si>
  <si>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</si>
  <si>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</si>
  <si>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</si>
  <si>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</si>
  <si>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</si>
  <si>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</si>
  <si>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</si>
  <si>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</si>
  <si>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</si>
  <si>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</si>
  <si>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</si>
  <si>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</si>
  <si>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</si>
  <si>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</si>
  <si>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</si>
  <si>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</si>
  <si>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</si>
  <si>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</si>
  <si>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</si>
  <si>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</si>
  <si>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</si>
  <si>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</si>
  <si>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</si>
  <si>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</si>
  <si>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</si>
  <si>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</si>
  <si>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</si>
  <si>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</si>
  <si>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</si>
  <si>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</si>
  <si>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</si>
  <si>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</si>
  <si>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</si>
  <si>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</si>
  <si>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</si>
  <si>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</si>
  <si>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</si>
  <si>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</si>
  <si>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</si>
  <si>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</si>
  <si>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</si>
  <si>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</si>
  <si>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</si>
  <si>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</si>
  <si>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</si>
  <si>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</si>
  <si>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</si>
  <si>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</si>
  <si>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</si>
  <si>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</si>
  <si>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</si>
  <si>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</si>
  <si>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</si>
  <si>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</si>
  <si>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</si>
  <si>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</si>
  <si>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</si>
  <si>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</si>
  <si>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</si>
  <si>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</si>
  <si>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</si>
  <si>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</si>
  <si>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</si>
  <si>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</si>
  <si>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</si>
  <si>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</si>
  <si>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</si>
  <si>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</si>
  <si>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</si>
  <si>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</si>
  <si>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</si>
  <si>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</si>
  <si>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</si>
  <si>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</si>
  <si>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</si>
  <si>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</si>
  <si>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</si>
  <si>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</si>
  <si>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</si>
  <si>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</si>
  <si>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</si>
  <si>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</si>
  <si>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</si>
  <si>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</si>
  <si>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</si>
  <si>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</si>
  <si>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</si>
  <si>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</si>
  <si>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</si>
  <si>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</si>
  <si>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</si>
  <si>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</si>
  <si>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</si>
  <si>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</si>
  <si>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</si>
  <si>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</si>
  <si>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</si>
  <si>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</si>
  <si>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</si>
  <si>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</si>
  <si>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</si>
  <si>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</si>
  <si>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</si>
  <si>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</si>
  <si>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</si>
  <si>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</si>
  <si>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</si>
  <si>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</si>
  <si>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</si>
  <si>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</si>
  <si>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</si>
  <si>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</si>
  <si>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</si>
  <si>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</si>
  <si>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</si>
  <si>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</si>
  <si>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</si>
  <si>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</si>
  <si>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</si>
  <si>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</si>
  <si>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</si>
  <si>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</si>
  <si>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</si>
  <si>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</si>
  <si>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</si>
  <si>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</si>
  <si>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</si>
  <si>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</si>
  <si>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</si>
  <si>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TS_ENVYRIA_DAPHNE_01.png</t>
  </si>
  <si>
    <t>TS_LUST_ST_MELA_02.png</t>
  </si>
  <si>
    <t>乙女は引かず、盾は輝く</t>
  </si>
  <si>
    <t>即発進スプラッシュ</t>
  </si>
  <si>
    <t>TS_LUST_NOAH_01.png</t>
  </si>
  <si>
    <t>TS_SLOTH_ALBELL_02.png</t>
  </si>
  <si>
    <t>TS_WADA_SUZUKA_02.png</t>
  </si>
  <si>
    <t>魔法少女の一番熱い日</t>
  </si>
  <si>
    <t>水鉄砲で描く笑顔</t>
  </si>
  <si>
    <t>剣豪のスイカ斬り</t>
  </si>
  <si>
    <t>夏2020</t>
  </si>
  <si>
    <t>水著skin (包括活動念裝)</t>
  </si>
  <si>
    <t>TS_ENVYRIA_NICAEA_01.png</t>
  </si>
  <si>
    <t>TS_LOST_ZWEI_02.png</t>
  </si>
  <si>
    <t>王女の休息、その未来</t>
  </si>
  <si>
    <t>TS_LUST_OTHIMA_02.png</t>
  </si>
  <si>
    <t>戒めは青き潮騒に抱かれ</t>
  </si>
  <si>
    <t>氷塵は終了の合図</t>
  </si>
  <si>
    <t>火属性耐性</t>
  </si>
  <si>
    <t>火属性耐性+20, MP上限+20%</t>
  </si>
  <si>
    <t>MP上限+20%</t>
  </si>
  <si>
    <t>MP上限+10%</t>
  </si>
  <si>
    <t>MP上限+10%, MP回復+10</t>
  </si>
  <si>
    <t>MP上限+5%, MP回復+5</t>
  </si>
  <si>
    <t>MP上限+10%, 範囲耐性+10</t>
  </si>
  <si>
    <t>MP上限+20%, 回避率+10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</si>
  <si>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</si>
  <si>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TS_AOT_03.png</t>
  </si>
  <si>
    <t>巨人に抗いし翼</t>
  </si>
  <si>
    <t>進撃の巨人</t>
  </si>
  <si>
    <t>subgroup_aot.png</t>
  </si>
  <si>
    <t>巨体</t>
  </si>
  <si>
    <t>対巨体防御</t>
  </si>
  <si>
    <t>対巨体防御+20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</si>
  <si>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</si>
  <si>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</si>
  <si>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</si>
  <si>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</si>
  <si>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</si>
  <si>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</si>
  <si>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</si>
  <si>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</si>
  <si>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</si>
  <si>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</si>
  <si>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</si>
  <si>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</si>
  <si>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</si>
  <si>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</si>
  <si>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</si>
  <si>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</si>
  <si>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</si>
  <si>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</si>
  <si>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function score() {var b1 = 0;var b2 = 0;var b0 = 0;var s1 = 0;var s2 = 0;var s3 = 0;var s4 = 0;var s5 = 0;var s6 = 0;var s7 = 0;var s9 = 0; /* default value for 大罪屬性 (i.e. highest single value among all types) */var s0 = 0; /* Do not count 大罪屬性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{s9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document.querySelector('#ex17').checked;var e18 = document.querySelector('#ex18').checked;</t>
  </si>
  <si>
    <t>TS_ENVYRIA_BUD_01.png</t>
  </si>
  <si>
    <t>TS_SLOTH_YUDIT_01.png</t>
  </si>
  <si>
    <t>揺るがぬ意志の剣</t>
  </si>
  <si>
    <t>初めての機械工作</t>
  </si>
  <si>
    <t>PoK</t>
  </si>
  <si>
    <t>1100萬下載紀念</t>
  </si>
  <si>
    <t>2020/6/30 23:59まで使用可能</t>
  </si>
  <si>
    <t>TS_ENVYRIA_MONZOTM_03.png</t>
  </si>
  <si>
    <t>最後の騎士道</t>
  </si>
  <si>
    <t>e35</t>
  </si>
  <si>
    <t>e45</t>
  </si>
  <si>
    <t>TS_TAGATAMEMOVIE_DVD_01.png</t>
  </si>
  <si>
    <t>寄り添い、一緒に</t>
  </si>
  <si>
    <t>TS_GREED_NAJU_01.png</t>
  </si>
  <si>
    <t>TS_LOST_ZENN_02.png</t>
  </si>
  <si>
    <t>道具に降る終雨</t>
  </si>
  <si>
    <t>HP70%アップ 斬撃攻撃力20%アップ 治癒力20%アップ &lt;強欲&gt;特効40%アップ &lt;傲慢&gt;特効20%アップ</t>
  </si>
  <si>
    <t>抜刀忘れ草</t>
  </si>
  <si>
    <t>命中率+10,
回避率+10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</si>
</sst>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399" Type="http://schemas.openxmlformats.org/officeDocument/2006/relationships/image" Target="../media/image223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390" Type="http://schemas.openxmlformats.org/officeDocument/2006/relationships/image" Target="../media/image214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392" Type="http://schemas.openxmlformats.org/officeDocument/2006/relationships/image" Target="../media/image216.png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54" Type="http://schemas.openxmlformats.org/officeDocument/2006/relationships/image" Target="file:///C:\Users\kklau\OneDrive\Tagatame\Repo\mementos\resources\TS_LOST_NOIN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63" Type="http://schemas.openxmlformats.org/officeDocument/2006/relationships/image" Target="../media/image132.png"/><Relationship Id="rId319" Type="http://schemas.openxmlformats.org/officeDocument/2006/relationships/image" Target="../media/image160.png"/><Relationship Id="rId58" Type="http://schemas.openxmlformats.org/officeDocument/2006/relationships/image" Target="file:///C:\Users\kklau\OneDrive\Tagatame\Repo\mementos\resources\TS_ENVYRIA_CANON_01.png" TargetMode="External"/><Relationship Id="rId123" Type="http://schemas.openxmlformats.org/officeDocument/2006/relationships/image" Target="../media/image62.png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393" Type="http://schemas.openxmlformats.org/officeDocument/2006/relationships/image" Target="../media/image217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394" Type="http://schemas.openxmlformats.org/officeDocument/2006/relationships/image" Target="../media/image218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395" Type="http://schemas.openxmlformats.org/officeDocument/2006/relationships/image" Target="../media/image219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96" Type="http://schemas.openxmlformats.org/officeDocument/2006/relationships/image" Target="../media/image220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400" Type="http://schemas.openxmlformats.org/officeDocument/2006/relationships/image" Target="../media/image224.png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397" Type="http://schemas.openxmlformats.org/officeDocument/2006/relationships/image" Target="../media/image221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401" Type="http://schemas.openxmlformats.org/officeDocument/2006/relationships/image" Target="../media/image225.png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398" Type="http://schemas.openxmlformats.org/officeDocument/2006/relationships/image" Target="../media/image222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389" Type="http://schemas.openxmlformats.org/officeDocument/2006/relationships/image" Target="../media/image213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391" Type="http://schemas.openxmlformats.org/officeDocument/2006/relationships/image" Target="../media/image215.png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Relationship Id="rId68" Type="http://schemas.openxmlformats.org/officeDocument/2006/relationships/image" Target="file:///C:\Users\kklau\OneDrive\Tagatame\Repo\mementos\resources\TS_ENVYRIA_ELAINE_01.png" TargetMode="External"/><Relationship Id="rId133" Type="http://schemas.openxmlformats.org/officeDocument/2006/relationships/image" Target="../media/image67.png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242" Type="http://schemas.openxmlformats.org/officeDocument/2006/relationships/image" Target="file:///C:\Users\kklau\OneDrive\Tagatame\Repo\mementos\resources\TS_SAGA_SEIDA_01.png" TargetMode="External"/><Relationship Id="rId284" Type="http://schemas.openxmlformats.org/officeDocument/2006/relationships/image" Target="file:///C:\Users\kklau\OneDrive\Tagatame\Repo\mementos\resources\TS_TSP_02.png" TargetMode="External"/><Relationship Id="rId37" Type="http://schemas.openxmlformats.org/officeDocument/2006/relationships/image" Target="../media/image19.png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44" Type="http://schemas.openxmlformats.org/officeDocument/2006/relationships/image" Target="file:///C:\Users\kklau\OneDrive\Tagatame\Repo\mementos\resources\TS_LOST_ACHAD_01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36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49.png"/><Relationship Id="rId63" Type="http://schemas.openxmlformats.org/officeDocument/2006/relationships/image" Target="../media/image257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89" Type="http://schemas.openxmlformats.org/officeDocument/2006/relationships/image" Target="../media/image272.png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31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44.png"/><Relationship Id="rId53" Type="http://schemas.openxmlformats.org/officeDocument/2006/relationships/image" Target="../media/image252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65.png"/><Relationship Id="rId5" Type="http://schemas.openxmlformats.org/officeDocument/2006/relationships/image" Target="../media/image228.png"/><Relationship Id="rId90" Type="http://schemas.openxmlformats.org/officeDocument/2006/relationships/image" Target="../media/image273.png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39.png"/><Relationship Id="rId43" Type="http://schemas.openxmlformats.org/officeDocument/2006/relationships/image" Target="../media/image247.png"/><Relationship Id="rId48" Type="http://schemas.openxmlformats.org/officeDocument/2006/relationships/image" Target="file:///C:\Users\kklau\OneDrive\Tagatame\Repo\mementos\resources\ui\IT_CONCEPTCARD_COMMON_LUS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60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51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68.png"/><Relationship Id="rId93" Type="http://schemas.openxmlformats.org/officeDocument/2006/relationships/image" Target="../media/image276.png"/><Relationship Id="rId3" Type="http://schemas.openxmlformats.org/officeDocument/2006/relationships/image" Target="../media/image227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34.png"/><Relationship Id="rId25" Type="http://schemas.openxmlformats.org/officeDocument/2006/relationships/image" Target="../media/image238.png"/><Relationship Id="rId33" Type="http://schemas.openxmlformats.org/officeDocument/2006/relationships/image" Target="../media/image242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55.png"/><Relationship Id="rId67" Type="http://schemas.openxmlformats.org/officeDocument/2006/relationships/image" Target="../media/image259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46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63.png"/><Relationship Id="rId83" Type="http://schemas.openxmlformats.org/officeDocument/2006/relationships/image" Target="../media/image267.png"/><Relationship Id="rId88" Type="http://schemas.openxmlformats.org/officeDocument/2006/relationships/image" Target="../media/image271.png"/><Relationship Id="rId91" Type="http://schemas.openxmlformats.org/officeDocument/2006/relationships/image" Target="../media/image274.png"/><Relationship Id="rId1" Type="http://schemas.openxmlformats.org/officeDocument/2006/relationships/image" Target="../media/image226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33.png"/><Relationship Id="rId23" Type="http://schemas.openxmlformats.org/officeDocument/2006/relationships/image" Target="../media/image237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50.png"/><Relationship Id="rId57" Type="http://schemas.openxmlformats.org/officeDocument/2006/relationships/image" Target="../media/image254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41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58.png"/><Relationship Id="rId73" Type="http://schemas.openxmlformats.org/officeDocument/2006/relationships/image" Target="../media/image262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66.png"/><Relationship Id="rId86" Type="http://schemas.openxmlformats.org/officeDocument/2006/relationships/image" Target="../media/image269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30.png"/><Relationship Id="rId13" Type="http://schemas.openxmlformats.org/officeDocument/2006/relationships/image" Target="../media/image232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45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53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29.png"/><Relationship Id="rId71" Type="http://schemas.openxmlformats.org/officeDocument/2006/relationships/image" Target="../media/image261.png"/><Relationship Id="rId92" Type="http://schemas.openxmlformats.org/officeDocument/2006/relationships/image" Target="../media/image275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40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48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70.png"/><Relationship Id="rId61" Type="http://schemas.openxmlformats.org/officeDocument/2006/relationships/image" Target="../media/image256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235.png"/><Relationship Id="rId14" Type="http://schemas.openxmlformats.org/officeDocument/2006/relationships/image" Target="file:///C:\Users\kklau\OneDrive\Tagatame\Repo\mementos\resources\ui\group_lust.png" TargetMode="External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43.png"/><Relationship Id="rId56" Type="http://schemas.openxmlformats.org/officeDocument/2006/relationships/image" Target="file:///C:\Users\kklau\OneDrive\Tagatame\Repo\mementos\resources\ui\IT_CONCEPTCARD_COMMON_WAD.png" TargetMode="External"/><Relationship Id="rId77" Type="http://schemas.openxmlformats.org/officeDocument/2006/relationships/image" Target="../media/image2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352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8001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</xdr:rowOff>
    </xdr:from>
    <xdr:to>
      <xdr:col>2</xdr:col>
      <xdr:colOff>0</xdr:colOff>
      <xdr:row>6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7297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7</xdr:row>
      <xdr:rowOff>463061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6593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5890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</xdr:rowOff>
    </xdr:from>
    <xdr:to>
      <xdr:col>2</xdr:col>
      <xdr:colOff>0</xdr:colOff>
      <xdr:row>11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0538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5186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9834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54483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59131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68427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73075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77724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8237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1</xdr:rowOff>
    </xdr:from>
    <xdr:to>
      <xdr:col>2</xdr:col>
      <xdr:colOff>0</xdr:colOff>
      <xdr:row>21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87020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91668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3352</xdr:rowOff>
    </xdr:from>
    <xdr:to>
      <xdr:col>2</xdr:col>
      <xdr:colOff>0</xdr:colOff>
      <xdr:row>23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963503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3352</xdr:rowOff>
    </xdr:from>
    <xdr:to>
      <xdr:col>2</xdr:col>
      <xdr:colOff>0</xdr:colOff>
      <xdr:row>24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009985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05613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2</xdr:col>
      <xdr:colOff>0</xdr:colOff>
      <xdr:row>26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10261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14909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19557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24206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1</xdr:rowOff>
    </xdr:from>
    <xdr:to>
      <xdr:col>2</xdr:col>
      <xdr:colOff>0</xdr:colOff>
      <xdr:row>30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28854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</xdr:rowOff>
    </xdr:from>
    <xdr:to>
      <xdr:col>2</xdr:col>
      <xdr:colOff>0</xdr:colOff>
      <xdr:row>31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33502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38150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42798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0</xdr:colOff>
      <xdr:row>33</xdr:row>
      <xdr:rowOff>463061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47447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0</xdr:colOff>
      <xdr:row>36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567434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461469</xdr:rowOff>
    </xdr:from>
    <xdr:to>
      <xdr:col>2</xdr:col>
      <xdr:colOff>0</xdr:colOff>
      <xdr:row>38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6600629"/>
          <a:ext cx="464820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0</xdr:colOff>
      <xdr:row>39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706880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0</xdr:colOff>
      <xdr:row>41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799844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3352</xdr:rowOff>
    </xdr:from>
    <xdr:to>
      <xdr:col>2</xdr:col>
      <xdr:colOff>0</xdr:colOff>
      <xdr:row>42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846661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0</xdr:colOff>
      <xdr:row>43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89280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0</xdr:colOff>
      <xdr:row>44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93929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98577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0</xdr:colOff>
      <xdr:row>46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03225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0</xdr:colOff>
      <xdr:row>46</xdr:row>
      <xdr:rowOff>463061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07873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0</xdr:colOff>
      <xdr:row>48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125218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1</xdr:rowOff>
    </xdr:from>
    <xdr:to>
      <xdr:col>2</xdr:col>
      <xdr:colOff>0</xdr:colOff>
      <xdr:row>49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171700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1</xdr:rowOff>
    </xdr:from>
    <xdr:to>
      <xdr:col>2</xdr:col>
      <xdr:colOff>0</xdr:colOff>
      <xdr:row>50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21818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3352</xdr:rowOff>
    </xdr:from>
    <xdr:to>
      <xdr:col>2</xdr:col>
      <xdr:colOff>0</xdr:colOff>
      <xdr:row>51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264999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3352</xdr:rowOff>
    </xdr:from>
    <xdr:to>
      <xdr:col>2</xdr:col>
      <xdr:colOff>0</xdr:colOff>
      <xdr:row>52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311481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0</xdr:colOff>
      <xdr:row>53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35762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0</xdr:colOff>
      <xdr:row>54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40411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0</xdr:colOff>
      <xdr:row>55</xdr:row>
      <xdr:rowOff>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45059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0</xdr:colOff>
      <xdr:row>57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54355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0</xdr:colOff>
      <xdr:row>59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63652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1</xdr:rowOff>
    </xdr:from>
    <xdr:to>
      <xdr:col>2</xdr:col>
      <xdr:colOff>0</xdr:colOff>
      <xdr:row>59</xdr:row>
      <xdr:rowOff>463061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68300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0</xdr:colOff>
      <xdr:row>61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729484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3352</xdr:rowOff>
    </xdr:from>
    <xdr:to>
      <xdr:col>2</xdr:col>
      <xdr:colOff>0</xdr:colOff>
      <xdr:row>62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776301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3352</xdr:rowOff>
    </xdr:from>
    <xdr:to>
      <xdr:col>2</xdr:col>
      <xdr:colOff>0</xdr:colOff>
      <xdr:row>63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822783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3352</xdr:rowOff>
    </xdr:from>
    <xdr:to>
      <xdr:col>2</xdr:col>
      <xdr:colOff>0</xdr:colOff>
      <xdr:row>64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869265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0</xdr:colOff>
      <xdr:row>65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91541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0</xdr:colOff>
      <xdr:row>66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96189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0</xdr:colOff>
      <xdr:row>67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00837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0</xdr:colOff>
      <xdr:row>68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05485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0</xdr:colOff>
      <xdr:row>69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10134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0</xdr:colOff>
      <xdr:row>70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14782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</xdr:rowOff>
    </xdr:from>
    <xdr:to>
      <xdr:col>2</xdr:col>
      <xdr:colOff>0</xdr:colOff>
      <xdr:row>72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240786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</xdr:rowOff>
    </xdr:from>
    <xdr:to>
      <xdr:col>2</xdr:col>
      <xdr:colOff>0</xdr:colOff>
      <xdr:row>72</xdr:row>
      <xdr:rowOff>463061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287268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1</xdr:rowOff>
    </xdr:from>
    <xdr:to>
      <xdr:col>2</xdr:col>
      <xdr:colOff>0</xdr:colOff>
      <xdr:row>74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333750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1</xdr:rowOff>
    </xdr:from>
    <xdr:to>
      <xdr:col>2</xdr:col>
      <xdr:colOff>0</xdr:colOff>
      <xdr:row>75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38023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3351</xdr:rowOff>
    </xdr:from>
    <xdr:to>
      <xdr:col>2</xdr:col>
      <xdr:colOff>0</xdr:colOff>
      <xdr:row>76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4270491"/>
          <a:ext cx="464820" cy="4614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0</xdr:colOff>
      <xdr:row>78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51967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0</xdr:colOff>
      <xdr:row>80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61264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3442</xdr:rowOff>
    </xdr:from>
    <xdr:to>
      <xdr:col>2</xdr:col>
      <xdr:colOff>0</xdr:colOff>
      <xdr:row>82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7059502"/>
          <a:ext cx="464820" cy="461378"/>
        </a:xfrm>
        <a:prstGeom prst="rect">
          <a:avLst/>
        </a:prstGeom>
      </xdr:spPr>
    </xdr:pic>
    <xdr:clientData/>
  </xdr:twoCellAnchor>
  <xdr:twoCellAnchor editAs="oneCell">
    <xdr:from>
      <xdr:col>0</xdr:col>
      <xdr:colOff>1882139</xdr:colOff>
      <xdr:row>83</xdr:row>
      <xdr:rowOff>0</xdr:rowOff>
    </xdr:from>
    <xdr:to>
      <xdr:col>2</xdr:col>
      <xdr:colOff>0</xdr:colOff>
      <xdr:row>84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39" y="37985700"/>
          <a:ext cx="464821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0</xdr:colOff>
      <xdr:row>85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84505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2</xdr:col>
      <xdr:colOff>0</xdr:colOff>
      <xdr:row>85</xdr:row>
      <xdr:rowOff>463061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89153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0</xdr:colOff>
      <xdr:row>88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98449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3537</xdr:rowOff>
    </xdr:from>
    <xdr:to>
      <xdr:col>2</xdr:col>
      <xdr:colOff>0</xdr:colOff>
      <xdr:row>89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0313337"/>
          <a:ext cx="464820" cy="4612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2</xdr:col>
      <xdr:colOff>0</xdr:colOff>
      <xdr:row>90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07746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0</xdr:colOff>
      <xdr:row>91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123944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</xdr:rowOff>
    </xdr:from>
    <xdr:to>
      <xdr:col>2</xdr:col>
      <xdr:colOff>0</xdr:colOff>
      <xdr:row>92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170426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</xdr:rowOff>
    </xdr:from>
    <xdr:to>
      <xdr:col>2</xdr:col>
      <xdr:colOff>0</xdr:colOff>
      <xdr:row>94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263390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1</xdr:rowOff>
    </xdr:from>
    <xdr:to>
      <xdr:col>2</xdr:col>
      <xdr:colOff>0</xdr:colOff>
      <xdr:row>95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30987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1089</xdr:colOff>
      <xdr:row>95</xdr:row>
      <xdr:rowOff>1</xdr:rowOff>
    </xdr:from>
    <xdr:to>
      <xdr:col>2</xdr:col>
      <xdr:colOff>0</xdr:colOff>
      <xdr:row>96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3669132"/>
          <a:ext cx="464820" cy="4659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2</xdr:rowOff>
    </xdr:from>
    <xdr:to>
      <xdr:col>2</xdr:col>
      <xdr:colOff>0</xdr:colOff>
      <xdr:row>98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4493182"/>
          <a:ext cx="464820" cy="4648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2</xdr:rowOff>
    </xdr:from>
    <xdr:to>
      <xdr:col>2</xdr:col>
      <xdr:colOff>0</xdr:colOff>
      <xdr:row>100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5256940"/>
          <a:ext cx="463061" cy="463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2</xdr:rowOff>
    </xdr:from>
    <xdr:to>
      <xdr:col>2</xdr:col>
      <xdr:colOff>0</xdr:colOff>
      <xdr:row>102</xdr:row>
      <xdr:rowOff>1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6183064"/>
          <a:ext cx="463061" cy="463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2</xdr:col>
      <xdr:colOff>0</xdr:colOff>
      <xdr:row>104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71091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2</xdr:col>
      <xdr:colOff>0</xdr:colOff>
      <xdr:row>106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80353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0</xdr:colOff>
      <xdr:row>107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8498369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3664</xdr:rowOff>
    </xdr:from>
    <xdr:to>
      <xdr:col>2</xdr:col>
      <xdr:colOff>0</xdr:colOff>
      <xdr:row>108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8965095"/>
          <a:ext cx="463061" cy="4593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1446</xdr:rowOff>
    </xdr:from>
    <xdr:to>
      <xdr:col>2</xdr:col>
      <xdr:colOff>0</xdr:colOff>
      <xdr:row>109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9425938"/>
          <a:ext cx="463061" cy="4616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1125</xdr:rowOff>
    </xdr:from>
    <xdr:to>
      <xdr:col>2</xdr:col>
      <xdr:colOff>0</xdr:colOff>
      <xdr:row>111</xdr:row>
      <xdr:rowOff>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0351740"/>
          <a:ext cx="463061" cy="461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450</xdr:rowOff>
    </xdr:from>
    <xdr:to>
      <xdr:col>2</xdr:col>
      <xdr:colOff>0</xdr:colOff>
      <xdr:row>111</xdr:row>
      <xdr:rowOff>463061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0814127"/>
          <a:ext cx="463061" cy="462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773</xdr:rowOff>
    </xdr:from>
    <xdr:to>
      <xdr:col>2</xdr:col>
      <xdr:colOff>0</xdr:colOff>
      <xdr:row>113</xdr:row>
      <xdr:rowOff>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1277511"/>
          <a:ext cx="463061" cy="462290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113</xdr:row>
      <xdr:rowOff>448</xdr:rowOff>
    </xdr:from>
    <xdr:to>
      <xdr:col>1</xdr:col>
      <xdr:colOff>463060</xdr:colOff>
      <xdr:row>114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1740248"/>
          <a:ext cx="463061" cy="462614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115</xdr:row>
      <xdr:rowOff>3</xdr:rowOff>
    </xdr:from>
    <xdr:to>
      <xdr:col>1</xdr:col>
      <xdr:colOff>463060</xdr:colOff>
      <xdr:row>116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2665926"/>
          <a:ext cx="463061" cy="4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2</xdr:col>
      <xdr:colOff>0</xdr:colOff>
      <xdr:row>118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35920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118</xdr:row>
      <xdr:rowOff>447</xdr:rowOff>
    </xdr:from>
    <xdr:to>
      <xdr:col>1</xdr:col>
      <xdr:colOff>463060</xdr:colOff>
      <xdr:row>119</xdr:row>
      <xdr:rowOff>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4055555"/>
          <a:ext cx="463061" cy="4626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1</xdr:rowOff>
    </xdr:from>
    <xdr:to>
      <xdr:col>2</xdr:col>
      <xdr:colOff>0</xdr:colOff>
      <xdr:row>120</xdr:row>
      <xdr:rowOff>1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451817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2</xdr:rowOff>
    </xdr:from>
    <xdr:to>
      <xdr:col>2</xdr:col>
      <xdr:colOff>0</xdr:colOff>
      <xdr:row>121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4981233"/>
          <a:ext cx="463061" cy="4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0</xdr:colOff>
      <xdr:row>122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5444292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0</xdr:colOff>
      <xdr:row>124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63704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2</xdr:col>
      <xdr:colOff>0</xdr:colOff>
      <xdr:row>124</xdr:row>
      <xdr:rowOff>463061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68334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463061</xdr:rowOff>
    </xdr:from>
    <xdr:to>
      <xdr:col>2</xdr:col>
      <xdr:colOff>0</xdr:colOff>
      <xdr:row>126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72965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2737</xdr:colOff>
      <xdr:row>126</xdr:row>
      <xdr:rowOff>463061</xdr:rowOff>
    </xdr:from>
    <xdr:to>
      <xdr:col>2</xdr:col>
      <xdr:colOff>0</xdr:colOff>
      <xdr:row>128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291" y="58222661"/>
          <a:ext cx="460324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0</xdr:colOff>
      <xdr:row>129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86857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463061</xdr:rowOff>
    </xdr:from>
    <xdr:to>
      <xdr:col>2</xdr:col>
      <xdr:colOff>0</xdr:colOff>
      <xdr:row>129</xdr:row>
      <xdr:rowOff>463060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914878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0</xdr:colOff>
      <xdr:row>131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96118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461394</xdr:rowOff>
    </xdr:from>
    <xdr:to>
      <xdr:col>2</xdr:col>
      <xdr:colOff>0</xdr:colOff>
      <xdr:row>133</xdr:row>
      <xdr:rowOff>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0536302"/>
          <a:ext cx="46306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463061</xdr:rowOff>
    </xdr:from>
    <xdr:to>
      <xdr:col>2</xdr:col>
      <xdr:colOff>0</xdr:colOff>
      <xdr:row>134</xdr:row>
      <xdr:rowOff>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100103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449</xdr:rowOff>
    </xdr:from>
    <xdr:to>
      <xdr:col>2</xdr:col>
      <xdr:colOff>0</xdr:colOff>
      <xdr:row>135</xdr:row>
      <xdr:rowOff>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1464541"/>
          <a:ext cx="463061" cy="4626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0</xdr:colOff>
      <xdr:row>137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23902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</xdr:col>
      <xdr:colOff>0</xdr:colOff>
      <xdr:row>137</xdr:row>
      <xdr:rowOff>463061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28532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463061</xdr:rowOff>
    </xdr:from>
    <xdr:to>
      <xdr:col>2</xdr:col>
      <xdr:colOff>0</xdr:colOff>
      <xdr:row>139</xdr:row>
      <xdr:rowOff>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33163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0</xdr:colOff>
      <xdr:row>142</xdr:row>
      <xdr:rowOff>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47055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0</xdr:colOff>
      <xdr:row>143</xdr:row>
      <xdr:rowOff>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51685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463061</xdr:rowOff>
    </xdr:from>
    <xdr:to>
      <xdr:col>2</xdr:col>
      <xdr:colOff>0</xdr:colOff>
      <xdr:row>144</xdr:row>
      <xdr:rowOff>463060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609470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466726</xdr:rowOff>
    </xdr:from>
    <xdr:to>
      <xdr:col>1</xdr:col>
      <xdr:colOff>441961</xdr:colOff>
      <xdr:row>146</xdr:row>
      <xdr:rowOff>1905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441961</xdr:colOff>
      <xdr:row>180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461394</xdr:rowOff>
    </xdr:from>
    <xdr:to>
      <xdr:col>2</xdr:col>
      <xdr:colOff>0</xdr:colOff>
      <xdr:row>149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7945286"/>
          <a:ext cx="46306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0</xdr:colOff>
      <xdr:row>150</xdr:row>
      <xdr:rowOff>463061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88730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463061</xdr:rowOff>
    </xdr:from>
    <xdr:to>
      <xdr:col>2</xdr:col>
      <xdr:colOff>0</xdr:colOff>
      <xdr:row>152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93361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0</xdr:colOff>
      <xdr:row>153</xdr:row>
      <xdr:rowOff>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97992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0</xdr:colOff>
      <xdr:row>154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02622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2</xdr:col>
      <xdr:colOff>0</xdr:colOff>
      <xdr:row>155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07253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0</xdr:colOff>
      <xdr:row>157</xdr:row>
      <xdr:rowOff>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16514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0</xdr:colOff>
      <xdr:row>161</xdr:row>
      <xdr:rowOff>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3503692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2</xdr:rowOff>
    </xdr:from>
    <xdr:to>
      <xdr:col>2</xdr:col>
      <xdr:colOff>0</xdr:colOff>
      <xdr:row>162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3966756"/>
          <a:ext cx="463061" cy="4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1</xdr:rowOff>
    </xdr:from>
    <xdr:to>
      <xdr:col>2</xdr:col>
      <xdr:colOff>0</xdr:colOff>
      <xdr:row>163</xdr:row>
      <xdr:rowOff>1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442981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3</xdr:rowOff>
    </xdr:from>
    <xdr:to>
      <xdr:col>2</xdr:col>
      <xdr:colOff>0</xdr:colOff>
      <xdr:row>163</xdr:row>
      <xdr:rowOff>463061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4892880"/>
          <a:ext cx="463061" cy="4630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0</xdr:colOff>
      <xdr:row>166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58190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2</xdr:col>
      <xdr:colOff>0</xdr:colOff>
      <xdr:row>167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62820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</xdr:rowOff>
    </xdr:from>
    <xdr:to>
      <xdr:col>2</xdr:col>
      <xdr:colOff>0</xdr:colOff>
      <xdr:row>168</xdr:row>
      <xdr:rowOff>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6745124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0</xdr:colOff>
      <xdr:row>169</xdr:row>
      <xdr:rowOff>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72081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0</xdr:colOff>
      <xdr:row>170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767124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0</xdr:colOff>
      <xdr:row>171</xdr:row>
      <xdr:rowOff>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81343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0</xdr:colOff>
      <xdr:row>172</xdr:row>
      <xdr:rowOff>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8597369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0</xdr:colOff>
      <xdr:row>173</xdr:row>
      <xdr:rowOff>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9060431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0</xdr:colOff>
      <xdr:row>174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9523492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0</xdr:colOff>
      <xdr:row>175</xdr:row>
      <xdr:rowOff>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99865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176</xdr:row>
      <xdr:rowOff>0</xdr:rowOff>
    </xdr:from>
    <xdr:to>
      <xdr:col>1</xdr:col>
      <xdr:colOff>463060</xdr:colOff>
      <xdr:row>176</xdr:row>
      <xdr:rowOff>463061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09126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0</xdr:colOff>
      <xdr:row>179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18388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0</xdr:colOff>
      <xdr:row>181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27649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</xdr:rowOff>
    </xdr:from>
    <xdr:to>
      <xdr:col>2</xdr:col>
      <xdr:colOff>0</xdr:colOff>
      <xdr:row>182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3227986"/>
          <a:ext cx="463061" cy="463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0</xdr:colOff>
      <xdr:row>182</xdr:row>
      <xdr:rowOff>463061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3691046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184</xdr:row>
      <xdr:rowOff>0</xdr:rowOff>
    </xdr:from>
    <xdr:to>
      <xdr:col>2</xdr:col>
      <xdr:colOff>0</xdr:colOff>
      <xdr:row>185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295" y="84617169"/>
          <a:ext cx="459320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0</xdr:colOff>
      <xdr:row>186</xdr:row>
      <xdr:rowOff>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5080231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3</xdr:rowOff>
    </xdr:from>
    <xdr:to>
      <xdr:col>2</xdr:col>
      <xdr:colOff>0</xdr:colOff>
      <xdr:row>187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5543295"/>
          <a:ext cx="463061" cy="463060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187</xdr:row>
      <xdr:rowOff>0</xdr:rowOff>
    </xdr:from>
    <xdr:to>
      <xdr:col>2</xdr:col>
      <xdr:colOff>0</xdr:colOff>
      <xdr:row>188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6006354"/>
          <a:ext cx="463062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</xdr:col>
      <xdr:colOff>0</xdr:colOff>
      <xdr:row>189</xdr:row>
      <xdr:rowOff>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64694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459710</xdr:rowOff>
    </xdr:from>
    <xdr:to>
      <xdr:col>2</xdr:col>
      <xdr:colOff>0</xdr:colOff>
      <xdr:row>189</xdr:row>
      <xdr:rowOff>463061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6929125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463061</xdr:rowOff>
    </xdr:from>
    <xdr:to>
      <xdr:col>2</xdr:col>
      <xdr:colOff>0</xdr:colOff>
      <xdr:row>191</xdr:row>
      <xdr:rowOff>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73955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2</xdr:col>
      <xdr:colOff>0</xdr:colOff>
      <xdr:row>192</xdr:row>
      <xdr:rowOff>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78586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2</xdr:col>
      <xdr:colOff>0</xdr:colOff>
      <xdr:row>193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83216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2</xdr:col>
      <xdr:colOff>0</xdr:colOff>
      <xdr:row>194</xdr:row>
      <xdr:rowOff>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87847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463061</xdr:rowOff>
    </xdr:from>
    <xdr:to>
      <xdr:col>2</xdr:col>
      <xdr:colOff>0</xdr:colOff>
      <xdr:row>194</xdr:row>
      <xdr:rowOff>463060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924778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463061</xdr:rowOff>
    </xdr:from>
    <xdr:to>
      <xdr:col>2</xdr:col>
      <xdr:colOff>0</xdr:colOff>
      <xdr:row>196</xdr:row>
      <xdr:rowOff>463060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017390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462829</xdr:rowOff>
    </xdr:from>
    <xdr:to>
      <xdr:col>2</xdr:col>
      <xdr:colOff>0</xdr:colOff>
      <xdr:row>198</xdr:row>
      <xdr:rowOff>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0636737"/>
          <a:ext cx="46306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0</xdr:colOff>
      <xdr:row>199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1100031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0</xdr:colOff>
      <xdr:row>200</xdr:row>
      <xdr:rowOff>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1563092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3</xdr:rowOff>
    </xdr:from>
    <xdr:to>
      <xdr:col>2</xdr:col>
      <xdr:colOff>0</xdr:colOff>
      <xdr:row>202</xdr:row>
      <xdr:rowOff>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2489218"/>
          <a:ext cx="463061" cy="4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0</xdr:colOff>
      <xdr:row>202</xdr:row>
      <xdr:rowOff>463061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29522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463061</xdr:rowOff>
    </xdr:from>
    <xdr:to>
      <xdr:col>2</xdr:col>
      <xdr:colOff>0</xdr:colOff>
      <xdr:row>204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34153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0</xdr:colOff>
      <xdr:row>205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38784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</xdr:col>
      <xdr:colOff>0</xdr:colOff>
      <xdr:row>206</xdr:row>
      <xdr:rowOff>3352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4341462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0</xdr:colOff>
      <xdr:row>207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48045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207</xdr:row>
      <xdr:rowOff>0</xdr:rowOff>
    </xdr:from>
    <xdr:to>
      <xdr:col>1</xdr:col>
      <xdr:colOff>463060</xdr:colOff>
      <xdr:row>208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952675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209</xdr:row>
      <xdr:rowOff>0</xdr:rowOff>
    </xdr:from>
    <xdr:to>
      <xdr:col>1</xdr:col>
      <xdr:colOff>463060</xdr:colOff>
      <xdr:row>210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961937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2</xdr:col>
      <xdr:colOff>0</xdr:colOff>
      <xdr:row>211</xdr:row>
      <xdr:rowOff>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6656769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463061</xdr:rowOff>
    </xdr:from>
    <xdr:to>
      <xdr:col>2</xdr:col>
      <xdr:colOff>0</xdr:colOff>
      <xdr:row>211</xdr:row>
      <xdr:rowOff>463060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7119830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461628</xdr:rowOff>
    </xdr:from>
    <xdr:to>
      <xdr:col>2</xdr:col>
      <xdr:colOff>0</xdr:colOff>
      <xdr:row>213</xdr:row>
      <xdr:rowOff>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7581459"/>
          <a:ext cx="463061" cy="4644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459710</xdr:rowOff>
    </xdr:from>
    <xdr:to>
      <xdr:col>2</xdr:col>
      <xdr:colOff>0</xdr:colOff>
      <xdr:row>214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8042602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0</xdr:colOff>
      <xdr:row>215</xdr:row>
      <xdr:rowOff>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85090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463060</xdr:rowOff>
    </xdr:from>
    <xdr:to>
      <xdr:col>2</xdr:col>
      <xdr:colOff>0</xdr:colOff>
      <xdr:row>215</xdr:row>
      <xdr:rowOff>463061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8972075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461395</xdr:rowOff>
    </xdr:from>
    <xdr:to>
      <xdr:col>2</xdr:col>
      <xdr:colOff>0</xdr:colOff>
      <xdr:row>217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9433472"/>
          <a:ext cx="463061" cy="464728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219</xdr:row>
      <xdr:rowOff>0</xdr:rowOff>
    </xdr:from>
    <xdr:to>
      <xdr:col>1</xdr:col>
      <xdr:colOff>463060</xdr:colOff>
      <xdr:row>220</xdr:row>
      <xdr:rowOff>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1008243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2</xdr:col>
      <xdr:colOff>0</xdr:colOff>
      <xdr:row>221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12873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2</xdr:col>
      <xdr:colOff>0</xdr:colOff>
      <xdr:row>222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17504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2</xdr:col>
      <xdr:colOff>0</xdr:colOff>
      <xdr:row>223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22135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224</xdr:row>
      <xdr:rowOff>781</xdr:rowOff>
    </xdr:from>
    <xdr:to>
      <xdr:col>2</xdr:col>
      <xdr:colOff>0</xdr:colOff>
      <xdr:row>225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3140412"/>
          <a:ext cx="463061" cy="462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225</xdr:row>
      <xdr:rowOff>1</xdr:rowOff>
    </xdr:from>
    <xdr:to>
      <xdr:col>2</xdr:col>
      <xdr:colOff>0</xdr:colOff>
      <xdr:row>226</xdr:row>
      <xdr:rowOff>1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360269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</xdr:col>
      <xdr:colOff>0</xdr:colOff>
      <xdr:row>110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98875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1444</xdr:rowOff>
    </xdr:from>
    <xdr:to>
      <xdr:col>2</xdr:col>
      <xdr:colOff>0</xdr:colOff>
      <xdr:row>77</xdr:row>
      <xdr:rowOff>23967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4733404"/>
          <a:ext cx="464820" cy="487343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146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154</xdr:row>
      <xdr:rowOff>459710</xdr:rowOff>
    </xdr:from>
    <xdr:to>
      <xdr:col>2</xdr:col>
      <xdr:colOff>0</xdr:colOff>
      <xdr:row>156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1185033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461392</xdr:rowOff>
    </xdr:from>
    <xdr:to>
      <xdr:col>2</xdr:col>
      <xdr:colOff>0</xdr:colOff>
      <xdr:row>158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2112838"/>
          <a:ext cx="463061" cy="46473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1881051</xdr:colOff>
      <xdr:row>95</xdr:row>
      <xdr:rowOff>465474</xdr:rowOff>
    </xdr:from>
    <xdr:to>
      <xdr:col>2</xdr:col>
      <xdr:colOff>0</xdr:colOff>
      <xdr:row>97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051" y="44134605"/>
          <a:ext cx="465909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0</xdr:colOff>
      <xdr:row>93</xdr:row>
      <xdr:rowOff>22264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2169080"/>
          <a:ext cx="464820" cy="487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0</xdr:colOff>
      <xdr:row>132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00749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0</xdr:colOff>
      <xdr:row>79</xdr:row>
      <xdr:rowOff>22264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5661600"/>
          <a:ext cx="464820" cy="487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0</xdr:colOff>
      <xdr:row>141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42424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0</xdr:colOff>
      <xdr:row>144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56316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146</xdr:row>
      <xdr:rowOff>463060</xdr:rowOff>
    </xdr:from>
    <xdr:to>
      <xdr:col>1</xdr:col>
      <xdr:colOff>463060</xdr:colOff>
      <xdr:row>148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67483891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148</xdr:row>
      <xdr:rowOff>459709</xdr:rowOff>
    </xdr:from>
    <xdr:to>
      <xdr:col>1</xdr:col>
      <xdr:colOff>463060</xdr:colOff>
      <xdr:row>150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68406663"/>
          <a:ext cx="463061" cy="4664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22168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124200"/>
          <a:ext cx="464820" cy="4869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22265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6377940"/>
          <a:ext cx="464820" cy="487085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194</xdr:row>
      <xdr:rowOff>463060</xdr:rowOff>
    </xdr:from>
    <xdr:to>
      <xdr:col>1</xdr:col>
      <xdr:colOff>463060</xdr:colOff>
      <xdr:row>196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9710845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216</xdr:row>
      <xdr:rowOff>460517</xdr:rowOff>
    </xdr:from>
    <xdr:to>
      <xdr:col>1</xdr:col>
      <xdr:colOff>463060</xdr:colOff>
      <xdr:row>218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99895655"/>
          <a:ext cx="463061" cy="4656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464819</xdr:rowOff>
    </xdr:from>
    <xdr:to>
      <xdr:col>2</xdr:col>
      <xdr:colOff>0</xdr:colOff>
      <xdr:row>7</xdr:row>
      <xdr:rowOff>22168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194559"/>
          <a:ext cx="464820" cy="4869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464819</xdr:rowOff>
    </xdr:from>
    <xdr:to>
      <xdr:col>2</xdr:col>
      <xdr:colOff>0</xdr:colOff>
      <xdr:row>71</xdr:row>
      <xdr:rowOff>22168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1943039"/>
          <a:ext cx="464820" cy="4869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0</xdr:colOff>
      <xdr:row>136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19271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183</xdr:row>
      <xdr:rowOff>0</xdr:rowOff>
    </xdr:from>
    <xdr:to>
      <xdr:col>1</xdr:col>
      <xdr:colOff>463060</xdr:colOff>
      <xdr:row>184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41541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175</xdr:row>
      <xdr:rowOff>0</xdr:rowOff>
    </xdr:from>
    <xdr:to>
      <xdr:col>1</xdr:col>
      <xdr:colOff>463060</xdr:colOff>
      <xdr:row>176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04496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222</xdr:row>
      <xdr:rowOff>463060</xdr:rowOff>
    </xdr:from>
    <xdr:to>
      <xdr:col>1</xdr:col>
      <xdr:colOff>463060</xdr:colOff>
      <xdr:row>224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102676568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226</xdr:row>
      <xdr:rowOff>0</xdr:rowOff>
    </xdr:from>
    <xdr:to>
      <xdr:col>1</xdr:col>
      <xdr:colOff>463060</xdr:colOff>
      <xdr:row>227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1040657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158</xdr:row>
      <xdr:rowOff>0</xdr:rowOff>
    </xdr:from>
    <xdr:to>
      <xdr:col>1</xdr:col>
      <xdr:colOff>463060</xdr:colOff>
      <xdr:row>159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72577569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159</xdr:row>
      <xdr:rowOff>0</xdr:rowOff>
    </xdr:from>
    <xdr:to>
      <xdr:col>1</xdr:col>
      <xdr:colOff>463060</xdr:colOff>
      <xdr:row>160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73040631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218</xdr:row>
      <xdr:rowOff>0</xdr:rowOff>
    </xdr:from>
    <xdr:to>
      <xdr:col>1</xdr:col>
      <xdr:colOff>463060</xdr:colOff>
      <xdr:row>219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1003612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207</xdr:row>
      <xdr:rowOff>459710</xdr:rowOff>
    </xdr:from>
    <xdr:to>
      <xdr:col>1</xdr:col>
      <xdr:colOff>463060</xdr:colOff>
      <xdr:row>209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95727295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0</xdr:colOff>
      <xdr:row>37</xdr:row>
      <xdr:rowOff>22264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6139160"/>
          <a:ext cx="464820" cy="487084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98</xdr:row>
      <xdr:rowOff>0</xdr:rowOff>
    </xdr:from>
    <xdr:to>
      <xdr:col>1</xdr:col>
      <xdr:colOff>463060</xdr:colOff>
      <xdr:row>98</xdr:row>
      <xdr:rowOff>463061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447938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138</xdr:row>
      <xdr:rowOff>459721</xdr:rowOff>
    </xdr:from>
    <xdr:to>
      <xdr:col>1</xdr:col>
      <xdr:colOff>463060</xdr:colOff>
      <xdr:row>140</xdr:row>
      <xdr:rowOff>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63776059"/>
          <a:ext cx="463061" cy="4664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0</xdr:colOff>
      <xdr:row>81</xdr:row>
      <xdr:rowOff>23960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6591240"/>
          <a:ext cx="464820" cy="4887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2</xdr:col>
      <xdr:colOff>0</xdr:colOff>
      <xdr:row>87</xdr:row>
      <xdr:rowOff>23960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9380160"/>
          <a:ext cx="464820" cy="488780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103</xdr:row>
      <xdr:rowOff>463060</xdr:rowOff>
    </xdr:from>
    <xdr:to>
      <xdr:col>1</xdr:col>
      <xdr:colOff>463060</xdr:colOff>
      <xdr:row>105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47572245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125</xdr:row>
      <xdr:rowOff>461537</xdr:rowOff>
    </xdr:from>
    <xdr:to>
      <xdr:col>1</xdr:col>
      <xdr:colOff>463060</xdr:colOff>
      <xdr:row>127</xdr:row>
      <xdr:rowOff>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7758075"/>
          <a:ext cx="463061" cy="4645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0</xdr:colOff>
      <xdr:row>40</xdr:row>
      <xdr:rowOff>23960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7533620"/>
          <a:ext cx="464820" cy="48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1829</xdr:colOff>
      <xdr:row>122</xdr:row>
      <xdr:rowOff>0</xdr:rowOff>
    </xdr:from>
    <xdr:to>
      <xdr:col>2</xdr:col>
      <xdr:colOff>0</xdr:colOff>
      <xdr:row>123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3383" y="55907354"/>
          <a:ext cx="461232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114</xdr:row>
      <xdr:rowOff>0</xdr:rowOff>
    </xdr:from>
    <xdr:to>
      <xdr:col>1</xdr:col>
      <xdr:colOff>463060</xdr:colOff>
      <xdr:row>115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D83EDE1-05EE-4776-874A-F1AE2BA3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22028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163</xdr:row>
      <xdr:rowOff>463061</xdr:rowOff>
    </xdr:from>
    <xdr:to>
      <xdr:col>1</xdr:col>
      <xdr:colOff>463060</xdr:colOff>
      <xdr:row>165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FF36723-5732-454D-8D2C-D89BEFFD4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753559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0</xdr:colOff>
      <xdr:row>201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C018BEC-B884-435A-B725-C34D42415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20261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0</xdr:colOff>
      <xdr:row>58</xdr:row>
      <xdr:rowOff>24042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71F5701-892A-46F4-8E14-8D9D6AE18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5900380"/>
          <a:ext cx="464820" cy="4888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102</xdr:row>
      <xdr:rowOff>3352</xdr:rowOff>
    </xdr:from>
    <xdr:to>
      <xdr:col>1</xdr:col>
      <xdr:colOff>463060</xdr:colOff>
      <xdr:row>103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3589FB4-082F-4135-A007-52FAE6D9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46649475"/>
          <a:ext cx="463061" cy="459710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116</xdr:row>
      <xdr:rowOff>0</xdr:rowOff>
    </xdr:from>
    <xdr:to>
      <xdr:col>1</xdr:col>
      <xdr:colOff>463060</xdr:colOff>
      <xdr:row>117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9BBCA5E-7404-4519-8B92-0FCC91A0F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31289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24042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3391A84-EAEC-430A-B2E0-A3BC8EC79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264920"/>
          <a:ext cx="464820" cy="4888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0</xdr:colOff>
      <xdr:row>35</xdr:row>
      <xdr:rowOff>24042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D231E042-4C3E-41CA-97E2-11FE31DCB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5209520"/>
          <a:ext cx="464820" cy="4888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176</xdr:row>
      <xdr:rowOff>463060</xdr:rowOff>
    </xdr:from>
    <xdr:to>
      <xdr:col>1</xdr:col>
      <xdr:colOff>463060</xdr:colOff>
      <xdr:row>178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64D256F-1A64-4371-9007-4B76FEC08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1375737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0</xdr:colOff>
      <xdr:row>56</xdr:row>
      <xdr:rowOff>24043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30691FD-51C7-4DDF-BBCD-714ABE9A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4970740"/>
          <a:ext cx="464820" cy="4888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179</xdr:row>
      <xdr:rowOff>0</xdr:rowOff>
    </xdr:from>
    <xdr:to>
      <xdr:col>1</xdr:col>
      <xdr:colOff>463060</xdr:colOff>
      <xdr:row>180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5E24C5C-DB8A-4686-AA8E-B1E2E93C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23018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0</xdr:colOff>
      <xdr:row>83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5D1F19FA-976F-422B-A602-0D857F03C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75208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0</xdr:colOff>
      <xdr:row>101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602710B9-0F24-4A87-B2E6-F9EBEB724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5887640"/>
          <a:ext cx="464820" cy="464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468172</xdr:colOff>
      <xdr:row>26</xdr:row>
      <xdr:rowOff>468172</xdr:rowOff>
    </xdr:from>
    <xdr:to>
      <xdr:col>1</xdr:col>
      <xdr:colOff>468172</xdr:colOff>
      <xdr:row>28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2" y="121724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F95E4-C2F0-4A44-A981-F0DB1AE78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967273D-02F7-4781-AA25-4018E600C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184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D33BD5D-7B6C-4D94-BF67-FA1F64604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357701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066AAD-15F4-4E11-8DF1-EC6AA1DA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31088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30C6077-5FF0-4CAB-B450-39D37CF10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4513357"/>
          <a:ext cx="468173" cy="46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K229"/>
  <sheetViews>
    <sheetView zoomScale="130" zoomScaleNormal="130" workbookViewId="0">
      <pane xSplit="2" ySplit="2" topLeftCell="U223" activePane="bottomRight" state="frozen"/>
      <selection pane="topRight" activeCell="C1" sqref="C1"/>
      <selection pane="bottomLeft" activeCell="A3" sqref="A3"/>
      <selection pane="bottomRight" activeCell="AH2" sqref="AH2:AH229"/>
    </sheetView>
  </sheetViews>
  <sheetFormatPr defaultColWidth="6.44140625" defaultRowHeight="37.049999999999997" customHeight="1" x14ac:dyDescent="0.3"/>
  <cols>
    <col min="1" max="1" width="27.44140625" style="8" customWidth="1"/>
    <col min="2" max="2" width="6.77734375" style="8" customWidth="1"/>
    <col min="3" max="3" width="20.109375" style="21" bestFit="1" customWidth="1"/>
    <col min="4" max="4" width="2.6640625" style="8" bestFit="1" customWidth="1"/>
    <col min="5" max="5" width="4.44140625" style="8" bestFit="1" customWidth="1"/>
    <col min="6" max="6" width="22" style="21" bestFit="1" customWidth="1"/>
    <col min="7" max="7" width="20.109375" style="8" bestFit="1" customWidth="1"/>
    <col min="8" max="8" width="6.44140625" style="8"/>
    <col min="9" max="9" width="6.5546875" style="22" bestFit="1" customWidth="1"/>
    <col min="10" max="17" width="6.44140625" style="22"/>
    <col min="18" max="21" width="6.44140625" style="8"/>
    <col min="22" max="22" width="12.21875" style="8" bestFit="1" customWidth="1"/>
    <col min="23" max="30" width="6.44140625" style="8"/>
    <col min="31" max="31" width="6.88671875" style="8" bestFit="1" customWidth="1"/>
    <col min="32" max="32" width="6.44140625" style="24" customWidth="1"/>
    <col min="33" max="34" width="6.44140625" style="33" customWidth="1"/>
    <col min="35" max="35" width="6.44140625" style="36" customWidth="1"/>
    <col min="36" max="36" width="6.88671875" style="24" bestFit="1" customWidth="1"/>
    <col min="37" max="16384" width="6.44140625" style="8"/>
  </cols>
  <sheetData>
    <row r="1" spans="1:36" s="3" customFormat="1" ht="13.2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536</v>
      </c>
      <c r="AH1" s="31" t="s">
        <v>537</v>
      </c>
      <c r="AI1" s="34"/>
      <c r="AJ1" s="23"/>
    </row>
    <row r="2" spans="1:36" s="3" customFormat="1" ht="13.2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637</v>
      </c>
      <c r="AH2" s="49" t="s">
        <v>663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 t="s">
        <v>640</v>
      </c>
      <c r="H3" s="4">
        <f t="shared" ref="H3:H81" si="0">SUMPRODUCT(I$1:AD$1,I3:AD3)</f>
        <v>50</v>
      </c>
      <c r="I3" s="2">
        <v>30</v>
      </c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R3" s="3" t="s">
        <v>14</v>
      </c>
      <c r="S3" s="3">
        <v>20</v>
      </c>
      <c r="U3" s="4"/>
      <c r="V3" s="5"/>
      <c r="Z3" s="3">
        <v>30</v>
      </c>
      <c r="AD3" s="4">
        <f t="shared" ref="AD3:AD74" si="2">MAX(W3:AC3)</f>
        <v>30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id='m001'&gt;50&lt;/td&gt;&lt;td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(s1*"&amp;TEXT(W3,0)&amp;"+s2*"&amp;TEXT(X3,0)&amp;"+s3*"&amp;TEXT(Y3,0)&amp;"+s4*"&amp;TEXT(Z3,0)&amp;"+s5*"&amp;TEXT(AA3,0)&amp;"+s6*"&amp;TEXT(AB3,0)&amp;"+s7*"&amp;TEXT(AC3,0)&amp;"+s9*"&amp;TEXT(AD3,0)&amp;") + (e01*"&amp;IF(ISNUMBER(SEARCH("斬撃",R3)),S3,0)&amp;"+e02*"&amp;IF(ISNUMBER(SEARCH("刺突",R3)),S3,0)&amp;"+e03*"&amp;IF(ISNUMBER(SEARCH("打撃",R3)),S3,0)&amp;"+e04*"&amp;IF(ISNUMBER(SEARCH("射撃",R3)),S3,0)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+e18*"&amp;IF(T3="巨体",U3,0)&amp;IF(AK3="","",AJ3)&amp;");"</f>
        <v>document.getElementById('m001').innerHTML = (b1*0+b2*0+b0*0) + (s1*0+s2*0+s3*0+s4*30+s5*0+s6*0+s7*0+s9*30) + (e01*20+e02*0+e03*0+e04*0+e05*0+e06*0+e07*0+e08*0+e09*0+e10*0+e11*0+e12*0+e13*0+e14*0+e15*0+e16*0+e17*0+e18*0);</v>
      </c>
      <c r="AI3" s="35" t="str">
        <f>"m"&amp;TEXT(ROW()-2,"000")</f>
        <v>m001</v>
      </c>
      <c r="AJ3" s="34" t="str">
        <f>IF(AK3="","","-e0"&amp;LEFT(AK3,1)&amp;"*e0"&amp;RIGHT(AK3,1)&amp;"*"&amp;S3)</f>
        <v/>
      </c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 t="s">
        <v>640</v>
      </c>
      <c r="H4" s="4">
        <f t="shared" si="0"/>
        <v>110</v>
      </c>
      <c r="I4" s="2"/>
      <c r="J4" s="2"/>
      <c r="K4" s="2"/>
      <c r="L4" s="2">
        <f t="shared" si="1"/>
        <v>0</v>
      </c>
      <c r="M4" s="2"/>
      <c r="N4" s="2"/>
      <c r="O4" s="2"/>
      <c r="P4" s="2">
        <v>10</v>
      </c>
      <c r="Q4" s="7"/>
      <c r="R4" s="3" t="s">
        <v>14</v>
      </c>
      <c r="S4" s="3">
        <v>40</v>
      </c>
      <c r="T4" s="3" t="s">
        <v>642</v>
      </c>
      <c r="U4" s="4">
        <v>30</v>
      </c>
      <c r="V4" s="5" t="s">
        <v>582</v>
      </c>
      <c r="X4" s="3">
        <v>20</v>
      </c>
      <c r="Z4" s="3">
        <v>40</v>
      </c>
      <c r="AD4" s="4">
        <f t="shared" si="2"/>
        <v>40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headers='special'&gt;巨体&lt;/td&gt;&lt;td headers='sp.bonus'&gt;30&lt;/td&gt;&lt;td headers='others'&gt;MP回復+10&lt;/td&gt;&lt;td headers='sinA'&gt;&lt;/td&gt;&lt;td headers='sinB'&gt;20&lt;/td&gt;&lt;td headers='sinC'&gt;&lt;/td&gt;&lt;td headers='sinD'&gt;40&lt;/td&gt;&lt;td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(s1*"&amp;TEXT(W4,0)&amp;"+s2*"&amp;TEXT(X4,0)&amp;"+s3*"&amp;TEXT(Y4,0)&amp;"+s4*"&amp;TEXT(Z4,0)&amp;"+s5*"&amp;TEXT(AA4,0)&amp;"+s6*"&amp;TEXT(AB4,0)&amp;"+s7*"&amp;TEXT(AC4,0)&amp;"+s9*"&amp;TEXT(AD4,0)&amp;") + (e01*"&amp;IF(ISNUMBER(SEARCH("斬撃",R4)),S4,0)&amp;"+e02*"&amp;IF(ISNUMBER(SEARCH("刺突",R4)),S4,0)&amp;"+e03*"&amp;IF(ISNUMBER(SEARCH("打撃",R4)),S4,0)&amp;"+e04*"&amp;IF(ISNUMBER(SEARCH("射撃",R4)),S4,0)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+e18*"&amp;IF(T4="巨体",U4,0)&amp;IF(AK4="","",AJ4)&amp;");"</f>
        <v>document.getElementById('m002').innerHTML = (b1*0+b2*0+b0*0) + (s1*0+s2*20+s3*0+s4*40+s5*0+s6*0+s7*0+s9*40) + (e01*40+e02*0+e03*0+e04*0+e05*0+e06*0+e07*0+e08*0+e09*0+e10*0+e11*0+e12*0+e13*0+e14*0+e15*0+e16*0+e17*0+e18*30);</v>
      </c>
      <c r="AI4" s="35" t="str">
        <f t="shared" ref="AI4:AI67" si="4">"m"&amp;TEXT(ROW()-2,"000")</f>
        <v>m002</v>
      </c>
      <c r="AJ4" s="34" t="str">
        <f t="shared" ref="AJ4:AJ67" si="5">IF(AK4="","","-e0"&amp;LEFT(AK4,1)&amp;"*e0"&amp;RIGHT(AK4,1)&amp;"*"&amp;S4)</f>
        <v/>
      </c>
    </row>
    <row r="5" spans="1:36" s="3" customFormat="1" ht="37.049999999999997" customHeight="1" x14ac:dyDescent="0.3">
      <c r="A5" s="3" t="s">
        <v>638</v>
      </c>
      <c r="C5" s="6" t="s">
        <v>639</v>
      </c>
      <c r="D5" s="3">
        <v>5</v>
      </c>
      <c r="E5" s="3" t="s">
        <v>39</v>
      </c>
      <c r="F5" s="15" t="s">
        <v>36</v>
      </c>
      <c r="G5" s="8" t="s">
        <v>640</v>
      </c>
      <c r="H5" s="4">
        <f t="shared" si="0"/>
        <v>90</v>
      </c>
      <c r="I5" s="2">
        <v>30</v>
      </c>
      <c r="J5" s="2">
        <v>50</v>
      </c>
      <c r="K5" s="2"/>
      <c r="L5" s="2">
        <f t="shared" si="1"/>
        <v>50</v>
      </c>
      <c r="M5" s="2"/>
      <c r="N5" s="2"/>
      <c r="O5" s="2"/>
      <c r="P5" s="2"/>
      <c r="Q5" s="7"/>
      <c r="U5" s="4"/>
      <c r="V5" s="5" t="s">
        <v>644</v>
      </c>
      <c r="Z5" s="3">
        <v>40</v>
      </c>
      <c r="AA5" s="3">
        <v>20</v>
      </c>
      <c r="AD5" s="4">
        <f t="shared" si="2"/>
        <v>40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ltd'&gt;&lt;td headers='icon'&gt;&lt;a href='https://www.alchemistcodedb.com/jp/card/ts-aot-03'&gt;&lt;img src='resources/TS_AOT_03.png' title='巨人に抗いし翼' /&gt;&lt;/a&gt;&lt;/td&gt;&lt;td headers='name'&gt;巨人に抗いし翼&lt;/td&gt;&lt;td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headers='others'&gt;対巨体防御+20&lt;/td&gt;&lt;td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5" s="31" t="str">
        <f t="shared" si="3"/>
        <v>document.getElementById('m003').innerHTML = (b1*50+b2*0+b0*50) + (s1*0+s2*0+s3*0+s4*40+s5*20+s6*0+s7*0+s9*40) + (e01*0+e02*0+e03*0+e04*0+e05*0+e06*0+e07*0+e08*0+e09*0+e10*0+e11*0+e12*0+e13*0+e14*0+e15*0+e16*0+e17*0+e18*0);</v>
      </c>
      <c r="AI5" s="35" t="str">
        <f t="shared" si="4"/>
        <v>m003</v>
      </c>
      <c r="AJ5" s="34" t="str">
        <f t="shared" si="5"/>
        <v/>
      </c>
    </row>
    <row r="6" spans="1:36" s="3" customFormat="1" ht="37.049999999999997" customHeight="1" x14ac:dyDescent="0.3">
      <c r="A6" s="3" t="s">
        <v>40</v>
      </c>
      <c r="C6" s="6" t="s">
        <v>41</v>
      </c>
      <c r="D6" s="3">
        <v>5</v>
      </c>
      <c r="E6" s="3" t="s">
        <v>35</v>
      </c>
      <c r="F6" s="16" t="s">
        <v>42</v>
      </c>
      <c r="G6" s="8" t="s">
        <v>43</v>
      </c>
      <c r="H6" s="4">
        <f t="shared" si="0"/>
        <v>45</v>
      </c>
      <c r="I6" s="2">
        <v>30</v>
      </c>
      <c r="J6" s="2"/>
      <c r="K6" s="2"/>
      <c r="L6" s="2">
        <f t="shared" si="1"/>
        <v>0</v>
      </c>
      <c r="M6" s="2"/>
      <c r="N6" s="2"/>
      <c r="O6" s="2"/>
      <c r="P6" s="2"/>
      <c r="Q6" s="7"/>
      <c r="R6" s="3" t="s">
        <v>14</v>
      </c>
      <c r="S6" s="3">
        <v>30</v>
      </c>
      <c r="U6" s="4"/>
      <c r="V6" s="5"/>
      <c r="W6" s="3">
        <v>15</v>
      </c>
      <c r="AA6" s="3">
        <v>15</v>
      </c>
      <c r="AD6" s="4">
        <f t="shared" si="2"/>
        <v>15</v>
      </c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id='m004'&gt;45&lt;/td&gt;&lt;td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6" s="31" t="str">
        <f t="shared" si="3"/>
        <v>document.getElementById('m004').innerHTML = (b1*0+b2*0+b0*0) + (s1*15+s2*0+s3*0+s4*0+s5*15+s6*0+s7*0+s9*15) + (e01*30+e02*0+e03*0+e04*0+e05*0+e06*0+e07*0+e08*0+e09*0+e10*0+e11*0+e12*0+e13*0+e14*0+e15*0+e16*0+e17*0+e18*0);</v>
      </c>
      <c r="AI6" s="35" t="str">
        <f t="shared" si="4"/>
        <v>m004</v>
      </c>
      <c r="AJ6" s="34" t="str">
        <f t="shared" si="5"/>
        <v/>
      </c>
    </row>
    <row r="7" spans="1:36" s="3" customFormat="1" ht="37.049999999999997" customHeight="1" x14ac:dyDescent="0.3">
      <c r="A7" s="3" t="s">
        <v>530</v>
      </c>
      <c r="C7" s="6" t="s">
        <v>533</v>
      </c>
      <c r="D7" s="3">
        <v>5</v>
      </c>
      <c r="E7" s="3" t="s">
        <v>35</v>
      </c>
      <c r="F7" s="15" t="s">
        <v>36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V7" s="5"/>
      <c r="AD7" s="4">
        <f t="shared" si="2"/>
        <v>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" s="31" t="str">
        <f t="shared" si="3"/>
        <v>document.getElementById('m005').innerHTML = (b1*0+b2*0+b0*0) + (s1*0+s2*0+s3*0+s4*0+s5*0+s6*0+s7*0+s9*0) + (e01*0+e02*0+e03*0+e04*0+e05*0+e06*0+e07*0+e08*0+e09*0+e10*0+e11*0+e12*0+e13*0+e14*0+e15*0+e16*0+e17*0+e18*0);</v>
      </c>
      <c r="AI7" s="35" t="str">
        <f t="shared" si="4"/>
        <v>m005</v>
      </c>
      <c r="AJ7" s="34" t="str">
        <f t="shared" si="5"/>
        <v/>
      </c>
    </row>
    <row r="8" spans="1:36" s="3" customFormat="1" ht="37.049999999999997" customHeight="1" x14ac:dyDescent="0.3">
      <c r="A8" s="3" t="s">
        <v>44</v>
      </c>
      <c r="C8" s="6" t="s">
        <v>45</v>
      </c>
      <c r="D8" s="3">
        <v>5</v>
      </c>
      <c r="E8" s="3" t="s">
        <v>39</v>
      </c>
      <c r="F8" s="15" t="s">
        <v>36</v>
      </c>
      <c r="G8" s="8" t="s">
        <v>514</v>
      </c>
      <c r="H8" s="4">
        <f t="shared" si="0"/>
        <v>100</v>
      </c>
      <c r="I8" s="2">
        <v>20</v>
      </c>
      <c r="J8" s="2">
        <v>30</v>
      </c>
      <c r="K8" s="2"/>
      <c r="L8" s="2">
        <f t="shared" si="1"/>
        <v>30</v>
      </c>
      <c r="M8" s="2"/>
      <c r="N8" s="2"/>
      <c r="O8" s="2"/>
      <c r="P8" s="2"/>
      <c r="Q8" s="7"/>
      <c r="R8" s="5" t="s">
        <v>15</v>
      </c>
      <c r="S8" s="3">
        <v>30</v>
      </c>
      <c r="U8" s="4"/>
      <c r="V8" s="5" t="s">
        <v>510</v>
      </c>
      <c r="X8" s="3">
        <v>20</v>
      </c>
      <c r="AA8" s="3">
        <v>40</v>
      </c>
      <c r="AD8" s="4">
        <f t="shared" si="2"/>
        <v>40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8" s="31" t="str">
        <f t="shared" si="3"/>
        <v>document.getElementById('m006').innerHTML = (b1*30+b2*0+b0*30) + (s1*0+s2*20+s3*0+s4*0+s5*40+s6*0+s7*0+s9*40) + (e01*0+e02*30+e03*0+e04*0+e05*0+e06*0+e07*0+e08*0+e09*0+e10*0+e11*0+e12*0+e13*0+e14*0+e15*0+e16*0+e17*0+e18*0);</v>
      </c>
      <c r="AI8" s="35" t="str">
        <f t="shared" si="4"/>
        <v>m006</v>
      </c>
      <c r="AJ8" s="34" t="str">
        <f t="shared" si="5"/>
        <v/>
      </c>
    </row>
    <row r="9" spans="1:36" s="3" customFormat="1" ht="37.049999999999997" customHeight="1" x14ac:dyDescent="0.3">
      <c r="A9" s="3" t="s">
        <v>519</v>
      </c>
      <c r="C9" s="6" t="s">
        <v>523</v>
      </c>
      <c r="D9" s="3">
        <v>5</v>
      </c>
      <c r="E9" s="3" t="s">
        <v>35</v>
      </c>
      <c r="F9" s="15" t="s">
        <v>36</v>
      </c>
      <c r="G9" s="8" t="s">
        <v>514</v>
      </c>
      <c r="H9" s="4">
        <f t="shared" si="0"/>
        <v>60</v>
      </c>
      <c r="I9" s="2"/>
      <c r="J9" s="2">
        <v>30</v>
      </c>
      <c r="K9" s="2"/>
      <c r="L9" s="2">
        <f t="shared" si="1"/>
        <v>30</v>
      </c>
      <c r="M9" s="2">
        <v>30</v>
      </c>
      <c r="N9" s="2"/>
      <c r="O9" s="2"/>
      <c r="P9" s="2"/>
      <c r="Q9" s="7"/>
      <c r="U9" s="4"/>
      <c r="V9" s="5"/>
      <c r="X9" s="3">
        <v>30</v>
      </c>
      <c r="AD9" s="4">
        <f t="shared" si="2"/>
        <v>30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id='m007'&gt;60&lt;/td&gt;&lt;td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(b1*30+b2*0+b0*30) + (s1*0+s2*30+s3*0+s4*0+s5*0+s6*0+s7*0+s9*30) + (e01*0+e02*0+e03*0+e04*0+e05*0+e06*0+e07*0+e08*0+e09*0+e10*0+e11*0+e12*0+e13*0+e14*0+e15*0+e16*0+e17*0+e18*0);</v>
      </c>
      <c r="AI9" s="35" t="str">
        <f t="shared" si="4"/>
        <v>m007</v>
      </c>
      <c r="AJ9" s="34" t="str">
        <f t="shared" si="5"/>
        <v/>
      </c>
    </row>
    <row r="10" spans="1:36" s="3" customFormat="1" ht="37.049999999999997" customHeight="1" x14ac:dyDescent="0.3">
      <c r="A10" s="3" t="s">
        <v>46</v>
      </c>
      <c r="C10" s="6" t="s">
        <v>47</v>
      </c>
      <c r="D10" s="3">
        <v>3</v>
      </c>
      <c r="F10" s="17" t="s">
        <v>48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V10" s="5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(s1*0+s2*0+s3*0+s4*0+s5*0+s6*0+s7*0+s9*0) + (e01*0+e02*0+e03*0+e04*0+e05*0+e06*0+e07*0+e08*0+e09*0+e10*0+e11*0+e12*0+e13*0+e14*0+e15*0+e16*0+e17*0+e18*0);</v>
      </c>
      <c r="AI10" s="35" t="str">
        <f t="shared" si="4"/>
        <v>m008</v>
      </c>
      <c r="AJ10" s="34" t="str">
        <f t="shared" si="5"/>
        <v/>
      </c>
    </row>
    <row r="11" spans="1:36" s="3" customFormat="1" ht="37.049999999999997" customHeight="1" x14ac:dyDescent="0.3">
      <c r="A11" s="3" t="s">
        <v>49</v>
      </c>
      <c r="C11" s="6" t="s">
        <v>50</v>
      </c>
      <c r="D11" s="3">
        <v>5</v>
      </c>
      <c r="E11" s="3" t="s">
        <v>35</v>
      </c>
      <c r="F11" s="15" t="s">
        <v>36</v>
      </c>
      <c r="G11" s="8"/>
      <c r="H11" s="4">
        <f t="shared" si="0"/>
        <v>0</v>
      </c>
      <c r="I11" s="2"/>
      <c r="J11" s="2"/>
      <c r="K11" s="2"/>
      <c r="L11" s="2">
        <f t="shared" si="1"/>
        <v>0</v>
      </c>
      <c r="M11" s="2"/>
      <c r="N11" s="2"/>
      <c r="O11" s="2"/>
      <c r="P11" s="2"/>
      <c r="Q11" s="7"/>
      <c r="U11" s="4"/>
      <c r="V11" s="5"/>
      <c r="AD11" s="4">
        <f t="shared" si="2"/>
        <v>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(s1*0+s2*0+s3*0+s4*0+s5*0+s6*0+s7*0+s9*0) + (e01*0+e02*0+e03*0+e04*0+e05*0+e06*0+e07*0+e08*0+e09*0+e10*0+e11*0+e12*0+e13*0+e14*0+e15*0+e16*0+e17*0+e18*0);</v>
      </c>
      <c r="AI11" s="35" t="str">
        <f t="shared" si="4"/>
        <v>m009</v>
      </c>
      <c r="AJ11" s="34" t="str">
        <f t="shared" si="5"/>
        <v/>
      </c>
    </row>
    <row r="12" spans="1:36" s="3" customFormat="1" ht="37.049999999999997" customHeight="1" x14ac:dyDescent="0.3">
      <c r="A12" s="3" t="s">
        <v>51</v>
      </c>
      <c r="C12" s="6" t="s">
        <v>52</v>
      </c>
      <c r="D12" s="3">
        <v>5</v>
      </c>
      <c r="E12" s="3" t="s">
        <v>39</v>
      </c>
      <c r="F12" s="15" t="s">
        <v>36</v>
      </c>
      <c r="G12" s="8" t="s">
        <v>524</v>
      </c>
      <c r="H12" s="4">
        <f t="shared" si="0"/>
        <v>130</v>
      </c>
      <c r="I12" s="2"/>
      <c r="J12" s="2"/>
      <c r="K12" s="2"/>
      <c r="L12" s="2">
        <f t="shared" si="1"/>
        <v>0</v>
      </c>
      <c r="M12" s="2"/>
      <c r="N12" s="2"/>
      <c r="O12" s="2"/>
      <c r="P12" s="2">
        <v>10</v>
      </c>
      <c r="Q12" s="7"/>
      <c r="R12" s="3" t="s">
        <v>14</v>
      </c>
      <c r="S12" s="3">
        <v>50</v>
      </c>
      <c r="T12" s="3" t="s">
        <v>21</v>
      </c>
      <c r="U12" s="4">
        <v>20</v>
      </c>
      <c r="V12" s="5" t="s">
        <v>525</v>
      </c>
      <c r="X12" s="3">
        <v>60</v>
      </c>
      <c r="AD12" s="4">
        <f t="shared" si="2"/>
        <v>60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(b1*0+b2*0+b0*0) + (s1*0+s2*60+s3*0+s4*0+s5*0+s6*0+s7*0+s9*60) + (e01*50+e02*0+e03*0+e04*0+e05*0+e06*0+e07*0+e08*0+e09*0+e10*0+e11*0+e12*20+e13*0+e14*0+e15*0+e16*0+e17*0+e18*0);</v>
      </c>
      <c r="AI12" s="35" t="str">
        <f t="shared" si="4"/>
        <v>m010</v>
      </c>
      <c r="AJ12" s="34" t="str">
        <f t="shared" si="5"/>
        <v/>
      </c>
    </row>
    <row r="13" spans="1:36" s="3" customFormat="1" ht="37.049999999999997" customHeight="1" x14ac:dyDescent="0.3">
      <c r="A13" s="3" t="s">
        <v>53</v>
      </c>
      <c r="C13" s="6" t="s">
        <v>54</v>
      </c>
      <c r="D13" s="3">
        <v>5</v>
      </c>
      <c r="E13" s="3" t="s">
        <v>35</v>
      </c>
      <c r="F13" s="15" t="s">
        <v>36</v>
      </c>
      <c r="G13" s="8" t="s">
        <v>524</v>
      </c>
      <c r="H13" s="4">
        <f t="shared" si="0"/>
        <v>60</v>
      </c>
      <c r="I13" s="2">
        <v>30</v>
      </c>
      <c r="J13" s="2"/>
      <c r="K13" s="2">
        <v>30</v>
      </c>
      <c r="L13" s="2">
        <f t="shared" si="1"/>
        <v>30</v>
      </c>
      <c r="M13" s="2"/>
      <c r="N13" s="2"/>
      <c r="O13" s="2"/>
      <c r="P13" s="2"/>
      <c r="Q13" s="7"/>
      <c r="U13" s="4"/>
      <c r="V13" s="5"/>
      <c r="Y13" s="3">
        <v>30</v>
      </c>
      <c r="AD13" s="4">
        <f t="shared" si="2"/>
        <v>30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id='m011'&gt;60&lt;/td&gt;&lt;td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(b1*0+b2*30+b0*30) + (s1*0+s2*0+s3*30+s4*0+s5*0+s6*0+s7*0+s9*30) + (e01*0+e02*0+e03*0+e04*0+e05*0+e06*0+e07*0+e08*0+e09*0+e10*0+e11*0+e12*0+e13*0+e14*0+e15*0+e16*0+e17*0+e18*0);</v>
      </c>
      <c r="AI13" s="35" t="str">
        <f t="shared" si="4"/>
        <v>m011</v>
      </c>
      <c r="AJ13" s="34" t="str">
        <f t="shared" si="5"/>
        <v/>
      </c>
    </row>
    <row r="14" spans="1:36" s="3" customFormat="1" ht="37.049999999999997" customHeight="1" x14ac:dyDescent="0.3">
      <c r="A14" s="3" t="s">
        <v>55</v>
      </c>
      <c r="C14" s="6" t="s">
        <v>56</v>
      </c>
      <c r="D14" s="3">
        <v>4</v>
      </c>
      <c r="F14" s="15" t="s">
        <v>428</v>
      </c>
      <c r="G14" s="8" t="s">
        <v>57</v>
      </c>
      <c r="H14" s="4">
        <f t="shared" si="0"/>
        <v>30</v>
      </c>
      <c r="I14" s="2">
        <v>20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5"/>
      <c r="AD14" s="4">
        <f t="shared" si="2"/>
        <v>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(s1*0+s2*0+s3*0+s4*0+s5*0+s6*0+s7*0+s9*0) + (e01*0+e02*0+e03*0+e04*0+e05*0+e06*0+e07*0+e08*0+e09*0+e10*0+e11*0+e12*0+e13*0+e14*0+e15*0+e16*0+e17*0+e18*0);</v>
      </c>
      <c r="AI14" s="35" t="str">
        <f t="shared" si="4"/>
        <v>m012</v>
      </c>
      <c r="AJ14" s="34" t="str">
        <f t="shared" si="5"/>
        <v/>
      </c>
    </row>
    <row r="15" spans="1:36" s="3" customFormat="1" ht="37.049999999999997" customHeight="1" x14ac:dyDescent="0.3">
      <c r="A15" s="3" t="s">
        <v>58</v>
      </c>
      <c r="C15" s="6" t="s">
        <v>59</v>
      </c>
      <c r="D15" s="3">
        <v>5</v>
      </c>
      <c r="F15" s="15" t="s">
        <v>428</v>
      </c>
      <c r="G15" s="8" t="s">
        <v>57</v>
      </c>
      <c r="H15" s="4">
        <f t="shared" si="0"/>
        <v>90</v>
      </c>
      <c r="I15" s="2">
        <v>40</v>
      </c>
      <c r="J15" s="2">
        <v>30</v>
      </c>
      <c r="K15" s="2"/>
      <c r="L15" s="2">
        <f t="shared" si="1"/>
        <v>30</v>
      </c>
      <c r="M15" s="2"/>
      <c r="N15" s="2"/>
      <c r="O15" s="2"/>
      <c r="P15" s="2"/>
      <c r="Q15" s="7"/>
      <c r="R15" s="5" t="s">
        <v>15</v>
      </c>
      <c r="S15" s="3">
        <v>30</v>
      </c>
      <c r="U15" s="4"/>
      <c r="V15" s="5"/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(b1*30+b2*0+b0*30) + (s1*30+s2*0+s3*0+s4*30+s5*0+s6*0+s7*0+s9*30) + (e01*0+e02*30+e03*0+e04*0+e05*0+e06*0+e07*0+e08*0+e09*0+e10*0+e11*0+e12*0+e13*0+e14*0+e15*0+e16*0+e17*0+e18*0);</v>
      </c>
      <c r="AI15" s="35" t="str">
        <f t="shared" si="4"/>
        <v>m013</v>
      </c>
      <c r="AJ15" s="34" t="str">
        <f t="shared" si="5"/>
        <v/>
      </c>
    </row>
    <row r="16" spans="1:36" s="3" customFormat="1" ht="37.049999999999997" customHeight="1" x14ac:dyDescent="0.3">
      <c r="A16" s="3" t="s">
        <v>520</v>
      </c>
      <c r="C16" s="6" t="s">
        <v>526</v>
      </c>
      <c r="D16" s="3">
        <v>5</v>
      </c>
      <c r="E16" s="3" t="s">
        <v>39</v>
      </c>
      <c r="F16" s="15" t="s">
        <v>428</v>
      </c>
      <c r="G16" s="8" t="s">
        <v>57</v>
      </c>
      <c r="H16" s="4">
        <f t="shared" si="0"/>
        <v>110</v>
      </c>
      <c r="I16" s="2"/>
      <c r="J16" s="2">
        <v>20</v>
      </c>
      <c r="K16" s="2"/>
      <c r="L16" s="2">
        <f t="shared" si="1"/>
        <v>20</v>
      </c>
      <c r="M16" s="2"/>
      <c r="N16" s="2"/>
      <c r="O16" s="2">
        <v>20</v>
      </c>
      <c r="P16" s="2"/>
      <c r="Q16" s="7"/>
      <c r="R16" s="5" t="s">
        <v>15</v>
      </c>
      <c r="S16" s="3">
        <v>40</v>
      </c>
      <c r="T16" s="3" t="s">
        <v>20</v>
      </c>
      <c r="U16" s="4">
        <v>20</v>
      </c>
      <c r="V16" s="5"/>
      <c r="W16" s="3">
        <v>30</v>
      </c>
      <c r="Z16" s="3">
        <v>30</v>
      </c>
      <c r="AD16" s="4">
        <f t="shared" si="2"/>
        <v>30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6" s="31" t="str">
        <f t="shared" si="3"/>
        <v>document.getElementById('m014').innerHTML = (b1*20+b2*0+b0*20) + (s1*30+s2*0+s3*0+s4*30+s5*0+s6*0+s7*0+s9*30) + (e01*0+e02*40+e03*0+e04*0+e05*0+e06*0+e07*0+e08*0+e09*0+e10*0+e11*20+e12*0+e13*0+e14*0+e15*0+e16*0+e17*0+e18*0);</v>
      </c>
      <c r="AI16" s="35" t="str">
        <f t="shared" si="4"/>
        <v>m014</v>
      </c>
      <c r="AJ16" s="34" t="str">
        <f t="shared" si="5"/>
        <v/>
      </c>
    </row>
    <row r="17" spans="1:36" s="3" customFormat="1" ht="37.049999999999997" customHeight="1" x14ac:dyDescent="0.3">
      <c r="A17" s="3" t="s">
        <v>60</v>
      </c>
      <c r="C17" s="6" t="s">
        <v>61</v>
      </c>
      <c r="D17" s="3">
        <v>3</v>
      </c>
      <c r="F17" s="15" t="s">
        <v>428</v>
      </c>
      <c r="G17" s="8" t="s">
        <v>57</v>
      </c>
      <c r="H17" s="4">
        <f t="shared" si="0"/>
        <v>10</v>
      </c>
      <c r="I17" s="2">
        <v>20</v>
      </c>
      <c r="J17" s="2"/>
      <c r="K17" s="2"/>
      <c r="L17" s="2">
        <f t="shared" si="1"/>
        <v>0</v>
      </c>
      <c r="M17" s="2"/>
      <c r="N17" s="2"/>
      <c r="O17" s="2"/>
      <c r="P17" s="2"/>
      <c r="Q17" s="7"/>
      <c r="R17" s="3" t="s">
        <v>14</v>
      </c>
      <c r="S17" s="3">
        <v>10</v>
      </c>
      <c r="U17" s="4"/>
      <c r="V17" s="5" t="s">
        <v>488</v>
      </c>
      <c r="AD17" s="4">
        <f t="shared" si="2"/>
        <v>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" s="31" t="str">
        <f t="shared" si="3"/>
        <v>document.getElementById('m015').innerHTML = (b1*0+b2*0+b0*0) + (s1*0+s2*0+s3*0+s4*0+s5*0+s6*0+s7*0+s9*0) + (e01*10+e02*0+e03*0+e04*0+e05*0+e06*0+e07*0+e08*0+e09*0+e10*0+e11*0+e12*0+e13*0+e14*0+e15*0+e16*0+e17*0+e18*0);</v>
      </c>
      <c r="AI17" s="35" t="str">
        <f t="shared" si="4"/>
        <v>m015</v>
      </c>
      <c r="AJ17" s="34" t="str">
        <f t="shared" si="5"/>
        <v/>
      </c>
    </row>
    <row r="18" spans="1:36" s="3" customFormat="1" ht="37.049999999999997" customHeight="1" x14ac:dyDescent="0.3">
      <c r="A18" s="3" t="s">
        <v>62</v>
      </c>
      <c r="C18" s="6" t="s">
        <v>63</v>
      </c>
      <c r="D18" s="3">
        <v>4</v>
      </c>
      <c r="F18" s="15" t="s">
        <v>428</v>
      </c>
      <c r="G18" s="8" t="s">
        <v>57</v>
      </c>
      <c r="H18" s="4">
        <f t="shared" si="0"/>
        <v>60</v>
      </c>
      <c r="I18" s="2"/>
      <c r="J18" s="2">
        <v>30</v>
      </c>
      <c r="K18" s="2"/>
      <c r="L18" s="2">
        <f t="shared" si="1"/>
        <v>30</v>
      </c>
      <c r="M18" s="2"/>
      <c r="N18" s="2"/>
      <c r="O18" s="2"/>
      <c r="P18" s="2"/>
      <c r="Q18" s="7"/>
      <c r="U18" s="4"/>
      <c r="V18" s="5" t="s">
        <v>545</v>
      </c>
      <c r="Z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8" s="31" t="str">
        <f t="shared" si="3"/>
        <v>document.getElementById('m016').innerHTML = (b1*30+b2*0+b0*30) + (s1*0+s2*0+s3*0+s4*30+s5*0+s6*0+s7*0+s9*30) + (e01*0+e02*0+e03*0+e04*0+e05*0+e06*0+e07*0+e08*0+e09*0+e10*0+e11*0+e12*0+e13*0+e14*0+e15*0+e16*0+e17*0+e18*0);</v>
      </c>
      <c r="AI18" s="35" t="str">
        <f t="shared" si="4"/>
        <v>m016</v>
      </c>
      <c r="AJ18" s="34" t="str">
        <f t="shared" si="5"/>
        <v/>
      </c>
    </row>
    <row r="19" spans="1:36" s="3" customFormat="1" ht="37.049999999999997" customHeight="1" x14ac:dyDescent="0.3">
      <c r="A19" s="3" t="s">
        <v>64</v>
      </c>
      <c r="C19" s="6" t="s">
        <v>65</v>
      </c>
      <c r="D19" s="3">
        <v>5</v>
      </c>
      <c r="F19" s="15" t="s">
        <v>428</v>
      </c>
      <c r="G19" s="8" t="s">
        <v>57</v>
      </c>
      <c r="H19" s="4">
        <f t="shared" si="0"/>
        <v>80</v>
      </c>
      <c r="I19" s="2">
        <v>30</v>
      </c>
      <c r="J19" s="2">
        <v>50</v>
      </c>
      <c r="K19" s="2"/>
      <c r="L19" s="2">
        <f t="shared" si="1"/>
        <v>50</v>
      </c>
      <c r="M19" s="2"/>
      <c r="N19" s="2"/>
      <c r="O19" s="2"/>
      <c r="P19" s="2"/>
      <c r="Q19" s="7"/>
      <c r="U19" s="4"/>
      <c r="V19" s="5" t="s">
        <v>546</v>
      </c>
      <c r="Z19" s="3">
        <v>30</v>
      </c>
      <c r="AA19" s="3">
        <v>30</v>
      </c>
      <c r="AD19" s="4">
        <f t="shared" si="2"/>
        <v>30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id='m017'&gt;80&lt;/td&gt;&lt;td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9" s="31" t="str">
        <f t="shared" si="3"/>
        <v>document.getElementById('m017').innerHTML = (b1*50+b2*0+b0*50) + (s1*0+s2*0+s3*0+s4*30+s5*30+s6*0+s7*0+s9*30) + (e01*0+e02*0+e03*0+e04*0+e05*0+e06*0+e07*0+e08*0+e09*0+e10*0+e11*0+e12*0+e13*0+e14*0+e15*0+e16*0+e17*0+e18*0);</v>
      </c>
      <c r="AI19" s="35" t="str">
        <f t="shared" si="4"/>
        <v>m017</v>
      </c>
      <c r="AJ19" s="34" t="str">
        <f t="shared" si="5"/>
        <v/>
      </c>
    </row>
    <row r="20" spans="1:36" s="3" customFormat="1" ht="37.049999999999997" customHeight="1" x14ac:dyDescent="0.3">
      <c r="A20" s="3" t="s">
        <v>66</v>
      </c>
      <c r="C20" s="6" t="s">
        <v>67</v>
      </c>
      <c r="D20" s="3">
        <v>5</v>
      </c>
      <c r="F20" s="15" t="s">
        <v>428</v>
      </c>
      <c r="G20" s="8" t="s">
        <v>68</v>
      </c>
      <c r="H20" s="4">
        <f t="shared" si="0"/>
        <v>90</v>
      </c>
      <c r="I20" s="2">
        <v>40</v>
      </c>
      <c r="J20" s="2">
        <v>30</v>
      </c>
      <c r="K20" s="2"/>
      <c r="L20" s="2">
        <f t="shared" si="1"/>
        <v>30</v>
      </c>
      <c r="M20" s="2"/>
      <c r="N20" s="2"/>
      <c r="O20" s="2"/>
      <c r="P20" s="2">
        <v>5</v>
      </c>
      <c r="Q20" s="7"/>
      <c r="U20" s="4"/>
      <c r="V20" s="5" t="s">
        <v>486</v>
      </c>
      <c r="AB20" s="3">
        <v>60</v>
      </c>
      <c r="AD20" s="4">
        <f t="shared" si="2"/>
        <v>60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20" s="31" t="str">
        <f t="shared" si="3"/>
        <v>document.getElementById('m018').innerHTML = (b1*30+b2*0+b0*30) + (s1*0+s2*0+s3*0+s4*0+s5*0+s6*60+s7*0+s9*60) + (e01*0+e02*0+e03*0+e04*0+e05*0+e06*0+e07*0+e08*0+e09*0+e10*0+e11*0+e12*0+e13*0+e14*0+e15*0+e16*0+e17*0+e18*0);</v>
      </c>
      <c r="AI20" s="35" t="str">
        <f t="shared" si="4"/>
        <v>m018</v>
      </c>
      <c r="AJ20" s="34" t="str">
        <f t="shared" si="5"/>
        <v/>
      </c>
    </row>
    <row r="21" spans="1:36" s="3" customFormat="1" ht="37.049999999999997" customHeight="1" x14ac:dyDescent="0.3">
      <c r="A21" s="3" t="s">
        <v>69</v>
      </c>
      <c r="C21" s="6" t="s">
        <v>70</v>
      </c>
      <c r="D21" s="3">
        <v>5</v>
      </c>
      <c r="E21" s="3" t="s">
        <v>39</v>
      </c>
      <c r="F21" s="15" t="s">
        <v>428</v>
      </c>
      <c r="G21" s="8" t="s">
        <v>68</v>
      </c>
      <c r="H21" s="4">
        <f t="shared" si="0"/>
        <v>80</v>
      </c>
      <c r="I21" s="2">
        <v>40</v>
      </c>
      <c r="J21" s="2">
        <v>20</v>
      </c>
      <c r="K21" s="2"/>
      <c r="L21" s="2">
        <f t="shared" si="1"/>
        <v>20</v>
      </c>
      <c r="M21" s="2"/>
      <c r="N21" s="2"/>
      <c r="O21" s="2"/>
      <c r="P21" s="2"/>
      <c r="Q21" s="7"/>
      <c r="T21" s="3" t="s">
        <v>20</v>
      </c>
      <c r="U21" s="4">
        <v>20</v>
      </c>
      <c r="V21" s="5" t="s">
        <v>546</v>
      </c>
      <c r="Y21" s="3">
        <v>40</v>
      </c>
      <c r="Z21" s="3">
        <v>20</v>
      </c>
      <c r="AD21" s="4">
        <f t="shared" si="2"/>
        <v>40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id='m019'&gt;80&lt;/td&gt;&lt;td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1" s="31" t="str">
        <f t="shared" si="3"/>
        <v>document.getElementById('m019').innerHTML = (b1*20+b2*0+b0*20) + (s1*0+s2*0+s3*40+s4*20+s5*0+s6*0+s7*0+s9*40) + (e01*0+e02*0+e03*0+e04*0+e05*0+e06*0+e07*0+e08*0+e09*0+e10*0+e11*20+e12*0+e13*0+e14*0+e15*0+e16*0+e17*0+e18*0);</v>
      </c>
      <c r="AI21" s="35" t="str">
        <f t="shared" si="4"/>
        <v>m019</v>
      </c>
      <c r="AJ21" s="34" t="str">
        <f t="shared" si="5"/>
        <v/>
      </c>
    </row>
    <row r="22" spans="1:36" s="3" customFormat="1" ht="37.049999999999997" customHeight="1" x14ac:dyDescent="0.3">
      <c r="A22" s="3" t="s">
        <v>71</v>
      </c>
      <c r="C22" s="6" t="s">
        <v>72</v>
      </c>
      <c r="D22" s="3">
        <v>5</v>
      </c>
      <c r="E22" s="3" t="s">
        <v>39</v>
      </c>
      <c r="F22" s="15" t="s">
        <v>428</v>
      </c>
      <c r="G22" s="8" t="s">
        <v>57</v>
      </c>
      <c r="H22" s="4">
        <f t="shared" si="0"/>
        <v>45</v>
      </c>
      <c r="I22" s="2">
        <v>60</v>
      </c>
      <c r="J22" s="2">
        <v>15</v>
      </c>
      <c r="K22" s="2">
        <v>15</v>
      </c>
      <c r="L22" s="2">
        <f t="shared" si="1"/>
        <v>15</v>
      </c>
      <c r="M22" s="2"/>
      <c r="N22" s="2"/>
      <c r="O22" s="2"/>
      <c r="P22" s="2"/>
      <c r="Q22" s="7"/>
      <c r="U22" s="4"/>
      <c r="V22" s="5" t="s">
        <v>484</v>
      </c>
      <c r="W22" s="3">
        <v>30</v>
      </c>
      <c r="Y22" s="3">
        <v>30</v>
      </c>
      <c r="AD22" s="4">
        <f t="shared" si="2"/>
        <v>30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2" s="31" t="str">
        <f t="shared" si="3"/>
        <v>document.getElementById('m020').innerHTML = (b1*15+b2*15+b0*15) + (s1*30+s2*0+s3*30+s4*0+s5*0+s6*0+s7*0+s9*30) + (e01*0+e02*0+e03*0+e04*0+e05*0+e06*0+e07*0+e08*0+e09*0+e10*0+e11*0+e12*0+e13*0+e14*0+e15*0+e16*0+e17*0+e18*0);</v>
      </c>
      <c r="AI22" s="35" t="str">
        <f t="shared" si="4"/>
        <v>m020</v>
      </c>
      <c r="AJ22" s="34" t="str">
        <f t="shared" si="5"/>
        <v/>
      </c>
    </row>
    <row r="23" spans="1:36" s="3" customFormat="1" ht="37.049999999999997" customHeight="1" x14ac:dyDescent="0.3">
      <c r="A23" s="3" t="s">
        <v>73</v>
      </c>
      <c r="C23" s="6" t="s">
        <v>74</v>
      </c>
      <c r="D23" s="3">
        <v>5</v>
      </c>
      <c r="F23" s="15" t="s">
        <v>428</v>
      </c>
      <c r="G23" s="8" t="s">
        <v>57</v>
      </c>
      <c r="H23" s="4">
        <f t="shared" si="0"/>
        <v>60</v>
      </c>
      <c r="I23" s="2">
        <v>60</v>
      </c>
      <c r="J23" s="2"/>
      <c r="K23" s="2">
        <v>20</v>
      </c>
      <c r="L23" s="2">
        <f t="shared" si="1"/>
        <v>20</v>
      </c>
      <c r="M23" s="2"/>
      <c r="N23" s="2"/>
      <c r="O23" s="2"/>
      <c r="P23" s="2"/>
      <c r="Q23" s="7"/>
      <c r="R23" s="3" t="s">
        <v>18</v>
      </c>
      <c r="S23" s="3">
        <v>20</v>
      </c>
      <c r="U23" s="4"/>
      <c r="V23" s="5"/>
      <c r="Y23" s="3">
        <v>20</v>
      </c>
      <c r="Z23" s="3">
        <v>20</v>
      </c>
      <c r="AA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3" s="31" t="str">
        <f t="shared" si="3"/>
        <v>document.getElementById('m021').innerHTML = (b1*0+b2*20+b0*20) + (s1*0+s2*0+s3*20+s4*20+s5*20+s6*0+s7*0+s9*20) + (e01*0+e02*0+e03*0+e04*0+e05*20+e06*0+e07*0+e08*0+e09*0+e10*0+e11*0+e12*0+e13*0+e14*0+e15*0+e16*0+e17*0+e18*0);</v>
      </c>
      <c r="AI23" s="35" t="str">
        <f t="shared" si="4"/>
        <v>m021</v>
      </c>
      <c r="AJ23" s="34" t="str">
        <f t="shared" si="5"/>
        <v/>
      </c>
    </row>
    <row r="24" spans="1:36" s="3" customFormat="1" ht="37.049999999999997" customHeight="1" x14ac:dyDescent="0.3">
      <c r="A24" s="3" t="s">
        <v>75</v>
      </c>
      <c r="C24" s="6" t="s">
        <v>76</v>
      </c>
      <c r="D24" s="3">
        <v>4</v>
      </c>
      <c r="F24" s="15" t="s">
        <v>428</v>
      </c>
      <c r="G24" s="8" t="s">
        <v>57</v>
      </c>
      <c r="H24" s="4">
        <f t="shared" si="0"/>
        <v>20</v>
      </c>
      <c r="I24" s="2">
        <v>50</v>
      </c>
      <c r="J24" s="2"/>
      <c r="K24" s="2"/>
      <c r="L24" s="2">
        <f t="shared" si="1"/>
        <v>0</v>
      </c>
      <c r="M24" s="2"/>
      <c r="N24" s="2"/>
      <c r="O24" s="2"/>
      <c r="P24" s="2"/>
      <c r="Q24" s="7"/>
      <c r="U24" s="4"/>
      <c r="V24" s="5"/>
      <c r="Z24" s="3">
        <v>10</v>
      </c>
      <c r="AC24" s="3">
        <v>20</v>
      </c>
      <c r="AD24" s="4">
        <f t="shared" si="2"/>
        <v>20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4" s="31" t="str">
        <f t="shared" si="3"/>
        <v>document.getElementById('m022').innerHTML = (b1*0+b2*0+b0*0) + (s1*0+s2*0+s3*0+s4*10+s5*0+s6*0+s7*20+s9*20) + (e01*0+e02*0+e03*0+e04*0+e05*0+e06*0+e07*0+e08*0+e09*0+e10*0+e11*0+e12*0+e13*0+e14*0+e15*0+e16*0+e17*0+e18*0);</v>
      </c>
      <c r="AI24" s="35" t="str">
        <f t="shared" si="4"/>
        <v>m022</v>
      </c>
      <c r="AJ24" s="34" t="str">
        <f t="shared" si="5"/>
        <v/>
      </c>
    </row>
    <row r="25" spans="1:36" s="3" customFormat="1" ht="37.049999999999997" customHeight="1" x14ac:dyDescent="0.3">
      <c r="A25" s="3" t="s">
        <v>77</v>
      </c>
      <c r="C25" s="6" t="s">
        <v>78</v>
      </c>
      <c r="D25" s="3">
        <v>4</v>
      </c>
      <c r="F25" s="15" t="s">
        <v>428</v>
      </c>
      <c r="G25" s="8" t="s">
        <v>57</v>
      </c>
      <c r="H25" s="4">
        <f t="shared" si="0"/>
        <v>50</v>
      </c>
      <c r="I25" s="2">
        <v>20</v>
      </c>
      <c r="J25" s="2">
        <v>20</v>
      </c>
      <c r="K25" s="2"/>
      <c r="L25" s="2">
        <f t="shared" si="1"/>
        <v>20</v>
      </c>
      <c r="M25" s="2"/>
      <c r="N25" s="2"/>
      <c r="O25" s="2"/>
      <c r="P25" s="2">
        <v>5</v>
      </c>
      <c r="Q25" s="7"/>
      <c r="U25" s="4"/>
      <c r="V25" s="5" t="s">
        <v>634</v>
      </c>
      <c r="Z25" s="3">
        <v>30</v>
      </c>
      <c r="AD25" s="4">
        <f t="shared" si="2"/>
        <v>30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headers='others'&gt;MP上限+5%,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5" s="31" t="str">
        <f t="shared" si="3"/>
        <v>document.getElementById('m023').innerHTML = (b1*20+b2*0+b0*20) + (s1*0+s2*0+s3*0+s4*30+s5*0+s6*0+s7*0+s9*30) + (e01*0+e02*0+e03*0+e04*0+e05*0+e06*0+e07*0+e08*0+e09*0+e10*0+e11*0+e12*0+e13*0+e14*0+e15*0+e16*0+e17*0+e18*0);</v>
      </c>
      <c r="AI25" s="35" t="str">
        <f t="shared" si="4"/>
        <v>m023</v>
      </c>
      <c r="AJ25" s="34" t="str">
        <f t="shared" si="5"/>
        <v/>
      </c>
    </row>
    <row r="26" spans="1:36" s="3" customFormat="1" ht="37.049999999999997" customHeight="1" x14ac:dyDescent="0.3">
      <c r="A26" s="3" t="s">
        <v>79</v>
      </c>
      <c r="C26" s="6" t="s">
        <v>80</v>
      </c>
      <c r="D26" s="3">
        <v>5</v>
      </c>
      <c r="F26" s="15" t="s">
        <v>428</v>
      </c>
      <c r="G26" s="8" t="s">
        <v>57</v>
      </c>
      <c r="H26" s="4">
        <f t="shared" si="0"/>
        <v>70</v>
      </c>
      <c r="I26" s="2"/>
      <c r="J26" s="2">
        <v>50</v>
      </c>
      <c r="K26" s="2"/>
      <c r="L26" s="2">
        <f t="shared" si="1"/>
        <v>50</v>
      </c>
      <c r="M26" s="2"/>
      <c r="N26" s="2"/>
      <c r="O26" s="2">
        <v>30</v>
      </c>
      <c r="P26" s="2">
        <v>10</v>
      </c>
      <c r="Q26" s="7"/>
      <c r="U26" s="4"/>
      <c r="V26" s="5" t="s">
        <v>547</v>
      </c>
      <c r="W26" s="3">
        <v>20</v>
      </c>
      <c r="Z26" s="3">
        <v>20</v>
      </c>
      <c r="AA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6" s="31" t="str">
        <f t="shared" si="3"/>
        <v>document.getElementById('m024').innerHTML = (b1*50+b2*0+b0*50) + (s1*20+s2*0+s3*0+s4*20+s5*20+s6*0+s7*0+s9*20) + (e01*0+e02*0+e03*0+e04*0+e05*0+e06*0+e07*0+e08*0+e09*0+e10*0+e11*0+e12*0+e13*0+e14*0+e15*0+e16*0+e17*0+e18*0);</v>
      </c>
      <c r="AI26" s="35" t="str">
        <f t="shared" si="4"/>
        <v>m024</v>
      </c>
      <c r="AJ26" s="34" t="str">
        <f t="shared" si="5"/>
        <v/>
      </c>
    </row>
    <row r="27" spans="1:36" s="3" customFormat="1" ht="37.049999999999997" customHeight="1" x14ac:dyDescent="0.3">
      <c r="A27" s="3" t="s">
        <v>81</v>
      </c>
      <c r="C27" s="6" t="s">
        <v>82</v>
      </c>
      <c r="D27" s="3">
        <v>3</v>
      </c>
      <c r="F27" s="15" t="s">
        <v>428</v>
      </c>
      <c r="G27" s="8" t="s">
        <v>57</v>
      </c>
      <c r="H27" s="4">
        <f t="shared" si="0"/>
        <v>40</v>
      </c>
      <c r="I27" s="2">
        <v>30</v>
      </c>
      <c r="J27" s="2"/>
      <c r="K27" s="2"/>
      <c r="L27" s="2">
        <f t="shared" si="1"/>
        <v>0</v>
      </c>
      <c r="M27" s="2"/>
      <c r="N27" s="2"/>
      <c r="O27" s="2"/>
      <c r="P27" s="2"/>
      <c r="Q27" s="7"/>
      <c r="T27" s="3" t="s">
        <v>23</v>
      </c>
      <c r="U27" s="4">
        <v>20</v>
      </c>
      <c r="V27" s="5"/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(b1*0+b2*0+b0*0) + (s1*0+s2*0+s3*0+s4*20+s5*0+s6*0+s7*0+s9*20) + (e01*0+e02*0+e03*0+e04*0+e05*0+e06*0+e07*0+e08*0+e09*0+e10*0+e11*0+e12*0+e13*20+e14*0+e15*0+e16*0+e17*0+e18*0);</v>
      </c>
      <c r="AI27" s="35" t="str">
        <f t="shared" si="4"/>
        <v>m025</v>
      </c>
      <c r="AJ27" s="34" t="str">
        <f t="shared" si="5"/>
        <v/>
      </c>
    </row>
    <row r="28" spans="1:36" s="3" customFormat="1" ht="37.049999999999997" customHeight="1" x14ac:dyDescent="0.3">
      <c r="A28" s="3" t="s">
        <v>83</v>
      </c>
      <c r="C28" s="6" t="s">
        <v>84</v>
      </c>
      <c r="D28" s="3">
        <v>5</v>
      </c>
      <c r="F28" s="15" t="s">
        <v>428</v>
      </c>
      <c r="G28" s="8" t="s">
        <v>57</v>
      </c>
      <c r="H28" s="4">
        <f t="shared" si="0"/>
        <v>60</v>
      </c>
      <c r="I28" s="2">
        <v>40</v>
      </c>
      <c r="J28" s="2"/>
      <c r="K28" s="2">
        <v>40</v>
      </c>
      <c r="L28" s="2">
        <f t="shared" si="1"/>
        <v>40</v>
      </c>
      <c r="M28" s="2"/>
      <c r="N28" s="2">
        <v>20</v>
      </c>
      <c r="O28" s="2"/>
      <c r="P28" s="2"/>
      <c r="Q28" s="7"/>
      <c r="U28" s="4"/>
      <c r="V28" s="5"/>
      <c r="W28" s="3">
        <v>20</v>
      </c>
      <c r="Y28" s="3">
        <v>20</v>
      </c>
      <c r="Z28" s="3">
        <v>20</v>
      </c>
      <c r="AD28" s="4">
        <f t="shared" si="2"/>
        <v>20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id='m026'&gt;60&lt;/td&gt;&lt;td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8" s="31" t="str">
        <f t="shared" si="3"/>
        <v>document.getElementById('m026').innerHTML = (b1*0+b2*40+b0*40) + (s1*20+s2*0+s3*20+s4*20+s5*0+s6*0+s7*0+s9*20) + (e01*0+e02*0+e03*0+e04*0+e05*0+e06*0+e07*0+e08*0+e09*0+e10*0+e11*0+e12*0+e13*0+e14*0+e15*0+e16*0+e17*0+e18*0);</v>
      </c>
      <c r="AI28" s="35" t="str">
        <f t="shared" si="4"/>
        <v>m026</v>
      </c>
      <c r="AJ28" s="34" t="str">
        <f t="shared" si="5"/>
        <v/>
      </c>
    </row>
    <row r="29" spans="1:36" s="3" customFormat="1" ht="37.049999999999997" customHeight="1" x14ac:dyDescent="0.3">
      <c r="A29" s="3" t="s">
        <v>85</v>
      </c>
      <c r="C29" s="6" t="s">
        <v>86</v>
      </c>
      <c r="D29" s="3">
        <v>3</v>
      </c>
      <c r="F29" s="16" t="s">
        <v>42</v>
      </c>
      <c r="G29" s="8" t="s">
        <v>43</v>
      </c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V29" s="5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(s1*0+s2*0+s3*0+s4*0+s5*0+s6*0+s7*0+s9*0) + (e01*0+e02*0+e03*0+e04*0+e05*0+e06*0+e07*0+e08*0+e09*0+e10*0+e11*0+e12*0+e13*0+e14*0+e15*0+e16*0+e17*0+e18*0);</v>
      </c>
      <c r="AI29" s="35" t="str">
        <f t="shared" si="4"/>
        <v>m027</v>
      </c>
      <c r="AJ29" s="34" t="str">
        <f t="shared" si="5"/>
        <v/>
      </c>
    </row>
    <row r="30" spans="1:36" s="3" customFormat="1" ht="37.049999999999997" customHeight="1" x14ac:dyDescent="0.3">
      <c r="A30" s="3" t="s">
        <v>87</v>
      </c>
      <c r="C30" s="6" t="s">
        <v>88</v>
      </c>
      <c r="D30" s="3">
        <v>3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V30" s="5"/>
      <c r="AD30" s="4">
        <f t="shared" si="2"/>
        <v>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(b1*0+b2*0+b0*0) + (s1*0+s2*0+s3*0+s4*0+s5*0+s6*0+s7*0+s9*0) + (e01*0+e02*0+e03*0+e04*0+e05*0+e06*0+e07*0+e08*0+e09*0+e10*0+e11*0+e12*0+e13*0+e14*0+e15*0+e16*0+e17*0+e18*0);</v>
      </c>
      <c r="AI30" s="35" t="str">
        <f t="shared" si="4"/>
        <v>m028</v>
      </c>
      <c r="AJ30" s="34" t="str">
        <f t="shared" si="5"/>
        <v/>
      </c>
    </row>
    <row r="31" spans="1:36" s="3" customFormat="1" ht="37.049999999999997" customHeight="1" x14ac:dyDescent="0.3">
      <c r="A31" s="3" t="s">
        <v>89</v>
      </c>
      <c r="C31" s="6" t="s">
        <v>90</v>
      </c>
      <c r="D31" s="3">
        <v>3</v>
      </c>
      <c r="F31" s="16" t="s">
        <v>42</v>
      </c>
      <c r="G31" s="8" t="s">
        <v>405</v>
      </c>
      <c r="H31" s="4">
        <f t="shared" si="0"/>
        <v>40</v>
      </c>
      <c r="I31" s="2">
        <v>20</v>
      </c>
      <c r="J31" s="2">
        <v>20</v>
      </c>
      <c r="K31" s="2"/>
      <c r="L31" s="2">
        <f t="shared" si="1"/>
        <v>20</v>
      </c>
      <c r="M31" s="2"/>
      <c r="N31" s="2"/>
      <c r="O31" s="2">
        <v>20</v>
      </c>
      <c r="P31" s="2"/>
      <c r="Q31" s="7"/>
      <c r="U31" s="4"/>
      <c r="V31" s="5"/>
      <c r="W31" s="3">
        <v>20</v>
      </c>
      <c r="AD31" s="4">
        <f t="shared" si="2"/>
        <v>20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id='m029'&gt;40&lt;/td&gt;&lt;td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(b1*20+b2*0+b0*20) + (s1*20+s2*0+s3*0+s4*0+s5*0+s6*0+s7*0+s9*20) + (e01*0+e02*0+e03*0+e04*0+e05*0+e06*0+e07*0+e08*0+e09*0+e10*0+e11*0+e12*0+e13*0+e14*0+e15*0+e16*0+e17*0+e18*0);</v>
      </c>
      <c r="AI31" s="35" t="str">
        <f t="shared" si="4"/>
        <v>m029</v>
      </c>
      <c r="AJ31" s="34" t="str">
        <f t="shared" si="5"/>
        <v/>
      </c>
    </row>
    <row r="32" spans="1:36" s="3" customFormat="1" ht="37.049999999999997" customHeight="1" x14ac:dyDescent="0.3">
      <c r="A32" s="3" t="s">
        <v>92</v>
      </c>
      <c r="C32" s="6" t="s">
        <v>93</v>
      </c>
      <c r="D32" s="3">
        <v>4</v>
      </c>
      <c r="F32" s="17" t="s">
        <v>48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V32" s="5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(s1*0+s2*0+s3*0+s4*0+s5*0+s6*0+s7*0+s9*0) + (e01*0+e02*0+e03*0+e04*0+e05*0+e06*0+e07*0+e08*0+e09*0+e10*0+e11*0+e12*0+e13*0+e14*0+e15*0+e16*0+e17*0+e18*0);</v>
      </c>
      <c r="AI32" s="35" t="str">
        <f t="shared" si="4"/>
        <v>m030</v>
      </c>
      <c r="AJ32" s="34" t="str">
        <f t="shared" si="5"/>
        <v/>
      </c>
    </row>
    <row r="33" spans="1:36" s="3" customFormat="1" ht="37.049999999999997" customHeight="1" x14ac:dyDescent="0.3">
      <c r="A33" s="3" t="s">
        <v>94</v>
      </c>
      <c r="C33" s="6" t="s">
        <v>453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V33" s="5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(s1*0+s2*0+s3*0+s4*0+s5*0+s6*0+s7*0+s9*0) + (e01*0+e02*0+e03*0+e04*0+e05*0+e06*0+e07*0+e08*0+e09*0+e10*0+e11*0+e12*0+e13*0+e14*0+e15*0+e16*0+e17*0+e18*0);</v>
      </c>
      <c r="AI33" s="35" t="str">
        <f t="shared" si="4"/>
        <v>m031</v>
      </c>
      <c r="AJ33" s="34" t="str">
        <f t="shared" si="5"/>
        <v/>
      </c>
    </row>
    <row r="34" spans="1:36" s="3" customFormat="1" ht="37.049999999999997" customHeight="1" x14ac:dyDescent="0.3">
      <c r="A34" s="3" t="s">
        <v>95</v>
      </c>
      <c r="C34" s="6" t="s">
        <v>454</v>
      </c>
      <c r="D34" s="3">
        <v>5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V34" s="5"/>
      <c r="AD34" s="4">
        <f t="shared" si="2"/>
        <v>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4" s="31" t="str">
        <f t="shared" si="3"/>
        <v>document.getElementById('m032').innerHTML = (b1*0+b2*0+b0*0) + (s1*0+s2*0+s3*0+s4*0+s5*0+s6*0+s7*0+s9*0) + (e01*0+e02*0+e03*0+e04*0+e05*0+e06*0+e07*0+e08*0+e09*0+e10*0+e11*0+e12*0+e13*0+e14*0+e15*0+e16*0+e17*0+e18*0);</v>
      </c>
      <c r="AI34" s="35" t="str">
        <f t="shared" si="4"/>
        <v>m032</v>
      </c>
      <c r="AJ34" s="34" t="str">
        <f t="shared" si="5"/>
        <v/>
      </c>
    </row>
    <row r="35" spans="1:36" s="3" customFormat="1" ht="37.049999999999997" customHeight="1" x14ac:dyDescent="0.3">
      <c r="A35" s="3" t="s">
        <v>664</v>
      </c>
      <c r="C35" s="6" t="s">
        <v>666</v>
      </c>
      <c r="D35" s="3">
        <v>5</v>
      </c>
      <c r="F35" s="16" t="s">
        <v>42</v>
      </c>
      <c r="G35" s="8" t="s">
        <v>43</v>
      </c>
      <c r="H35" s="4">
        <f t="shared" si="0"/>
        <v>45</v>
      </c>
      <c r="I35" s="2">
        <v>70</v>
      </c>
      <c r="J35" s="2"/>
      <c r="K35" s="2"/>
      <c r="L35" s="2">
        <f t="shared" ref="L35" si="6">MAX(J35:K35)</f>
        <v>0</v>
      </c>
      <c r="M35" s="2">
        <v>15</v>
      </c>
      <c r="N35" s="2"/>
      <c r="O35" s="2"/>
      <c r="P35" s="2"/>
      <c r="Q35" s="7"/>
      <c r="R35" s="3" t="s">
        <v>14</v>
      </c>
      <c r="S35" s="3">
        <v>15</v>
      </c>
      <c r="U35" s="4"/>
      <c r="V35" s="5"/>
      <c r="W35" s="3">
        <v>30</v>
      </c>
      <c r="AB35" s="3">
        <v>30</v>
      </c>
      <c r="AD35" s="4">
        <f t="shared" ref="AD35" si="7">MAX(W35:AC35)</f>
        <v>30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class='mmt'&gt;&lt;td headers='icon'&gt;&lt;a href='https://www.alchemistcodedb.com/jp/card/ts-envyria-bud-01'&gt;&lt;img src='resources/TS_ENVYRIA_BUD_01.png' title='揺るがぬ意志の剣' /&gt;&lt;/a&gt;&lt;/td&gt;&lt;td headers='name'&gt;揺るがぬ意志の剣&lt;/td&gt;&lt;td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id='m033'&gt;45&lt;/td&gt;&lt;td headers='HP'&gt;70&lt;/td&gt;&lt;td headers='patk'&gt;&lt;/td&gt;&lt;td headers='matk'&gt;&lt;/td&gt;&lt;td headers='pdef'&gt;15&lt;/td&gt;&lt;td headers='mdef'&gt;&lt;/td&gt;&lt;td headers='dex'&gt;&lt;/td&gt;&lt;td headers='agi'&gt;&lt;/td&gt;&lt;td headers='luck'&gt;&lt;/td&gt;&lt;td headers='a.type'&gt;斬撃&lt;/td&gt;&lt;td headers='a.bonus'&gt;15&lt;/td&gt;&lt;td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35" s="31" t="str">
        <f t="shared" si="3"/>
        <v>document.getElementById('m033').innerHTML = (b1*0+b2*0+b0*0) + (s1*30+s2*0+s3*0+s4*0+s5*0+s6*30+s7*0+s9*30) + (e01*15+e02*0+e03*0+e04*0+e05*0+e06*0+e07*0+e08*0+e09*0+e10*0+e11*0+e12*0+e13*0+e14*0+e15*0+e16*0+e17*0+e18*0);</v>
      </c>
      <c r="AI35" s="35" t="str">
        <f t="shared" si="4"/>
        <v>m033</v>
      </c>
      <c r="AJ35" s="34" t="str">
        <f t="shared" si="5"/>
        <v/>
      </c>
    </row>
    <row r="36" spans="1:36" s="3" customFormat="1" ht="37.049999999999997" customHeight="1" x14ac:dyDescent="0.3">
      <c r="A36" s="3" t="s">
        <v>96</v>
      </c>
      <c r="C36" s="6" t="s">
        <v>97</v>
      </c>
      <c r="D36" s="3">
        <v>5</v>
      </c>
      <c r="F36" s="16" t="s">
        <v>42</v>
      </c>
      <c r="G36" s="8" t="s">
        <v>68</v>
      </c>
      <c r="H36" s="4">
        <f t="shared" si="0"/>
        <v>90</v>
      </c>
      <c r="I36" s="2">
        <v>50</v>
      </c>
      <c r="J36" s="2"/>
      <c r="K36" s="2"/>
      <c r="L36" s="2">
        <f t="shared" si="1"/>
        <v>0</v>
      </c>
      <c r="M36" s="2"/>
      <c r="N36" s="2"/>
      <c r="O36" s="2"/>
      <c r="P36" s="2"/>
      <c r="Q36" s="7"/>
      <c r="T36" s="3" t="s">
        <v>476</v>
      </c>
      <c r="U36" s="4">
        <v>30</v>
      </c>
      <c r="V36" s="5" t="s">
        <v>486</v>
      </c>
      <c r="AB36" s="3">
        <v>60</v>
      </c>
      <c r="AD36" s="4">
        <f t="shared" si="2"/>
        <v>60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id='m034'&gt;90&lt;/td&gt;&lt;td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6" s="31" t="str">
        <f t="shared" si="3"/>
        <v>document.getElementById('m034').innerHTML = (b1*0+b2*0+b0*0) + (s1*0+s2*0+s3*0+s4*0+s5*0+s6*60+s7*0+s9*60) + (e01*0+e02*0+e03*0+e04*0+e05*0+e06*0+e07*0+e08*0+e09*0+e10*30+e11*0+e12*0+e13*0+e14*0+e15*0+e16*0+e17*0+e18*0);</v>
      </c>
      <c r="AI36" s="35" t="str">
        <f t="shared" si="4"/>
        <v>m034</v>
      </c>
      <c r="AJ36" s="34" t="str">
        <f t="shared" si="5"/>
        <v/>
      </c>
    </row>
    <row r="37" spans="1:36" s="3" customFormat="1" ht="37.049999999999997" customHeight="1" x14ac:dyDescent="0.3">
      <c r="A37" s="3" t="s">
        <v>588</v>
      </c>
      <c r="C37" s="6" t="s">
        <v>589</v>
      </c>
      <c r="D37" s="3">
        <v>5</v>
      </c>
      <c r="E37" s="3" t="s">
        <v>39</v>
      </c>
      <c r="F37" s="16" t="s">
        <v>42</v>
      </c>
      <c r="G37" s="8" t="s">
        <v>68</v>
      </c>
      <c r="H37" s="4">
        <f t="shared" si="0"/>
        <v>60</v>
      </c>
      <c r="I37" s="2">
        <v>60</v>
      </c>
      <c r="J37" s="2">
        <v>20</v>
      </c>
      <c r="K37" s="2">
        <v>20</v>
      </c>
      <c r="L37" s="2">
        <f t="shared" si="1"/>
        <v>20</v>
      </c>
      <c r="M37" s="2"/>
      <c r="N37" s="2"/>
      <c r="O37" s="2"/>
      <c r="P37" s="2"/>
      <c r="Q37" s="7"/>
      <c r="U37" s="4"/>
      <c r="V37" s="5"/>
      <c r="W37" s="3">
        <v>20</v>
      </c>
      <c r="AB37" s="3">
        <v>40</v>
      </c>
      <c r="AD37" s="4">
        <f t="shared" si="2"/>
        <v>40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id='m035'&gt;60&lt;/td&gt;&lt;td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7" s="31" t="str">
        <f t="shared" si="3"/>
        <v>document.getElementById('m035').innerHTML = (b1*20+b2*20+b0*20) + (s1*20+s2*0+s3*0+s4*0+s5*0+s6*40+s7*0+s9*40) + (e01*0+e02*0+e03*0+e04*0+e05*0+e06*0+e07*0+e08*0+e09*0+e10*0+e11*0+e12*0+e13*0+e14*0+e15*0+e16*0+e17*0+e18*0);</v>
      </c>
      <c r="AI37" s="35" t="str">
        <f t="shared" si="4"/>
        <v>m035</v>
      </c>
      <c r="AJ37" s="34" t="str">
        <f t="shared" si="5"/>
        <v/>
      </c>
    </row>
    <row r="38" spans="1:36" s="3" customFormat="1" ht="37.049999999999997" customHeight="1" x14ac:dyDescent="0.3">
      <c r="A38" s="3" t="s">
        <v>98</v>
      </c>
      <c r="C38" s="6" t="s">
        <v>99</v>
      </c>
      <c r="D38" s="3">
        <v>5</v>
      </c>
      <c r="F38" s="16" t="s">
        <v>42</v>
      </c>
      <c r="G38" s="8" t="s">
        <v>100</v>
      </c>
      <c r="H38" s="4">
        <f t="shared" si="0"/>
        <v>40</v>
      </c>
      <c r="I38" s="2">
        <v>40</v>
      </c>
      <c r="J38" s="2"/>
      <c r="K38" s="2"/>
      <c r="L38" s="2">
        <f t="shared" si="1"/>
        <v>0</v>
      </c>
      <c r="M38" s="2">
        <v>60</v>
      </c>
      <c r="N38" s="2"/>
      <c r="O38" s="2"/>
      <c r="P38" s="2"/>
      <c r="Q38" s="7"/>
      <c r="U38" s="4"/>
      <c r="V38" s="5"/>
      <c r="AA38" s="3">
        <v>40</v>
      </c>
      <c r="AB38" s="3">
        <v>20</v>
      </c>
      <c r="AD38" s="4">
        <f t="shared" si="2"/>
        <v>40</v>
      </c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8" s="31" t="str">
        <f t="shared" si="3"/>
        <v>document.getElementById('m036').innerHTML = (b1*0+b2*0+b0*0) + (s1*0+s2*0+s3*0+s4*0+s5*40+s6*20+s7*0+s9*40) + (e01*0+e02*0+e03*0+e04*0+e05*0+e06*0+e07*0+e08*0+e09*0+e10*0+e11*0+e12*0+e13*0+e14*0+e15*0+e16*0+e17*0+e18*0);</v>
      </c>
      <c r="AI38" s="35" t="str">
        <f t="shared" si="4"/>
        <v>m036</v>
      </c>
      <c r="AJ38" s="34" t="str">
        <f t="shared" si="5"/>
        <v/>
      </c>
    </row>
    <row r="39" spans="1:36" s="3" customFormat="1" ht="37.049999999999997" customHeight="1" x14ac:dyDescent="0.3">
      <c r="A39" s="3" t="s">
        <v>611</v>
      </c>
      <c r="C39" s="6" t="s">
        <v>613</v>
      </c>
      <c r="D39" s="3">
        <v>5</v>
      </c>
      <c r="E39" s="3" t="s">
        <v>39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V39" s="5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(s1*0+s2*0+s3*0+s4*0+s5*0+s6*0+s7*0+s9*0) + (e01*0+e02*0+e03*0+e04*0+e05*0+e06*0+e07*0+e08*0+e09*0+e10*0+e11*0+e12*0+e13*0+e14*0+e15*0+e16*0+e17*0+e18*0);</v>
      </c>
      <c r="AI39" s="35" t="str">
        <f t="shared" si="4"/>
        <v>m037</v>
      </c>
      <c r="AJ39" s="34" t="str">
        <f t="shared" si="5"/>
        <v/>
      </c>
    </row>
    <row r="40" spans="1:36" s="3" customFormat="1" ht="37.049999999999997" customHeight="1" x14ac:dyDescent="0.3">
      <c r="A40" s="3" t="s">
        <v>101</v>
      </c>
      <c r="C40" s="6" t="s">
        <v>102</v>
      </c>
      <c r="D40" s="3">
        <v>4</v>
      </c>
      <c r="F40" s="16" t="s">
        <v>42</v>
      </c>
      <c r="G40" s="8" t="s">
        <v>100</v>
      </c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V40" s="5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(s1*0+s2*0+s3*0+s4*0+s5*0+s6*0+s7*0+s9*0) + (e01*0+e02*0+e03*0+e04*0+e05*0+e06*0+e07*0+e08*0+e09*0+e10*0+e11*0+e12*0+e13*0+e14*0+e15*0+e16*0+e17*0+e18*0);</v>
      </c>
      <c r="AI40" s="35" t="str">
        <f t="shared" si="4"/>
        <v>m038</v>
      </c>
      <c r="AJ40" s="34" t="str">
        <f t="shared" si="5"/>
        <v/>
      </c>
    </row>
    <row r="41" spans="1:36" s="3" customFormat="1" ht="37.049999999999997" customHeight="1" x14ac:dyDescent="0.3">
      <c r="A41" s="3" t="s">
        <v>103</v>
      </c>
      <c r="C41" s="6" t="s">
        <v>104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V41" s="5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(s1*0+s2*0+s3*0+s4*0+s5*0+s6*0+s7*0+s9*0) + (e01*0+e02*0+e03*0+e04*0+e05*0+e06*0+e07*0+e08*0+e09*0+e10*0+e11*0+e12*0+e13*0+e14*0+e15*0+e16*0+e17*0+e18*0);</v>
      </c>
      <c r="AI41" s="35" t="str">
        <f t="shared" si="4"/>
        <v>m039</v>
      </c>
      <c r="AJ41" s="34" t="str">
        <f t="shared" si="5"/>
        <v/>
      </c>
    </row>
    <row r="42" spans="1:36" s="3" customFormat="1" ht="37.049999999999997" customHeight="1" x14ac:dyDescent="0.3">
      <c r="A42" s="3" t="s">
        <v>105</v>
      </c>
      <c r="C42" s="6" t="s">
        <v>106</v>
      </c>
      <c r="D42" s="3">
        <v>3</v>
      </c>
      <c r="F42" s="16" t="s">
        <v>42</v>
      </c>
      <c r="G42" s="8" t="s">
        <v>107</v>
      </c>
      <c r="H42" s="4">
        <f t="shared" si="0"/>
        <v>20</v>
      </c>
      <c r="I42" s="2"/>
      <c r="J42" s="2"/>
      <c r="K42" s="2"/>
      <c r="L42" s="2">
        <f t="shared" si="1"/>
        <v>0</v>
      </c>
      <c r="M42" s="2">
        <v>50</v>
      </c>
      <c r="N42" s="2"/>
      <c r="O42" s="2"/>
      <c r="P42" s="2"/>
      <c r="Q42" s="7"/>
      <c r="U42" s="4"/>
      <c r="V42" s="5"/>
      <c r="W42" s="3">
        <v>20</v>
      </c>
      <c r="AD42" s="4">
        <f t="shared" si="2"/>
        <v>20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id='m040'&gt;20&lt;/td&gt;&lt;td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(s1*20+s2*0+s3*0+s4*0+s5*0+s6*0+s7*0+s9*20) + (e01*0+e02*0+e03*0+e04*0+e05*0+e06*0+e07*0+e08*0+e09*0+e10*0+e11*0+e12*0+e13*0+e14*0+e15*0+e16*0+e17*0+e18*0);</v>
      </c>
      <c r="AI42" s="35" t="str">
        <f t="shared" si="4"/>
        <v>m040</v>
      </c>
      <c r="AJ42" s="34" t="str">
        <f t="shared" si="5"/>
        <v/>
      </c>
    </row>
    <row r="43" spans="1:36" s="3" customFormat="1" ht="37.049999999999997" customHeight="1" x14ac:dyDescent="0.3">
      <c r="A43" s="3" t="s">
        <v>108</v>
      </c>
      <c r="C43" s="6" t="s">
        <v>109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V43" s="5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(s1*0+s2*0+s3*0+s4*0+s5*0+s6*0+s7*0+s9*0) + (e01*0+e02*0+e03*0+e04*0+e05*0+e06*0+e07*0+e08*0+e09*0+e10*0+e11*0+e12*0+e13*0+e14*0+e15*0+e16*0+e17*0+e18*0);</v>
      </c>
      <c r="AI43" s="35" t="str">
        <f t="shared" si="4"/>
        <v>m041</v>
      </c>
      <c r="AJ43" s="34" t="str">
        <f t="shared" si="5"/>
        <v/>
      </c>
    </row>
    <row r="44" spans="1:36" s="3" customFormat="1" ht="37.049999999999997" customHeight="1" x14ac:dyDescent="0.3">
      <c r="A44" s="3" t="s">
        <v>110</v>
      </c>
      <c r="C44" s="6" t="s">
        <v>111</v>
      </c>
      <c r="D44" s="3">
        <v>4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V44" s="5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(s1*0+s2*0+s3*0+s4*0+s5*0+s6*0+s7*0+s9*0) + (e01*0+e02*0+e03*0+e04*0+e05*0+e06*0+e07*0+e08*0+e09*0+e10*0+e11*0+e12*0+e13*0+e14*0+e15*0+e16*0+e17*0+e18*0);</v>
      </c>
      <c r="AI44" s="35" t="str">
        <f t="shared" si="4"/>
        <v>m042</v>
      </c>
      <c r="AJ44" s="34" t="str">
        <f t="shared" si="5"/>
        <v/>
      </c>
    </row>
    <row r="45" spans="1:36" s="3" customFormat="1" ht="37.049999999999997" customHeight="1" x14ac:dyDescent="0.3">
      <c r="A45" s="3" t="s">
        <v>112</v>
      </c>
      <c r="C45" s="6" t="s">
        <v>452</v>
      </c>
      <c r="D45" s="3">
        <v>4</v>
      </c>
      <c r="F45" s="16" t="s">
        <v>42</v>
      </c>
      <c r="G45" s="8"/>
      <c r="H45" s="4">
        <f t="shared" si="0"/>
        <v>0</v>
      </c>
      <c r="I45" s="2"/>
      <c r="J45" s="2"/>
      <c r="K45" s="2"/>
      <c r="L45" s="2">
        <f t="shared" si="1"/>
        <v>0</v>
      </c>
      <c r="M45" s="2"/>
      <c r="N45" s="2"/>
      <c r="O45" s="2"/>
      <c r="P45" s="2"/>
      <c r="Q45" s="7"/>
      <c r="U45" s="4"/>
      <c r="V45" s="5"/>
      <c r="AD45" s="4">
        <f t="shared" si="2"/>
        <v>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5" s="31" t="str">
        <f t="shared" si="3"/>
        <v>document.getElementById('m043').innerHTML = (b1*0+b2*0+b0*0) + (s1*0+s2*0+s3*0+s4*0+s5*0+s6*0+s7*0+s9*0) + (e01*0+e02*0+e03*0+e04*0+e05*0+e06*0+e07*0+e08*0+e09*0+e10*0+e11*0+e12*0+e13*0+e14*0+e15*0+e16*0+e17*0+e18*0);</v>
      </c>
      <c r="AI45" s="35" t="str">
        <f t="shared" si="4"/>
        <v>m043</v>
      </c>
      <c r="AJ45" s="34" t="str">
        <f t="shared" si="5"/>
        <v/>
      </c>
    </row>
    <row r="46" spans="1:36" s="3" customFormat="1" ht="37.049999999999997" customHeight="1" x14ac:dyDescent="0.3">
      <c r="A46" s="3" t="s">
        <v>113</v>
      </c>
      <c r="C46" s="6" t="s">
        <v>114</v>
      </c>
      <c r="D46" s="3">
        <v>3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1"/>
        <v>0</v>
      </c>
      <c r="M46" s="2"/>
      <c r="N46" s="2"/>
      <c r="O46" s="2"/>
      <c r="P46" s="2"/>
      <c r="Q46" s="7"/>
      <c r="U46" s="4"/>
      <c r="V46" s="5"/>
      <c r="AD46" s="4">
        <f t="shared" si="2"/>
        <v>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6" s="31" t="str">
        <f t="shared" si="3"/>
        <v>document.getElementById('m044').innerHTML = (b1*0+b2*0+b0*0) + (s1*0+s2*0+s3*0+s4*0+s5*0+s6*0+s7*0+s9*0) + (e01*0+e02*0+e03*0+e04*0+e05*0+e06*0+e07*0+e08*0+e09*0+e10*0+e11*0+e12*0+e13*0+e14*0+e15*0+e16*0+e17*0+e18*0);</v>
      </c>
      <c r="AI46" s="35" t="str">
        <f t="shared" si="4"/>
        <v>m044</v>
      </c>
      <c r="AJ46" s="34" t="str">
        <f t="shared" si="5"/>
        <v/>
      </c>
    </row>
    <row r="47" spans="1:36" s="3" customFormat="1" ht="37.049999999999997" customHeight="1" x14ac:dyDescent="0.3">
      <c r="A47" s="3" t="s">
        <v>115</v>
      </c>
      <c r="C47" s="6" t="s">
        <v>116</v>
      </c>
      <c r="D47" s="3">
        <v>5</v>
      </c>
      <c r="F47" s="16" t="s">
        <v>42</v>
      </c>
      <c r="G47" s="8" t="s">
        <v>100</v>
      </c>
      <c r="H47" s="4">
        <f t="shared" si="0"/>
        <v>60</v>
      </c>
      <c r="I47" s="2">
        <v>40</v>
      </c>
      <c r="J47" s="2"/>
      <c r="K47" s="2"/>
      <c r="L47" s="2">
        <f t="shared" si="1"/>
        <v>0</v>
      </c>
      <c r="M47" s="2">
        <v>30</v>
      </c>
      <c r="N47" s="2"/>
      <c r="O47" s="2"/>
      <c r="P47" s="2">
        <v>10</v>
      </c>
      <c r="Q47" s="7"/>
      <c r="T47" s="3" t="s">
        <v>21</v>
      </c>
      <c r="U47" s="4">
        <v>20</v>
      </c>
      <c r="V47" s="5"/>
      <c r="Z47" s="3">
        <v>20</v>
      </c>
      <c r="AA47" s="3">
        <v>40</v>
      </c>
      <c r="AD47" s="4">
        <f t="shared" si="2"/>
        <v>40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id='m045'&gt;60&lt;/td&gt;&lt;td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7" s="31" t="str">
        <f t="shared" si="3"/>
        <v>document.getElementById('m045').innerHTML = (b1*0+b2*0+b0*0) + (s1*0+s2*0+s3*0+s4*20+s5*40+s6*0+s7*0+s9*40) + (e01*0+e02*0+e03*0+e04*0+e05*0+e06*0+e07*0+e08*0+e09*0+e10*0+e11*0+e12*20+e13*0+e14*0+e15*0+e16*0+e17*0+e18*0);</v>
      </c>
      <c r="AI47" s="35" t="str">
        <f t="shared" si="4"/>
        <v>m045</v>
      </c>
      <c r="AJ47" s="34" t="str">
        <f t="shared" si="5"/>
        <v/>
      </c>
    </row>
    <row r="48" spans="1:36" s="3" customFormat="1" ht="37.049999999999997" customHeight="1" x14ac:dyDescent="0.3">
      <c r="A48" s="3" t="s">
        <v>117</v>
      </c>
      <c r="C48" s="6" t="s">
        <v>118</v>
      </c>
      <c r="D48" s="3">
        <v>5</v>
      </c>
      <c r="E48" s="3" t="s">
        <v>35</v>
      </c>
      <c r="F48" s="16" t="s">
        <v>42</v>
      </c>
      <c r="G48" s="8" t="s">
        <v>107</v>
      </c>
      <c r="H48" s="4">
        <f t="shared" si="0"/>
        <v>40</v>
      </c>
      <c r="I48" s="2">
        <v>20</v>
      </c>
      <c r="J48" s="2">
        <v>30</v>
      </c>
      <c r="K48" s="2"/>
      <c r="L48" s="2">
        <f t="shared" si="1"/>
        <v>30</v>
      </c>
      <c r="M48" s="2"/>
      <c r="N48" s="2"/>
      <c r="O48" s="2"/>
      <c r="P48" s="2"/>
      <c r="Q48" s="7"/>
      <c r="U48" s="4"/>
      <c r="V48" s="5"/>
      <c r="W48" s="3">
        <v>10</v>
      </c>
      <c r="Y48" s="3">
        <v>10</v>
      </c>
      <c r="AA48" s="3">
        <v>10</v>
      </c>
      <c r="AD48" s="4">
        <f t="shared" si="2"/>
        <v>10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8" s="31" t="str">
        <f t="shared" si="3"/>
        <v>document.getElementById('m046').innerHTML = (b1*30+b2*0+b0*30) + (s1*10+s2*0+s3*10+s4*0+s5*10+s6*0+s7*0+s9*10) + (e01*0+e02*0+e03*0+e04*0+e05*0+e06*0+e07*0+e08*0+e09*0+e10*0+e11*0+e12*0+e13*0+e14*0+e15*0+e16*0+e17*0+e18*0);</v>
      </c>
      <c r="AI48" s="35" t="str">
        <f t="shared" si="4"/>
        <v>m046</v>
      </c>
      <c r="AJ48" s="34" t="str">
        <f t="shared" si="5"/>
        <v/>
      </c>
    </row>
    <row r="49" spans="1:36" s="3" customFormat="1" ht="37.049999999999997" customHeight="1" x14ac:dyDescent="0.3">
      <c r="A49" s="3" t="s">
        <v>119</v>
      </c>
      <c r="C49" s="6" t="s">
        <v>120</v>
      </c>
      <c r="D49" s="3">
        <v>5</v>
      </c>
      <c r="E49" s="3" t="s">
        <v>39</v>
      </c>
      <c r="F49" s="16" t="s">
        <v>42</v>
      </c>
      <c r="G49" s="8" t="s">
        <v>405</v>
      </c>
      <c r="H49" s="4">
        <f t="shared" si="0"/>
        <v>70</v>
      </c>
      <c r="I49" s="2">
        <v>50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R49" s="5" t="s">
        <v>15</v>
      </c>
      <c r="S49" s="3">
        <v>20</v>
      </c>
      <c r="U49" s="4"/>
      <c r="V49" s="5" t="s">
        <v>481</v>
      </c>
      <c r="W49" s="3">
        <v>30</v>
      </c>
      <c r="AA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id='m047'&gt;70&lt;/td&gt;&lt;td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9" s="31" t="str">
        <f t="shared" si="3"/>
        <v>document.getElementById('m047').innerHTML = (b1*20+b2*0+b0*20) + (s1*30+s2*0+s3*0+s4*0+s5*30+s6*0+s7*0+s9*30) + (e01*0+e02*20+e03*0+e04*0+e05*0+e06*0+e07*0+e08*0+e09*0+e10*0+e11*0+e12*0+e13*0+e14*0+e15*0+e16*0+e17*0+e18*0);</v>
      </c>
      <c r="AI49" s="35" t="str">
        <f t="shared" si="4"/>
        <v>m047</v>
      </c>
      <c r="AJ49" s="34" t="str">
        <f t="shared" si="5"/>
        <v/>
      </c>
    </row>
    <row r="50" spans="1:36" s="3" customFormat="1" ht="37.049999999999997" customHeight="1" x14ac:dyDescent="0.3">
      <c r="A50" s="3" t="s">
        <v>121</v>
      </c>
      <c r="C50" s="6" t="s">
        <v>122</v>
      </c>
      <c r="D50" s="3">
        <v>4</v>
      </c>
      <c r="F50" s="16" t="s">
        <v>42</v>
      </c>
      <c r="G50" s="8" t="s">
        <v>43</v>
      </c>
      <c r="H50" s="4">
        <f t="shared" si="0"/>
        <v>30</v>
      </c>
      <c r="I50" s="2">
        <v>60</v>
      </c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V50" s="5"/>
      <c r="AA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id='m048'&gt;30&lt;/td&gt;&lt;td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50" s="31" t="str">
        <f t="shared" si="3"/>
        <v>document.getElementById('m048').innerHTML = (b1*0+b2*0+b0*0) + (s1*0+s2*0+s3*0+s4*0+s5*30+s6*0+s7*0+s9*30) + (e01*0+e02*0+e03*0+e04*0+e05*0+e06*0+e07*0+e08*0+e09*0+e10*0+e11*0+e12*0+e13*0+e14*0+e15*0+e16*0+e17*0+e18*0);</v>
      </c>
      <c r="AI50" s="35" t="str">
        <f t="shared" si="4"/>
        <v>m048</v>
      </c>
      <c r="AJ50" s="34" t="str">
        <f t="shared" si="5"/>
        <v/>
      </c>
    </row>
    <row r="51" spans="1:36" s="3" customFormat="1" ht="37.049999999999997" customHeight="1" x14ac:dyDescent="0.3">
      <c r="A51" s="3" t="s">
        <v>123</v>
      </c>
      <c r="C51" s="6" t="s">
        <v>124</v>
      </c>
      <c r="D51" s="3">
        <v>3</v>
      </c>
      <c r="F51" s="16" t="s">
        <v>42</v>
      </c>
      <c r="G51" s="8" t="s">
        <v>107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V51" s="5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(s1*0+s2*0+s3*0+s4*0+s5*0+s6*0+s7*0+s9*0) + (e01*0+e02*0+e03*0+e04*0+e05*0+e06*0+e07*0+e08*0+e09*0+e10*0+e11*0+e12*0+e13*0+e14*0+e15*0+e16*0+e17*0+e18*0);</v>
      </c>
      <c r="AI51" s="35" t="str">
        <f t="shared" si="4"/>
        <v>m049</v>
      </c>
      <c r="AJ51" s="34" t="str">
        <f t="shared" si="5"/>
        <v/>
      </c>
    </row>
    <row r="52" spans="1:36" s="3" customFormat="1" ht="37.049999999999997" customHeight="1" x14ac:dyDescent="0.3">
      <c r="A52" s="3" t="s">
        <v>125</v>
      </c>
      <c r="C52" s="6" t="s">
        <v>126</v>
      </c>
      <c r="D52" s="3">
        <v>5</v>
      </c>
      <c r="E52" s="3" t="s">
        <v>35</v>
      </c>
      <c r="F52" s="16" t="s">
        <v>42</v>
      </c>
      <c r="G52" s="8" t="s">
        <v>107</v>
      </c>
      <c r="H52" s="4">
        <f t="shared" si="0"/>
        <v>50</v>
      </c>
      <c r="I52" s="2">
        <v>30</v>
      </c>
      <c r="J52" s="2">
        <v>20</v>
      </c>
      <c r="K52" s="2"/>
      <c r="L52" s="2">
        <f t="shared" si="1"/>
        <v>20</v>
      </c>
      <c r="M52" s="2"/>
      <c r="N52" s="2"/>
      <c r="O52" s="2"/>
      <c r="P52" s="2"/>
      <c r="Q52" s="7"/>
      <c r="U52" s="4"/>
      <c r="V52" s="5"/>
      <c r="W52" s="3">
        <v>30</v>
      </c>
      <c r="AD52" s="4">
        <f t="shared" si="2"/>
        <v>30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id='m050'&gt;50&lt;/td&gt;&lt;td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(b1*20+b2*0+b0*20) + (s1*30+s2*0+s3*0+s4*0+s5*0+s6*0+s7*0+s9*30) + (e01*0+e02*0+e03*0+e04*0+e05*0+e06*0+e07*0+e08*0+e09*0+e10*0+e11*0+e12*0+e13*0+e14*0+e15*0+e16*0+e17*0+e18*0);</v>
      </c>
      <c r="AI52" s="35" t="str">
        <f t="shared" si="4"/>
        <v>m050</v>
      </c>
      <c r="AJ52" s="34" t="str">
        <f t="shared" si="5"/>
        <v/>
      </c>
    </row>
    <row r="53" spans="1:36" s="3" customFormat="1" ht="37.049999999999997" customHeight="1" x14ac:dyDescent="0.3">
      <c r="A53" s="3" t="s">
        <v>127</v>
      </c>
      <c r="C53" s="6" t="s">
        <v>111</v>
      </c>
      <c r="D53" s="3">
        <v>4</v>
      </c>
      <c r="F53" s="16" t="s">
        <v>42</v>
      </c>
      <c r="G53" s="8"/>
      <c r="H53" s="4">
        <f t="shared" si="0"/>
        <v>0</v>
      </c>
      <c r="I53" s="2"/>
      <c r="J53" s="2"/>
      <c r="K53" s="2"/>
      <c r="L53" s="2">
        <f t="shared" si="1"/>
        <v>0</v>
      </c>
      <c r="M53" s="2"/>
      <c r="N53" s="2"/>
      <c r="O53" s="2"/>
      <c r="P53" s="2"/>
      <c r="Q53" s="7"/>
      <c r="U53" s="4"/>
      <c r="V53" s="5"/>
      <c r="AD53" s="4">
        <f t="shared" si="2"/>
        <v>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t="shared" si="3"/>
        <v>document.getElementById('m051').innerHTML = (b1*0+b2*0+b0*0) + (s1*0+s2*0+s3*0+s4*0+s5*0+s6*0+s7*0+s9*0) + (e01*0+e02*0+e03*0+e04*0+e05*0+e06*0+e07*0+e08*0+e09*0+e10*0+e11*0+e12*0+e13*0+e14*0+e15*0+e16*0+e17*0+e18*0);</v>
      </c>
      <c r="AI53" s="35" t="str">
        <f t="shared" si="4"/>
        <v>m051</v>
      </c>
      <c r="AJ53" s="34" t="str">
        <f t="shared" si="5"/>
        <v/>
      </c>
    </row>
    <row r="54" spans="1:36" s="3" customFormat="1" ht="37.049999999999997" customHeight="1" x14ac:dyDescent="0.3">
      <c r="A54" s="3" t="s">
        <v>128</v>
      </c>
      <c r="C54" s="6" t="s">
        <v>129</v>
      </c>
      <c r="D54" s="3">
        <v>4</v>
      </c>
      <c r="F54" s="16" t="s">
        <v>42</v>
      </c>
      <c r="G54" s="8" t="s">
        <v>68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V54" s="5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t="shared" si="3"/>
        <v>document.getElementById('m052').innerHTML = (b1*0+b2*0+b0*0) + (s1*0+s2*0+s3*0+s4*0+s5*0+s6*0+s7*0+s9*0) + (e01*0+e02*0+e03*0+e04*0+e05*0+e06*0+e07*0+e08*0+e09*0+e10*0+e11*0+e12*0+e13*0+e14*0+e15*0+e16*0+e17*0+e18*0);</v>
      </c>
      <c r="AI54" s="35" t="str">
        <f t="shared" si="4"/>
        <v>m052</v>
      </c>
      <c r="AJ54" s="34" t="str">
        <f t="shared" si="5"/>
        <v/>
      </c>
    </row>
    <row r="55" spans="1:36" s="3" customFormat="1" ht="37.049999999999997" customHeight="1" x14ac:dyDescent="0.3">
      <c r="A55" s="3" t="s">
        <v>130</v>
      </c>
      <c r="C55" s="6" t="s">
        <v>131</v>
      </c>
      <c r="D55" s="3">
        <v>5</v>
      </c>
      <c r="F55" s="16" t="s">
        <v>42</v>
      </c>
      <c r="G55" s="8" t="s">
        <v>68</v>
      </c>
      <c r="H55" s="4">
        <f t="shared" si="0"/>
        <v>35</v>
      </c>
      <c r="I55" s="2">
        <v>70</v>
      </c>
      <c r="J55" s="2">
        <v>15</v>
      </c>
      <c r="K55" s="2"/>
      <c r="L55" s="2">
        <f t="shared" si="1"/>
        <v>15</v>
      </c>
      <c r="M55" s="2">
        <v>15</v>
      </c>
      <c r="N55" s="2"/>
      <c r="O55" s="2"/>
      <c r="P55" s="2"/>
      <c r="Q55" s="7"/>
      <c r="U55" s="4"/>
      <c r="V55" s="5"/>
      <c r="W55" s="3">
        <v>20</v>
      </c>
      <c r="AA55" s="3">
        <v>20</v>
      </c>
      <c r="AB55" s="3">
        <v>20</v>
      </c>
      <c r="AD55" s="4">
        <f t="shared" si="2"/>
        <v>20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id='m053'&gt;35&lt;/td&gt;&lt;td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5" s="31" t="str">
        <f t="shared" si="3"/>
        <v>document.getElementById('m053').innerHTML = (b1*15+b2*0+b0*15) + (s1*20+s2*0+s3*0+s4*0+s5*20+s6*20+s7*0+s9*20) + (e01*0+e02*0+e03*0+e04*0+e05*0+e06*0+e07*0+e08*0+e09*0+e10*0+e11*0+e12*0+e13*0+e14*0+e15*0+e16*0+e17*0+e18*0);</v>
      </c>
      <c r="AI55" s="35" t="str">
        <f t="shared" si="4"/>
        <v>m053</v>
      </c>
      <c r="AJ55" s="34" t="str">
        <f t="shared" si="5"/>
        <v/>
      </c>
    </row>
    <row r="56" spans="1:36" s="3" customFormat="1" ht="37.049999999999997" customHeight="1" x14ac:dyDescent="0.3">
      <c r="A56" s="3" t="s">
        <v>671</v>
      </c>
      <c r="C56" s="6" t="s">
        <v>672</v>
      </c>
      <c r="D56" s="3">
        <v>5</v>
      </c>
      <c r="E56" s="3" t="s">
        <v>39</v>
      </c>
      <c r="F56" s="16" t="s">
        <v>42</v>
      </c>
      <c r="G56" s="8" t="s">
        <v>68</v>
      </c>
      <c r="H56" s="4">
        <f t="shared" si="0"/>
        <v>65</v>
      </c>
      <c r="I56" s="2">
        <v>50</v>
      </c>
      <c r="J56" s="2">
        <v>25</v>
      </c>
      <c r="K56" s="2"/>
      <c r="L56" s="2">
        <f t="shared" si="1"/>
        <v>25</v>
      </c>
      <c r="M56" s="2">
        <v>25</v>
      </c>
      <c r="N56" s="2"/>
      <c r="O56" s="2"/>
      <c r="P56" s="2"/>
      <c r="Q56" s="7"/>
      <c r="U56" s="4"/>
      <c r="V56" s="5"/>
      <c r="W56" s="3">
        <v>20</v>
      </c>
      <c r="AB56" s="3">
        <v>40</v>
      </c>
      <c r="AD56" s="4">
        <f t="shared" si="2"/>
        <v>40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ltd'&gt;&lt;td headers='icon'&gt;&lt;a href='https://www.alchemistcodedb.com/jp/card/ts-envyria-monzotm-03'&gt;&lt;img src='resources/TS_ENVYRIA_MONZOTM_03.png' title='最後の騎士道' /&gt;&lt;/a&gt;&lt;/td&gt;&lt;td headers='name'&gt;最後の騎士道&lt;/td&gt;&lt;td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id='m054'&gt;65&lt;/td&gt;&lt;td headers='HP'&gt;50&lt;/td&gt;&lt;td headers='patk'&gt;25&lt;/td&gt;&lt;td headers='matk'&gt;&lt;/td&gt;&lt;td headers='pdef'&gt;25&lt;/td&gt;&lt;td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56" s="31" t="str">
        <f t="shared" si="3"/>
        <v>document.getElementById('m054').innerHTML = (b1*25+b2*0+b0*25) + (s1*20+s2*0+s3*0+s4*0+s5*0+s6*40+s7*0+s9*40) + (e01*0+e02*0+e03*0+e04*0+e05*0+e06*0+e07*0+e08*0+e09*0+e10*0+e11*0+e12*0+e13*0+e14*0+e15*0+e16*0+e17*0+e18*0);</v>
      </c>
      <c r="AI56" s="35" t="str">
        <f t="shared" si="4"/>
        <v>m054</v>
      </c>
      <c r="AJ56" s="34" t="str">
        <f t="shared" si="5"/>
        <v/>
      </c>
    </row>
    <row r="57" spans="1:36" s="3" customFormat="1" ht="37.049999999999997" customHeight="1" x14ac:dyDescent="0.3">
      <c r="A57" s="3" t="s">
        <v>132</v>
      </c>
      <c r="C57" s="6" t="s">
        <v>133</v>
      </c>
      <c r="D57" s="3">
        <v>5</v>
      </c>
      <c r="F57" s="16" t="s">
        <v>42</v>
      </c>
      <c r="G57" s="8" t="s">
        <v>100</v>
      </c>
      <c r="H57" s="4">
        <f t="shared" si="0"/>
        <v>55</v>
      </c>
      <c r="I57" s="2">
        <v>70</v>
      </c>
      <c r="J57" s="2">
        <v>15</v>
      </c>
      <c r="K57" s="2"/>
      <c r="L57" s="2">
        <f t="shared" si="1"/>
        <v>15</v>
      </c>
      <c r="M57" s="2">
        <v>15</v>
      </c>
      <c r="N57" s="2"/>
      <c r="O57" s="2"/>
      <c r="P57" s="2"/>
      <c r="Q57" s="7"/>
      <c r="U57" s="4"/>
      <c r="V57" s="5"/>
      <c r="W57" s="3">
        <v>20</v>
      </c>
      <c r="AA57" s="3">
        <v>40</v>
      </c>
      <c r="AD57" s="4">
        <f t="shared" si="2"/>
        <v>40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id='m055'&gt;55&lt;/td&gt;&lt;td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7" s="31" t="str">
        <f t="shared" si="3"/>
        <v>document.getElementById('m055').innerHTML = (b1*15+b2*0+b0*15) + (s1*20+s2*0+s3*0+s4*0+s5*40+s6*0+s7*0+s9*40) + (e01*0+e02*0+e03*0+e04*0+e05*0+e06*0+e07*0+e08*0+e09*0+e10*0+e11*0+e12*0+e13*0+e14*0+e15*0+e16*0+e17*0+e18*0);</v>
      </c>
      <c r="AI57" s="35" t="str">
        <f t="shared" si="4"/>
        <v>m055</v>
      </c>
      <c r="AJ57" s="34" t="str">
        <f t="shared" si="5"/>
        <v/>
      </c>
    </row>
    <row r="58" spans="1:36" s="3" customFormat="1" ht="37.049999999999997" customHeight="1" x14ac:dyDescent="0.3">
      <c r="A58" s="3" t="s">
        <v>623</v>
      </c>
      <c r="C58" s="6" t="s">
        <v>625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V58" s="5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 ltd groupless'&gt;&lt;td headers='icon'&gt;&lt;a href='https://www.alchemistcodedb.com/jp/card/ts-envyria-nicaea-01'&gt;&lt;img src='resources/TS_ENVYRIA_NICAEA_01.png' title='王女の休息、その未来' /&gt;&lt;/a&gt;&lt;/td&gt;&lt;td headers='name'&gt;王女の休息、その未来&lt;/td&gt;&lt;td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(s1*0+s2*0+s3*0+s4*0+s5*0+s6*0+s7*0+s9*0) + (e01*0+e02*0+e03*0+e04*0+e05*0+e06*0+e07*0+e08*0+e09*0+e10*0+e11*0+e12*0+e13*0+e14*0+e15*0+e16*0+e17*0+e18*0);</v>
      </c>
      <c r="AI58" s="35" t="str">
        <f t="shared" si="4"/>
        <v>m056</v>
      </c>
      <c r="AJ58" s="34" t="str">
        <f t="shared" si="5"/>
        <v/>
      </c>
    </row>
    <row r="59" spans="1:36" s="3" customFormat="1" ht="37.049999999999997" customHeight="1" x14ac:dyDescent="0.3">
      <c r="A59" s="3" t="s">
        <v>134</v>
      </c>
      <c r="C59" s="6" t="s">
        <v>135</v>
      </c>
      <c r="D59" s="3">
        <v>3</v>
      </c>
      <c r="F59" s="16" t="s">
        <v>42</v>
      </c>
      <c r="G59" s="8" t="s">
        <v>107</v>
      </c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V59" s="5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(s1*0+s2*0+s3*0+s4*0+s5*0+s6*0+s7*0+s9*0) + (e01*0+e02*0+e03*0+e04*0+e05*0+e06*0+e07*0+e08*0+e09*0+e10*0+e11*0+e12*0+e13*0+e14*0+e15*0+e16*0+e17*0+e18*0);</v>
      </c>
      <c r="AI59" s="35" t="str">
        <f t="shared" si="4"/>
        <v>m057</v>
      </c>
      <c r="AJ59" s="34" t="str">
        <f t="shared" si="5"/>
        <v/>
      </c>
    </row>
    <row r="60" spans="1:36" s="3" customFormat="1" ht="37.049999999999997" customHeight="1" x14ac:dyDescent="0.3">
      <c r="A60" s="3" t="s">
        <v>136</v>
      </c>
      <c r="C60" s="6" t="s">
        <v>137</v>
      </c>
      <c r="D60" s="3">
        <v>3</v>
      </c>
      <c r="F60" s="16" t="s">
        <v>42</v>
      </c>
      <c r="G60" s="8"/>
      <c r="H60" s="4">
        <f t="shared" si="0"/>
        <v>0</v>
      </c>
      <c r="I60" s="2"/>
      <c r="J60" s="2"/>
      <c r="K60" s="2"/>
      <c r="L60" s="2">
        <f t="shared" si="1"/>
        <v>0</v>
      </c>
      <c r="M60" s="2"/>
      <c r="N60" s="2"/>
      <c r="O60" s="2"/>
      <c r="P60" s="2"/>
      <c r="Q60" s="7"/>
      <c r="U60" s="4"/>
      <c r="V60" s="5"/>
      <c r="AD60" s="4">
        <f t="shared" si="2"/>
        <v>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0" s="31" t="str">
        <f t="shared" si="3"/>
        <v>document.getElementById('m058').innerHTML = (b1*0+b2*0+b0*0) + (s1*0+s2*0+s3*0+s4*0+s5*0+s6*0+s7*0+s9*0) + (e01*0+e02*0+e03*0+e04*0+e05*0+e06*0+e07*0+e08*0+e09*0+e10*0+e11*0+e12*0+e13*0+e14*0+e15*0+e16*0+e17*0+e18*0);</v>
      </c>
      <c r="AI60" s="35" t="str">
        <f t="shared" si="4"/>
        <v>m058</v>
      </c>
      <c r="AJ60" s="34" t="str">
        <f t="shared" si="5"/>
        <v/>
      </c>
    </row>
    <row r="61" spans="1:36" s="3" customFormat="1" ht="37.049999999999997" customHeight="1" x14ac:dyDescent="0.3">
      <c r="A61" s="3" t="s">
        <v>138</v>
      </c>
      <c r="C61" s="6" t="s">
        <v>139</v>
      </c>
      <c r="D61" s="3">
        <v>4</v>
      </c>
      <c r="F61" s="16" t="s">
        <v>42</v>
      </c>
      <c r="G61" s="8"/>
      <c r="H61" s="4">
        <f t="shared" si="0"/>
        <v>0</v>
      </c>
      <c r="I61" s="2"/>
      <c r="J61" s="2"/>
      <c r="K61" s="2"/>
      <c r="L61" s="2">
        <f t="shared" si="1"/>
        <v>0</v>
      </c>
      <c r="M61" s="2"/>
      <c r="N61" s="2"/>
      <c r="O61" s="2"/>
      <c r="P61" s="2"/>
      <c r="Q61" s="7"/>
      <c r="U61" s="4"/>
      <c r="V61" s="5"/>
      <c r="AD61" s="4">
        <f t="shared" si="2"/>
        <v>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1" s="31" t="str">
        <f t="shared" si="3"/>
        <v>document.getElementById('m059').innerHTML = (b1*0+b2*0+b0*0) + (s1*0+s2*0+s3*0+s4*0+s5*0+s6*0+s7*0+s9*0) + (e01*0+e02*0+e03*0+e04*0+e05*0+e06*0+e07*0+e08*0+e09*0+e10*0+e11*0+e12*0+e13*0+e14*0+e15*0+e16*0+e17*0+e18*0);</v>
      </c>
      <c r="AI61" s="35" t="str">
        <f t="shared" si="4"/>
        <v>m059</v>
      </c>
      <c r="AJ61" s="34" t="str">
        <f t="shared" si="5"/>
        <v/>
      </c>
    </row>
    <row r="62" spans="1:36" s="3" customFormat="1" ht="37.049999999999997" customHeight="1" x14ac:dyDescent="0.3">
      <c r="A62" s="3" t="s">
        <v>140</v>
      </c>
      <c r="C62" s="6" t="s">
        <v>141</v>
      </c>
      <c r="D62" s="3">
        <v>4</v>
      </c>
      <c r="F62" s="16" t="s">
        <v>42</v>
      </c>
      <c r="G62" s="52" t="s">
        <v>405</v>
      </c>
      <c r="H62" s="4">
        <f t="shared" si="0"/>
        <v>40</v>
      </c>
      <c r="I62" s="2">
        <v>10</v>
      </c>
      <c r="J62" s="2"/>
      <c r="K62" s="2"/>
      <c r="L62" s="2">
        <f t="shared" si="1"/>
        <v>0</v>
      </c>
      <c r="M62" s="2"/>
      <c r="N62" s="2"/>
      <c r="O62" s="2"/>
      <c r="P62" s="2"/>
      <c r="Q62" s="7"/>
      <c r="R62" s="5" t="s">
        <v>16</v>
      </c>
      <c r="S62" s="3">
        <v>40</v>
      </c>
      <c r="U62" s="4"/>
      <c r="V62" s="5" t="s">
        <v>489</v>
      </c>
      <c r="AD62" s="4">
        <f t="shared" si="2"/>
        <v>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id='m060'&gt;40&lt;/td&gt;&lt;td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t="shared" si="3"/>
        <v>document.getElementById('m060').innerHTML = (b1*0+b2*0+b0*0) + (s1*0+s2*0+s3*0+s4*0+s5*0+s6*0+s7*0+s9*0) + (e01*0+e02*0+e03*40+e04*0+e05*0+e06*0+e07*0+e08*0+e09*0+e10*0+e11*0+e12*0+e13*0+e14*0+e15*0+e16*0+e17*0+e18*0);</v>
      </c>
      <c r="AI62" s="35" t="str">
        <f t="shared" si="4"/>
        <v>m060</v>
      </c>
      <c r="AJ62" s="34" t="str">
        <f t="shared" si="5"/>
        <v/>
      </c>
    </row>
    <row r="63" spans="1:36" s="3" customFormat="1" ht="37.049999999999997" customHeight="1" x14ac:dyDescent="0.3">
      <c r="A63" s="3" t="s">
        <v>142</v>
      </c>
      <c r="C63" s="6" t="s">
        <v>455</v>
      </c>
      <c r="D63" s="3">
        <v>5</v>
      </c>
      <c r="E63" s="3" t="s">
        <v>39</v>
      </c>
      <c r="F63" s="16" t="s">
        <v>42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V63" s="5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t="shared" si="3"/>
        <v>document.getElementById('m061').innerHTML = (b1*0+b2*0+b0*0) + (s1*0+s2*0+s3*0+s4*0+s5*0+s6*0+s7*0+s9*0) + (e01*0+e02*0+e03*0+e04*0+e05*0+e06*0+e07*0+e08*0+e09*0+e10*0+e11*0+e12*0+e13*0+e14*0+e15*0+e16*0+e17*0+e18*0);</v>
      </c>
      <c r="AI63" s="35" t="str">
        <f t="shared" si="4"/>
        <v>m061</v>
      </c>
      <c r="AJ63" s="34" t="str">
        <f t="shared" si="5"/>
        <v/>
      </c>
    </row>
    <row r="64" spans="1:36" s="3" customFormat="1" ht="37.049999999999997" customHeight="1" x14ac:dyDescent="0.3">
      <c r="A64" s="3" t="s">
        <v>143</v>
      </c>
      <c r="C64" s="6" t="s">
        <v>144</v>
      </c>
      <c r="D64" s="3">
        <v>5</v>
      </c>
      <c r="F64" s="16" t="s">
        <v>42</v>
      </c>
      <c r="G64" s="8" t="s">
        <v>100</v>
      </c>
      <c r="H64" s="4">
        <f t="shared" si="0"/>
        <v>90</v>
      </c>
      <c r="I64" s="2">
        <v>40</v>
      </c>
      <c r="J64" s="2">
        <v>30</v>
      </c>
      <c r="K64" s="2">
        <v>30</v>
      </c>
      <c r="L64" s="2">
        <f t="shared" si="1"/>
        <v>30</v>
      </c>
      <c r="M64" s="2"/>
      <c r="N64" s="2"/>
      <c r="O64" s="2"/>
      <c r="P64" s="2"/>
      <c r="Q64" s="7"/>
      <c r="U64" s="4"/>
      <c r="V64" s="5"/>
      <c r="AA64" s="3">
        <v>60</v>
      </c>
      <c r="AD64" s="4">
        <f t="shared" si="2"/>
        <v>60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id='m062'&gt;90&lt;/td&gt;&lt;td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4" s="31" t="str">
        <f t="shared" si="3"/>
        <v>document.getElementById('m062').innerHTML = (b1*30+b2*30+b0*30) + (s1*0+s2*0+s3*0+s4*0+s5*60+s6*0+s7*0+s9*60) + (e01*0+e02*0+e03*0+e04*0+e05*0+e06*0+e07*0+e08*0+e09*0+e10*0+e11*0+e12*0+e13*0+e14*0+e15*0+e16*0+e17*0+e18*0);</v>
      </c>
      <c r="AI64" s="35" t="str">
        <f t="shared" si="4"/>
        <v>m062</v>
      </c>
      <c r="AJ64" s="34" t="str">
        <f t="shared" si="5"/>
        <v/>
      </c>
    </row>
    <row r="65" spans="1:36" s="3" customFormat="1" ht="37.049999999999997" customHeight="1" x14ac:dyDescent="0.3">
      <c r="A65" s="3" t="s">
        <v>145</v>
      </c>
      <c r="C65" s="6" t="s">
        <v>146</v>
      </c>
      <c r="D65" s="3">
        <v>5</v>
      </c>
      <c r="F65" s="16" t="s">
        <v>42</v>
      </c>
      <c r="G65" s="8" t="s">
        <v>100</v>
      </c>
      <c r="H65" s="4">
        <f t="shared" si="0"/>
        <v>60</v>
      </c>
      <c r="I65" s="2">
        <v>30</v>
      </c>
      <c r="J65" s="2">
        <v>30</v>
      </c>
      <c r="K65" s="2">
        <v>20</v>
      </c>
      <c r="L65" s="2">
        <f t="shared" si="1"/>
        <v>30</v>
      </c>
      <c r="M65" s="2"/>
      <c r="N65" s="2"/>
      <c r="O65" s="2"/>
      <c r="P65" s="2"/>
      <c r="Q65" s="7"/>
      <c r="U65" s="4"/>
      <c r="V65" s="5" t="s">
        <v>546</v>
      </c>
      <c r="AA65" s="3">
        <v>30</v>
      </c>
      <c r="AB65" s="3">
        <v>30</v>
      </c>
      <c r="AD65" s="4">
        <f t="shared" si="2"/>
        <v>30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id='m063'&gt;60&lt;/td&gt;&lt;td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5" s="31" t="str">
        <f t="shared" si="3"/>
        <v>document.getElementById('m063').innerHTML = (b1*30+b2*20+b0*30) + (s1*0+s2*0+s3*0+s4*0+s5*30+s6*30+s7*0+s9*30) + (e01*0+e02*0+e03*0+e04*0+e05*0+e06*0+e07*0+e08*0+e09*0+e10*0+e11*0+e12*0+e13*0+e14*0+e15*0+e16*0+e17*0+e18*0);</v>
      </c>
      <c r="AI65" s="35" t="str">
        <f t="shared" si="4"/>
        <v>m063</v>
      </c>
      <c r="AJ65" s="34" t="str">
        <f t="shared" si="5"/>
        <v/>
      </c>
    </row>
    <row r="66" spans="1:36" s="3" customFormat="1" ht="37.049999999999997" customHeight="1" x14ac:dyDescent="0.3">
      <c r="A66" s="3" t="s">
        <v>147</v>
      </c>
      <c r="C66" s="6" t="s">
        <v>148</v>
      </c>
      <c r="D66" s="3">
        <v>5</v>
      </c>
      <c r="F66" s="16" t="s">
        <v>42</v>
      </c>
      <c r="G66" s="8" t="s">
        <v>68</v>
      </c>
      <c r="H66" s="4">
        <f t="shared" si="0"/>
        <v>90</v>
      </c>
      <c r="I66" s="2">
        <v>40</v>
      </c>
      <c r="J66" s="2">
        <v>30</v>
      </c>
      <c r="K66" s="2">
        <v>30</v>
      </c>
      <c r="L66" s="2">
        <f t="shared" si="1"/>
        <v>30</v>
      </c>
      <c r="M66" s="2"/>
      <c r="N66" s="2"/>
      <c r="O66" s="2"/>
      <c r="P66" s="2"/>
      <c r="Q66" s="7"/>
      <c r="U66" s="4"/>
      <c r="V66" s="5"/>
      <c r="AB66" s="3">
        <v>60</v>
      </c>
      <c r="AD66" s="4">
        <f t="shared" si="2"/>
        <v>60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id='m064'&gt;90&lt;/td&gt;&lt;td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6" s="31" t="str">
        <f t="shared" si="3"/>
        <v>document.getElementById('m064').innerHTML = (b1*30+b2*30+b0*30) + (s1*0+s2*0+s3*0+s4*0+s5*0+s6*60+s7*0+s9*60) + (e01*0+e02*0+e03*0+e04*0+e05*0+e06*0+e07*0+e08*0+e09*0+e10*0+e11*0+e12*0+e13*0+e14*0+e15*0+e16*0+e17*0+e18*0);</v>
      </c>
      <c r="AI66" s="35" t="str">
        <f t="shared" si="4"/>
        <v>m064</v>
      </c>
      <c r="AJ66" s="34" t="str">
        <f t="shared" si="5"/>
        <v/>
      </c>
    </row>
    <row r="67" spans="1:36" s="3" customFormat="1" ht="37.049999999999997" customHeight="1" x14ac:dyDescent="0.3">
      <c r="A67" s="3" t="s">
        <v>149</v>
      </c>
      <c r="C67" s="6" t="s">
        <v>150</v>
      </c>
      <c r="D67" s="3">
        <v>5</v>
      </c>
      <c r="E67" s="3" t="s">
        <v>39</v>
      </c>
      <c r="F67" s="16" t="s">
        <v>42</v>
      </c>
      <c r="G67" s="8" t="s">
        <v>68</v>
      </c>
      <c r="H67" s="4">
        <f t="shared" si="0"/>
        <v>80</v>
      </c>
      <c r="I67" s="2">
        <v>40</v>
      </c>
      <c r="J67" s="2">
        <v>50</v>
      </c>
      <c r="K67" s="2"/>
      <c r="L67" s="2">
        <f t="shared" si="1"/>
        <v>50</v>
      </c>
      <c r="M67" s="2">
        <v>25</v>
      </c>
      <c r="N67" s="2">
        <v>25</v>
      </c>
      <c r="O67" s="2"/>
      <c r="P67" s="2"/>
      <c r="Q67" s="7"/>
      <c r="U67" s="4"/>
      <c r="V67" s="5"/>
      <c r="W67" s="3">
        <v>30</v>
      </c>
      <c r="AB67" s="3">
        <v>30</v>
      </c>
      <c r="AD67" s="4">
        <f t="shared" si="2"/>
        <v>30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id='m065'&gt;80&lt;/td&gt;&lt;td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7" s="31" t="str">
        <f t="shared" si="3"/>
        <v>document.getElementById('m065').innerHTML = (b1*50+b2*0+b0*50) + (s1*30+s2*0+s3*0+s4*0+s5*0+s6*30+s7*0+s9*30) + (e01*0+e02*0+e03*0+e04*0+e05*0+e06*0+e07*0+e08*0+e09*0+e10*0+e11*0+e12*0+e13*0+e14*0+e15*0+e16*0+e17*0+e18*0);</v>
      </c>
      <c r="AI67" s="35" t="str">
        <f t="shared" si="4"/>
        <v>m065</v>
      </c>
      <c r="AJ67" s="34" t="str">
        <f t="shared" si="5"/>
        <v/>
      </c>
    </row>
    <row r="68" spans="1:36" s="3" customFormat="1" ht="37.049999999999997" customHeight="1" x14ac:dyDescent="0.3">
      <c r="A68" s="3" t="s">
        <v>151</v>
      </c>
      <c r="C68" s="6" t="s">
        <v>456</v>
      </c>
      <c r="D68" s="3">
        <v>5</v>
      </c>
      <c r="E68" s="3" t="s">
        <v>35</v>
      </c>
      <c r="F68" s="15" t="s">
        <v>36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V68" s="5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82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(s1*"&amp;TEXT(W68,0)&amp;"+s2*"&amp;TEXT(X68,0)&amp;"+s3*"&amp;TEXT(Y68,0)&amp;"+s4*"&amp;TEXT(Z68,0)&amp;"+s5*"&amp;TEXT(AA68,0)&amp;"+s6*"&amp;TEXT(AB68,0)&amp;"+s7*"&amp;TEXT(AC68,0)&amp;"+s9*"&amp;TEXT(AD68,0)&amp;") + (e01*"&amp;IF(ISNUMBER(SEARCH("斬撃",R68)),S68,0)&amp;"+e02*"&amp;IF(ISNUMBER(SEARCH("刺突",R68)),S68,0)&amp;"+e03*"&amp;IF(ISNUMBER(SEARCH("打撃",R68)),S68,0)&amp;"+e04*"&amp;IF(ISNUMBER(SEARCH("射撃",R68)),S68,0)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+e18*"&amp;IF(T68="巨体",U68,0)&amp;IF(AK68="","",AJ68)&amp;");"</f>
        <v>document.getElementById('m066').innerHTML = (b1*0+b2*0+b0*0) + (s1*0+s2*0+s3*0+s4*0+s5*0+s6*0+s7*0+s9*0) + (e01*0+e02*0+e03*0+e04*0+e05*0+e06*0+e07*0+e08*0+e09*0+e10*0+e11*0+e12*0+e13*0+e14*0+e15*0+e16*0+e17*0+e18*0);</v>
      </c>
      <c r="AI68" s="35" t="str">
        <f t="shared" ref="AI68:AI82" si="9">"m"&amp;TEXT(ROW()-2,"000")</f>
        <v>m066</v>
      </c>
      <c r="AJ68" s="34" t="str">
        <f t="shared" ref="AJ68:AJ82" si="10">IF(AK68="","","-e0"&amp;LEFT(AK68,1)&amp;"*e0"&amp;RIGHT(AK68,1)&amp;"*"&amp;S68)</f>
        <v/>
      </c>
    </row>
    <row r="69" spans="1:36" s="3" customFormat="1" ht="37.049999999999997" customHeight="1" x14ac:dyDescent="0.3">
      <c r="A69" s="3" t="s">
        <v>152</v>
      </c>
      <c r="C69" s="6" t="s">
        <v>457</v>
      </c>
      <c r="D69" s="3">
        <v>5</v>
      </c>
      <c r="E69" s="3" t="s">
        <v>39</v>
      </c>
      <c r="F69" s="15" t="s">
        <v>36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V69" s="5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(b1*0+b2*0+b0*0) + (s1*0+s2*0+s3*0+s4*0+s5*0+s6*0+s7*0+s9*0) + (e01*0+e02*0+e03*0+e04*0+e05*0+e06*0+e07*0+e08*0+e09*0+e10*0+e11*0+e12*0+e13*0+e14*0+e15*0+e16*0+e17*0+e18*0);</v>
      </c>
      <c r="AI69" s="35" t="str">
        <f t="shared" si="9"/>
        <v>m067</v>
      </c>
      <c r="AJ69" s="34" t="str">
        <f t="shared" si="10"/>
        <v/>
      </c>
    </row>
    <row r="70" spans="1:36" s="3" customFormat="1" ht="37.049999999999997" customHeight="1" x14ac:dyDescent="0.3">
      <c r="A70" s="3" t="s">
        <v>153</v>
      </c>
      <c r="C70" s="6" t="s">
        <v>458</v>
      </c>
      <c r="D70" s="3">
        <v>5</v>
      </c>
      <c r="E70" s="3" t="s">
        <v>39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35" si="11">MAX(J70:K70)</f>
        <v>0</v>
      </c>
      <c r="M70" s="2"/>
      <c r="N70" s="2"/>
      <c r="O70" s="2"/>
      <c r="P70" s="2"/>
      <c r="Q70" s="7"/>
      <c r="U70" s="4"/>
      <c r="V70" s="5"/>
      <c r="AD70" s="4">
        <f t="shared" si="2"/>
        <v>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(b1*0+b2*0+b0*0) + (s1*0+s2*0+s3*0+s4*0+s5*0+s6*0+s7*0+s9*0) + (e01*0+e02*0+e03*0+e04*0+e05*0+e06*0+e07*0+e08*0+e09*0+e10*0+e11*0+e12*0+e13*0+e14*0+e15*0+e16*0+e17*0+e18*0);</v>
      </c>
      <c r="AI70" s="35" t="str">
        <f t="shared" si="9"/>
        <v>m068</v>
      </c>
      <c r="AJ70" s="34" t="str">
        <f t="shared" si="10"/>
        <v/>
      </c>
    </row>
    <row r="71" spans="1:36" s="3" customFormat="1" ht="37.049999999999997" customHeight="1" x14ac:dyDescent="0.3">
      <c r="A71" s="3" t="s">
        <v>531</v>
      </c>
      <c r="C71" s="6" t="s">
        <v>534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11"/>
        <v>0</v>
      </c>
      <c r="M71" s="2"/>
      <c r="N71" s="2"/>
      <c r="O71" s="2"/>
      <c r="P71" s="2"/>
      <c r="Q71" s="7"/>
      <c r="U71" s="4"/>
      <c r="V71" s="5"/>
      <c r="AD71" s="4">
        <f t="shared" si="2"/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(s1*0+s2*0+s3*0+s4*0+s5*0+s6*0+s7*0+s9*0) + (e01*0+e02*0+e03*0+e04*0+e05*0+e06*0+e07*0+e08*0+e09*0+e10*0+e11*0+e12*0+e13*0+e14*0+e15*0+e16*0+e17*0+e18*0);</v>
      </c>
      <c r="AI71" s="35" t="str">
        <f t="shared" si="9"/>
        <v>m069</v>
      </c>
      <c r="AJ71" s="34" t="str">
        <f t="shared" si="10"/>
        <v/>
      </c>
    </row>
    <row r="72" spans="1:36" s="3" customFormat="1" ht="37.049999999999997" customHeight="1" x14ac:dyDescent="0.3">
      <c r="A72" s="3" t="s">
        <v>155</v>
      </c>
      <c r="C72" s="6" t="s">
        <v>459</v>
      </c>
      <c r="D72" s="3">
        <v>5</v>
      </c>
      <c r="E72" s="3" t="s">
        <v>35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1"/>
        <v>0</v>
      </c>
      <c r="M72" s="2"/>
      <c r="N72" s="2"/>
      <c r="O72" s="2"/>
      <c r="P72" s="2"/>
      <c r="Q72" s="7"/>
      <c r="U72" s="4"/>
      <c r="V72" s="5"/>
      <c r="AD72" s="4">
        <f t="shared" si="2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(s1*0+s2*0+s3*0+s4*0+s5*0+s6*0+s7*0+s9*0) + (e01*0+e02*0+e03*0+e04*0+e05*0+e06*0+e07*0+e08*0+e09*0+e10*0+e11*0+e12*0+e13*0+e14*0+e15*0+e16*0+e17*0+e18*0);</v>
      </c>
      <c r="AI72" s="35" t="str">
        <f t="shared" si="9"/>
        <v>m070</v>
      </c>
      <c r="AJ72" s="34" t="str">
        <f t="shared" si="10"/>
        <v/>
      </c>
    </row>
    <row r="73" spans="1:36" s="3" customFormat="1" ht="37.049999999999997" customHeight="1" x14ac:dyDescent="0.3">
      <c r="A73" s="3" t="s">
        <v>156</v>
      </c>
      <c r="C73" s="6" t="s">
        <v>460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1"/>
        <v>0</v>
      </c>
      <c r="M73" s="2"/>
      <c r="N73" s="2"/>
      <c r="O73" s="2"/>
      <c r="P73" s="2"/>
      <c r="Q73" s="7"/>
      <c r="U73" s="4"/>
      <c r="V73" s="5"/>
      <c r="AD73" s="4">
        <f t="shared" si="2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(s1*0+s2*0+s3*0+s4*0+s5*0+s6*0+s7*0+s9*0) + (e01*0+e02*0+e03*0+e04*0+e05*0+e06*0+e07*0+e08*0+e09*0+e10*0+e11*0+e12*0+e13*0+e14*0+e15*0+e16*0+e17*0+e18*0);</v>
      </c>
      <c r="AI73" s="35" t="str">
        <f t="shared" si="9"/>
        <v>m071</v>
      </c>
      <c r="AJ73" s="34" t="str">
        <f t="shared" si="10"/>
        <v/>
      </c>
    </row>
    <row r="74" spans="1:36" s="3" customFormat="1" ht="37.049999999999997" customHeight="1" x14ac:dyDescent="0.3">
      <c r="A74" s="3" t="s">
        <v>157</v>
      </c>
      <c r="C74" s="6" t="s">
        <v>158</v>
      </c>
      <c r="D74" s="3">
        <v>5</v>
      </c>
      <c r="F74" s="17" t="s">
        <v>154</v>
      </c>
      <c r="G74" s="8" t="s">
        <v>405</v>
      </c>
      <c r="H74" s="4">
        <f t="shared" si="0"/>
        <v>90</v>
      </c>
      <c r="I74" s="2"/>
      <c r="J74" s="2">
        <v>30</v>
      </c>
      <c r="K74" s="2">
        <v>30</v>
      </c>
      <c r="L74" s="2">
        <f t="shared" si="11"/>
        <v>30</v>
      </c>
      <c r="M74" s="2"/>
      <c r="N74" s="2"/>
      <c r="O74" s="2"/>
      <c r="P74" s="2">
        <v>10</v>
      </c>
      <c r="Q74" s="7"/>
      <c r="R74" s="5" t="s">
        <v>16</v>
      </c>
      <c r="S74" s="3">
        <v>30</v>
      </c>
      <c r="U74" s="4"/>
      <c r="V74" s="5"/>
      <c r="W74" s="3">
        <v>30</v>
      </c>
      <c r="X74" s="3">
        <v>30</v>
      </c>
      <c r="AD74" s="4">
        <f t="shared" si="2"/>
        <v>30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class='groupName'&gt;シェイナファンクラブ&lt;/span&gt;&lt;img class='groupLogo' src='resources/ui/subgroup_shayna_fanclub.png' title='シェイナファンクラブ' /&gt;&lt;/td&gt;&lt;td headers='score' id='m072'&gt;90&lt;/td&gt;&lt;td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(b1*30+b2*30+b0*30) + (s1*30+s2*30+s3*0+s4*0+s5*0+s6*0+s7*0+s9*30) + (e01*0+e02*0+e03*30+e04*0+e05*0+e06*0+e07*0+e08*0+e09*0+e10*0+e11*0+e12*0+e13*0+e14*0+e15*0+e16*0+e17*0+e18*0);</v>
      </c>
      <c r="AI74" s="35" t="str">
        <f t="shared" si="9"/>
        <v>m072</v>
      </c>
      <c r="AJ74" s="34" t="str">
        <f t="shared" si="10"/>
        <v/>
      </c>
    </row>
    <row r="75" spans="1:36" s="3" customFormat="1" ht="37.049999999999997" customHeight="1" x14ac:dyDescent="0.3">
      <c r="A75" s="3" t="s">
        <v>159</v>
      </c>
      <c r="C75" s="6" t="s">
        <v>461</v>
      </c>
      <c r="D75" s="3">
        <v>5</v>
      </c>
      <c r="F75" s="17" t="s">
        <v>154</v>
      </c>
      <c r="G75" s="8"/>
      <c r="H75" s="4">
        <f t="shared" si="0"/>
        <v>0</v>
      </c>
      <c r="I75" s="2"/>
      <c r="J75" s="2"/>
      <c r="K75" s="2"/>
      <c r="L75" s="2">
        <f t="shared" si="11"/>
        <v>0</v>
      </c>
      <c r="M75" s="2"/>
      <c r="N75" s="2"/>
      <c r="O75" s="2"/>
      <c r="P75" s="2"/>
      <c r="Q75" s="7"/>
      <c r="U75" s="4"/>
      <c r="V75" s="5"/>
      <c r="AD75" s="4">
        <f t="shared" ref="AD75:AD140" si="12">MAX(W75:AC75)</f>
        <v>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t="shared" si="8"/>
        <v>document.getElementById('m073').innerHTML = (b1*0+b2*0+b0*0) + (s1*0+s2*0+s3*0+s4*0+s5*0+s6*0+s7*0+s9*0) + (e01*0+e02*0+e03*0+e04*0+e05*0+e06*0+e07*0+e08*0+e09*0+e10*0+e11*0+e12*0+e13*0+e14*0+e15*0+e16*0+e17*0+e18*0);</v>
      </c>
      <c r="AI75" s="35" t="str">
        <f t="shared" si="9"/>
        <v>m073</v>
      </c>
      <c r="AJ75" s="34" t="str">
        <f t="shared" si="10"/>
        <v/>
      </c>
    </row>
    <row r="76" spans="1:36" s="3" customFormat="1" ht="37.049999999999997" customHeight="1" x14ac:dyDescent="0.3">
      <c r="A76" s="3" t="s">
        <v>160</v>
      </c>
      <c r="C76" s="6" t="s">
        <v>462</v>
      </c>
      <c r="D76" s="3">
        <v>5</v>
      </c>
      <c r="E76" s="3" t="s">
        <v>39</v>
      </c>
      <c r="F76" s="17" t="s">
        <v>154</v>
      </c>
      <c r="G76" s="8"/>
      <c r="H76" s="4">
        <f t="shared" si="0"/>
        <v>0</v>
      </c>
      <c r="I76" s="2"/>
      <c r="J76" s="2"/>
      <c r="K76" s="2"/>
      <c r="L76" s="2">
        <f t="shared" si="11"/>
        <v>0</v>
      </c>
      <c r="M76" s="2"/>
      <c r="N76" s="2"/>
      <c r="O76" s="2"/>
      <c r="P76" s="2"/>
      <c r="Q76" s="7"/>
      <c r="U76" s="4"/>
      <c r="V76" s="5"/>
      <c r="AD76" s="4">
        <f t="shared" si="12"/>
        <v>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t="shared" si="8"/>
        <v>document.getElementById('m074').innerHTML = (b1*0+b2*0+b0*0) + (s1*0+s2*0+s3*0+s4*0+s5*0+s6*0+s7*0+s9*0) + (e01*0+e02*0+e03*0+e04*0+e05*0+e06*0+e07*0+e08*0+e09*0+e10*0+e11*0+e12*0+e13*0+e14*0+e15*0+e16*0+e17*0+e18*0);</v>
      </c>
      <c r="AI76" s="35" t="str">
        <f t="shared" si="9"/>
        <v>m074</v>
      </c>
      <c r="AJ76" s="34" t="str">
        <f t="shared" si="10"/>
        <v/>
      </c>
    </row>
    <row r="77" spans="1:36" s="3" customFormat="1" ht="37.049999999999997" customHeight="1" x14ac:dyDescent="0.3">
      <c r="A77" s="3" t="s">
        <v>469</v>
      </c>
      <c r="C77" s="6" t="s">
        <v>468</v>
      </c>
      <c r="D77" s="3">
        <v>5</v>
      </c>
      <c r="E77" s="3" t="s">
        <v>39</v>
      </c>
      <c r="F77" s="17" t="s">
        <v>154</v>
      </c>
      <c r="G77" s="8"/>
      <c r="H77" s="4">
        <f t="shared" si="0"/>
        <v>0</v>
      </c>
      <c r="I77" s="2"/>
      <c r="J77" s="2"/>
      <c r="K77" s="2"/>
      <c r="L77" s="2">
        <f t="shared" si="11"/>
        <v>0</v>
      </c>
      <c r="M77" s="2"/>
      <c r="N77" s="2"/>
      <c r="O77" s="2"/>
      <c r="P77" s="2"/>
      <c r="Q77" s="7"/>
      <c r="U77" s="4"/>
      <c r="V77" s="5"/>
      <c r="AD77" s="4">
        <f t="shared" si="12"/>
        <v>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t="shared" si="8"/>
        <v>document.getElementById('m075').innerHTML = (b1*0+b2*0+b0*0) + (s1*0+s2*0+s3*0+s4*0+s5*0+s6*0+s7*0+s9*0) + (e01*0+e02*0+e03*0+e04*0+e05*0+e06*0+e07*0+e08*0+e09*0+e10*0+e11*0+e12*0+e13*0+e14*0+e15*0+e16*0+e17*0+e18*0);</v>
      </c>
      <c r="AI77" s="35" t="str">
        <f t="shared" si="9"/>
        <v>m075</v>
      </c>
      <c r="AJ77" s="34" t="str">
        <f t="shared" si="10"/>
        <v/>
      </c>
    </row>
    <row r="78" spans="1:36" s="3" customFormat="1" ht="37.049999999999997" customHeight="1" x14ac:dyDescent="0.3">
      <c r="A78" s="3" t="s">
        <v>161</v>
      </c>
      <c r="C78" s="6" t="s">
        <v>463</v>
      </c>
      <c r="D78" s="3">
        <v>5</v>
      </c>
      <c r="E78" s="3" t="s">
        <v>39</v>
      </c>
      <c r="F78" s="20" t="s">
        <v>162</v>
      </c>
      <c r="G78" s="8"/>
      <c r="H78" s="4">
        <f t="shared" si="0"/>
        <v>0</v>
      </c>
      <c r="I78" s="2"/>
      <c r="J78" s="2"/>
      <c r="K78" s="2"/>
      <c r="L78" s="2">
        <f t="shared" si="11"/>
        <v>0</v>
      </c>
      <c r="M78" s="2"/>
      <c r="N78" s="2"/>
      <c r="O78" s="2"/>
      <c r="P78" s="2"/>
      <c r="Q78" s="7"/>
      <c r="U78" s="4"/>
      <c r="V78" s="5"/>
      <c r="AD78" s="4">
        <f t="shared" si="12"/>
        <v>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8" s="31" t="str">
        <f t="shared" si="8"/>
        <v>document.getElementById('m076').innerHTML = (b1*0+b2*0+b0*0) + (s1*0+s2*0+s3*0+s4*0+s5*0+s6*0+s7*0+s9*0) + (e01*0+e02*0+e03*0+e04*0+e05*0+e06*0+e07*0+e08*0+e09*0+e10*0+e11*0+e12*0+e13*0+e14*0+e15*0+e16*0+e17*0+e18*0);</v>
      </c>
      <c r="AI78" s="35" t="str">
        <f t="shared" si="9"/>
        <v>m076</v>
      </c>
      <c r="AJ78" s="34" t="str">
        <f t="shared" si="10"/>
        <v/>
      </c>
    </row>
    <row r="79" spans="1:36" s="3" customFormat="1" ht="37.049999999999997" customHeight="1" x14ac:dyDescent="0.3">
      <c r="A79" s="3" t="s">
        <v>501</v>
      </c>
      <c r="C79" s="6" t="s">
        <v>502</v>
      </c>
      <c r="D79" s="3">
        <v>5</v>
      </c>
      <c r="E79" s="3" t="s">
        <v>39</v>
      </c>
      <c r="F79" s="37" t="s">
        <v>162</v>
      </c>
      <c r="G79" s="8" t="s">
        <v>598</v>
      </c>
      <c r="H79" s="4">
        <f t="shared" si="0"/>
        <v>90</v>
      </c>
      <c r="I79" s="2"/>
      <c r="J79" s="2">
        <v>30</v>
      </c>
      <c r="K79" s="2"/>
      <c r="L79" s="2">
        <f t="shared" si="11"/>
        <v>30</v>
      </c>
      <c r="M79" s="2"/>
      <c r="N79" s="2"/>
      <c r="O79" s="2">
        <v>30</v>
      </c>
      <c r="P79" s="2"/>
      <c r="Q79" s="7"/>
      <c r="R79" s="3" t="s">
        <v>17</v>
      </c>
      <c r="S79" s="3">
        <v>30</v>
      </c>
      <c r="U79" s="4"/>
      <c r="V79" s="5" t="s">
        <v>604</v>
      </c>
      <c r="W79" s="3">
        <v>30</v>
      </c>
      <c r="Z79" s="3">
        <v>30</v>
      </c>
      <c r="AD79" s="4">
        <f t="shared" si="12"/>
        <v>30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9" s="31" t="str">
        <f t="shared" si="8"/>
        <v>document.getElementById('m077').innerHTML = (b1*30+b2*0+b0*30) + (s1*30+s2*0+s3*0+s4*30+s5*0+s6*0+s7*0+s9*30) + (e01*0+e02*0+e03*0+e04*30+e05*0+e06*0+e07*0+e08*0+e09*0+e10*0+e11*0+e12*0+e13*0+e14*0+e15*0+e16*0+e17*0+e18*0);</v>
      </c>
      <c r="AI79" s="35" t="str">
        <f t="shared" si="9"/>
        <v>m077</v>
      </c>
      <c r="AJ79" s="34" t="str">
        <f t="shared" si="10"/>
        <v/>
      </c>
    </row>
    <row r="80" spans="1:36" s="3" customFormat="1" ht="37.049999999999997" customHeight="1" x14ac:dyDescent="0.3">
      <c r="A80" s="3" t="s">
        <v>163</v>
      </c>
      <c r="C80" s="6" t="s">
        <v>464</v>
      </c>
      <c r="D80" s="3">
        <v>5</v>
      </c>
      <c r="F80" s="20" t="s">
        <v>162</v>
      </c>
      <c r="G80" s="8" t="s">
        <v>598</v>
      </c>
      <c r="H80" s="4">
        <f t="shared" si="0"/>
        <v>60</v>
      </c>
      <c r="I80" s="2">
        <v>50</v>
      </c>
      <c r="J80" s="2"/>
      <c r="K80" s="2">
        <v>30</v>
      </c>
      <c r="L80" s="2">
        <f t="shared" si="11"/>
        <v>30</v>
      </c>
      <c r="M80" s="2"/>
      <c r="N80" s="2"/>
      <c r="O80" s="2">
        <v>20</v>
      </c>
      <c r="P80" s="2"/>
      <c r="Q80" s="7"/>
      <c r="U80" s="4"/>
      <c r="V80" s="5"/>
      <c r="Z80" s="3">
        <v>30</v>
      </c>
      <c r="AA80" s="3">
        <v>30</v>
      </c>
      <c r="AD80" s="4">
        <f t="shared" si="12"/>
        <v>30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id='m078'&gt;60&lt;/td&gt;&lt;td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80" s="31" t="str">
        <f t="shared" si="8"/>
        <v>document.getElementById('m078').innerHTML = (b1*0+b2*30+b0*30) + (s1*0+s2*0+s3*0+s4*30+s5*30+s6*0+s7*0+s9*30) + (e01*0+e02*0+e03*0+e04*0+e05*0+e06*0+e07*0+e08*0+e09*0+e10*0+e11*0+e12*0+e13*0+e14*0+e15*0+e16*0+e17*0+e18*0);</v>
      </c>
      <c r="AI80" s="35" t="str">
        <f t="shared" si="9"/>
        <v>m078</v>
      </c>
      <c r="AJ80" s="34" t="str">
        <f t="shared" si="10"/>
        <v/>
      </c>
    </row>
    <row r="81" spans="1:37" s="3" customFormat="1" ht="37.049999999999997" customHeight="1" x14ac:dyDescent="0.3">
      <c r="A81" s="3" t="s">
        <v>599</v>
      </c>
      <c r="C81" s="6" t="s">
        <v>602</v>
      </c>
      <c r="D81" s="3">
        <v>5</v>
      </c>
      <c r="E81" s="3" t="s">
        <v>39</v>
      </c>
      <c r="F81" s="51" t="s">
        <v>162</v>
      </c>
      <c r="G81" s="8" t="s">
        <v>598</v>
      </c>
      <c r="H81" s="4">
        <f t="shared" si="0"/>
        <v>110</v>
      </c>
      <c r="I81" s="2"/>
      <c r="J81" s="2"/>
      <c r="K81" s="2">
        <v>40</v>
      </c>
      <c r="L81" s="2">
        <f t="shared" si="11"/>
        <v>40</v>
      </c>
      <c r="M81" s="2"/>
      <c r="N81" s="2"/>
      <c r="O81" s="2"/>
      <c r="P81" s="2"/>
      <c r="Q81" s="7"/>
      <c r="R81" s="5" t="s">
        <v>603</v>
      </c>
      <c r="S81" s="3">
        <v>30</v>
      </c>
      <c r="U81" s="4"/>
      <c r="V81" s="5"/>
      <c r="Y81" s="3">
        <v>20</v>
      </c>
      <c r="Z81" s="3">
        <v>40</v>
      </c>
      <c r="AD81" s="4">
        <f t="shared" si="12"/>
        <v>40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id='m079'&gt;110&lt;/td&gt;&lt;td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81" s="31" t="str">
        <f t="shared" si="8"/>
        <v>document.getElementById('m079').innerHTML = (b1*0+b2*40+b0*40) + (s1*0+s2*0+s3*20+s4*40+s5*0+s6*0+s7*0+s9*40) + (e01*30+e02*0+e03*0+e04*30+e05*0+e06*0+e07*0+e08*0+e09*0+e10*0+e11*0+e12*0+e13*0+e14*0+e15*0+e16*0+e17*0+e18*0-e01*e04*30);</v>
      </c>
      <c r="AI81" s="35" t="str">
        <f t="shared" si="9"/>
        <v>m079</v>
      </c>
      <c r="AJ81" s="34" t="str">
        <f t="shared" si="10"/>
        <v>-e01*e04*30</v>
      </c>
      <c r="AK81" s="61">
        <v>14</v>
      </c>
    </row>
    <row r="82" spans="1:37" s="3" customFormat="1" ht="37.049999999999997" customHeight="1" x14ac:dyDescent="0.3">
      <c r="A82" s="3" t="s">
        <v>164</v>
      </c>
      <c r="C82" s="6" t="s">
        <v>465</v>
      </c>
      <c r="D82" s="3">
        <v>5</v>
      </c>
      <c r="E82" s="3" t="s">
        <v>39</v>
      </c>
      <c r="F82" s="20" t="s">
        <v>162</v>
      </c>
      <c r="G82" s="8" t="s">
        <v>598</v>
      </c>
      <c r="H82" s="4">
        <f t="shared" ref="H82:H147" si="13">SUMPRODUCT(I$1:AD$1,I82:AD82)</f>
        <v>80</v>
      </c>
      <c r="I82" s="2">
        <v>30</v>
      </c>
      <c r="J82" s="2">
        <v>50</v>
      </c>
      <c r="K82" s="2"/>
      <c r="L82" s="2">
        <f t="shared" si="11"/>
        <v>50</v>
      </c>
      <c r="M82" s="2"/>
      <c r="N82" s="2"/>
      <c r="O82" s="2"/>
      <c r="P82" s="2"/>
      <c r="Q82" s="7"/>
      <c r="U82" s="4"/>
      <c r="V82" s="5" t="s">
        <v>605</v>
      </c>
      <c r="Z82" s="3">
        <v>30</v>
      </c>
      <c r="AC82" s="3">
        <v>30</v>
      </c>
      <c r="AD82" s="4">
        <f t="shared" si="12"/>
        <v>30</v>
      </c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82" s="31" t="str">
        <f t="shared" si="8"/>
        <v>document.getElementById('m080').innerHTML = (b1*50+b2*0+b0*50) + (s1*0+s2*0+s3*0+s4*30+s5*0+s6*0+s7*30+s9*30) + (e01*0+e02*0+e03*0+e04*0+e05*0+e06*0+e07*0+e08*0+e09*0+e10*0+e11*0+e12*0+e13*0+e14*0+e15*0+e16*0+e17*0+e18*0);</v>
      </c>
      <c r="AI82" s="35" t="str">
        <f t="shared" si="9"/>
        <v>m080</v>
      </c>
      <c r="AJ82" s="34" t="str">
        <f t="shared" si="10"/>
        <v/>
      </c>
    </row>
    <row r="83" spans="1:37" s="3" customFormat="1" ht="37.049999999999997" customHeight="1" x14ac:dyDescent="0.3">
      <c r="A83" s="3" t="s">
        <v>677</v>
      </c>
      <c r="C83" s="6" t="s">
        <v>679</v>
      </c>
      <c r="D83" s="3">
        <v>5</v>
      </c>
      <c r="F83" s="62" t="s">
        <v>162</v>
      </c>
      <c r="G83" s="8" t="s">
        <v>598</v>
      </c>
      <c r="H83" s="4">
        <f t="shared" si="13"/>
        <v>60</v>
      </c>
      <c r="I83" s="2">
        <v>70</v>
      </c>
      <c r="J83" s="2"/>
      <c r="K83" s="2"/>
      <c r="L83" s="2">
        <f t="shared" si="11"/>
        <v>0</v>
      </c>
      <c r="M83" s="2"/>
      <c r="N83" s="2"/>
      <c r="O83" s="2"/>
      <c r="P83" s="2"/>
      <c r="Q83" s="7"/>
      <c r="R83" s="3" t="s">
        <v>14</v>
      </c>
      <c r="S83" s="3">
        <v>20</v>
      </c>
      <c r="U83" s="4"/>
      <c r="V83" s="5" t="s">
        <v>484</v>
      </c>
      <c r="AB83" s="3">
        <v>40</v>
      </c>
      <c r="AC83" s="3">
        <v>20</v>
      </c>
      <c r="AD83" s="4">
        <f t="shared" si="12"/>
        <v>40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class='mmt'&gt;&lt;td headers='icon'&gt;&lt;a href='https://www.alchemistcodedb.com/jp/card/ts-greed-naju-01'&gt;&lt;img src='resources/TS_GREED_NAJU_01.png' title='道具に降る終雨' /&gt;&lt;/a&gt;&lt;/td&gt;&lt;td headers='name'&gt;道具に降る終雨&lt;/td&gt;&lt;td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id='m081'&gt;60&lt;/td&gt;&lt;td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83" s="31" t="str">
        <f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(s1*"&amp;TEXT(W83,0)&amp;"+s2*"&amp;TEXT(X83,0)&amp;"+s3*"&amp;TEXT(Y83,0)&amp;"+s4*"&amp;TEXT(Z83,0)&amp;"+s5*"&amp;TEXT(AA83,0)&amp;"+s6*"&amp;TEXT(AB83,0)&amp;"+s7*"&amp;TEXT(AC83,0)&amp;"+s9*"&amp;TEXT(AD83,0)&amp;") + (e01*"&amp;IF(ISNUMBER(SEARCH("斬撃",R83)),S83,0)&amp;"+e02*"&amp;IF(ISNUMBER(SEARCH("刺突",R83)),S83,0)&amp;"+e03*"&amp;IF(ISNUMBER(SEARCH("打撃",R83)),S83,0)&amp;"+e04*"&amp;IF(ISNUMBER(SEARCH("射撃",R83)),S83,0)&amp;"+e05*"&amp;IF(ISNUMBER(SEARCH("魔法",R83)),S83,0)&amp;"+e06*"&amp;IF(ISNUMBER(SEARCH("無区分",R83)),S83,0)&amp;"+e07*"&amp;IF(T83="反撃",U83,0)&amp;"+e08*"&amp;IF(ISNUMBER(SEARCH("雷属性",T83)),U83,0)&amp;"+e09*"&amp;IF(ISNUMBER(SEARCH("風属性",T83)),U83,0)&amp;"+e10*"&amp;IF(ISNUMBER(SEARCH("闇属性",T83)),U83,0)&amp;"+e11*"&amp;IF(ISNUMBER(SEARCH("単体",T83)),U83,0)&amp;"+e12*"&amp;IF(ISNUMBER(SEARCH("範囲",T83)),U83,0)&amp;"+e13*"&amp;IF(T83="人",U83,0)&amp;"+e14*"&amp;IF(T83="異族",U83,0)&amp;"+e15*"&amp;IF(T83="バジュラ",U83,0)&amp;"+e16*"&amp;IF(T83="魔動人形",U83,0)&amp;"+e17*"&amp;IF(T83="下位魔神",U83,0)&amp;"+e18*"&amp;IF(T83="巨体",U83,0)&amp;IF(AK83="","",AJ83)&amp;");"</f>
        <v>document.getElementById('m081').innerHTML = (b1*0+b2*0+b0*0) + (s1*0+s2*0+s3*0+s4*0+s5*0+s6*40+s7*20+s9*40) + (e01*20+e02*0+e03*0+e04*0+e05*0+e06*0+e07*0+e08*0+e09*0+e10*0+e11*0+e12*0+e13*0+e14*0+e15*0+e16*0+e17*0+e18*0);</v>
      </c>
      <c r="AI83" s="35" t="str">
        <f>"m"&amp;TEXT(ROW()-2,"000")</f>
        <v>m081</v>
      </c>
      <c r="AJ83" s="34" t="str">
        <f>IF(AK83="","","-e0"&amp;LEFT(AK83,1)&amp;"*e0"&amp;RIGHT(AK83,1)&amp;"*"&amp;S83)</f>
        <v/>
      </c>
    </row>
    <row r="84" spans="1:37" s="3" customFormat="1" ht="37.049999999999997" customHeight="1" x14ac:dyDescent="0.3">
      <c r="A84" s="3" t="s">
        <v>165</v>
      </c>
      <c r="C84" s="6" t="s">
        <v>466</v>
      </c>
      <c r="D84" s="3">
        <v>5</v>
      </c>
      <c r="F84" s="20" t="s">
        <v>162</v>
      </c>
      <c r="G84" s="8" t="s">
        <v>598</v>
      </c>
      <c r="H84" s="4">
        <f t="shared" si="13"/>
        <v>90</v>
      </c>
      <c r="I84" s="2">
        <v>40</v>
      </c>
      <c r="J84" s="2">
        <v>30</v>
      </c>
      <c r="K84" s="2">
        <v>30</v>
      </c>
      <c r="L84" s="2">
        <f t="shared" si="11"/>
        <v>30</v>
      </c>
      <c r="M84" s="2"/>
      <c r="N84" s="2"/>
      <c r="O84" s="2"/>
      <c r="P84" s="2"/>
      <c r="Q84" s="7"/>
      <c r="U84" s="4"/>
      <c r="V84" s="5"/>
      <c r="Z84" s="3">
        <v>60</v>
      </c>
      <c r="AD84" s="4">
        <f t="shared" si="12"/>
        <v>60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id='m082'&gt;90&lt;/td&gt;&lt;td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84" s="31" t="str">
        <f t="shared" ref="AH84:AH147" si="14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(s1*"&amp;TEXT(W84,0)&amp;"+s2*"&amp;TEXT(X84,0)&amp;"+s3*"&amp;TEXT(Y84,0)&amp;"+s4*"&amp;TEXT(Z84,0)&amp;"+s5*"&amp;TEXT(AA84,0)&amp;"+s6*"&amp;TEXT(AB84,0)&amp;"+s7*"&amp;TEXT(AC84,0)&amp;"+s9*"&amp;TEXT(AD84,0)&amp;") + (e01*"&amp;IF(ISNUMBER(SEARCH("斬撃",R84)),S84,0)&amp;"+e02*"&amp;IF(ISNUMBER(SEARCH("刺突",R84)),S84,0)&amp;"+e03*"&amp;IF(ISNUMBER(SEARCH("打撃",R84)),S84,0)&amp;"+e04*"&amp;IF(ISNUMBER(SEARCH("射撃",R84)),S84,0)&amp;"+e05*"&amp;IF(ISNUMBER(SEARCH("魔法",R84)),S84,0)&amp;"+e06*"&amp;IF(ISNUMBER(SEARCH("無区分",R84)),S84,0)&amp;"+e07*"&amp;IF(T84="反撃",U84,0)&amp;"+e08*"&amp;IF(ISNUMBER(SEARCH("雷属性",T84)),U84,0)&amp;"+e09*"&amp;IF(ISNUMBER(SEARCH("風属性",T84)),U84,0)&amp;"+e10*"&amp;IF(ISNUMBER(SEARCH("闇属性",T84)),U84,0)&amp;"+e11*"&amp;IF(ISNUMBER(SEARCH("単体",T84)),U84,0)&amp;"+e12*"&amp;IF(ISNUMBER(SEARCH("範囲",T84)),U84,0)&amp;"+e13*"&amp;IF(T84="人",U84,0)&amp;"+e14*"&amp;IF(T84="異族",U84,0)&amp;"+e15*"&amp;IF(T84="バジュラ",U84,0)&amp;"+e16*"&amp;IF(T84="魔動人形",U84,0)&amp;"+e17*"&amp;IF(T84="下位魔神",U84,0)&amp;"+e18*"&amp;IF(T84="巨体",U84,0)&amp;IF(AK84="","",AJ84)&amp;");"</f>
        <v>document.getElementById('m082').innerHTML = (b1*30+b2*30+b0*30) + (s1*0+s2*0+s3*0+s4*60+s5*0+s6*0+s7*0+s9*60) + (e01*0+e02*0+e03*0+e04*0+e05*0+e06*0+e07*0+e08*0+e09*0+e10*0+e11*0+e12*0+e13*0+e14*0+e15*0+e16*0+e17*0+e18*0);</v>
      </c>
      <c r="AI84" s="35" t="str">
        <f t="shared" ref="AI84:AI147" si="15">"m"&amp;TEXT(ROW()-2,"000")</f>
        <v>m082</v>
      </c>
      <c r="AJ84" s="34" t="str">
        <f t="shared" ref="AJ84:AJ147" si="16">IF(AK84="","","-e0"&amp;LEFT(AK84,1)&amp;"*e0"&amp;RIGHT(AK84,1)&amp;"*"&amp;S84)</f>
        <v/>
      </c>
    </row>
    <row r="85" spans="1:37" s="3" customFormat="1" ht="37.049999999999997" customHeight="1" x14ac:dyDescent="0.3">
      <c r="A85" s="3" t="s">
        <v>166</v>
      </c>
      <c r="C85" s="6" t="s">
        <v>167</v>
      </c>
      <c r="D85" s="3">
        <v>5</v>
      </c>
      <c r="E85" s="3" t="s">
        <v>35</v>
      </c>
      <c r="F85" s="20" t="s">
        <v>162</v>
      </c>
      <c r="G85" s="8" t="s">
        <v>168</v>
      </c>
      <c r="H85" s="4">
        <f t="shared" si="13"/>
        <v>50</v>
      </c>
      <c r="I85" s="2">
        <v>30</v>
      </c>
      <c r="J85" s="2">
        <v>20</v>
      </c>
      <c r="K85" s="2"/>
      <c r="L85" s="2">
        <f t="shared" si="11"/>
        <v>20</v>
      </c>
      <c r="M85" s="2"/>
      <c r="N85" s="2"/>
      <c r="O85" s="2"/>
      <c r="P85" s="2"/>
      <c r="Q85" s="7"/>
      <c r="U85" s="4"/>
      <c r="V85" s="5" t="s">
        <v>478</v>
      </c>
      <c r="X85" s="3">
        <v>30</v>
      </c>
      <c r="AD85" s="4">
        <f t="shared" si="12"/>
        <v>30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5" s="31" t="str">
        <f t="shared" si="14"/>
        <v>document.getElementById('m083').innerHTML = (b1*20+b2*0+b0*20) + (s1*0+s2*30+s3*0+s4*0+s5*0+s6*0+s7*0+s9*30) + (e01*0+e02*0+e03*0+e04*0+e05*0+e06*0+e07*0+e08*0+e09*0+e10*0+e11*0+e12*0+e13*0+e14*0+e15*0+e16*0+e17*0+e18*0);</v>
      </c>
      <c r="AI85" s="35" t="str">
        <f t="shared" si="15"/>
        <v>m083</v>
      </c>
      <c r="AJ85" s="34" t="str">
        <f t="shared" si="16"/>
        <v/>
      </c>
    </row>
    <row r="86" spans="1:37" s="3" customFormat="1" ht="37.049999999999997" customHeight="1" x14ac:dyDescent="0.3">
      <c r="A86" s="3" t="s">
        <v>169</v>
      </c>
      <c r="C86" s="6" t="s">
        <v>170</v>
      </c>
      <c r="D86" s="3">
        <v>5</v>
      </c>
      <c r="F86" s="20" t="s">
        <v>162</v>
      </c>
      <c r="G86" s="8" t="s">
        <v>168</v>
      </c>
      <c r="H86" s="4">
        <f t="shared" si="13"/>
        <v>110</v>
      </c>
      <c r="I86" s="2"/>
      <c r="J86" s="2">
        <v>40</v>
      </c>
      <c r="K86" s="2"/>
      <c r="L86" s="2">
        <f t="shared" si="11"/>
        <v>40</v>
      </c>
      <c r="M86" s="2"/>
      <c r="N86" s="2"/>
      <c r="O86" s="2">
        <v>30</v>
      </c>
      <c r="P86" s="2">
        <v>10</v>
      </c>
      <c r="Q86" s="7"/>
      <c r="R86" s="3" t="s">
        <v>19</v>
      </c>
      <c r="S86" s="3">
        <v>30</v>
      </c>
      <c r="U86" s="4"/>
      <c r="V86" s="5"/>
      <c r="X86" s="3">
        <v>40</v>
      </c>
      <c r="AB86" s="3">
        <v>20</v>
      </c>
      <c r="AD86" s="4">
        <f t="shared" si="12"/>
        <v>40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id='m084'&gt;110&lt;/td&gt;&lt;td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6" s="31" t="str">
        <f t="shared" si="14"/>
        <v>document.getElementById('m084').innerHTML = (b1*40+b2*0+b0*40) + (s1*0+s2*40+s3*0+s4*0+s5*0+s6*20+s7*0+s9*40) + (e01*0+e02*0+e03*0+e04*0+e05*0+e06*30+e07*0+e08*0+e09*0+e10*0+e11*0+e12*0+e13*0+e14*0+e15*0+e16*0+e17*0+e18*0);</v>
      </c>
      <c r="AI86" s="35" t="str">
        <f t="shared" si="15"/>
        <v>m084</v>
      </c>
      <c r="AJ86" s="34" t="str">
        <f t="shared" si="16"/>
        <v/>
      </c>
    </row>
    <row r="87" spans="1:37" s="3" customFormat="1" ht="37.049999999999997" customHeight="1" x14ac:dyDescent="0.3">
      <c r="A87" s="3" t="s">
        <v>600</v>
      </c>
      <c r="C87" s="6" t="s">
        <v>606</v>
      </c>
      <c r="D87" s="3">
        <v>5</v>
      </c>
      <c r="F87" s="51" t="s">
        <v>162</v>
      </c>
      <c r="G87" s="8" t="s">
        <v>598</v>
      </c>
      <c r="H87" s="4">
        <f t="shared" si="13"/>
        <v>60</v>
      </c>
      <c r="I87" s="2">
        <v>60</v>
      </c>
      <c r="J87" s="2"/>
      <c r="K87" s="2"/>
      <c r="L87" s="2">
        <f t="shared" si="11"/>
        <v>0</v>
      </c>
      <c r="M87" s="2"/>
      <c r="N87" s="2"/>
      <c r="O87" s="2"/>
      <c r="P87" s="2"/>
      <c r="Q87" s="7"/>
      <c r="T87" s="5" t="s">
        <v>607</v>
      </c>
      <c r="U87" s="4">
        <v>20</v>
      </c>
      <c r="V87" s="5"/>
      <c r="W87" s="3">
        <v>20</v>
      </c>
      <c r="Z87" s="3">
        <v>40</v>
      </c>
      <c r="AD87" s="4">
        <f t="shared" si="12"/>
        <v>40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id='m085'&gt;60&lt;/td&gt;&lt;td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7" s="31" t="str">
        <f t="shared" si="14"/>
        <v>document.getElementById('m085').innerHTML = (b1*0+b2*0+b0*0) + (s1*20+s2*0+s3*0+s4*40+s5*0+s6*0+s7*0+s9*40) + (e01*0+e02*0+e03*0+e04*0+e05*0+e06*0+e07*0+e08*20+e09*0+e10*0+e11*0+e12*20+e13*0+e14*0+e15*0+e16*0+e17*0+e18*0);</v>
      </c>
      <c r="AI87" s="35" t="str">
        <f t="shared" si="15"/>
        <v>m085</v>
      </c>
      <c r="AJ87" s="34" t="str">
        <f t="shared" si="16"/>
        <v/>
      </c>
    </row>
    <row r="88" spans="1:37" s="3" customFormat="1" ht="37.049999999999997" customHeight="1" x14ac:dyDescent="0.3">
      <c r="A88" s="3" t="s">
        <v>171</v>
      </c>
      <c r="C88" s="6" t="s">
        <v>211</v>
      </c>
      <c r="D88" s="3">
        <v>5</v>
      </c>
      <c r="F88" s="17" t="s">
        <v>48</v>
      </c>
      <c r="G88" s="8"/>
      <c r="H88" s="4">
        <f t="shared" si="13"/>
        <v>0</v>
      </c>
      <c r="I88" s="2"/>
      <c r="J88" s="2"/>
      <c r="K88" s="2"/>
      <c r="L88" s="2">
        <f t="shared" si="11"/>
        <v>0</v>
      </c>
      <c r="M88" s="2"/>
      <c r="N88" s="2"/>
      <c r="O88" s="2"/>
      <c r="P88" s="2"/>
      <c r="Q88" s="7"/>
      <c r="U88" s="4"/>
      <c r="V88" s="5"/>
      <c r="AD88" s="4">
        <f t="shared" si="12"/>
        <v>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8" s="31" t="str">
        <f t="shared" si="14"/>
        <v>document.getElementById('m086').innerHTML = (b1*0+b2*0+b0*0) + (s1*0+s2*0+s3*0+s4*0+s5*0+s6*0+s7*0+s9*0) + (e01*0+e02*0+e03*0+e04*0+e05*0+e06*0+e07*0+e08*0+e09*0+e10*0+e11*0+e12*0+e13*0+e14*0+e15*0+e16*0+e17*0+e18*0);</v>
      </c>
      <c r="AI88" s="35" t="str">
        <f t="shared" si="15"/>
        <v>m086</v>
      </c>
      <c r="AJ88" s="34" t="str">
        <f t="shared" si="16"/>
        <v/>
      </c>
    </row>
    <row r="89" spans="1:37" s="3" customFormat="1" ht="37.049999999999997" customHeight="1" x14ac:dyDescent="0.3">
      <c r="A89" s="3" t="s">
        <v>172</v>
      </c>
      <c r="C89" s="6" t="s">
        <v>173</v>
      </c>
      <c r="D89" s="3">
        <v>5</v>
      </c>
      <c r="F89" s="17" t="s">
        <v>174</v>
      </c>
      <c r="G89" s="8" t="s">
        <v>175</v>
      </c>
      <c r="H89" s="4">
        <f t="shared" si="13"/>
        <v>50</v>
      </c>
      <c r="I89" s="2">
        <v>30</v>
      </c>
      <c r="J89" s="2"/>
      <c r="K89" s="2"/>
      <c r="L89" s="2">
        <f t="shared" si="11"/>
        <v>0</v>
      </c>
      <c r="M89" s="2">
        <v>50</v>
      </c>
      <c r="N89" s="2"/>
      <c r="O89" s="2"/>
      <c r="P89" s="2"/>
      <c r="Q89" s="7"/>
      <c r="R89" s="5" t="s">
        <v>16</v>
      </c>
      <c r="S89" s="3">
        <v>20</v>
      </c>
      <c r="U89" s="4"/>
      <c r="V89" s="5"/>
      <c r="Y89" s="3">
        <v>30</v>
      </c>
      <c r="AC89" s="3">
        <v>30</v>
      </c>
      <c r="AD89" s="4">
        <f t="shared" si="12"/>
        <v>30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9" s="31" t="str">
        <f t="shared" si="14"/>
        <v>document.getElementById('m087').innerHTML = (b1*0+b2*0+b0*0) + (s1*0+s2*0+s3*30+s4*0+s5*0+s6*0+s7*30+s9*30) + (e01*0+e02*0+e03*20+e04*0+e05*0+e06*0+e07*0+e08*0+e09*0+e10*0+e11*0+e12*0+e13*0+e14*0+e15*0+e16*0+e17*0+e18*0);</v>
      </c>
      <c r="AI89" s="35" t="str">
        <f t="shared" si="15"/>
        <v>m087</v>
      </c>
      <c r="AJ89" s="34" t="str">
        <f t="shared" si="16"/>
        <v/>
      </c>
    </row>
    <row r="90" spans="1:37" s="3" customFormat="1" ht="37.049999999999997" customHeight="1" x14ac:dyDescent="0.3">
      <c r="A90" s="3" t="s">
        <v>176</v>
      </c>
      <c r="C90" s="6" t="s">
        <v>177</v>
      </c>
      <c r="D90" s="3">
        <v>5</v>
      </c>
      <c r="E90" s="3" t="s">
        <v>39</v>
      </c>
      <c r="F90" s="17" t="s">
        <v>174</v>
      </c>
      <c r="G90" s="8" t="s">
        <v>175</v>
      </c>
      <c r="H90" s="4">
        <f t="shared" si="13"/>
        <v>90</v>
      </c>
      <c r="I90" s="2">
        <v>30</v>
      </c>
      <c r="J90" s="2">
        <v>50</v>
      </c>
      <c r="K90" s="2"/>
      <c r="L90" s="2">
        <f t="shared" si="11"/>
        <v>50</v>
      </c>
      <c r="M90" s="2"/>
      <c r="N90" s="2"/>
      <c r="O90" s="2"/>
      <c r="P90" s="2"/>
      <c r="Q90" s="7"/>
      <c r="U90" s="4"/>
      <c r="V90" s="5" t="s">
        <v>635</v>
      </c>
      <c r="AB90" s="3">
        <v>20</v>
      </c>
      <c r="AC90" s="3">
        <v>40</v>
      </c>
      <c r="AD90" s="4">
        <f t="shared" si="12"/>
        <v>40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0" s="31" t="str">
        <f t="shared" si="14"/>
        <v>document.getElementById('m088').innerHTML = (b1*50+b2*0+b0*50) + (s1*0+s2*0+s3*0+s4*0+s5*0+s6*20+s7*40+s9*40) + (e01*0+e02*0+e03*0+e04*0+e05*0+e06*0+e07*0+e08*0+e09*0+e10*0+e11*0+e12*0+e13*0+e14*0+e15*0+e16*0+e17*0+e18*0);</v>
      </c>
      <c r="AI90" s="35" t="str">
        <f t="shared" si="15"/>
        <v>m088</v>
      </c>
      <c r="AJ90" s="34" t="str">
        <f t="shared" si="16"/>
        <v/>
      </c>
    </row>
    <row r="91" spans="1:37" s="3" customFormat="1" ht="37.049999999999997" customHeight="1" x14ac:dyDescent="0.3">
      <c r="A91" s="3" t="s">
        <v>178</v>
      </c>
      <c r="C91" s="6" t="s">
        <v>179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3"/>
        <v>70</v>
      </c>
      <c r="I91" s="2">
        <v>60</v>
      </c>
      <c r="J91" s="2">
        <v>20</v>
      </c>
      <c r="K91" s="2"/>
      <c r="L91" s="2">
        <f t="shared" si="11"/>
        <v>20</v>
      </c>
      <c r="M91" s="2"/>
      <c r="N91" s="2"/>
      <c r="O91" s="2"/>
      <c r="P91" s="2"/>
      <c r="Q91" s="7"/>
      <c r="R91" s="5" t="s">
        <v>16</v>
      </c>
      <c r="S91" s="3">
        <v>20</v>
      </c>
      <c r="U91" s="4"/>
      <c r="V91" s="5"/>
      <c r="Y91" s="3">
        <v>30</v>
      </c>
      <c r="AC91" s="3">
        <v>30</v>
      </c>
      <c r="AD91" s="4">
        <f t="shared" si="12"/>
        <v>30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1" s="31" t="str">
        <f t="shared" si="14"/>
        <v>document.getElementById('m089').innerHTML = (b1*20+b2*0+b0*20) + (s1*0+s2*0+s3*30+s4*0+s5*0+s6*0+s7*30+s9*30) + (e01*0+e02*0+e03*20+e04*0+e05*0+e06*0+e07*0+e08*0+e09*0+e10*0+e11*0+e12*0+e13*0+e14*0+e15*0+e16*0+e17*0+e18*0);</v>
      </c>
      <c r="AI91" s="35" t="str">
        <f t="shared" si="15"/>
        <v>m089</v>
      </c>
      <c r="AJ91" s="34" t="str">
        <f t="shared" si="16"/>
        <v/>
      </c>
    </row>
    <row r="92" spans="1:37" s="3" customFormat="1" ht="37.049999999999997" customHeight="1" x14ac:dyDescent="0.3">
      <c r="A92" s="3" t="s">
        <v>180</v>
      </c>
      <c r="C92" s="6" t="s">
        <v>181</v>
      </c>
      <c r="D92" s="3">
        <v>5</v>
      </c>
      <c r="F92" s="17" t="s">
        <v>174</v>
      </c>
      <c r="G92" s="8" t="s">
        <v>175</v>
      </c>
      <c r="H92" s="4">
        <f t="shared" si="13"/>
        <v>90</v>
      </c>
      <c r="I92" s="2">
        <v>50</v>
      </c>
      <c r="J92" s="2"/>
      <c r="K92" s="2">
        <v>20</v>
      </c>
      <c r="L92" s="2">
        <f t="shared" si="11"/>
        <v>20</v>
      </c>
      <c r="M92" s="2"/>
      <c r="N92" s="2"/>
      <c r="O92" s="2"/>
      <c r="P92" s="2"/>
      <c r="Q92" s="7"/>
      <c r="R92" s="3" t="s">
        <v>14</v>
      </c>
      <c r="S92" s="3">
        <v>30</v>
      </c>
      <c r="U92" s="4"/>
      <c r="V92" s="5"/>
      <c r="AB92" s="3">
        <v>20</v>
      </c>
      <c r="AC92" s="3">
        <v>40</v>
      </c>
      <c r="AD92" s="4">
        <f t="shared" si="12"/>
        <v>40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2" s="31" t="str">
        <f t="shared" si="14"/>
        <v>document.getElementById('m090').innerHTML = (b1*0+b2*20+b0*20) + (s1*0+s2*0+s3*0+s4*0+s5*0+s6*20+s7*40+s9*40) + (e01*30+e02*0+e03*0+e04*0+e05*0+e06*0+e07*0+e08*0+e09*0+e10*0+e11*0+e12*0+e13*0+e14*0+e15*0+e16*0+e17*0+e18*0);</v>
      </c>
      <c r="AI92" s="35" t="str">
        <f t="shared" si="15"/>
        <v>m090</v>
      </c>
      <c r="AJ92" s="34" t="str">
        <f t="shared" si="16"/>
        <v/>
      </c>
    </row>
    <row r="93" spans="1:37" s="3" customFormat="1" ht="37.049999999999997" customHeight="1" x14ac:dyDescent="0.3">
      <c r="A93" s="3" t="s">
        <v>495</v>
      </c>
      <c r="C93" s="6" t="s">
        <v>496</v>
      </c>
      <c r="D93" s="3">
        <v>5</v>
      </c>
      <c r="E93" s="3" t="s">
        <v>39</v>
      </c>
      <c r="F93" s="17" t="s">
        <v>174</v>
      </c>
      <c r="G93" s="8" t="s">
        <v>175</v>
      </c>
      <c r="H93" s="4">
        <f t="shared" si="13"/>
        <v>100</v>
      </c>
      <c r="I93" s="2">
        <v>30</v>
      </c>
      <c r="J93" s="2"/>
      <c r="K93" s="2"/>
      <c r="L93" s="2">
        <f t="shared" si="11"/>
        <v>0</v>
      </c>
      <c r="M93" s="2"/>
      <c r="N93" s="2"/>
      <c r="O93" s="2"/>
      <c r="P93" s="2"/>
      <c r="Q93" s="7"/>
      <c r="R93" s="3" t="s">
        <v>14</v>
      </c>
      <c r="S93" s="3">
        <v>40</v>
      </c>
      <c r="T93" s="3" t="s">
        <v>20</v>
      </c>
      <c r="U93" s="4">
        <v>20</v>
      </c>
      <c r="V93" s="5" t="s">
        <v>497</v>
      </c>
      <c r="AB93" s="3">
        <v>20</v>
      </c>
      <c r="AC93" s="3">
        <v>40</v>
      </c>
      <c r="AD93" s="4">
        <f t="shared" si="12"/>
        <v>40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3" s="31" t="str">
        <f t="shared" si="14"/>
        <v>document.getElementById('m091').innerHTML = (b1*0+b2*0+b0*0) + (s1*0+s2*0+s3*0+s4*0+s5*0+s6*20+s7*40+s9*40) + (e01*40+e02*0+e03*0+e04*0+e05*0+e06*0+e07*0+e08*0+e09*0+e10*0+e11*20+e12*0+e13*0+e14*0+e15*0+e16*0+e17*0+e18*0);</v>
      </c>
      <c r="AI93" s="35" t="str">
        <f t="shared" si="15"/>
        <v>m091</v>
      </c>
      <c r="AJ93" s="34" t="str">
        <f t="shared" si="16"/>
        <v/>
      </c>
    </row>
    <row r="94" spans="1:37" s="3" customFormat="1" ht="37.049999999999997" customHeight="1" x14ac:dyDescent="0.3">
      <c r="A94" s="3" t="s">
        <v>182</v>
      </c>
      <c r="C94" s="6" t="s">
        <v>183</v>
      </c>
      <c r="D94" s="3">
        <v>5</v>
      </c>
      <c r="F94" s="17" t="s">
        <v>174</v>
      </c>
      <c r="G94" s="8" t="s">
        <v>175</v>
      </c>
      <c r="H94" s="4">
        <f t="shared" si="13"/>
        <v>90</v>
      </c>
      <c r="I94" s="2">
        <v>30</v>
      </c>
      <c r="J94" s="2"/>
      <c r="K94" s="2">
        <v>30</v>
      </c>
      <c r="L94" s="2">
        <f t="shared" si="11"/>
        <v>30</v>
      </c>
      <c r="M94" s="2"/>
      <c r="N94" s="2"/>
      <c r="O94" s="2"/>
      <c r="P94" s="2"/>
      <c r="Q94" s="7"/>
      <c r="R94" s="3" t="s">
        <v>18</v>
      </c>
      <c r="S94" s="3">
        <v>20</v>
      </c>
      <c r="U94" s="4"/>
      <c r="V94" s="5" t="s">
        <v>482</v>
      </c>
      <c r="Y94" s="3">
        <v>20</v>
      </c>
      <c r="AC94" s="3">
        <v>40</v>
      </c>
      <c r="AD94" s="4">
        <f t="shared" si="12"/>
        <v>40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94" s="31" t="str">
        <f t="shared" si="14"/>
        <v>document.getElementById('m092').innerHTML = (b1*0+b2*30+b0*30) + (s1*0+s2*0+s3*20+s4*0+s5*0+s6*0+s7*40+s9*40) + (e01*0+e02*0+e03*0+e04*0+e05*20+e06*0+e07*0+e08*0+e09*0+e10*0+e11*0+e12*0+e13*0+e14*0+e15*0+e16*0+e17*0+e18*0);</v>
      </c>
      <c r="AI94" s="35" t="str">
        <f t="shared" si="15"/>
        <v>m092</v>
      </c>
      <c r="AJ94" s="34" t="str">
        <f t="shared" si="16"/>
        <v/>
      </c>
    </row>
    <row r="95" spans="1:37" s="3" customFormat="1" ht="37.049999999999997" customHeight="1" x14ac:dyDescent="0.3">
      <c r="A95" s="3" t="s">
        <v>184</v>
      </c>
      <c r="C95" s="6" t="s">
        <v>185</v>
      </c>
      <c r="D95" s="3">
        <v>5</v>
      </c>
      <c r="F95" s="17" t="s">
        <v>174</v>
      </c>
      <c r="G95" s="8" t="s">
        <v>175</v>
      </c>
      <c r="H95" s="4">
        <f t="shared" si="13"/>
        <v>60</v>
      </c>
      <c r="I95" s="2">
        <v>70</v>
      </c>
      <c r="J95" s="2"/>
      <c r="K95" s="2"/>
      <c r="L95" s="2">
        <f t="shared" si="11"/>
        <v>0</v>
      </c>
      <c r="M95" s="2"/>
      <c r="N95" s="2"/>
      <c r="O95" s="2"/>
      <c r="P95" s="2">
        <v>5</v>
      </c>
      <c r="Q95" s="7"/>
      <c r="R95" s="5" t="s">
        <v>16</v>
      </c>
      <c r="S95" s="3">
        <v>20</v>
      </c>
      <c r="U95" s="4"/>
      <c r="V95" s="5"/>
      <c r="Z95" s="3">
        <v>20</v>
      </c>
      <c r="AC95" s="3">
        <v>40</v>
      </c>
      <c r="AD95" s="4">
        <f t="shared" si="12"/>
        <v>40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5" s="31" t="str">
        <f t="shared" si="14"/>
        <v>document.getElementById('m093').innerHTML = (b1*0+b2*0+b0*0) + (s1*0+s2*0+s3*0+s4*20+s5*0+s6*0+s7*40+s9*40) + (e01*0+e02*0+e03*20+e04*0+e05*0+e06*0+e07*0+e08*0+e09*0+e10*0+e11*0+e12*0+e13*0+e14*0+e15*0+e16*0+e17*0+e18*0);</v>
      </c>
      <c r="AI95" s="35" t="str">
        <f t="shared" si="15"/>
        <v>m093</v>
      </c>
      <c r="AJ95" s="34" t="str">
        <f t="shared" si="16"/>
        <v/>
      </c>
    </row>
    <row r="96" spans="1:37" s="3" customFormat="1" ht="37.049999999999997" customHeight="1" x14ac:dyDescent="0.3">
      <c r="A96" s="3" t="s">
        <v>186</v>
      </c>
      <c r="C96" s="6" t="s">
        <v>187</v>
      </c>
      <c r="D96" s="3">
        <v>5</v>
      </c>
      <c r="E96" s="3" t="s">
        <v>39</v>
      </c>
      <c r="F96" s="17" t="s">
        <v>174</v>
      </c>
      <c r="G96" s="8" t="s">
        <v>175</v>
      </c>
      <c r="H96" s="4">
        <f t="shared" si="13"/>
        <v>90</v>
      </c>
      <c r="I96" s="2">
        <v>40</v>
      </c>
      <c r="J96" s="2">
        <v>30</v>
      </c>
      <c r="K96" s="2">
        <v>30</v>
      </c>
      <c r="L96" s="2">
        <f t="shared" si="11"/>
        <v>30</v>
      </c>
      <c r="M96" s="2"/>
      <c r="N96" s="2"/>
      <c r="O96" s="2"/>
      <c r="P96" s="2"/>
      <c r="Q96" s="7"/>
      <c r="U96" s="4"/>
      <c r="V96" s="5"/>
      <c r="AC96" s="3">
        <v>60</v>
      </c>
      <c r="AD96" s="4">
        <f t="shared" si="12"/>
        <v>60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6" s="31" t="str">
        <f t="shared" si="14"/>
        <v>document.getElementById('m094').innerHTML = (b1*30+b2*30+b0*30) + (s1*0+s2*0+s3*0+s4*0+s5*0+s6*0+s7*60+s9*60) + (e01*0+e02*0+e03*0+e04*0+e05*0+e06*0+e07*0+e08*0+e09*0+e10*0+e11*0+e12*0+e13*0+e14*0+e15*0+e16*0+e17*0+e18*0);</v>
      </c>
      <c r="AI96" s="35" t="str">
        <f t="shared" si="15"/>
        <v>m094</v>
      </c>
      <c r="AJ96" s="34" t="str">
        <f t="shared" si="16"/>
        <v/>
      </c>
    </row>
    <row r="97" spans="1:37" s="3" customFormat="1" ht="37.049999999999997" customHeight="1" x14ac:dyDescent="0.3">
      <c r="A97" s="3" t="s">
        <v>493</v>
      </c>
      <c r="C97" s="6" t="s">
        <v>494</v>
      </c>
      <c r="D97" s="3">
        <v>5</v>
      </c>
      <c r="E97" s="3" t="s">
        <v>39</v>
      </c>
      <c r="F97" s="17" t="s">
        <v>174</v>
      </c>
      <c r="G97" s="8" t="s">
        <v>175</v>
      </c>
      <c r="H97" s="4">
        <f t="shared" si="13"/>
        <v>110</v>
      </c>
      <c r="I97" s="2"/>
      <c r="J97" s="2"/>
      <c r="K97" s="2"/>
      <c r="L97" s="2">
        <f t="shared" si="11"/>
        <v>0</v>
      </c>
      <c r="M97" s="2"/>
      <c r="N97" s="2"/>
      <c r="O97" s="2"/>
      <c r="P97" s="2">
        <v>10</v>
      </c>
      <c r="Q97" s="7"/>
      <c r="R97" s="5" t="s">
        <v>491</v>
      </c>
      <c r="S97" s="3">
        <v>40</v>
      </c>
      <c r="T97" s="3" t="s">
        <v>23</v>
      </c>
      <c r="U97" s="4">
        <v>10</v>
      </c>
      <c r="V97" s="5"/>
      <c r="AC97" s="3">
        <v>60</v>
      </c>
      <c r="AD97" s="4">
        <f t="shared" si="12"/>
        <v>60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7" s="31" t="str">
        <f t="shared" si="14"/>
        <v>document.getElementById('m095').innerHTML = (b1*0+b2*0+b0*0) + (s1*0+s2*0+s3*0+s4*0+s5*0+s6*0+s7*60+s9*60) + (e01*0+e02*0+e03*0+e04*40+e05*40+e06*0+e07*0+e08*0+e09*0+e10*0+e11*0+e12*0+e13*10+e14*0+e15*0+e16*0+e17*0+e18*0-e04*e05*40);</v>
      </c>
      <c r="AI97" s="35" t="str">
        <f t="shared" si="15"/>
        <v>m095</v>
      </c>
      <c r="AJ97" s="34" t="str">
        <f t="shared" si="16"/>
        <v>-e04*e05*40</v>
      </c>
      <c r="AK97" s="61">
        <v>45</v>
      </c>
    </row>
    <row r="98" spans="1:37" s="3" customFormat="1" ht="37.049999999999997" customHeight="1" x14ac:dyDescent="0.3">
      <c r="A98" s="3" t="s">
        <v>188</v>
      </c>
      <c r="C98" s="6" t="s">
        <v>189</v>
      </c>
      <c r="D98" s="3">
        <v>5</v>
      </c>
      <c r="F98" s="17" t="s">
        <v>174</v>
      </c>
      <c r="G98" s="8" t="s">
        <v>175</v>
      </c>
      <c r="H98" s="4">
        <f t="shared" si="13"/>
        <v>90</v>
      </c>
      <c r="I98" s="2">
        <v>30</v>
      </c>
      <c r="J98" s="2"/>
      <c r="K98" s="2">
        <v>50</v>
      </c>
      <c r="L98" s="2">
        <f t="shared" si="11"/>
        <v>50</v>
      </c>
      <c r="M98" s="2"/>
      <c r="N98" s="2"/>
      <c r="O98" s="2"/>
      <c r="P98" s="2">
        <v>5</v>
      </c>
      <c r="Q98" s="7"/>
      <c r="U98" s="4"/>
      <c r="V98" s="5" t="s">
        <v>487</v>
      </c>
      <c r="W98" s="3">
        <v>20</v>
      </c>
      <c r="AC98" s="3">
        <v>40</v>
      </c>
      <c r="AD98" s="4">
        <f t="shared" si="12"/>
        <v>40</v>
      </c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id='m096'&gt;90&lt;/td&gt;&lt;td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8" s="31" t="str">
        <f t="shared" si="14"/>
        <v>document.getElementById('m096').innerHTML = (b1*0+b2*50+b0*50) + (s1*20+s2*0+s3*0+s4*0+s5*0+s6*0+s7*40+s9*40) + (e01*0+e02*0+e03*0+e04*0+e05*0+e06*0+e07*0+e08*0+e09*0+e10*0+e11*0+e12*0+e13*0+e14*0+e15*0+e16*0+e17*0+e18*0);</v>
      </c>
      <c r="AI98" s="35" t="str">
        <f t="shared" si="15"/>
        <v>m096</v>
      </c>
      <c r="AJ98" s="34" t="str">
        <f t="shared" si="16"/>
        <v/>
      </c>
    </row>
    <row r="99" spans="1:37" s="3" customFormat="1" ht="37.049999999999997" customHeight="1" x14ac:dyDescent="0.3">
      <c r="A99" s="3" t="s">
        <v>592</v>
      </c>
      <c r="C99" s="6" t="s">
        <v>594</v>
      </c>
      <c r="D99" s="3">
        <v>5</v>
      </c>
      <c r="F99" s="17" t="s">
        <v>174</v>
      </c>
      <c r="G99" s="8" t="s">
        <v>175</v>
      </c>
      <c r="H99" s="4">
        <f t="shared" si="13"/>
        <v>60</v>
      </c>
      <c r="I99" s="2">
        <v>50</v>
      </c>
      <c r="J99" s="2"/>
      <c r="K99" s="2"/>
      <c r="L99" s="2">
        <f t="shared" si="11"/>
        <v>0</v>
      </c>
      <c r="M99" s="2"/>
      <c r="N99" s="2"/>
      <c r="O99" s="2"/>
      <c r="P99" s="2">
        <v>5</v>
      </c>
      <c r="Q99" s="7"/>
      <c r="R99" s="3" t="s">
        <v>18</v>
      </c>
      <c r="S99" s="3">
        <v>30</v>
      </c>
      <c r="U99" s="4"/>
      <c r="V99" s="5" t="s">
        <v>546</v>
      </c>
      <c r="Y99" s="3">
        <v>30</v>
      </c>
      <c r="AC99" s="3">
        <v>30</v>
      </c>
      <c r="AD99" s="4">
        <f t="shared" si="12"/>
        <v>30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id='m097'&gt;60&lt;/td&gt;&lt;td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9" s="31" t="str">
        <f t="shared" si="14"/>
        <v>document.getElementById('m097').innerHTML = (b1*0+b2*0+b0*0) + (s1*0+s2*0+s3*30+s4*0+s5*0+s6*0+s7*30+s9*30) + (e01*0+e02*0+e03*0+e04*0+e05*30+e06*0+e07*0+e08*0+e09*0+e10*0+e11*0+e12*0+e13*0+e14*0+e15*0+e16*0+e17*0+e18*0);</v>
      </c>
      <c r="AI99" s="35" t="str">
        <f t="shared" si="15"/>
        <v>m097</v>
      </c>
      <c r="AJ99" s="34" t="str">
        <f t="shared" si="16"/>
        <v/>
      </c>
    </row>
    <row r="100" spans="1:37" s="3" customFormat="1" ht="37.049999999999997" customHeight="1" x14ac:dyDescent="0.3">
      <c r="A100" s="3" t="s">
        <v>190</v>
      </c>
      <c r="C100" s="6" t="s">
        <v>191</v>
      </c>
      <c r="D100" s="3">
        <v>5</v>
      </c>
      <c r="F100" s="17" t="s">
        <v>174</v>
      </c>
      <c r="G100" s="8" t="s">
        <v>175</v>
      </c>
      <c r="H100" s="4">
        <f t="shared" si="13"/>
        <v>70</v>
      </c>
      <c r="I100" s="2">
        <v>40</v>
      </c>
      <c r="J100" s="2">
        <v>20</v>
      </c>
      <c r="K100" s="2"/>
      <c r="L100" s="2">
        <f t="shared" si="11"/>
        <v>20</v>
      </c>
      <c r="M100" s="2"/>
      <c r="N100" s="2"/>
      <c r="O100" s="2"/>
      <c r="P100" s="2"/>
      <c r="Q100" s="7"/>
      <c r="R100" s="3" t="s">
        <v>14</v>
      </c>
      <c r="S100" s="3">
        <v>20</v>
      </c>
      <c r="U100" s="4"/>
      <c r="V100" s="5" t="s">
        <v>546</v>
      </c>
      <c r="AA100" s="3">
        <v>30</v>
      </c>
      <c r="AC100" s="3">
        <v>30</v>
      </c>
      <c r="AD100" s="4">
        <f t="shared" si="12"/>
        <v>30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id='m098'&gt;70&lt;/td&gt;&lt;td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00" s="31" t="str">
        <f t="shared" si="14"/>
        <v>document.getElementById('m098').innerHTML = (b1*20+b2*0+b0*20) + (s1*0+s2*0+s3*0+s4*0+s5*30+s6*0+s7*30+s9*30) + (e01*20+e02*0+e03*0+e04*0+e05*0+e06*0+e07*0+e08*0+e09*0+e10*0+e11*0+e12*0+e13*0+e14*0+e15*0+e16*0+e17*0+e18*0);</v>
      </c>
      <c r="AI100" s="35" t="str">
        <f t="shared" si="15"/>
        <v>m098</v>
      </c>
      <c r="AJ100" s="34" t="str">
        <f t="shared" si="16"/>
        <v/>
      </c>
    </row>
    <row r="101" spans="1:37" s="3" customFormat="1" ht="37.049999999999997" customHeight="1" x14ac:dyDescent="0.3">
      <c r="A101" s="3" t="s">
        <v>678</v>
      </c>
      <c r="C101" s="6" t="s">
        <v>681</v>
      </c>
      <c r="D101" s="3">
        <v>5</v>
      </c>
      <c r="F101" s="17" t="s">
        <v>174</v>
      </c>
      <c r="G101" s="8" t="s">
        <v>175</v>
      </c>
      <c r="H101" s="4">
        <f t="shared" si="13"/>
        <v>80</v>
      </c>
      <c r="I101" s="2">
        <v>20</v>
      </c>
      <c r="J101" s="2"/>
      <c r="K101" s="2"/>
      <c r="L101" s="2">
        <f t="shared" si="11"/>
        <v>0</v>
      </c>
      <c r="M101" s="2"/>
      <c r="N101" s="2"/>
      <c r="O101" s="2"/>
      <c r="P101" s="2"/>
      <c r="Q101" s="7"/>
      <c r="R101" s="3" t="s">
        <v>14</v>
      </c>
      <c r="S101" s="3">
        <v>40</v>
      </c>
      <c r="U101" s="4"/>
      <c r="V101" s="5" t="s">
        <v>682</v>
      </c>
      <c r="AB101" s="3">
        <v>20</v>
      </c>
      <c r="AC101" s="3">
        <v>40</v>
      </c>
      <c r="AD101" s="4">
        <f t="shared" si="12"/>
        <v>40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class='mmt'&gt;&lt;td headers='icon'&gt;&lt;a href='https://www.alchemistcodedb.com/jp/card/ts-lost-zenn-02'&gt;&lt;img src='resources/TS_LOST_ZENN_02.png' title='抜刀忘れ草' /&gt;&lt;/a&gt;&lt;/td&gt;&lt;td headers='name'&gt;抜刀忘れ草&lt;/td&gt;&lt;td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id='m099'&gt;80&lt;/td&gt;&lt;td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headers='others'&gt;命中率+10,
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101" s="31" t="str">
        <f t="shared" si="14"/>
        <v>document.getElementById('m099').innerHTML = (b1*0+b2*0+b0*0) + (s1*0+s2*0+s3*0+s4*0+s5*0+s6*20+s7*40+s9*40) + (e01*40+e02*0+e03*0+e04*0+e05*0+e06*0+e07*0+e08*0+e09*0+e10*0+e11*0+e12*0+e13*0+e14*0+e15*0+e16*0+e17*0+e18*0);</v>
      </c>
      <c r="AI101" s="35" t="str">
        <f t="shared" si="15"/>
        <v>m099</v>
      </c>
      <c r="AJ101" s="34" t="str">
        <f t="shared" si="16"/>
        <v/>
      </c>
    </row>
    <row r="102" spans="1:37" s="3" customFormat="1" ht="37.049999999999997" customHeight="1" x14ac:dyDescent="0.3">
      <c r="A102" s="3" t="s">
        <v>192</v>
      </c>
      <c r="C102" s="6" t="s">
        <v>193</v>
      </c>
      <c r="D102" s="3">
        <v>5</v>
      </c>
      <c r="F102" s="17" t="s">
        <v>174</v>
      </c>
      <c r="G102" s="8" t="s">
        <v>175</v>
      </c>
      <c r="H102" s="4">
        <f t="shared" si="13"/>
        <v>80</v>
      </c>
      <c r="I102" s="2">
        <v>20</v>
      </c>
      <c r="J102" s="2"/>
      <c r="K102" s="2">
        <v>40</v>
      </c>
      <c r="L102" s="2">
        <f t="shared" si="11"/>
        <v>40</v>
      </c>
      <c r="M102" s="2"/>
      <c r="N102" s="2"/>
      <c r="O102" s="2"/>
      <c r="P102" s="2"/>
      <c r="Q102" s="7"/>
      <c r="U102" s="4"/>
      <c r="V102" s="5" t="s">
        <v>636</v>
      </c>
      <c r="AB102" s="3">
        <v>20</v>
      </c>
      <c r="AC102" s="3">
        <v>40</v>
      </c>
      <c r="AD102" s="4">
        <f t="shared" si="12"/>
        <v>40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id='m100'&gt;80&lt;/td&gt;&lt;td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headers='others'&gt;MP上限+20%,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102" s="31" t="str">
        <f t="shared" si="14"/>
        <v>document.getElementById('m100').innerHTML = (b1*0+b2*40+b0*40) + (s1*0+s2*0+s3*0+s4*0+s5*0+s6*20+s7*40+s9*40) + (e01*0+e02*0+e03*0+e04*0+e05*0+e06*0+e07*0+e08*0+e09*0+e10*0+e11*0+e12*0+e13*0+e14*0+e15*0+e16*0+e17*0+e18*0);</v>
      </c>
      <c r="AI102" s="35" t="str">
        <f t="shared" si="15"/>
        <v>m100</v>
      </c>
      <c r="AJ102" s="34" t="str">
        <f t="shared" si="16"/>
        <v/>
      </c>
    </row>
    <row r="103" spans="1:37" s="3" customFormat="1" ht="37.049999999999997" customHeight="1" x14ac:dyDescent="0.3">
      <c r="A103" s="3" t="s">
        <v>624</v>
      </c>
      <c r="C103" s="6" t="s">
        <v>627</v>
      </c>
      <c r="D103" s="3">
        <v>5</v>
      </c>
      <c r="E103" s="3" t="s">
        <v>39</v>
      </c>
      <c r="F103" s="17" t="s">
        <v>174</v>
      </c>
      <c r="G103" s="8" t="s">
        <v>175</v>
      </c>
      <c r="H103" s="4">
        <f t="shared" si="13"/>
        <v>50</v>
      </c>
      <c r="I103" s="2">
        <v>60</v>
      </c>
      <c r="J103" s="2"/>
      <c r="K103" s="2"/>
      <c r="L103" s="2">
        <f t="shared" si="11"/>
        <v>0</v>
      </c>
      <c r="M103" s="2"/>
      <c r="N103" s="2"/>
      <c r="O103" s="2"/>
      <c r="P103" s="2"/>
      <c r="Q103" s="7"/>
      <c r="R103" s="5" t="s">
        <v>557</v>
      </c>
      <c r="S103" s="3">
        <v>20</v>
      </c>
      <c r="U103" s="4"/>
      <c r="V103" s="5"/>
      <c r="AB103" s="3">
        <v>30</v>
      </c>
      <c r="AC103" s="3">
        <v>30</v>
      </c>
      <c r="AD103" s="4">
        <f t="shared" si="12"/>
        <v>30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ltd'&gt;&lt;td headers='icon'&gt;&lt;a href='https://www.alchemistcodedb.com/jp/card/ts-lost-zwei-02'&gt;&lt;img src='resources/TS_LOST_ZWEI_02.png' title='戒めは青き潮騒に抱かれ' /&gt;&lt;/a&gt;&lt;/td&gt;&lt;td headers='name'&gt;戒めは青き潮騒に抱かれ&lt;/td&gt;&lt;td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id='m101'&gt;50&lt;/td&gt;&lt;td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03" s="31" t="str">
        <f t="shared" si="14"/>
        <v>document.getElementById('m101').innerHTML = (b1*0+b2*0+b0*0) + (s1*0+s2*0+s3*0+s4*0+s5*0+s6*30+s7*30+s9*30) + (e01*0+e02*0+e03*0+e04*0+e05*20+e06*0+e07*0+e08*0+e09*0+e10*0+e11*0+e12*0+e13*0+e14*0+e15*0+e16*0+e17*0+e18*0-e03*e05*20);</v>
      </c>
      <c r="AI103" s="35" t="str">
        <f t="shared" si="15"/>
        <v>m101</v>
      </c>
      <c r="AJ103" s="34" t="str">
        <f t="shared" si="16"/>
        <v>-e03*e05*20</v>
      </c>
      <c r="AK103" s="61">
        <v>35</v>
      </c>
    </row>
    <row r="104" spans="1:37" s="3" customFormat="1" ht="37.049999999999997" customHeight="1" x14ac:dyDescent="0.3">
      <c r="A104" s="3" t="s">
        <v>194</v>
      </c>
      <c r="C104" s="6" t="s">
        <v>195</v>
      </c>
      <c r="D104" s="3">
        <v>5</v>
      </c>
      <c r="F104" s="17" t="s">
        <v>174</v>
      </c>
      <c r="G104" s="8" t="s">
        <v>175</v>
      </c>
      <c r="H104" s="4">
        <f t="shared" si="13"/>
        <v>90</v>
      </c>
      <c r="I104" s="2"/>
      <c r="J104" s="2">
        <v>30</v>
      </c>
      <c r="K104" s="2"/>
      <c r="L104" s="2">
        <f t="shared" si="11"/>
        <v>30</v>
      </c>
      <c r="M104" s="2"/>
      <c r="N104" s="2"/>
      <c r="O104" s="2"/>
      <c r="P104" s="2">
        <v>10</v>
      </c>
      <c r="Q104" s="7"/>
      <c r="R104" s="3" t="s">
        <v>14</v>
      </c>
      <c r="S104" s="3">
        <v>40</v>
      </c>
      <c r="U104" s="4"/>
      <c r="V104" s="5" t="s">
        <v>546</v>
      </c>
      <c r="Y104" s="3">
        <v>20</v>
      </c>
      <c r="AA104" s="3">
        <v>20</v>
      </c>
      <c r="AC104" s="3">
        <v>20</v>
      </c>
      <c r="AD104" s="4">
        <f t="shared" si="12"/>
        <v>20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id='m102'&gt;90&lt;/td&gt;&lt;td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104" s="31" t="str">
        <f t="shared" si="14"/>
        <v>document.getElementById('m102').innerHTML = (b1*30+b2*0+b0*30) + (s1*0+s2*0+s3*20+s4*0+s5*20+s6*0+s7*20+s9*20) + (e01*40+e02*0+e03*0+e04*0+e05*0+e06*0+e07*0+e08*0+e09*0+e10*0+e11*0+e12*0+e13*0+e14*0+e15*0+e16*0+e17*0+e18*0);</v>
      </c>
      <c r="AI104" s="35" t="str">
        <f t="shared" si="15"/>
        <v>m102</v>
      </c>
      <c r="AJ104" s="34" t="str">
        <f t="shared" si="16"/>
        <v/>
      </c>
    </row>
    <row r="105" spans="1:37" s="3" customFormat="1" ht="37.049999999999997" customHeight="1" x14ac:dyDescent="0.3">
      <c r="A105" s="3" t="s">
        <v>593</v>
      </c>
      <c r="C105" s="6" t="s">
        <v>595</v>
      </c>
      <c r="D105" s="3">
        <v>5</v>
      </c>
      <c r="F105" s="17" t="s">
        <v>48</v>
      </c>
      <c r="G105" s="8"/>
      <c r="H105" s="4">
        <f t="shared" si="13"/>
        <v>0</v>
      </c>
      <c r="I105" s="2"/>
      <c r="J105" s="2"/>
      <c r="K105" s="2"/>
      <c r="L105" s="2">
        <f t="shared" si="11"/>
        <v>0</v>
      </c>
      <c r="M105" s="2"/>
      <c r="N105" s="2"/>
      <c r="O105" s="2"/>
      <c r="P105" s="2"/>
      <c r="Q105" s="7"/>
      <c r="U105" s="4"/>
      <c r="V105" s="5"/>
      <c r="AD105" s="4">
        <f t="shared" si="12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14"/>
        <v>document.getElementById('m103').innerHTML = (b1*0+b2*0+b0*0) + (s1*0+s2*0+s3*0+s4*0+s5*0+s6*0+s7*0+s9*0) + (e01*0+e02*0+e03*0+e04*0+e05*0+e06*0+e07*0+e08*0+e09*0+e10*0+e11*0+e12*0+e13*0+e14*0+e15*0+e16*0+e17*0+e18*0);</v>
      </c>
      <c r="AI105" s="35" t="str">
        <f t="shared" si="15"/>
        <v>m103</v>
      </c>
      <c r="AJ105" s="34" t="str">
        <f t="shared" si="16"/>
        <v/>
      </c>
    </row>
    <row r="106" spans="1:37" s="3" customFormat="1" ht="37.049999999999997" customHeight="1" x14ac:dyDescent="0.3">
      <c r="A106" s="3" t="s">
        <v>196</v>
      </c>
      <c r="C106" s="6" t="s">
        <v>197</v>
      </c>
      <c r="D106" s="3">
        <v>5</v>
      </c>
      <c r="E106" s="3" t="s">
        <v>39</v>
      </c>
      <c r="F106" s="17" t="s">
        <v>48</v>
      </c>
      <c r="G106" s="8"/>
      <c r="H106" s="4">
        <f t="shared" si="13"/>
        <v>0</v>
      </c>
      <c r="I106" s="2"/>
      <c r="J106" s="2"/>
      <c r="K106" s="2"/>
      <c r="L106" s="2">
        <f t="shared" si="11"/>
        <v>0</v>
      </c>
      <c r="M106" s="2"/>
      <c r="N106" s="2"/>
      <c r="O106" s="2"/>
      <c r="P106" s="2"/>
      <c r="Q106" s="7"/>
      <c r="U106" s="4"/>
      <c r="V106" s="5"/>
      <c r="AD106" s="4">
        <f t="shared" si="12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14"/>
        <v>document.getElementById('m104').innerHTML = (b1*0+b2*0+b0*0) + (s1*0+s2*0+s3*0+s4*0+s5*0+s6*0+s7*0+s9*0) + (e01*0+e02*0+e03*0+e04*0+e05*0+e06*0+e07*0+e08*0+e09*0+e10*0+e11*0+e12*0+e13*0+e14*0+e15*0+e16*0+e17*0+e18*0);</v>
      </c>
      <c r="AI106" s="35" t="str">
        <f t="shared" si="15"/>
        <v>m104</v>
      </c>
      <c r="AJ106" s="34" t="str">
        <f t="shared" si="16"/>
        <v/>
      </c>
    </row>
    <row r="107" spans="1:37" s="3" customFormat="1" ht="37.049999999999997" customHeight="1" x14ac:dyDescent="0.3">
      <c r="A107" s="3" t="s">
        <v>198</v>
      </c>
      <c r="C107" s="6" t="s">
        <v>199</v>
      </c>
      <c r="D107" s="3">
        <v>5</v>
      </c>
      <c r="E107" s="3" t="s">
        <v>39</v>
      </c>
      <c r="F107" s="17" t="s">
        <v>48</v>
      </c>
      <c r="G107" s="8"/>
      <c r="H107" s="4">
        <f t="shared" si="13"/>
        <v>0</v>
      </c>
      <c r="I107" s="2"/>
      <c r="J107" s="2"/>
      <c r="K107" s="2"/>
      <c r="L107" s="2">
        <f t="shared" si="11"/>
        <v>0</v>
      </c>
      <c r="M107" s="2"/>
      <c r="N107" s="2"/>
      <c r="O107" s="2"/>
      <c r="P107" s="2"/>
      <c r="Q107" s="7"/>
      <c r="U107" s="4"/>
      <c r="V107" s="5"/>
      <c r="AD107" s="4">
        <f t="shared" si="12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14"/>
        <v>document.getElementById('m105').innerHTML = (b1*0+b2*0+b0*0) + (s1*0+s2*0+s3*0+s4*0+s5*0+s6*0+s7*0+s9*0) + (e01*0+e02*0+e03*0+e04*0+e05*0+e06*0+e07*0+e08*0+e09*0+e10*0+e11*0+e12*0+e13*0+e14*0+e15*0+e16*0+e17*0+e18*0);</v>
      </c>
      <c r="AI107" s="35" t="str">
        <f t="shared" si="15"/>
        <v>m105</v>
      </c>
      <c r="AJ107" s="34" t="str">
        <f t="shared" si="16"/>
        <v/>
      </c>
    </row>
    <row r="108" spans="1:37" s="3" customFormat="1" ht="37.049999999999997" customHeight="1" x14ac:dyDescent="0.3">
      <c r="A108" s="3" t="s">
        <v>200</v>
      </c>
      <c r="C108" s="6" t="s">
        <v>201</v>
      </c>
      <c r="D108" s="3">
        <v>5</v>
      </c>
      <c r="E108" s="3" t="s">
        <v>39</v>
      </c>
      <c r="F108" s="17" t="s">
        <v>48</v>
      </c>
      <c r="G108" s="8"/>
      <c r="H108" s="4">
        <f t="shared" si="13"/>
        <v>0</v>
      </c>
      <c r="I108" s="2"/>
      <c r="J108" s="2"/>
      <c r="K108" s="2"/>
      <c r="L108" s="2">
        <f t="shared" si="11"/>
        <v>0</v>
      </c>
      <c r="M108" s="2"/>
      <c r="N108" s="2"/>
      <c r="O108" s="2"/>
      <c r="P108" s="2"/>
      <c r="Q108" s="7"/>
      <c r="U108" s="4"/>
      <c r="V108" s="5"/>
      <c r="AD108" s="4">
        <f t="shared" si="12"/>
        <v>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t="shared" si="14"/>
        <v>document.getElementById('m106').innerHTML = (b1*0+b2*0+b0*0) + (s1*0+s2*0+s3*0+s4*0+s5*0+s6*0+s7*0+s9*0) + (e01*0+e02*0+e03*0+e04*0+e05*0+e06*0+e07*0+e08*0+e09*0+e10*0+e11*0+e12*0+e13*0+e14*0+e15*0+e16*0+e17*0+e18*0);</v>
      </c>
      <c r="AI108" s="35" t="str">
        <f t="shared" si="15"/>
        <v>m106</v>
      </c>
      <c r="AJ108" s="34" t="str">
        <f t="shared" si="16"/>
        <v/>
      </c>
    </row>
    <row r="109" spans="1:37" s="3" customFormat="1" ht="37.049999999999997" customHeight="1" x14ac:dyDescent="0.3">
      <c r="A109" s="3" t="s">
        <v>202</v>
      </c>
      <c r="C109" s="6" t="s">
        <v>203</v>
      </c>
      <c r="D109" s="3">
        <v>5</v>
      </c>
      <c r="F109" s="17" t="s">
        <v>48</v>
      </c>
      <c r="G109" s="8"/>
      <c r="H109" s="4">
        <f t="shared" si="13"/>
        <v>0</v>
      </c>
      <c r="I109" s="2"/>
      <c r="J109" s="2"/>
      <c r="K109" s="2"/>
      <c r="L109" s="2">
        <f t="shared" si="11"/>
        <v>0</v>
      </c>
      <c r="M109" s="2"/>
      <c r="N109" s="2"/>
      <c r="O109" s="2"/>
      <c r="P109" s="2"/>
      <c r="Q109" s="7"/>
      <c r="U109" s="4"/>
      <c r="V109" s="5"/>
      <c r="AD109" s="4">
        <f t="shared" si="12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14"/>
        <v>document.getElementById('m107').innerHTML = (b1*0+b2*0+b0*0) + (s1*0+s2*0+s3*0+s4*0+s5*0+s6*0+s7*0+s9*0) + (e01*0+e02*0+e03*0+e04*0+e05*0+e06*0+e07*0+e08*0+e09*0+e10*0+e11*0+e12*0+e13*0+e14*0+e15*0+e16*0+e17*0+e18*0);</v>
      </c>
      <c r="AI109" s="35" t="str">
        <f t="shared" si="15"/>
        <v>m107</v>
      </c>
      <c r="AJ109" s="34" t="str">
        <f t="shared" si="16"/>
        <v/>
      </c>
    </row>
    <row r="110" spans="1:37" s="3" customFormat="1" ht="37.049999999999997" customHeight="1" x14ac:dyDescent="0.3">
      <c r="A110" s="3" t="s">
        <v>450</v>
      </c>
      <c r="C110" s="6" t="s">
        <v>467</v>
      </c>
      <c r="D110" s="3">
        <v>5</v>
      </c>
      <c r="E110" s="3" t="s">
        <v>39</v>
      </c>
      <c r="F110" s="17" t="s">
        <v>48</v>
      </c>
      <c r="G110" s="8"/>
      <c r="H110" s="4">
        <f t="shared" si="13"/>
        <v>0</v>
      </c>
      <c r="I110" s="2"/>
      <c r="J110" s="2"/>
      <c r="K110" s="2"/>
      <c r="L110" s="2">
        <f t="shared" si="11"/>
        <v>0</v>
      </c>
      <c r="M110" s="2"/>
      <c r="N110" s="2"/>
      <c r="O110" s="2"/>
      <c r="P110" s="2"/>
      <c r="Q110" s="7"/>
      <c r="U110" s="4"/>
      <c r="V110" s="5"/>
      <c r="AD110" s="4">
        <f t="shared" si="12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14"/>
        <v>document.getElementById('m108').innerHTML = (b1*0+b2*0+b0*0) + (s1*0+s2*0+s3*0+s4*0+s5*0+s6*0+s7*0+s9*0) + (e01*0+e02*0+e03*0+e04*0+e05*0+e06*0+e07*0+e08*0+e09*0+e10*0+e11*0+e12*0+e13*0+e14*0+e15*0+e16*0+e17*0+e18*0);</v>
      </c>
      <c r="AI110" s="35" t="str">
        <f t="shared" si="15"/>
        <v>m108</v>
      </c>
      <c r="AJ110" s="34" t="str">
        <f t="shared" si="16"/>
        <v/>
      </c>
    </row>
    <row r="111" spans="1:37" s="3" customFormat="1" ht="37.049999999999997" customHeight="1" x14ac:dyDescent="0.3">
      <c r="A111" s="3" t="s">
        <v>204</v>
      </c>
      <c r="C111" s="6" t="s">
        <v>205</v>
      </c>
      <c r="D111" s="3">
        <v>5</v>
      </c>
      <c r="F111" s="17" t="s">
        <v>48</v>
      </c>
      <c r="G111" s="8"/>
      <c r="H111" s="4">
        <f t="shared" si="13"/>
        <v>0</v>
      </c>
      <c r="I111" s="2"/>
      <c r="J111" s="2"/>
      <c r="K111" s="2"/>
      <c r="L111" s="2">
        <f t="shared" si="11"/>
        <v>0</v>
      </c>
      <c r="M111" s="2"/>
      <c r="N111" s="2"/>
      <c r="O111" s="2"/>
      <c r="P111" s="2"/>
      <c r="Q111" s="7"/>
      <c r="U111" s="4"/>
      <c r="V111" s="5"/>
      <c r="AD111" s="4">
        <f t="shared" si="12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14"/>
        <v>document.getElementById('m109').innerHTML = (b1*0+b2*0+b0*0) + (s1*0+s2*0+s3*0+s4*0+s5*0+s6*0+s7*0+s9*0) + (e01*0+e02*0+e03*0+e04*0+e05*0+e06*0+e07*0+e08*0+e09*0+e10*0+e11*0+e12*0+e13*0+e14*0+e15*0+e16*0+e17*0+e18*0);</v>
      </c>
      <c r="AI111" s="35" t="str">
        <f t="shared" si="15"/>
        <v>m109</v>
      </c>
      <c r="AJ111" s="34" t="str">
        <f t="shared" si="16"/>
        <v/>
      </c>
    </row>
    <row r="112" spans="1:37" s="3" customFormat="1" ht="37.049999999999997" customHeight="1" x14ac:dyDescent="0.3">
      <c r="A112" s="3" t="s">
        <v>206</v>
      </c>
      <c r="C112" s="6" t="s">
        <v>207</v>
      </c>
      <c r="D112" s="3">
        <v>5</v>
      </c>
      <c r="E112" s="3" t="s">
        <v>39</v>
      </c>
      <c r="F112" s="17" t="s">
        <v>48</v>
      </c>
      <c r="G112" s="8"/>
      <c r="H112" s="4">
        <f t="shared" si="13"/>
        <v>0</v>
      </c>
      <c r="I112" s="2"/>
      <c r="J112" s="2"/>
      <c r="K112" s="2"/>
      <c r="L112" s="2">
        <f t="shared" si="11"/>
        <v>0</v>
      </c>
      <c r="M112" s="2"/>
      <c r="N112" s="2"/>
      <c r="O112" s="2"/>
      <c r="P112" s="2"/>
      <c r="Q112" s="7"/>
      <c r="U112" s="4"/>
      <c r="V112" s="5"/>
      <c r="AD112" s="4">
        <f t="shared" si="12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14"/>
        <v>document.getElementById('m110').innerHTML = (b1*0+b2*0+b0*0) + (s1*0+s2*0+s3*0+s4*0+s5*0+s6*0+s7*0+s9*0) + (e01*0+e02*0+e03*0+e04*0+e05*0+e06*0+e07*0+e08*0+e09*0+e10*0+e11*0+e12*0+e13*0+e14*0+e15*0+e16*0+e17*0+e18*0);</v>
      </c>
      <c r="AI112" s="35" t="str">
        <f t="shared" si="15"/>
        <v>m110</v>
      </c>
      <c r="AJ112" s="34" t="str">
        <f t="shared" si="16"/>
        <v/>
      </c>
    </row>
    <row r="113" spans="1:36" s="3" customFormat="1" ht="37.049999999999997" customHeight="1" x14ac:dyDescent="0.3">
      <c r="A113" s="3" t="s">
        <v>208</v>
      </c>
      <c r="C113" s="6" t="s">
        <v>209</v>
      </c>
      <c r="D113" s="3">
        <v>5</v>
      </c>
      <c r="E113" s="3" t="s">
        <v>39</v>
      </c>
      <c r="F113" s="17" t="s">
        <v>48</v>
      </c>
      <c r="G113" s="8"/>
      <c r="H113" s="4">
        <f t="shared" si="13"/>
        <v>0</v>
      </c>
      <c r="I113" s="2"/>
      <c r="J113" s="2"/>
      <c r="K113" s="2"/>
      <c r="L113" s="2">
        <f t="shared" si="11"/>
        <v>0</v>
      </c>
      <c r="M113" s="2"/>
      <c r="N113" s="2"/>
      <c r="O113" s="2"/>
      <c r="P113" s="2"/>
      <c r="Q113" s="7"/>
      <c r="U113" s="4"/>
      <c r="V113" s="5"/>
      <c r="AD113" s="4">
        <f t="shared" si="12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14"/>
        <v>document.getElementById('m111').innerHTML = (b1*0+b2*0+b0*0) + (s1*0+s2*0+s3*0+s4*0+s5*0+s6*0+s7*0+s9*0) + (e01*0+e02*0+e03*0+e04*0+e05*0+e06*0+e07*0+e08*0+e09*0+e10*0+e11*0+e12*0+e13*0+e14*0+e15*0+e16*0+e17*0+e18*0);</v>
      </c>
      <c r="AI113" s="35" t="str">
        <f t="shared" si="15"/>
        <v>m111</v>
      </c>
      <c r="AJ113" s="34" t="str">
        <f t="shared" si="16"/>
        <v/>
      </c>
    </row>
    <row r="114" spans="1:36" s="3" customFormat="1" ht="37.049999999999997" customHeight="1" x14ac:dyDescent="0.3">
      <c r="A114" s="3" t="s">
        <v>210</v>
      </c>
      <c r="C114" s="6" t="s">
        <v>211</v>
      </c>
      <c r="D114" s="3">
        <v>5</v>
      </c>
      <c r="E114" s="3" t="s">
        <v>39</v>
      </c>
      <c r="F114" s="17" t="s">
        <v>48</v>
      </c>
      <c r="G114" s="8"/>
      <c r="H114" s="4">
        <f t="shared" si="13"/>
        <v>0</v>
      </c>
      <c r="I114" s="2"/>
      <c r="J114" s="2"/>
      <c r="K114" s="2"/>
      <c r="L114" s="2">
        <f t="shared" si="11"/>
        <v>0</v>
      </c>
      <c r="M114" s="2"/>
      <c r="N114" s="2"/>
      <c r="O114" s="2"/>
      <c r="P114" s="2"/>
      <c r="Q114" s="7"/>
      <c r="U114" s="4"/>
      <c r="V114" s="5"/>
      <c r="AD114" s="4">
        <f t="shared" si="12"/>
        <v>0</v>
      </c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14"/>
        <v>document.getElementById('m112').innerHTML = (b1*0+b2*0+b0*0) + (s1*0+s2*0+s3*0+s4*0+s5*0+s6*0+s7*0+s9*0) + (e01*0+e02*0+e03*0+e04*0+e05*0+e06*0+e07*0+e08*0+e09*0+e10*0+e11*0+e12*0+e13*0+e14*0+e15*0+e16*0+e17*0+e18*0);</v>
      </c>
      <c r="AI114" s="35" t="str">
        <f t="shared" si="15"/>
        <v>m112</v>
      </c>
      <c r="AJ114" s="34" t="str">
        <f t="shared" si="16"/>
        <v/>
      </c>
    </row>
    <row r="115" spans="1:36" s="3" customFormat="1" ht="37.049999999999997" customHeight="1" x14ac:dyDescent="0.3">
      <c r="A115" s="3" t="s">
        <v>615</v>
      </c>
      <c r="C115" s="6" t="s">
        <v>618</v>
      </c>
      <c r="D115" s="3">
        <v>5</v>
      </c>
      <c r="E115" s="3" t="s">
        <v>35</v>
      </c>
      <c r="F115" s="17" t="s">
        <v>48</v>
      </c>
      <c r="G115" s="8"/>
      <c r="H115" s="4">
        <f t="shared" si="13"/>
        <v>0</v>
      </c>
      <c r="I115" s="2"/>
      <c r="J115" s="2"/>
      <c r="K115" s="2"/>
      <c r="L115" s="2">
        <f t="shared" si="11"/>
        <v>0</v>
      </c>
      <c r="M115" s="2"/>
      <c r="N115" s="2"/>
      <c r="O115" s="2"/>
      <c r="P115" s="2"/>
      <c r="Q115" s="7"/>
      <c r="U115" s="4"/>
      <c r="V115" s="5"/>
      <c r="AD115" s="4">
        <f t="shared" si="12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ev groupless'&gt;&lt;td headers='icon'&gt;&lt;a href='https://www.alchemistcodedb.com/jp/card/ts-lust-noah-01'&gt;&lt;img src='resources/TS_LUST_NOAH_01.png' title='魔法少女の一番熱い日' /&gt;&lt;/a&gt;&lt;/td&gt;&lt;td headers='name'&gt;魔法少女の一番熱い日&lt;/td&gt;&lt;td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14"/>
        <v>document.getElementById('m113').innerHTML = (b1*0+b2*0+b0*0) + (s1*0+s2*0+s3*0+s4*0+s5*0+s6*0+s7*0+s9*0) + (e01*0+e02*0+e03*0+e04*0+e05*0+e06*0+e07*0+e08*0+e09*0+e10*0+e11*0+e12*0+e13*0+e14*0+e15*0+e16*0+e17*0+e18*0);</v>
      </c>
      <c r="AI115" s="35" t="str">
        <f t="shared" si="15"/>
        <v>m113</v>
      </c>
      <c r="AJ115" s="34" t="str">
        <f t="shared" si="16"/>
        <v/>
      </c>
    </row>
    <row r="116" spans="1:36" s="3" customFormat="1" ht="37.049999999999997" customHeight="1" x14ac:dyDescent="0.3">
      <c r="A116" s="3" t="s">
        <v>212</v>
      </c>
      <c r="C116" s="6" t="s">
        <v>213</v>
      </c>
      <c r="D116" s="3">
        <v>5</v>
      </c>
      <c r="E116" s="3" t="s">
        <v>39</v>
      </c>
      <c r="F116" s="17" t="s">
        <v>48</v>
      </c>
      <c r="G116" s="8" t="s">
        <v>68</v>
      </c>
      <c r="H116" s="4">
        <f t="shared" si="13"/>
        <v>60</v>
      </c>
      <c r="I116" s="2">
        <v>60</v>
      </c>
      <c r="J116" s="2"/>
      <c r="K116" s="2">
        <v>30</v>
      </c>
      <c r="L116" s="2">
        <f t="shared" si="11"/>
        <v>30</v>
      </c>
      <c r="M116" s="2"/>
      <c r="N116" s="2"/>
      <c r="O116" s="2"/>
      <c r="P116" s="2"/>
      <c r="Q116" s="7"/>
      <c r="U116" s="4"/>
      <c r="V116" s="5" t="s">
        <v>547</v>
      </c>
      <c r="Y116" s="3">
        <v>30</v>
      </c>
      <c r="AB116" s="3">
        <v>30</v>
      </c>
      <c r="AD116" s="4">
        <f t="shared" si="12"/>
        <v>30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id='m114'&gt;60&lt;/td&gt;&lt;td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16" s="31" t="str">
        <f t="shared" si="14"/>
        <v>document.getElementById('m114').innerHTML = (b1*0+b2*30+b0*30) + (s1*0+s2*0+s3*30+s4*0+s5*0+s6*30+s7*0+s9*30) + (e01*0+e02*0+e03*0+e04*0+e05*0+e06*0+e07*0+e08*0+e09*0+e10*0+e11*0+e12*0+e13*0+e14*0+e15*0+e16*0+e17*0+e18*0);</v>
      </c>
      <c r="AI116" s="35" t="str">
        <f t="shared" si="15"/>
        <v>m114</v>
      </c>
      <c r="AJ116" s="34" t="str">
        <f t="shared" si="16"/>
        <v/>
      </c>
    </row>
    <row r="117" spans="1:36" s="3" customFormat="1" ht="37.049999999999997" customHeight="1" x14ac:dyDescent="0.3">
      <c r="A117" s="3" t="s">
        <v>626</v>
      </c>
      <c r="C117" s="6" t="s">
        <v>628</v>
      </c>
      <c r="D117" s="3">
        <v>5</v>
      </c>
      <c r="E117" s="3" t="s">
        <v>39</v>
      </c>
      <c r="F117" s="17" t="s">
        <v>48</v>
      </c>
      <c r="G117" s="8" t="s">
        <v>68</v>
      </c>
      <c r="H117" s="4">
        <f t="shared" si="13"/>
        <v>30</v>
      </c>
      <c r="I117" s="2"/>
      <c r="J117" s="2"/>
      <c r="K117" s="2">
        <v>30</v>
      </c>
      <c r="L117" s="2">
        <f t="shared" si="11"/>
        <v>30</v>
      </c>
      <c r="M117" s="2"/>
      <c r="N117" s="2"/>
      <c r="O117" s="2"/>
      <c r="P117" s="2"/>
      <c r="Q117" s="7"/>
      <c r="U117" s="4"/>
      <c r="V117" s="5" t="s">
        <v>630</v>
      </c>
      <c r="AD117" s="4">
        <f t="shared" si="12"/>
        <v>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 ltd'&gt;&lt;td headers='icon'&gt;&lt;a href='https://www.alchemistcodedb.com/jp/card/ts-lust-othima-02'&gt;&lt;img src='resources/TS_LUST_OTHIMA_02.png' title='氷塵は終了の合図' /&gt;&lt;/a&gt;&lt;/td&gt;&lt;td headers='name'&gt;氷塵は終了の合図&lt;/td&gt;&lt;td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id='m115'&gt;30&lt;/td&gt;&lt;td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headers='others'&gt;火属性耐性+20, MP上限+20%&lt;/td&gt;&lt;td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7" s="31" t="str">
        <f t="shared" si="14"/>
        <v>document.getElementById('m115').innerHTML = (b1*0+b2*30+b0*30) + (s1*0+s2*0+s3*0+s4*0+s5*0+s6*0+s7*0+s9*0) + (e01*0+e02*0+e03*0+e04*0+e05*0+e06*0+e07*0+e08*0+e09*0+e10*0+e11*0+e12*0+e13*0+e14*0+e15*0+e16*0+e17*0+e18*0);</v>
      </c>
      <c r="AI117" s="35" t="str">
        <f t="shared" si="15"/>
        <v>m115</v>
      </c>
      <c r="AJ117" s="34" t="str">
        <f t="shared" si="16"/>
        <v/>
      </c>
    </row>
    <row r="118" spans="1:36" s="3" customFormat="1" ht="37.049999999999997" customHeight="1" x14ac:dyDescent="0.3">
      <c r="A118" s="3" t="s">
        <v>214</v>
      </c>
      <c r="C118" s="6" t="s">
        <v>215</v>
      </c>
      <c r="D118" s="3">
        <v>5</v>
      </c>
      <c r="E118" s="3" t="s">
        <v>35</v>
      </c>
      <c r="F118" s="17" t="s">
        <v>48</v>
      </c>
      <c r="G118" s="8"/>
      <c r="H118" s="4">
        <f t="shared" si="13"/>
        <v>0</v>
      </c>
      <c r="I118" s="2"/>
      <c r="J118" s="2"/>
      <c r="K118" s="2"/>
      <c r="L118" s="2">
        <f t="shared" si="11"/>
        <v>0</v>
      </c>
      <c r="M118" s="2"/>
      <c r="N118" s="2"/>
      <c r="O118" s="2"/>
      <c r="P118" s="2"/>
      <c r="Q118" s="7"/>
      <c r="U118" s="4"/>
      <c r="V118" s="5"/>
      <c r="AD118" s="4">
        <f t="shared" si="12"/>
        <v>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t="shared" si="14"/>
        <v>document.getElementById('m116').innerHTML = (b1*0+b2*0+b0*0) + (s1*0+s2*0+s3*0+s4*0+s5*0+s6*0+s7*0+s9*0) + (e01*0+e02*0+e03*0+e04*0+e05*0+e06*0+e07*0+e08*0+e09*0+e10*0+e11*0+e12*0+e13*0+e14*0+e15*0+e16*0+e17*0+e18*0);</v>
      </c>
      <c r="AI118" s="35" t="str">
        <f t="shared" si="15"/>
        <v>m116</v>
      </c>
      <c r="AJ118" s="34" t="str">
        <f t="shared" si="16"/>
        <v/>
      </c>
    </row>
    <row r="119" spans="1:36" s="3" customFormat="1" ht="37.049999999999997" customHeight="1" x14ac:dyDescent="0.3">
      <c r="A119" s="3" t="s">
        <v>216</v>
      </c>
      <c r="C119" s="6" t="s">
        <v>217</v>
      </c>
      <c r="D119" s="3">
        <v>5</v>
      </c>
      <c r="E119" s="3" t="s">
        <v>39</v>
      </c>
      <c r="F119" s="17" t="s">
        <v>48</v>
      </c>
      <c r="G119" s="8"/>
      <c r="H119" s="4">
        <f t="shared" si="13"/>
        <v>0</v>
      </c>
      <c r="I119" s="2"/>
      <c r="J119" s="2"/>
      <c r="K119" s="2"/>
      <c r="L119" s="2">
        <f t="shared" si="11"/>
        <v>0</v>
      </c>
      <c r="M119" s="2"/>
      <c r="N119" s="2"/>
      <c r="O119" s="2"/>
      <c r="P119" s="2"/>
      <c r="Q119" s="7"/>
      <c r="U119" s="4"/>
      <c r="V119" s="5"/>
      <c r="AD119" s="4">
        <f t="shared" si="12"/>
        <v>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t="shared" si="14"/>
        <v>document.getElementById('m117').innerHTML = (b1*0+b2*0+b0*0) + (s1*0+s2*0+s3*0+s4*0+s5*0+s6*0+s7*0+s9*0) + (e01*0+e02*0+e03*0+e04*0+e05*0+e06*0+e07*0+e08*0+e09*0+e10*0+e11*0+e12*0+e13*0+e14*0+e15*0+e16*0+e17*0+e18*0);</v>
      </c>
      <c r="AI119" s="35" t="str">
        <f t="shared" si="15"/>
        <v>m117</v>
      </c>
      <c r="AJ119" s="34" t="str">
        <f t="shared" si="16"/>
        <v/>
      </c>
    </row>
    <row r="120" spans="1:36" s="3" customFormat="1" ht="37.049999999999997" customHeight="1" x14ac:dyDescent="0.3">
      <c r="A120" s="3" t="s">
        <v>218</v>
      </c>
      <c r="C120" s="6" t="s">
        <v>219</v>
      </c>
      <c r="D120" s="3">
        <v>5</v>
      </c>
      <c r="F120" s="17" t="s">
        <v>48</v>
      </c>
      <c r="G120" s="8"/>
      <c r="H120" s="4">
        <f t="shared" si="13"/>
        <v>0</v>
      </c>
      <c r="I120" s="2"/>
      <c r="J120" s="2"/>
      <c r="K120" s="2"/>
      <c r="L120" s="2">
        <f t="shared" si="11"/>
        <v>0</v>
      </c>
      <c r="M120" s="2"/>
      <c r="N120" s="2"/>
      <c r="O120" s="2"/>
      <c r="P120" s="2"/>
      <c r="Q120" s="7"/>
      <c r="U120" s="4"/>
      <c r="V120" s="5"/>
      <c r="AD120" s="4">
        <f t="shared" si="12"/>
        <v>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t="shared" si="14"/>
        <v>document.getElementById('m118').innerHTML = (b1*0+b2*0+b0*0) + (s1*0+s2*0+s3*0+s4*0+s5*0+s6*0+s7*0+s9*0) + (e01*0+e02*0+e03*0+e04*0+e05*0+e06*0+e07*0+e08*0+e09*0+e10*0+e11*0+e12*0+e13*0+e14*0+e15*0+e16*0+e17*0+e18*0);</v>
      </c>
      <c r="AI120" s="35" t="str">
        <f t="shared" si="15"/>
        <v>m118</v>
      </c>
      <c r="AJ120" s="34" t="str">
        <f t="shared" si="16"/>
        <v/>
      </c>
    </row>
    <row r="121" spans="1:36" s="3" customFormat="1" ht="37.049999999999997" customHeight="1" x14ac:dyDescent="0.3">
      <c r="A121" s="3" t="s">
        <v>220</v>
      </c>
      <c r="C121" s="6" t="s">
        <v>221</v>
      </c>
      <c r="D121" s="3">
        <v>5</v>
      </c>
      <c r="F121" s="17" t="s">
        <v>48</v>
      </c>
      <c r="G121" s="8"/>
      <c r="H121" s="4">
        <f t="shared" si="13"/>
        <v>0</v>
      </c>
      <c r="I121" s="2"/>
      <c r="J121" s="2"/>
      <c r="K121" s="2"/>
      <c r="L121" s="2">
        <f t="shared" si="11"/>
        <v>0</v>
      </c>
      <c r="M121" s="2"/>
      <c r="N121" s="2"/>
      <c r="O121" s="2"/>
      <c r="P121" s="2"/>
      <c r="Q121" s="7"/>
      <c r="U121" s="4"/>
      <c r="V121" s="5"/>
      <c r="AD121" s="4">
        <f t="shared" si="12"/>
        <v>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t="shared" si="14"/>
        <v>document.getElementById('m119').innerHTML = (b1*0+b2*0+b0*0) + (s1*0+s2*0+s3*0+s4*0+s5*0+s6*0+s7*0+s9*0) + (e01*0+e02*0+e03*0+e04*0+e05*0+e06*0+e07*0+e08*0+e09*0+e10*0+e11*0+e12*0+e13*0+e14*0+e15*0+e16*0+e17*0+e18*0);</v>
      </c>
      <c r="AI121" s="35" t="str">
        <f t="shared" si="15"/>
        <v>m119</v>
      </c>
      <c r="AJ121" s="34" t="str">
        <f t="shared" si="16"/>
        <v/>
      </c>
    </row>
    <row r="122" spans="1:36" s="3" customFormat="1" ht="37.049999999999997" customHeight="1" x14ac:dyDescent="0.3">
      <c r="A122" s="3" t="s">
        <v>222</v>
      </c>
      <c r="C122" s="6" t="s">
        <v>223</v>
      </c>
      <c r="D122" s="3">
        <v>5</v>
      </c>
      <c r="E122" s="3" t="s">
        <v>39</v>
      </c>
      <c r="F122" s="17" t="s">
        <v>48</v>
      </c>
      <c r="G122" s="8"/>
      <c r="H122" s="4">
        <f t="shared" si="13"/>
        <v>0</v>
      </c>
      <c r="I122" s="2"/>
      <c r="J122" s="2"/>
      <c r="K122" s="2"/>
      <c r="L122" s="2">
        <f t="shared" si="11"/>
        <v>0</v>
      </c>
      <c r="M122" s="2"/>
      <c r="N122" s="2"/>
      <c r="O122" s="2"/>
      <c r="P122" s="2"/>
      <c r="Q122" s="7"/>
      <c r="U122" s="4"/>
      <c r="V122" s="5"/>
      <c r="AD122" s="4">
        <f t="shared" si="12"/>
        <v>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2" s="31" t="str">
        <f t="shared" si="14"/>
        <v>document.getElementById('m120').innerHTML = (b1*0+b2*0+b0*0) + (s1*0+s2*0+s3*0+s4*0+s5*0+s6*0+s7*0+s9*0) + (e01*0+e02*0+e03*0+e04*0+e05*0+e06*0+e07*0+e08*0+e09*0+e10*0+e11*0+e12*0+e13*0+e14*0+e15*0+e16*0+e17*0+e18*0);</v>
      </c>
      <c r="AI122" s="35" t="str">
        <f t="shared" si="15"/>
        <v>m120</v>
      </c>
      <c r="AJ122" s="34" t="str">
        <f t="shared" si="16"/>
        <v/>
      </c>
    </row>
    <row r="123" spans="1:36" s="3" customFormat="1" ht="37.049999999999997" customHeight="1" x14ac:dyDescent="0.3">
      <c r="A123" s="3" t="s">
        <v>612</v>
      </c>
      <c r="C123" s="6" t="s">
        <v>614</v>
      </c>
      <c r="D123" s="3">
        <v>5</v>
      </c>
      <c r="E123" s="3" t="s">
        <v>39</v>
      </c>
      <c r="F123" s="17" t="s">
        <v>48</v>
      </c>
      <c r="G123" s="8"/>
      <c r="H123" s="4">
        <f t="shared" si="13"/>
        <v>0</v>
      </c>
      <c r="I123" s="2"/>
      <c r="J123" s="2"/>
      <c r="K123" s="2"/>
      <c r="L123" s="2">
        <f t="shared" si="11"/>
        <v>0</v>
      </c>
      <c r="M123" s="2"/>
      <c r="N123" s="2"/>
      <c r="O123" s="2"/>
      <c r="P123" s="2"/>
      <c r="Q123" s="7"/>
      <c r="U123" s="4"/>
      <c r="V123" s="5"/>
      <c r="AD123" s="4">
        <f t="shared" si="12"/>
        <v>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t="shared" si="14"/>
        <v>document.getElementById('m121').innerHTML = (b1*0+b2*0+b0*0) + (s1*0+s2*0+s3*0+s4*0+s5*0+s6*0+s7*0+s9*0) + (e01*0+e02*0+e03*0+e04*0+e05*0+e06*0+e07*0+e08*0+e09*0+e10*0+e11*0+e12*0+e13*0+e14*0+e15*0+e16*0+e17*0+e18*0);</v>
      </c>
      <c r="AI123" s="35" t="str">
        <f t="shared" si="15"/>
        <v>m121</v>
      </c>
      <c r="AJ123" s="34" t="str">
        <f t="shared" si="16"/>
        <v/>
      </c>
    </row>
    <row r="124" spans="1:36" s="3" customFormat="1" ht="37.049999999999997" customHeight="1" x14ac:dyDescent="0.3">
      <c r="A124" s="3" t="s">
        <v>224</v>
      </c>
      <c r="C124" s="6" t="s">
        <v>225</v>
      </c>
      <c r="D124" s="3">
        <v>5</v>
      </c>
      <c r="E124" s="3" t="s">
        <v>39</v>
      </c>
      <c r="F124" s="17" t="s">
        <v>48</v>
      </c>
      <c r="G124" s="8"/>
      <c r="H124" s="4">
        <f t="shared" si="13"/>
        <v>0</v>
      </c>
      <c r="I124" s="2"/>
      <c r="J124" s="2"/>
      <c r="K124" s="2"/>
      <c r="L124" s="2">
        <f t="shared" si="11"/>
        <v>0</v>
      </c>
      <c r="M124" s="2"/>
      <c r="N124" s="2"/>
      <c r="O124" s="2"/>
      <c r="P124" s="2"/>
      <c r="Q124" s="7"/>
      <c r="U124" s="4"/>
      <c r="V124" s="5"/>
      <c r="AD124" s="4">
        <f t="shared" si="12"/>
        <v>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14"/>
        <v>document.getElementById('m122').innerHTML = (b1*0+b2*0+b0*0) + (s1*0+s2*0+s3*0+s4*0+s5*0+s6*0+s7*0+s9*0) + (e01*0+e02*0+e03*0+e04*0+e05*0+e06*0+e07*0+e08*0+e09*0+e10*0+e11*0+e12*0+e13*0+e14*0+e15*0+e16*0+e17*0+e18*0);</v>
      </c>
      <c r="AI124" s="35" t="str">
        <f t="shared" si="15"/>
        <v>m122</v>
      </c>
      <c r="AJ124" s="34" t="str">
        <f t="shared" si="16"/>
        <v/>
      </c>
    </row>
    <row r="125" spans="1:36" s="3" customFormat="1" ht="37.049999999999997" customHeight="1" x14ac:dyDescent="0.3">
      <c r="A125" s="3" t="s">
        <v>226</v>
      </c>
      <c r="C125" s="6" t="s">
        <v>227</v>
      </c>
      <c r="D125" s="3">
        <v>5</v>
      </c>
      <c r="E125" s="3" t="s">
        <v>39</v>
      </c>
      <c r="F125" s="17" t="s">
        <v>48</v>
      </c>
      <c r="G125" s="8"/>
      <c r="H125" s="4">
        <f t="shared" si="13"/>
        <v>0</v>
      </c>
      <c r="I125" s="2"/>
      <c r="J125" s="2"/>
      <c r="K125" s="2"/>
      <c r="L125" s="2">
        <f t="shared" si="11"/>
        <v>0</v>
      </c>
      <c r="M125" s="2"/>
      <c r="N125" s="2"/>
      <c r="O125" s="2"/>
      <c r="P125" s="2"/>
      <c r="Q125" s="7"/>
      <c r="U125" s="4"/>
      <c r="V125" s="5"/>
      <c r="AD125" s="4">
        <f t="shared" si="12"/>
        <v>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5" s="31" t="str">
        <f t="shared" si="14"/>
        <v>document.getElementById('m123').innerHTML = (b1*0+b2*0+b0*0) + (s1*0+s2*0+s3*0+s4*0+s5*0+s6*0+s7*0+s9*0) + (e01*0+e02*0+e03*0+e04*0+e05*0+e06*0+e07*0+e08*0+e09*0+e10*0+e11*0+e12*0+e13*0+e14*0+e15*0+e16*0+e17*0+e18*0);</v>
      </c>
      <c r="AI125" s="35" t="str">
        <f t="shared" si="15"/>
        <v>m123</v>
      </c>
      <c r="AJ125" s="34" t="str">
        <f t="shared" si="16"/>
        <v/>
      </c>
    </row>
    <row r="126" spans="1:36" s="3" customFormat="1" ht="37.049999999999997" customHeight="1" x14ac:dyDescent="0.3">
      <c r="A126" s="3" t="s">
        <v>228</v>
      </c>
      <c r="C126" s="6" t="s">
        <v>229</v>
      </c>
      <c r="D126" s="3">
        <v>5</v>
      </c>
      <c r="F126" s="17" t="s">
        <v>48</v>
      </c>
      <c r="G126" s="8" t="s">
        <v>68</v>
      </c>
      <c r="H126" s="4">
        <f t="shared" si="13"/>
        <v>90</v>
      </c>
      <c r="I126" s="2"/>
      <c r="J126" s="2">
        <v>30</v>
      </c>
      <c r="K126" s="2"/>
      <c r="L126" s="2">
        <f t="shared" si="11"/>
        <v>30</v>
      </c>
      <c r="M126" s="2"/>
      <c r="N126" s="2"/>
      <c r="O126" s="2"/>
      <c r="P126" s="2">
        <v>10</v>
      </c>
      <c r="Q126" s="7"/>
      <c r="R126" s="3" t="s">
        <v>14</v>
      </c>
      <c r="S126" s="3">
        <v>40</v>
      </c>
      <c r="U126" s="4"/>
      <c r="V126" s="5" t="s">
        <v>546</v>
      </c>
      <c r="W126" s="3">
        <v>20</v>
      </c>
      <c r="Y126" s="3">
        <v>20</v>
      </c>
      <c r="AB126" s="3">
        <v>20</v>
      </c>
      <c r="AD126" s="4">
        <f t="shared" si="12"/>
        <v>20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id='m124'&gt;90&lt;/td&gt;&lt;td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26" s="31" t="str">
        <f t="shared" si="14"/>
        <v>document.getElementById('m124').innerHTML = (b1*30+b2*0+b0*30) + (s1*20+s2*0+s3*20+s4*0+s5*0+s6*20+s7*0+s9*20) + (e01*40+e02*0+e03*0+e04*0+e05*0+e06*0+e07*0+e08*0+e09*0+e10*0+e11*0+e12*0+e13*0+e14*0+e15*0+e16*0+e17*0+e18*0);</v>
      </c>
      <c r="AI126" s="35" t="str">
        <f t="shared" si="15"/>
        <v>m124</v>
      </c>
      <c r="AJ126" s="34" t="str">
        <f t="shared" si="16"/>
        <v/>
      </c>
    </row>
    <row r="127" spans="1:36" s="3" customFormat="1" ht="37.049999999999997" customHeight="1" x14ac:dyDescent="0.3">
      <c r="A127" s="3" t="s">
        <v>601</v>
      </c>
      <c r="C127" s="6" t="s">
        <v>608</v>
      </c>
      <c r="D127" s="3">
        <v>5</v>
      </c>
      <c r="E127" s="3" t="s">
        <v>39</v>
      </c>
      <c r="F127" s="17" t="s">
        <v>48</v>
      </c>
      <c r="G127" s="8" t="s">
        <v>68</v>
      </c>
      <c r="H127" s="4">
        <f t="shared" si="13"/>
        <v>90</v>
      </c>
      <c r="I127" s="2"/>
      <c r="J127" s="2"/>
      <c r="K127" s="2"/>
      <c r="L127" s="2">
        <f t="shared" si="11"/>
        <v>0</v>
      </c>
      <c r="M127" s="2"/>
      <c r="N127" s="2"/>
      <c r="O127" s="2"/>
      <c r="P127" s="2"/>
      <c r="Q127" s="7"/>
      <c r="T127" s="3" t="s">
        <v>20</v>
      </c>
      <c r="U127" s="4">
        <v>50</v>
      </c>
      <c r="V127" s="5" t="s">
        <v>610</v>
      </c>
      <c r="Y127" s="3">
        <v>20</v>
      </c>
      <c r="AB127" s="3">
        <v>40</v>
      </c>
      <c r="AD127" s="4">
        <f t="shared" si="12"/>
        <v>40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id='m125'&gt;90&lt;/td&gt;&lt;td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27" s="31" t="str">
        <f t="shared" si="14"/>
        <v>document.getElementById('m125').innerHTML = (b1*0+b2*0+b0*0) + (s1*0+s2*0+s3*20+s4*0+s5*0+s6*40+s7*0+s9*40) + (e01*0+e02*0+e03*0+e04*0+e05*0+e06*0+e07*0+e08*0+e09*0+e10*0+e11*50+e12*0+e13*0+e14*0+e15*0+e16*0+e17*0+e18*0);</v>
      </c>
      <c r="AI127" s="35" t="str">
        <f t="shared" si="15"/>
        <v>m125</v>
      </c>
      <c r="AJ127" s="34" t="str">
        <f t="shared" si="16"/>
        <v/>
      </c>
    </row>
    <row r="128" spans="1:36" s="3" customFormat="1" ht="37.049999999999997" customHeight="1" x14ac:dyDescent="0.3">
      <c r="A128" s="3" t="s">
        <v>230</v>
      </c>
      <c r="C128" s="6" t="s">
        <v>231</v>
      </c>
      <c r="D128" s="3">
        <v>5</v>
      </c>
      <c r="E128" s="3" t="s">
        <v>35</v>
      </c>
      <c r="F128" s="15" t="s">
        <v>36</v>
      </c>
      <c r="G128" s="8" t="s">
        <v>232</v>
      </c>
      <c r="H128" s="4">
        <f t="shared" si="13"/>
        <v>50</v>
      </c>
      <c r="I128" s="2">
        <v>20</v>
      </c>
      <c r="J128" s="2">
        <v>30</v>
      </c>
      <c r="K128" s="2"/>
      <c r="L128" s="2">
        <f t="shared" si="11"/>
        <v>30</v>
      </c>
      <c r="M128" s="2"/>
      <c r="N128" s="2"/>
      <c r="O128" s="2"/>
      <c r="P128" s="2"/>
      <c r="Q128" s="7"/>
      <c r="U128" s="4"/>
      <c r="V128" s="5"/>
      <c r="Y128" s="3">
        <v>10</v>
      </c>
      <c r="AA128" s="3">
        <v>20</v>
      </c>
      <c r="AD128" s="4">
        <f t="shared" si="12"/>
        <v>20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id='m126'&gt;50&lt;/td&gt;&lt;td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28" s="31" t="str">
        <f t="shared" si="14"/>
        <v>document.getElementById('m126').innerHTML = (b1*30+b2*0+b0*30) + (s1*0+s2*0+s3*10+s4*0+s5*20+s6*0+s7*0+s9*20) + (e01*0+e02*0+e03*0+e04*0+e05*0+e06*0+e07*0+e08*0+e09*0+e10*0+e11*0+e12*0+e13*0+e14*0+e15*0+e16*0+e17*0+e18*0);</v>
      </c>
      <c r="AI128" s="35" t="str">
        <f t="shared" si="15"/>
        <v>m126</v>
      </c>
      <c r="AJ128" s="34" t="str">
        <f t="shared" si="16"/>
        <v/>
      </c>
    </row>
    <row r="129" spans="1:36" s="3" customFormat="1" ht="37.049999999999997" customHeight="1" x14ac:dyDescent="0.3">
      <c r="A129" s="3" t="s">
        <v>233</v>
      </c>
      <c r="C129" s="6" t="s">
        <v>234</v>
      </c>
      <c r="D129" s="3">
        <v>5</v>
      </c>
      <c r="E129" s="3" t="s">
        <v>39</v>
      </c>
      <c r="F129" s="15" t="s">
        <v>36</v>
      </c>
      <c r="G129" s="8" t="s">
        <v>232</v>
      </c>
      <c r="H129" s="4">
        <f t="shared" si="13"/>
        <v>130</v>
      </c>
      <c r="I129" s="2"/>
      <c r="J129" s="2">
        <v>30</v>
      </c>
      <c r="K129" s="2">
        <v>30</v>
      </c>
      <c r="L129" s="2">
        <f t="shared" si="11"/>
        <v>30</v>
      </c>
      <c r="M129" s="2"/>
      <c r="N129" s="2"/>
      <c r="O129" s="2"/>
      <c r="P129" s="2"/>
      <c r="Q129" s="7"/>
      <c r="T129" s="3" t="s">
        <v>25</v>
      </c>
      <c r="U129" s="4">
        <v>40</v>
      </c>
      <c r="V129" s="5"/>
      <c r="Y129" s="3">
        <v>60</v>
      </c>
      <c r="AD129" s="4">
        <f t="shared" si="12"/>
        <v>60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id='m127'&gt;130&lt;/td&gt;&lt;td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9" s="31" t="str">
        <f t="shared" si="14"/>
        <v>document.getElementById('m127').innerHTML = (b1*30+b2*30+b0*30) + (s1*0+s2*0+s3*60+s4*0+s5*0+s6*0+s7*0+s9*60) + (e01*0+e02*0+e03*0+e04*0+e05*0+e06*0+e07*0+e08*0+e09*0+e10*0+e11*0+e12*0+e13*0+e14*0+e15*40+e16*0+e17*0+e18*0);</v>
      </c>
      <c r="AI129" s="35" t="str">
        <f t="shared" si="15"/>
        <v>m127</v>
      </c>
      <c r="AJ129" s="34" t="str">
        <f t="shared" si="16"/>
        <v/>
      </c>
    </row>
    <row r="130" spans="1:36" s="3" customFormat="1" ht="37.049999999999997" customHeight="1" x14ac:dyDescent="0.3">
      <c r="A130" s="3" t="s">
        <v>235</v>
      </c>
      <c r="C130" s="6" t="s">
        <v>236</v>
      </c>
      <c r="D130" s="3">
        <v>5</v>
      </c>
      <c r="E130" s="3" t="s">
        <v>39</v>
      </c>
      <c r="F130" s="15" t="s">
        <v>36</v>
      </c>
      <c r="G130" s="8" t="s">
        <v>232</v>
      </c>
      <c r="H130" s="4">
        <f t="shared" si="13"/>
        <v>140</v>
      </c>
      <c r="I130" s="2">
        <v>20</v>
      </c>
      <c r="J130" s="2">
        <v>40</v>
      </c>
      <c r="K130" s="2"/>
      <c r="L130" s="2">
        <f t="shared" si="11"/>
        <v>40</v>
      </c>
      <c r="M130" s="2"/>
      <c r="N130" s="2"/>
      <c r="O130" s="2"/>
      <c r="P130" s="2"/>
      <c r="Q130" s="7"/>
      <c r="T130" s="3" t="s">
        <v>25</v>
      </c>
      <c r="U130" s="4">
        <v>40</v>
      </c>
      <c r="V130" s="5"/>
      <c r="AA130" s="3">
        <v>60</v>
      </c>
      <c r="AD130" s="4">
        <f t="shared" si="12"/>
        <v>60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id='m128'&gt;140&lt;/td&gt;&lt;td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30" s="31" t="str">
        <f t="shared" si="14"/>
        <v>document.getElementById('m128').innerHTML = (b1*40+b2*0+b0*40) + (s1*0+s2*0+s3*0+s4*0+s5*60+s6*0+s7*0+s9*60) + (e01*0+e02*0+e03*0+e04*0+e05*0+e06*0+e07*0+e08*0+e09*0+e10*0+e11*0+e12*0+e13*0+e14*0+e15*40+e16*0+e17*0+e18*0);</v>
      </c>
      <c r="AI130" s="35" t="str">
        <f t="shared" si="15"/>
        <v>m128</v>
      </c>
      <c r="AJ130" s="34" t="str">
        <f t="shared" si="16"/>
        <v/>
      </c>
    </row>
    <row r="131" spans="1:36" s="3" customFormat="1" ht="37.049999999999997" customHeight="1" x14ac:dyDescent="0.3">
      <c r="A131" s="3" t="s">
        <v>237</v>
      </c>
      <c r="C131" s="6" t="s">
        <v>238</v>
      </c>
      <c r="D131" s="3">
        <v>5</v>
      </c>
      <c r="F131" s="17" t="s">
        <v>492</v>
      </c>
      <c r="G131" s="8" t="s">
        <v>68</v>
      </c>
      <c r="H131" s="4">
        <f t="shared" si="13"/>
        <v>80</v>
      </c>
      <c r="I131" s="2">
        <v>40</v>
      </c>
      <c r="J131" s="2">
        <v>40</v>
      </c>
      <c r="K131" s="2"/>
      <c r="L131" s="2">
        <f t="shared" si="11"/>
        <v>40</v>
      </c>
      <c r="M131" s="2"/>
      <c r="N131" s="2"/>
      <c r="O131" s="2"/>
      <c r="P131" s="2">
        <v>5</v>
      </c>
      <c r="Q131" s="7"/>
      <c r="U131" s="4"/>
      <c r="V131" s="5" t="s">
        <v>478</v>
      </c>
      <c r="Y131" s="3">
        <v>20</v>
      </c>
      <c r="AC131" s="3">
        <v>40</v>
      </c>
      <c r="AD131" s="4">
        <f t="shared" si="12"/>
        <v>40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id='m129'&gt;80&lt;/td&gt;&lt;td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31" s="31" t="str">
        <f t="shared" si="14"/>
        <v>document.getElementById('m129').innerHTML = (b1*40+b2*0+b0*40) + (s1*0+s2*0+s3*20+s4*0+s5*0+s6*0+s7*40+s9*40) + (e01*0+e02*0+e03*0+e04*0+e05*0+e06*0+e07*0+e08*0+e09*0+e10*0+e11*0+e12*0+e13*0+e14*0+e15*0+e16*0+e17*0+e18*0);</v>
      </c>
      <c r="AI131" s="35" t="str">
        <f t="shared" si="15"/>
        <v>m129</v>
      </c>
      <c r="AJ131" s="34" t="str">
        <f t="shared" si="16"/>
        <v/>
      </c>
    </row>
    <row r="132" spans="1:36" s="3" customFormat="1" ht="37.049999999999997" customHeight="1" x14ac:dyDescent="0.3">
      <c r="A132" s="3" t="s">
        <v>498</v>
      </c>
      <c r="C132" s="6" t="s">
        <v>499</v>
      </c>
      <c r="D132" s="3">
        <v>5</v>
      </c>
      <c r="E132" s="3" t="s">
        <v>39</v>
      </c>
      <c r="F132" s="17" t="s">
        <v>492</v>
      </c>
      <c r="G132" s="8" t="s">
        <v>68</v>
      </c>
      <c r="H132" s="4">
        <f t="shared" si="13"/>
        <v>110</v>
      </c>
      <c r="I132" s="2">
        <v>30</v>
      </c>
      <c r="J132" s="2">
        <v>50</v>
      </c>
      <c r="K132" s="2"/>
      <c r="L132" s="2">
        <f t="shared" si="11"/>
        <v>50</v>
      </c>
      <c r="M132" s="2"/>
      <c r="N132" s="2"/>
      <c r="O132" s="2"/>
      <c r="P132" s="2">
        <v>5</v>
      </c>
      <c r="Q132" s="7"/>
      <c r="T132" s="3" t="s">
        <v>500</v>
      </c>
      <c r="U132" s="4">
        <v>20</v>
      </c>
      <c r="V132" s="5"/>
      <c r="AB132" s="3">
        <v>40</v>
      </c>
      <c r="AC132" s="3">
        <v>20</v>
      </c>
      <c r="AD132" s="4">
        <f t="shared" si="12"/>
        <v>40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id='m130'&gt;110&lt;/td&gt;&lt;td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32" s="31" t="str">
        <f t="shared" si="14"/>
        <v>document.getElementById('m130').innerHTML = (b1*50+b2*0+b0*50) + (s1*0+s2*0+s3*0+s4*0+s5*0+s6*40+s7*20+s9*40) + (e01*0+e02*0+e03*0+e04*0+e05*0+e06*0+e07*0+e08*0+e09*20+e10*0+e11*0+e12*0+e13*0+e14*0+e15*0+e16*0+e17*0+e18*0);</v>
      </c>
      <c r="AI132" s="35" t="str">
        <f t="shared" si="15"/>
        <v>m130</v>
      </c>
      <c r="AJ132" s="34" t="str">
        <f t="shared" si="16"/>
        <v/>
      </c>
    </row>
    <row r="133" spans="1:36" s="3" customFormat="1" ht="37.049999999999997" customHeight="1" x14ac:dyDescent="0.3">
      <c r="A133" s="3" t="s">
        <v>239</v>
      </c>
      <c r="C133" s="6" t="s">
        <v>240</v>
      </c>
      <c r="D133" s="3">
        <v>5</v>
      </c>
      <c r="E133" s="3" t="s">
        <v>35</v>
      </c>
      <c r="F133" s="17" t="s">
        <v>492</v>
      </c>
      <c r="G133" s="8"/>
      <c r="H133" s="4">
        <f t="shared" si="13"/>
        <v>0</v>
      </c>
      <c r="I133" s="2"/>
      <c r="J133" s="2"/>
      <c r="K133" s="2"/>
      <c r="L133" s="2">
        <f t="shared" si="11"/>
        <v>0</v>
      </c>
      <c r="M133" s="2"/>
      <c r="N133" s="2"/>
      <c r="O133" s="2"/>
      <c r="P133" s="2"/>
      <c r="Q133" s="7"/>
      <c r="U133" s="4"/>
      <c r="V133" s="5"/>
      <c r="AD133" s="4">
        <f t="shared" si="12"/>
        <v>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3" s="31" t="str">
        <f t="shared" si="14"/>
        <v>document.getElementById('m131').innerHTML = (b1*0+b2*0+b0*0) + (s1*0+s2*0+s3*0+s4*0+s5*0+s6*0+s7*0+s9*0) + (e01*0+e02*0+e03*0+e04*0+e05*0+e06*0+e07*0+e08*0+e09*0+e10*0+e11*0+e12*0+e13*0+e14*0+e15*0+e16*0+e17*0+e18*0);</v>
      </c>
      <c r="AI133" s="35" t="str">
        <f t="shared" si="15"/>
        <v>m131</v>
      </c>
      <c r="AJ133" s="34" t="str">
        <f t="shared" si="16"/>
        <v/>
      </c>
    </row>
    <row r="134" spans="1:36" s="3" customFormat="1" ht="37.049999999999997" customHeight="1" x14ac:dyDescent="0.3">
      <c r="A134" s="3" t="s">
        <v>241</v>
      </c>
      <c r="C134" s="6" t="s">
        <v>242</v>
      </c>
      <c r="D134" s="3">
        <v>5</v>
      </c>
      <c r="F134" s="17" t="s">
        <v>492</v>
      </c>
      <c r="G134" s="8" t="s">
        <v>68</v>
      </c>
      <c r="H134" s="4">
        <f t="shared" si="13"/>
        <v>80</v>
      </c>
      <c r="I134" s="2">
        <v>40</v>
      </c>
      <c r="J134" s="2">
        <v>20</v>
      </c>
      <c r="K134" s="2">
        <v>20</v>
      </c>
      <c r="L134" s="2">
        <f t="shared" si="11"/>
        <v>20</v>
      </c>
      <c r="M134" s="2"/>
      <c r="N134" s="2"/>
      <c r="O134" s="2"/>
      <c r="P134" s="2"/>
      <c r="Q134" s="7"/>
      <c r="U134" s="4"/>
      <c r="V134" s="5"/>
      <c r="AC134" s="3">
        <v>60</v>
      </c>
      <c r="AD134" s="4">
        <f t="shared" si="12"/>
        <v>60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id='m132'&gt;80&lt;/td&gt;&lt;td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4" s="31" t="str">
        <f t="shared" si="14"/>
        <v>document.getElementById('m132').innerHTML = (b1*20+b2*20+b0*20) + (s1*0+s2*0+s3*0+s4*0+s5*0+s6*0+s7*60+s9*60) + (e01*0+e02*0+e03*0+e04*0+e05*0+e06*0+e07*0+e08*0+e09*0+e10*0+e11*0+e12*0+e13*0+e14*0+e15*0+e16*0+e17*0+e18*0);</v>
      </c>
      <c r="AI134" s="35" t="str">
        <f t="shared" si="15"/>
        <v>m132</v>
      </c>
      <c r="AJ134" s="34" t="str">
        <f t="shared" si="16"/>
        <v/>
      </c>
    </row>
    <row r="135" spans="1:36" s="3" customFormat="1" ht="37.049999999999997" customHeight="1" x14ac:dyDescent="0.3">
      <c r="A135" s="3" t="s">
        <v>243</v>
      </c>
      <c r="C135" s="6" t="s">
        <v>244</v>
      </c>
      <c r="D135" s="3">
        <v>5</v>
      </c>
      <c r="F135" s="17" t="s">
        <v>492</v>
      </c>
      <c r="G135" s="8"/>
      <c r="H135" s="4">
        <f t="shared" si="13"/>
        <v>0</v>
      </c>
      <c r="I135" s="2"/>
      <c r="J135" s="2"/>
      <c r="K135" s="2"/>
      <c r="L135" s="2">
        <f t="shared" si="11"/>
        <v>0</v>
      </c>
      <c r="M135" s="2"/>
      <c r="N135" s="2"/>
      <c r="O135" s="2"/>
      <c r="P135" s="2"/>
      <c r="Q135" s="7"/>
      <c r="U135" s="4"/>
      <c r="V135" s="5"/>
      <c r="AD135" s="4">
        <f t="shared" si="12"/>
        <v>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t="shared" si="14"/>
        <v>document.getElementById('m133').innerHTML = (b1*0+b2*0+b0*0) + (s1*0+s2*0+s3*0+s4*0+s5*0+s6*0+s7*0+s9*0) + (e01*0+e02*0+e03*0+e04*0+e05*0+e06*0+e07*0+e08*0+e09*0+e10*0+e11*0+e12*0+e13*0+e14*0+e15*0+e16*0+e17*0+e18*0);</v>
      </c>
      <c r="AI135" s="35" t="str">
        <f t="shared" si="15"/>
        <v>m133</v>
      </c>
      <c r="AJ135" s="34" t="str">
        <f t="shared" si="16"/>
        <v/>
      </c>
    </row>
    <row r="136" spans="1:36" s="3" customFormat="1" ht="37.049999999999997" customHeight="1" x14ac:dyDescent="0.3">
      <c r="A136" s="3" t="s">
        <v>532</v>
      </c>
      <c r="C136" s="6" t="s">
        <v>535</v>
      </c>
      <c r="D136" s="3">
        <v>5</v>
      </c>
      <c r="E136" s="3" t="s">
        <v>39</v>
      </c>
      <c r="F136" s="15" t="s">
        <v>36</v>
      </c>
      <c r="G136" s="8" t="s">
        <v>175</v>
      </c>
      <c r="H136" s="4">
        <f t="shared" si="13"/>
        <v>50</v>
      </c>
      <c r="I136" s="2">
        <v>60</v>
      </c>
      <c r="J136" s="2">
        <v>20</v>
      </c>
      <c r="K136" s="2">
        <v>20</v>
      </c>
      <c r="L136" s="2">
        <f t="shared" ref="L136:L201" si="17">MAX(J136:K136)</f>
        <v>20</v>
      </c>
      <c r="M136" s="2"/>
      <c r="N136" s="2"/>
      <c r="O136" s="2"/>
      <c r="P136" s="2"/>
      <c r="Q136" s="7"/>
      <c r="U136" s="4"/>
      <c r="V136" s="5"/>
      <c r="AB136" s="3">
        <v>30</v>
      </c>
      <c r="AC136" s="3">
        <v>30</v>
      </c>
      <c r="AD136" s="4">
        <f t="shared" si="12"/>
        <v>30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id='m134'&gt;50&lt;/td&gt;&lt;td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36" s="31" t="str">
        <f t="shared" si="14"/>
        <v>document.getElementById('m134').innerHTML = (b1*20+b2*20+b0*20) + (s1*0+s2*0+s3*0+s4*0+s5*0+s6*30+s7*30+s9*30) + (e01*0+e02*0+e03*0+e04*0+e05*0+e06*0+e07*0+e08*0+e09*0+e10*0+e11*0+e12*0+e13*0+e14*0+e15*0+e16*0+e17*0+e18*0);</v>
      </c>
      <c r="AI136" s="35" t="str">
        <f t="shared" si="15"/>
        <v>m134</v>
      </c>
      <c r="AJ136" s="34" t="str">
        <f t="shared" si="16"/>
        <v/>
      </c>
    </row>
    <row r="137" spans="1:36" s="3" customFormat="1" ht="37.049999999999997" customHeight="1" x14ac:dyDescent="0.3">
      <c r="A137" s="3" t="s">
        <v>245</v>
      </c>
      <c r="C137" s="6" t="s">
        <v>246</v>
      </c>
      <c r="D137" s="3">
        <v>4</v>
      </c>
      <c r="F137" s="15" t="s">
        <v>36</v>
      </c>
      <c r="G137" s="8"/>
      <c r="H137" s="4">
        <f t="shared" si="13"/>
        <v>0</v>
      </c>
      <c r="I137" s="2"/>
      <c r="J137" s="2"/>
      <c r="K137" s="2"/>
      <c r="L137" s="2">
        <f t="shared" si="17"/>
        <v>0</v>
      </c>
      <c r="M137" s="2"/>
      <c r="N137" s="2"/>
      <c r="O137" s="2"/>
      <c r="P137" s="2"/>
      <c r="Q137" s="7"/>
      <c r="U137" s="4"/>
      <c r="V137" s="5"/>
      <c r="AD137" s="4">
        <f t="shared" si="12"/>
        <v>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t="shared" si="14"/>
        <v>document.getElementById('m135').innerHTML = (b1*0+b2*0+b0*0) + (s1*0+s2*0+s3*0+s4*0+s5*0+s6*0+s7*0+s9*0) + (e01*0+e02*0+e03*0+e04*0+e05*0+e06*0+e07*0+e08*0+e09*0+e10*0+e11*0+e12*0+e13*0+e14*0+e15*0+e16*0+e17*0+e18*0);</v>
      </c>
      <c r="AI137" s="35" t="str">
        <f t="shared" si="15"/>
        <v>m135</v>
      </c>
      <c r="AJ137" s="34" t="str">
        <f t="shared" si="16"/>
        <v/>
      </c>
    </row>
    <row r="138" spans="1:36" s="3" customFormat="1" ht="37.049999999999997" customHeight="1" x14ac:dyDescent="0.3">
      <c r="A138" s="3" t="s">
        <v>247</v>
      </c>
      <c r="C138" s="6" t="s">
        <v>248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3"/>
        <v>90</v>
      </c>
      <c r="I138" s="2">
        <v>30</v>
      </c>
      <c r="J138" s="2">
        <v>20</v>
      </c>
      <c r="K138" s="2"/>
      <c r="L138" s="2">
        <f t="shared" si="17"/>
        <v>20</v>
      </c>
      <c r="M138" s="2"/>
      <c r="N138" s="2"/>
      <c r="O138" s="2"/>
      <c r="P138" s="2"/>
      <c r="Q138" s="7"/>
      <c r="T138" s="3" t="s">
        <v>24</v>
      </c>
      <c r="U138" s="4">
        <v>50</v>
      </c>
      <c r="V138" s="5"/>
      <c r="W138" s="3">
        <v>20</v>
      </c>
      <c r="X138" s="3">
        <v>20</v>
      </c>
      <c r="AB138" s="3">
        <v>20</v>
      </c>
      <c r="AD138" s="4">
        <f t="shared" si="12"/>
        <v>20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38" s="31" t="str">
        <f t="shared" si="14"/>
        <v>document.getElementById('m136').innerHTML = (b1*20+b2*0+b0*20) + (s1*20+s2*20+s3*0+s4*0+s5*0+s6*20+s7*0+s9*20) + (e01*0+e02*0+e03*0+e04*0+e05*0+e06*0+e07*0+e08*0+e09*0+e10*0+e11*0+e12*0+e13*0+e14*50+e15*0+e16*0+e17*0+e18*0);</v>
      </c>
      <c r="AI138" s="35" t="str">
        <f t="shared" si="15"/>
        <v>m136</v>
      </c>
      <c r="AJ138" s="34" t="str">
        <f t="shared" si="16"/>
        <v/>
      </c>
    </row>
    <row r="139" spans="1:36" s="3" customFormat="1" ht="37.049999999999997" customHeight="1" x14ac:dyDescent="0.3">
      <c r="A139" s="3" t="s">
        <v>250</v>
      </c>
      <c r="C139" s="6" t="s">
        <v>251</v>
      </c>
      <c r="D139" s="3">
        <v>5</v>
      </c>
      <c r="E139" s="3" t="s">
        <v>35</v>
      </c>
      <c r="F139" s="15" t="s">
        <v>36</v>
      </c>
      <c r="G139" s="8" t="s">
        <v>249</v>
      </c>
      <c r="H139" s="4">
        <f t="shared" si="13"/>
        <v>50</v>
      </c>
      <c r="I139" s="2">
        <v>30</v>
      </c>
      <c r="J139" s="2">
        <v>30</v>
      </c>
      <c r="K139" s="2"/>
      <c r="L139" s="2">
        <f t="shared" si="17"/>
        <v>30</v>
      </c>
      <c r="M139" s="2"/>
      <c r="N139" s="2"/>
      <c r="O139" s="2"/>
      <c r="P139" s="2"/>
      <c r="Q139" s="7"/>
      <c r="U139" s="4"/>
      <c r="V139" s="5"/>
      <c r="AA139" s="3">
        <v>10</v>
      </c>
      <c r="AC139" s="3">
        <v>20</v>
      </c>
      <c r="AD139" s="4">
        <f t="shared" si="12"/>
        <v>20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9" s="31" t="str">
        <f t="shared" si="14"/>
        <v>document.getElementById('m137').innerHTML = (b1*30+b2*0+b0*30) + (s1*0+s2*0+s3*0+s4*0+s5*10+s6*0+s7*20+s9*20) + (e01*0+e02*0+e03*0+e04*0+e05*0+e06*0+e07*0+e08*0+e09*0+e10*0+e11*0+e12*0+e13*0+e14*0+e15*0+e16*0+e17*0+e18*0);</v>
      </c>
      <c r="AI139" s="35" t="str">
        <f t="shared" si="15"/>
        <v>m137</v>
      </c>
      <c r="AJ139" s="34" t="str">
        <f t="shared" si="16"/>
        <v/>
      </c>
    </row>
    <row r="140" spans="1:36" s="3" customFormat="1" ht="37.049999999999997" customHeight="1" x14ac:dyDescent="0.3">
      <c r="A140" s="3" t="s">
        <v>596</v>
      </c>
      <c r="C140" s="6" t="s">
        <v>597</v>
      </c>
      <c r="D140" s="3">
        <v>5</v>
      </c>
      <c r="E140" s="3" t="s">
        <v>39</v>
      </c>
      <c r="F140" s="15" t="s">
        <v>36</v>
      </c>
      <c r="G140" s="8" t="s">
        <v>249</v>
      </c>
      <c r="H140" s="4">
        <f t="shared" si="13"/>
        <v>50</v>
      </c>
      <c r="I140" s="2">
        <v>40</v>
      </c>
      <c r="J140" s="2">
        <v>20</v>
      </c>
      <c r="K140" s="2">
        <v>20</v>
      </c>
      <c r="L140" s="2">
        <f t="shared" si="17"/>
        <v>20</v>
      </c>
      <c r="M140" s="2"/>
      <c r="N140" s="2"/>
      <c r="O140" s="2"/>
      <c r="P140" s="2"/>
      <c r="Q140" s="7"/>
      <c r="U140" s="4"/>
      <c r="V140" s="5" t="s">
        <v>481</v>
      </c>
      <c r="Y140" s="3">
        <v>30</v>
      </c>
      <c r="AA140" s="3">
        <v>30</v>
      </c>
      <c r="AD140" s="4">
        <f t="shared" si="12"/>
        <v>30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id='m138'&gt;50&lt;/td&gt;&lt;td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40" s="31" t="str">
        <f t="shared" si="14"/>
        <v>document.getElementById('m138').innerHTML = (b1*20+b2*20+b0*20) + (s1*0+s2*0+s3*30+s4*0+s5*30+s6*0+s7*0+s9*30) + (e01*0+e02*0+e03*0+e04*0+e05*0+e06*0+e07*0+e08*0+e09*0+e10*0+e11*0+e12*0+e13*0+e14*0+e15*0+e16*0+e17*0+e18*0);</v>
      </c>
      <c r="AI140" s="35" t="str">
        <f t="shared" si="15"/>
        <v>m138</v>
      </c>
      <c r="AJ140" s="34" t="str">
        <f t="shared" si="16"/>
        <v/>
      </c>
    </row>
    <row r="141" spans="1:36" s="3" customFormat="1" ht="37.049999999999997" customHeight="1" x14ac:dyDescent="0.3">
      <c r="A141" s="3" t="s">
        <v>503</v>
      </c>
      <c r="C141" s="6" t="s">
        <v>504</v>
      </c>
      <c r="D141" s="3">
        <v>5</v>
      </c>
      <c r="E141" s="3" t="s">
        <v>39</v>
      </c>
      <c r="F141" s="15" t="s">
        <v>36</v>
      </c>
      <c r="G141" s="8" t="s">
        <v>249</v>
      </c>
      <c r="H141" s="4">
        <f t="shared" si="13"/>
        <v>90</v>
      </c>
      <c r="I141" s="2"/>
      <c r="J141" s="2">
        <v>60</v>
      </c>
      <c r="K141" s="2"/>
      <c r="L141" s="2">
        <f t="shared" si="17"/>
        <v>60</v>
      </c>
      <c r="M141" s="2"/>
      <c r="N141" s="2"/>
      <c r="O141" s="2"/>
      <c r="P141" s="2"/>
      <c r="Q141" s="7"/>
      <c r="U141" s="4"/>
      <c r="V141" s="5" t="s">
        <v>505</v>
      </c>
      <c r="W141" s="3">
        <v>30</v>
      </c>
      <c r="AB141" s="3">
        <v>30</v>
      </c>
      <c r="AD141" s="4">
        <f t="shared" ref="AD141:AD206" si="18">MAX(W141:AC141)</f>
        <v>30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id='m139'&gt;90&lt;/td&gt;&lt;td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41" s="31" t="str">
        <f t="shared" si="14"/>
        <v>document.getElementById('m139').innerHTML = (b1*60+b2*0+b0*60) + (s1*30+s2*0+s3*0+s4*0+s5*0+s6*30+s7*0+s9*30) + (e01*0+e02*0+e03*0+e04*0+e05*0+e06*0+e07*0+e08*0+e09*0+e10*0+e11*0+e12*0+e13*0+e14*0+e15*0+e16*0+e17*0+e18*0);</v>
      </c>
      <c r="AI141" s="35" t="str">
        <f t="shared" si="15"/>
        <v>m139</v>
      </c>
      <c r="AJ141" s="34" t="str">
        <f t="shared" si="16"/>
        <v/>
      </c>
    </row>
    <row r="142" spans="1:36" s="3" customFormat="1" ht="37.049999999999997" customHeight="1" x14ac:dyDescent="0.3">
      <c r="A142" s="3" t="s">
        <v>252</v>
      </c>
      <c r="C142" s="6" t="s">
        <v>253</v>
      </c>
      <c r="D142" s="3">
        <v>5</v>
      </c>
      <c r="E142" s="3" t="s">
        <v>39</v>
      </c>
      <c r="F142" s="15" t="s">
        <v>36</v>
      </c>
      <c r="G142" s="8" t="s">
        <v>249</v>
      </c>
      <c r="H142" s="4">
        <f t="shared" si="13"/>
        <v>60</v>
      </c>
      <c r="I142" s="2">
        <v>40</v>
      </c>
      <c r="J142" s="2">
        <v>30</v>
      </c>
      <c r="K142" s="2"/>
      <c r="L142" s="2">
        <f t="shared" si="17"/>
        <v>30</v>
      </c>
      <c r="M142" s="2"/>
      <c r="N142" s="2"/>
      <c r="O142" s="2">
        <v>20</v>
      </c>
      <c r="P142" s="2">
        <v>10</v>
      </c>
      <c r="Q142" s="7"/>
      <c r="U142" s="4"/>
      <c r="V142" s="5"/>
      <c r="Y142" s="3">
        <v>30</v>
      </c>
      <c r="AB142" s="3">
        <v>30</v>
      </c>
      <c r="AD142" s="4">
        <f t="shared" si="18"/>
        <v>30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id='m140'&gt;60&lt;/td&gt;&lt;td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42" s="31" t="str">
        <f t="shared" si="14"/>
        <v>document.getElementById('m140').innerHTML = (b1*30+b2*0+b0*30) + (s1*0+s2*0+s3*30+s4*0+s5*0+s6*30+s7*0+s9*30) + (e01*0+e02*0+e03*0+e04*0+e05*0+e06*0+e07*0+e08*0+e09*0+e10*0+e11*0+e12*0+e13*0+e14*0+e15*0+e16*0+e17*0+e18*0);</v>
      </c>
      <c r="AI142" s="35" t="str">
        <f t="shared" si="15"/>
        <v>m140</v>
      </c>
      <c r="AJ142" s="34" t="str">
        <f t="shared" si="16"/>
        <v/>
      </c>
    </row>
    <row r="143" spans="1:36" s="3" customFormat="1" ht="37.049999999999997" customHeight="1" x14ac:dyDescent="0.3">
      <c r="A143" s="3" t="s">
        <v>254</v>
      </c>
      <c r="C143" s="6" t="s">
        <v>255</v>
      </c>
      <c r="D143" s="3">
        <v>5</v>
      </c>
      <c r="E143" s="3" t="s">
        <v>39</v>
      </c>
      <c r="F143" s="15" t="s">
        <v>36</v>
      </c>
      <c r="G143" s="8" t="s">
        <v>249</v>
      </c>
      <c r="H143" s="4">
        <f t="shared" si="13"/>
        <v>110</v>
      </c>
      <c r="I143" s="2">
        <v>20</v>
      </c>
      <c r="J143" s="2">
        <v>50</v>
      </c>
      <c r="K143" s="2"/>
      <c r="L143" s="2">
        <f t="shared" si="17"/>
        <v>50</v>
      </c>
      <c r="M143" s="2"/>
      <c r="N143" s="2"/>
      <c r="O143" s="2"/>
      <c r="P143" s="2"/>
      <c r="Q143" s="7"/>
      <c r="T143" s="3" t="s">
        <v>24</v>
      </c>
      <c r="U143" s="4">
        <v>30</v>
      </c>
      <c r="V143" s="5"/>
      <c r="Z143" s="3">
        <v>20</v>
      </c>
      <c r="AA143" s="3">
        <v>30</v>
      </c>
      <c r="AC143" s="3">
        <v>10</v>
      </c>
      <c r="AD143" s="4">
        <f t="shared" si="18"/>
        <v>30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id='m141'&gt;110&lt;/td&gt;&lt;td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43" s="31" t="str">
        <f t="shared" si="14"/>
        <v>document.getElementById('m141').innerHTML = (b1*50+b2*0+b0*50) + (s1*0+s2*0+s3*0+s4*20+s5*30+s6*0+s7*10+s9*30) + (e01*0+e02*0+e03*0+e04*0+e05*0+e06*0+e07*0+e08*0+e09*0+e10*0+e11*0+e12*0+e13*0+e14*30+e15*0+e16*0+e17*0+e18*0);</v>
      </c>
      <c r="AI143" s="35" t="str">
        <f t="shared" si="15"/>
        <v>m141</v>
      </c>
      <c r="AJ143" s="34" t="str">
        <f t="shared" si="16"/>
        <v/>
      </c>
    </row>
    <row r="144" spans="1:36" s="3" customFormat="1" ht="37.049999999999997" customHeight="1" x14ac:dyDescent="0.3">
      <c r="A144" s="3" t="s">
        <v>506</v>
      </c>
      <c r="C144" s="6" t="s">
        <v>509</v>
      </c>
      <c r="D144" s="3">
        <v>5</v>
      </c>
      <c r="E144" s="3" t="s">
        <v>39</v>
      </c>
      <c r="F144" s="15" t="s">
        <v>36</v>
      </c>
      <c r="G144" s="8" t="s">
        <v>249</v>
      </c>
      <c r="H144" s="4">
        <f t="shared" si="13"/>
        <v>30</v>
      </c>
      <c r="I144" s="2">
        <v>70</v>
      </c>
      <c r="J144" s="2"/>
      <c r="K144" s="2"/>
      <c r="L144" s="2">
        <f t="shared" si="17"/>
        <v>0</v>
      </c>
      <c r="M144" s="2"/>
      <c r="N144" s="2"/>
      <c r="O144" s="2"/>
      <c r="P144" s="2">
        <v>10</v>
      </c>
      <c r="Q144" s="7"/>
      <c r="U144" s="4"/>
      <c r="V144" s="5" t="s">
        <v>510</v>
      </c>
      <c r="AA144" s="3">
        <v>30</v>
      </c>
      <c r="AC144" s="3">
        <v>30</v>
      </c>
      <c r="AD144" s="4">
        <f t="shared" si="18"/>
        <v>30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id='m142'&gt;30&lt;/td&gt;&lt;td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44" s="31" t="str">
        <f t="shared" si="14"/>
        <v>document.getElementById('m142').innerHTML = (b1*0+b2*0+b0*0) + (s1*0+s2*0+s3*0+s4*0+s5*30+s6*0+s7*30+s9*30) + (e01*0+e02*0+e03*0+e04*0+e05*0+e06*0+e07*0+e08*0+e09*0+e10*0+e11*0+e12*0+e13*0+e14*0+e15*0+e16*0+e17*0+e18*0);</v>
      </c>
      <c r="AI144" s="35" t="str">
        <f t="shared" si="15"/>
        <v>m142</v>
      </c>
      <c r="AJ144" s="34" t="str">
        <f t="shared" si="16"/>
        <v/>
      </c>
    </row>
    <row r="145" spans="1:37" s="3" customFormat="1" ht="37.049999999999997" customHeight="1" x14ac:dyDescent="0.3">
      <c r="A145" s="3" t="s">
        <v>256</v>
      </c>
      <c r="C145" s="6" t="s">
        <v>257</v>
      </c>
      <c r="D145" s="3">
        <v>5</v>
      </c>
      <c r="E145" s="3" t="s">
        <v>39</v>
      </c>
      <c r="F145" s="15" t="s">
        <v>36</v>
      </c>
      <c r="G145" s="8" t="s">
        <v>249</v>
      </c>
      <c r="H145" s="4">
        <f t="shared" si="13"/>
        <v>100</v>
      </c>
      <c r="I145" s="2">
        <v>40</v>
      </c>
      <c r="J145" s="2"/>
      <c r="K145" s="2"/>
      <c r="L145" s="2">
        <f t="shared" si="17"/>
        <v>0</v>
      </c>
      <c r="M145" s="2"/>
      <c r="N145" s="2"/>
      <c r="O145" s="2"/>
      <c r="P145" s="2"/>
      <c r="Q145" s="7"/>
      <c r="R145" s="5" t="s">
        <v>17</v>
      </c>
      <c r="S145" s="3">
        <v>40</v>
      </c>
      <c r="U145" s="4"/>
      <c r="V145" s="5" t="s">
        <v>631</v>
      </c>
      <c r="AC145" s="3">
        <v>60</v>
      </c>
      <c r="AD145" s="4">
        <f t="shared" si="18"/>
        <v>60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id='m143'&gt;100&lt;/td&gt;&lt;td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headers='others'&gt;MP上限+20%&lt;/td&gt;&lt;td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45" s="31" t="str">
        <f t="shared" si="14"/>
        <v>document.getElementById('m143').innerHTML = (b1*0+b2*0+b0*0) + (s1*0+s2*0+s3*0+s4*0+s5*0+s6*0+s7*60+s9*60) + (e01*0+e02*0+e03*0+e04*40+e05*0+e06*0+e07*0+e08*0+e09*0+e10*0+e11*0+e12*0+e13*0+e14*0+e15*0+e16*0+e17*0+e18*0);</v>
      </c>
      <c r="AI145" s="35" t="str">
        <f t="shared" si="15"/>
        <v>m143</v>
      </c>
      <c r="AJ145" s="34" t="str">
        <f t="shared" si="16"/>
        <v/>
      </c>
    </row>
    <row r="146" spans="1:37" s="3" customFormat="1" ht="37.049999999999997" customHeight="1" x14ac:dyDescent="0.3">
      <c r="A146" s="3" t="s">
        <v>258</v>
      </c>
      <c r="C146" s="6" t="s">
        <v>259</v>
      </c>
      <c r="D146" s="3">
        <v>5</v>
      </c>
      <c r="E146" s="3" t="s">
        <v>35</v>
      </c>
      <c r="F146" s="15" t="s">
        <v>36</v>
      </c>
      <c r="G146" s="8"/>
      <c r="H146" s="4">
        <f t="shared" si="13"/>
        <v>0</v>
      </c>
      <c r="I146" s="2"/>
      <c r="J146" s="2"/>
      <c r="K146" s="2"/>
      <c r="L146" s="2">
        <f t="shared" si="17"/>
        <v>0</v>
      </c>
      <c r="M146" s="2"/>
      <c r="N146" s="2"/>
      <c r="O146" s="2"/>
      <c r="P146" s="2"/>
      <c r="Q146" s="7"/>
      <c r="U146" s="4"/>
      <c r="V146" s="5"/>
      <c r="AD146" s="4">
        <f t="shared" si="18"/>
        <v>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t="shared" si="14"/>
        <v>document.getElementById('m144').innerHTML = (b1*0+b2*0+b0*0) + (s1*0+s2*0+s3*0+s4*0+s5*0+s6*0+s7*0+s9*0) + (e01*0+e02*0+e03*0+e04*0+e05*0+e06*0+e07*0+e08*0+e09*0+e10*0+e11*0+e12*0+e13*0+e14*0+e15*0+e16*0+e17*0+e18*0);</v>
      </c>
      <c r="AI146" s="35" t="str">
        <f t="shared" si="15"/>
        <v>m144</v>
      </c>
      <c r="AJ146" s="34" t="str">
        <f t="shared" si="16"/>
        <v/>
      </c>
    </row>
    <row r="147" spans="1:37" s="3" customFormat="1" ht="37.049999999999997" customHeight="1" x14ac:dyDescent="0.3">
      <c r="A147" s="3" t="s">
        <v>260</v>
      </c>
      <c r="C147" s="6" t="s">
        <v>261</v>
      </c>
      <c r="D147" s="3">
        <v>5</v>
      </c>
      <c r="E147" s="3" t="s">
        <v>39</v>
      </c>
      <c r="F147" s="15" t="s">
        <v>36</v>
      </c>
      <c r="G147" s="8" t="s">
        <v>249</v>
      </c>
      <c r="H147" s="4">
        <f t="shared" si="13"/>
        <v>90</v>
      </c>
      <c r="I147" s="2"/>
      <c r="J147" s="2">
        <v>40</v>
      </c>
      <c r="K147" s="2"/>
      <c r="L147" s="2">
        <f t="shared" si="17"/>
        <v>40</v>
      </c>
      <c r="M147" s="2"/>
      <c r="N147" s="2"/>
      <c r="O147" s="2">
        <v>20</v>
      </c>
      <c r="P147" s="2">
        <v>10</v>
      </c>
      <c r="Q147" s="7"/>
      <c r="R147" s="3" t="s">
        <v>14</v>
      </c>
      <c r="S147" s="3">
        <v>20</v>
      </c>
      <c r="U147" s="4"/>
      <c r="V147" s="5" t="s">
        <v>632</v>
      </c>
      <c r="Y147" s="3">
        <v>30</v>
      </c>
      <c r="AA147" s="3">
        <v>30</v>
      </c>
      <c r="AD147" s="4">
        <f t="shared" si="18"/>
        <v>30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id='m145'&gt;90&lt;/td&gt;&lt;td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47" s="31" t="str">
        <f t="shared" si="14"/>
        <v>document.getElementById('m145').innerHTML = (b1*40+b2*0+b0*40) + (s1*0+s2*0+s3*30+s4*0+s5*30+s6*0+s7*0+s9*30) + (e01*20+e02*0+e03*0+e04*0+e05*0+e06*0+e07*0+e08*0+e09*0+e10*0+e11*0+e12*0+e13*0+e14*0+e15*0+e16*0+e17*0+e18*0);</v>
      </c>
      <c r="AI147" s="35" t="str">
        <f t="shared" si="15"/>
        <v>m145</v>
      </c>
      <c r="AJ147" s="34" t="str">
        <f t="shared" si="16"/>
        <v/>
      </c>
    </row>
    <row r="148" spans="1:37" s="3" customFormat="1" ht="37.049999999999997" customHeight="1" x14ac:dyDescent="0.3">
      <c r="A148" s="3" t="s">
        <v>507</v>
      </c>
      <c r="C148" s="6" t="s">
        <v>511</v>
      </c>
      <c r="D148" s="3">
        <v>5</v>
      </c>
      <c r="E148" s="3" t="s">
        <v>39</v>
      </c>
      <c r="F148" s="15" t="s">
        <v>36</v>
      </c>
      <c r="G148" s="8" t="s">
        <v>249</v>
      </c>
      <c r="H148" s="4">
        <f t="shared" ref="H148:H213" si="19">SUMPRODUCT(I$1:AD$1,I148:AD148)</f>
        <v>70</v>
      </c>
      <c r="I148" s="2">
        <v>40</v>
      </c>
      <c r="J148" s="2">
        <v>30</v>
      </c>
      <c r="K148" s="2">
        <v>30</v>
      </c>
      <c r="L148" s="2">
        <f t="shared" si="17"/>
        <v>30</v>
      </c>
      <c r="M148" s="2"/>
      <c r="N148" s="2"/>
      <c r="O148" s="2"/>
      <c r="P148" s="2"/>
      <c r="Q148" s="7"/>
      <c r="U148" s="4"/>
      <c r="V148" s="5"/>
      <c r="Y148" s="3">
        <v>40</v>
      </c>
      <c r="AA148" s="3">
        <v>20</v>
      </c>
      <c r="AD148" s="4">
        <f t="shared" si="18"/>
        <v>40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id='m146'&gt;70&lt;/td&gt;&lt;td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48" s="31" t="str">
        <f t="shared" ref="AH148:AH211" si="20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(s1*"&amp;TEXT(W148,0)&amp;"+s2*"&amp;TEXT(X148,0)&amp;"+s3*"&amp;TEXT(Y148,0)&amp;"+s4*"&amp;TEXT(Z148,0)&amp;"+s5*"&amp;TEXT(AA148,0)&amp;"+s6*"&amp;TEXT(AB148,0)&amp;"+s7*"&amp;TEXT(AC148,0)&amp;"+s9*"&amp;TEXT(AD148,0)&amp;") + (e01*"&amp;IF(ISNUMBER(SEARCH("斬撃",R148)),S148,0)&amp;"+e02*"&amp;IF(ISNUMBER(SEARCH("刺突",R148)),S148,0)&amp;"+e03*"&amp;IF(ISNUMBER(SEARCH("打撃",R148)),S148,0)&amp;"+e04*"&amp;IF(ISNUMBER(SEARCH("射撃",R148)),S148,0)&amp;"+e05*"&amp;IF(ISNUMBER(SEARCH("魔法",R148)),S148,0)&amp;"+e06*"&amp;IF(ISNUMBER(SEARCH("無区分",R148)),S148,0)&amp;"+e07*"&amp;IF(T148="反撃",U148,0)&amp;"+e08*"&amp;IF(ISNUMBER(SEARCH("雷属性",T148)),U148,0)&amp;"+e09*"&amp;IF(ISNUMBER(SEARCH("風属性",T148)),U148,0)&amp;"+e10*"&amp;IF(ISNUMBER(SEARCH("闇属性",T148)),U148,0)&amp;"+e11*"&amp;IF(ISNUMBER(SEARCH("単体",T148)),U148,0)&amp;"+e12*"&amp;IF(ISNUMBER(SEARCH("範囲",T148)),U148,0)&amp;"+e13*"&amp;IF(T148="人",U148,0)&amp;"+e14*"&amp;IF(T148="異族",U148,0)&amp;"+e15*"&amp;IF(T148="バジュラ",U148,0)&amp;"+e16*"&amp;IF(T148="魔動人形",U148,0)&amp;"+e17*"&amp;IF(T148="下位魔神",U148,0)&amp;"+e18*"&amp;IF(T148="巨体",U148,0)&amp;IF(AK148="","",AJ148)&amp;");"</f>
        <v>document.getElementById('m146').innerHTML = (b1*30+b2*30+b0*30) + (s1*0+s2*0+s3*40+s4*0+s5*20+s6*0+s7*0+s9*40) + (e01*0+e02*0+e03*0+e04*0+e05*0+e06*0+e07*0+e08*0+e09*0+e10*0+e11*0+e12*0+e13*0+e14*0+e15*0+e16*0+e17*0+e18*0);</v>
      </c>
      <c r="AI148" s="35" t="str">
        <f t="shared" ref="AI148:AI211" si="21">"m"&amp;TEXT(ROW()-2,"000")</f>
        <v>m146</v>
      </c>
      <c r="AJ148" s="34" t="str">
        <f t="shared" ref="AJ148:AJ211" si="22">IF(AK148="","","-e0"&amp;LEFT(AK148,1)&amp;"*e0"&amp;RIGHT(AK148,1)&amp;"*"&amp;S148)</f>
        <v/>
      </c>
    </row>
    <row r="149" spans="1:37" s="3" customFormat="1" ht="37.049999999999997" customHeight="1" x14ac:dyDescent="0.3">
      <c r="A149" s="3" t="s">
        <v>262</v>
      </c>
      <c r="C149" s="6" t="s">
        <v>263</v>
      </c>
      <c r="D149" s="3">
        <v>5</v>
      </c>
      <c r="E149" s="3" t="s">
        <v>35</v>
      </c>
      <c r="F149" s="15" t="s">
        <v>264</v>
      </c>
      <c r="G149" s="8"/>
      <c r="H149" s="4">
        <f t="shared" si="19"/>
        <v>0</v>
      </c>
      <c r="I149" s="2"/>
      <c r="J149" s="2"/>
      <c r="K149" s="2"/>
      <c r="L149" s="2">
        <f t="shared" si="17"/>
        <v>0</v>
      </c>
      <c r="M149" s="2"/>
      <c r="N149" s="2"/>
      <c r="O149" s="2"/>
      <c r="P149" s="2"/>
      <c r="Q149" s="7"/>
      <c r="U149" s="4"/>
      <c r="V149" s="5"/>
      <c r="AD149" s="4">
        <f t="shared" si="18"/>
        <v>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t="shared" si="20"/>
        <v>document.getElementById('m147').innerHTML = (b1*0+b2*0+b0*0) + (s1*0+s2*0+s3*0+s4*0+s5*0+s6*0+s7*0+s9*0) + (e01*0+e02*0+e03*0+e04*0+e05*0+e06*0+e07*0+e08*0+e09*0+e10*0+e11*0+e12*0+e13*0+e14*0+e15*0+e16*0+e17*0+e18*0);</v>
      </c>
      <c r="AI149" s="35" t="str">
        <f t="shared" si="21"/>
        <v>m147</v>
      </c>
      <c r="AJ149" s="34" t="str">
        <f t="shared" si="22"/>
        <v/>
      </c>
    </row>
    <row r="150" spans="1:37" s="3" customFormat="1" ht="37.049999999999997" customHeight="1" x14ac:dyDescent="0.3">
      <c r="A150" s="3" t="s">
        <v>508</v>
      </c>
      <c r="C150" s="6" t="s">
        <v>512</v>
      </c>
      <c r="D150" s="3">
        <v>5</v>
      </c>
      <c r="E150" s="3" t="s">
        <v>39</v>
      </c>
      <c r="F150" s="15" t="s">
        <v>264</v>
      </c>
      <c r="G150" s="8"/>
      <c r="H150" s="4">
        <f t="shared" si="19"/>
        <v>0</v>
      </c>
      <c r="I150" s="2"/>
      <c r="J150" s="2"/>
      <c r="K150" s="2"/>
      <c r="L150" s="2">
        <f t="shared" si="17"/>
        <v>0</v>
      </c>
      <c r="M150" s="2"/>
      <c r="N150" s="2"/>
      <c r="O150" s="2"/>
      <c r="P150" s="2"/>
      <c r="Q150" s="7"/>
      <c r="U150" s="4"/>
      <c r="V150" s="5"/>
      <c r="AD150" s="4">
        <f t="shared" si="18"/>
        <v>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t="shared" si="20"/>
        <v>document.getElementById('m148').innerHTML = (b1*0+b2*0+b0*0) + (s1*0+s2*0+s3*0+s4*0+s5*0+s6*0+s7*0+s9*0) + (e01*0+e02*0+e03*0+e04*0+e05*0+e06*0+e07*0+e08*0+e09*0+e10*0+e11*0+e12*0+e13*0+e14*0+e15*0+e16*0+e17*0+e18*0);</v>
      </c>
      <c r="AI150" s="35" t="str">
        <f t="shared" si="21"/>
        <v>m148</v>
      </c>
      <c r="AJ150" s="34" t="str">
        <f t="shared" si="22"/>
        <v/>
      </c>
    </row>
    <row r="151" spans="1:37" s="3" customFormat="1" ht="37.049999999999997" customHeight="1" x14ac:dyDescent="0.3">
      <c r="A151" s="3" t="s">
        <v>265</v>
      </c>
      <c r="C151" s="6" t="s">
        <v>266</v>
      </c>
      <c r="D151" s="3">
        <v>5</v>
      </c>
      <c r="F151" s="15" t="s">
        <v>264</v>
      </c>
      <c r="G151" s="8" t="s">
        <v>168</v>
      </c>
      <c r="H151" s="4">
        <f t="shared" si="19"/>
        <v>80</v>
      </c>
      <c r="I151" s="2">
        <v>70</v>
      </c>
      <c r="J151" s="2"/>
      <c r="K151" s="2"/>
      <c r="L151" s="2">
        <f t="shared" si="17"/>
        <v>0</v>
      </c>
      <c r="M151" s="2"/>
      <c r="N151" s="2"/>
      <c r="O151" s="2"/>
      <c r="P151" s="2"/>
      <c r="Q151" s="7"/>
      <c r="R151" s="3" t="s">
        <v>19</v>
      </c>
      <c r="S151" s="3">
        <v>20</v>
      </c>
      <c r="U151" s="4"/>
      <c r="V151" s="5" t="s">
        <v>480</v>
      </c>
      <c r="X151" s="3">
        <v>60</v>
      </c>
      <c r="AD151" s="4">
        <f t="shared" si="18"/>
        <v>60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id='m149'&gt;80&lt;/td&gt;&lt;td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51" s="31" t="str">
        <f t="shared" si="20"/>
        <v>document.getElementById('m149').innerHTML = (b1*0+b2*0+b0*0) + (s1*0+s2*60+s3*0+s4*0+s5*0+s6*0+s7*0+s9*60) + (e01*0+e02*0+e03*0+e04*0+e05*0+e06*20+e07*0+e08*0+e09*0+e10*0+e11*0+e12*0+e13*0+e14*0+e15*0+e16*0+e17*0+e18*0);</v>
      </c>
      <c r="AI151" s="35" t="str">
        <f t="shared" si="21"/>
        <v>m149</v>
      </c>
      <c r="AJ151" s="34" t="str">
        <f t="shared" si="22"/>
        <v/>
      </c>
    </row>
    <row r="152" spans="1:37" s="3" customFormat="1" ht="37.049999999999997" customHeight="1" x14ac:dyDescent="0.3">
      <c r="A152" s="3" t="s">
        <v>267</v>
      </c>
      <c r="C152" s="6" t="s">
        <v>268</v>
      </c>
      <c r="D152" s="3">
        <v>5</v>
      </c>
      <c r="E152" s="3" t="s">
        <v>35</v>
      </c>
      <c r="F152" s="15" t="s">
        <v>264</v>
      </c>
      <c r="G152" s="8"/>
      <c r="H152" s="4">
        <f t="shared" si="19"/>
        <v>0</v>
      </c>
      <c r="I152" s="2"/>
      <c r="J152" s="2"/>
      <c r="K152" s="2"/>
      <c r="L152" s="2">
        <f t="shared" si="17"/>
        <v>0</v>
      </c>
      <c r="M152" s="2"/>
      <c r="N152" s="2"/>
      <c r="O152" s="2"/>
      <c r="P152" s="2"/>
      <c r="Q152" s="7"/>
      <c r="U152" s="4"/>
      <c r="V152" s="5"/>
      <c r="AD152" s="4">
        <f t="shared" si="18"/>
        <v>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20"/>
        <v>document.getElementById('m150').innerHTML = (b1*0+b2*0+b0*0) + (s1*0+s2*0+s3*0+s4*0+s5*0+s6*0+s7*0+s9*0) + (e01*0+e02*0+e03*0+e04*0+e05*0+e06*0+e07*0+e08*0+e09*0+e10*0+e11*0+e12*0+e13*0+e14*0+e15*0+e16*0+e17*0+e18*0);</v>
      </c>
      <c r="AI152" s="35" t="str">
        <f t="shared" si="21"/>
        <v>m150</v>
      </c>
      <c r="AJ152" s="34" t="str">
        <f t="shared" si="22"/>
        <v/>
      </c>
    </row>
    <row r="153" spans="1:37" s="3" customFormat="1" ht="37.049999999999997" customHeight="1" x14ac:dyDescent="0.3">
      <c r="A153" s="3" t="s">
        <v>269</v>
      </c>
      <c r="C153" s="6" t="s">
        <v>270</v>
      </c>
      <c r="D153" s="3">
        <v>5</v>
      </c>
      <c r="F153" s="15" t="s">
        <v>264</v>
      </c>
      <c r="G153" s="8"/>
      <c r="H153" s="4">
        <f t="shared" si="19"/>
        <v>0</v>
      </c>
      <c r="I153" s="2"/>
      <c r="J153" s="2"/>
      <c r="K153" s="2"/>
      <c r="L153" s="2">
        <f t="shared" si="17"/>
        <v>0</v>
      </c>
      <c r="M153" s="2"/>
      <c r="N153" s="2"/>
      <c r="O153" s="2"/>
      <c r="P153" s="2"/>
      <c r="Q153" s="7"/>
      <c r="U153" s="4"/>
      <c r="V153" s="5"/>
      <c r="AD153" s="4">
        <f t="shared" si="18"/>
        <v>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20"/>
        <v>document.getElementById('m151').innerHTML = (b1*0+b2*0+b0*0) + (s1*0+s2*0+s3*0+s4*0+s5*0+s6*0+s7*0+s9*0) + (e01*0+e02*0+e03*0+e04*0+e05*0+e06*0+e07*0+e08*0+e09*0+e10*0+e11*0+e12*0+e13*0+e14*0+e15*0+e16*0+e17*0+e18*0);</v>
      </c>
      <c r="AI153" s="35" t="str">
        <f t="shared" si="21"/>
        <v>m151</v>
      </c>
      <c r="AJ153" s="34" t="str">
        <f t="shared" si="22"/>
        <v/>
      </c>
    </row>
    <row r="154" spans="1:37" s="3" customFormat="1" ht="37.049999999999997" customHeight="1" x14ac:dyDescent="0.3">
      <c r="A154" s="3" t="s">
        <v>271</v>
      </c>
      <c r="C154" s="6" t="s">
        <v>272</v>
      </c>
      <c r="D154" s="3">
        <v>5</v>
      </c>
      <c r="F154" s="15" t="s">
        <v>264</v>
      </c>
      <c r="G154" s="8" t="s">
        <v>100</v>
      </c>
      <c r="H154" s="4">
        <f t="shared" si="19"/>
        <v>90</v>
      </c>
      <c r="I154" s="2">
        <v>50</v>
      </c>
      <c r="J154" s="2"/>
      <c r="K154" s="2">
        <v>30</v>
      </c>
      <c r="L154" s="2">
        <f t="shared" si="17"/>
        <v>30</v>
      </c>
      <c r="M154" s="2"/>
      <c r="N154" s="2"/>
      <c r="O154" s="2"/>
      <c r="P154" s="2"/>
      <c r="Q154" s="7"/>
      <c r="R154" s="3" t="s">
        <v>18</v>
      </c>
      <c r="S154" s="3">
        <v>20</v>
      </c>
      <c r="U154" s="4"/>
      <c r="V154" s="5"/>
      <c r="W154" s="3">
        <v>20</v>
      </c>
      <c r="AA154" s="3">
        <v>40</v>
      </c>
      <c r="AD154" s="4">
        <f t="shared" si="18"/>
        <v>40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id='m152'&gt;90&lt;/td&gt;&lt;td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54" s="31" t="str">
        <f t="shared" si="20"/>
        <v>document.getElementById('m152').innerHTML = (b1*0+b2*30+b0*30) + (s1*20+s2*0+s3*0+s4*0+s5*40+s6*0+s7*0+s9*40) + (e01*0+e02*0+e03*0+e04*0+e05*20+e06*0+e07*0+e08*0+e09*0+e10*0+e11*0+e12*0+e13*0+e14*0+e15*0+e16*0+e17*0+e18*0);</v>
      </c>
      <c r="AI154" s="35" t="str">
        <f t="shared" si="21"/>
        <v>m152</v>
      </c>
      <c r="AJ154" s="34" t="str">
        <f t="shared" si="22"/>
        <v/>
      </c>
    </row>
    <row r="155" spans="1:37" s="3" customFormat="1" ht="37.049999999999997" customHeight="1" x14ac:dyDescent="0.3">
      <c r="A155" s="3" t="s">
        <v>273</v>
      </c>
      <c r="C155" s="6" t="s">
        <v>274</v>
      </c>
      <c r="D155" s="3">
        <v>5</v>
      </c>
      <c r="E155" s="3" t="s">
        <v>39</v>
      </c>
      <c r="F155" s="15" t="s">
        <v>264</v>
      </c>
      <c r="G155" s="8" t="s">
        <v>100</v>
      </c>
      <c r="H155" s="4">
        <f t="shared" si="19"/>
        <v>120</v>
      </c>
      <c r="I155" s="2"/>
      <c r="J155" s="2"/>
      <c r="K155" s="2">
        <v>30</v>
      </c>
      <c r="L155" s="2">
        <f t="shared" si="17"/>
        <v>30</v>
      </c>
      <c r="M155" s="2"/>
      <c r="N155" s="2"/>
      <c r="O155" s="2"/>
      <c r="P155" s="2"/>
      <c r="Q155" s="7"/>
      <c r="R155" s="3" t="s">
        <v>18</v>
      </c>
      <c r="S155" s="3">
        <v>30</v>
      </c>
      <c r="T155" s="3" t="s">
        <v>21</v>
      </c>
      <c r="U155" s="4">
        <v>20</v>
      </c>
      <c r="V155" s="5" t="s">
        <v>631</v>
      </c>
      <c r="Z155" s="3">
        <v>40</v>
      </c>
      <c r="AA155" s="3">
        <v>20</v>
      </c>
      <c r="AD155" s="4">
        <f t="shared" si="18"/>
        <v>40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id='m153'&gt;120&lt;/td&gt;&lt;td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headers='others'&gt;MP上限+20%&lt;/td&gt;&lt;td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55" s="31" t="str">
        <f t="shared" si="20"/>
        <v>document.getElementById('m153').innerHTML = (b1*0+b2*30+b0*30) + (s1*0+s2*0+s3*0+s4*40+s5*20+s6*0+s7*0+s9*40) + (e01*0+e02*0+e03*0+e04*0+e05*30+e06*0+e07*0+e08*0+e09*0+e10*0+e11*0+e12*20+e13*0+e14*0+e15*0+e16*0+e17*0+e18*0);</v>
      </c>
      <c r="AI155" s="35" t="str">
        <f t="shared" si="21"/>
        <v>m153</v>
      </c>
      <c r="AJ155" s="34" t="str">
        <f t="shared" si="22"/>
        <v/>
      </c>
    </row>
    <row r="156" spans="1:37" s="3" customFormat="1" ht="37.049999999999997" customHeight="1" x14ac:dyDescent="0.3">
      <c r="A156" s="3" t="s">
        <v>470</v>
      </c>
      <c r="C156" s="6" t="s">
        <v>471</v>
      </c>
      <c r="D156" s="3">
        <v>5</v>
      </c>
      <c r="E156" s="3" t="s">
        <v>39</v>
      </c>
      <c r="F156" s="15" t="s">
        <v>264</v>
      </c>
      <c r="G156" s="8"/>
      <c r="H156" s="4">
        <f t="shared" si="19"/>
        <v>0</v>
      </c>
      <c r="I156" s="2"/>
      <c r="J156" s="2"/>
      <c r="K156" s="2"/>
      <c r="L156" s="2">
        <f t="shared" si="17"/>
        <v>0</v>
      </c>
      <c r="M156" s="2"/>
      <c r="N156" s="2"/>
      <c r="O156" s="2"/>
      <c r="P156" s="2"/>
      <c r="Q156" s="7"/>
      <c r="U156" s="4"/>
      <c r="V156" s="5"/>
      <c r="AD156" s="4">
        <f t="shared" si="18"/>
        <v>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20"/>
        <v>document.getElementById('m154').innerHTML = (b1*0+b2*0+b0*0) + (s1*0+s2*0+s3*0+s4*0+s5*0+s6*0+s7*0+s9*0) + (e01*0+e02*0+e03*0+e04*0+e05*0+e06*0+e07*0+e08*0+e09*0+e10*0+e11*0+e12*0+e13*0+e14*0+e15*0+e16*0+e17*0+e18*0);</v>
      </c>
      <c r="AI156" s="35" t="str">
        <f t="shared" si="21"/>
        <v>m154</v>
      </c>
      <c r="AJ156" s="34" t="str">
        <f t="shared" si="22"/>
        <v/>
      </c>
    </row>
    <row r="157" spans="1:37" s="3" customFormat="1" ht="37.049999999999997" customHeight="1" x14ac:dyDescent="0.3">
      <c r="A157" s="3" t="s">
        <v>275</v>
      </c>
      <c r="C157" s="6" t="s">
        <v>276</v>
      </c>
      <c r="D157" s="3">
        <v>5</v>
      </c>
      <c r="F157" s="15" t="s">
        <v>264</v>
      </c>
      <c r="G157" s="8" t="s">
        <v>68</v>
      </c>
      <c r="H157" s="4">
        <f t="shared" si="19"/>
        <v>60</v>
      </c>
      <c r="I157" s="2">
        <v>30</v>
      </c>
      <c r="J157" s="2">
        <v>30</v>
      </c>
      <c r="K157" s="2"/>
      <c r="L157" s="2">
        <f t="shared" si="17"/>
        <v>30</v>
      </c>
      <c r="M157" s="2"/>
      <c r="N157" s="2"/>
      <c r="O157" s="2">
        <v>30</v>
      </c>
      <c r="P157" s="2">
        <v>5</v>
      </c>
      <c r="Q157" s="7"/>
      <c r="U157" s="4"/>
      <c r="V157" s="5"/>
      <c r="Z157" s="3">
        <v>30</v>
      </c>
      <c r="AB157" s="3">
        <v>30</v>
      </c>
      <c r="AD157" s="4">
        <f t="shared" si="18"/>
        <v>30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id='m155'&gt;60&lt;/td&gt;&lt;td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57" s="31" t="str">
        <f t="shared" si="20"/>
        <v>document.getElementById('m155').innerHTML = (b1*30+b2*0+b0*30) + (s1*0+s2*0+s3*0+s4*30+s5*0+s6*30+s7*0+s9*30) + (e01*0+e02*0+e03*0+e04*0+e05*0+e06*0+e07*0+e08*0+e09*0+e10*0+e11*0+e12*0+e13*0+e14*0+e15*0+e16*0+e17*0+e18*0);</v>
      </c>
      <c r="AI157" s="35" t="str">
        <f t="shared" si="21"/>
        <v>m155</v>
      </c>
      <c r="AJ157" s="34" t="str">
        <f t="shared" si="22"/>
        <v/>
      </c>
    </row>
    <row r="158" spans="1:37" s="3" customFormat="1" ht="37.049999999999997" customHeight="1" x14ac:dyDescent="0.3">
      <c r="A158" s="3" t="s">
        <v>472</v>
      </c>
      <c r="C158" s="6" t="s">
        <v>473</v>
      </c>
      <c r="D158" s="3">
        <v>5</v>
      </c>
      <c r="E158" s="3" t="s">
        <v>39</v>
      </c>
      <c r="F158" s="15" t="s">
        <v>264</v>
      </c>
      <c r="G158" s="8"/>
      <c r="H158" s="4">
        <f t="shared" si="19"/>
        <v>0</v>
      </c>
      <c r="I158" s="2"/>
      <c r="J158" s="2"/>
      <c r="K158" s="2"/>
      <c r="L158" s="2">
        <f t="shared" si="17"/>
        <v>0</v>
      </c>
      <c r="M158" s="2"/>
      <c r="N158" s="2"/>
      <c r="O158" s="2"/>
      <c r="P158" s="2"/>
      <c r="Q158" s="7"/>
      <c r="U158" s="4"/>
      <c r="V158" s="5"/>
      <c r="AD158" s="4">
        <f t="shared" si="18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0"/>
        <v>document.getElementById('m156').innerHTML = (b1*0+b2*0+b0*0) + (s1*0+s2*0+s3*0+s4*0+s5*0+s6*0+s7*0+s9*0) + (e01*0+e02*0+e03*0+e04*0+e05*0+e06*0+e07*0+e08*0+e09*0+e10*0+e11*0+e12*0+e13*0+e14*0+e15*0+e16*0+e17*0+e18*0);</v>
      </c>
      <c r="AI158" s="35" t="str">
        <f t="shared" si="21"/>
        <v>m156</v>
      </c>
      <c r="AJ158" s="34" t="str">
        <f t="shared" si="22"/>
        <v/>
      </c>
    </row>
    <row r="159" spans="1:37" s="3" customFormat="1" ht="37.049999999999997" customHeight="1" x14ac:dyDescent="0.3">
      <c r="A159" s="3" t="s">
        <v>552</v>
      </c>
      <c r="C159" s="6" t="s">
        <v>554</v>
      </c>
      <c r="D159" s="3">
        <v>5</v>
      </c>
      <c r="E159" s="3" t="s">
        <v>39</v>
      </c>
      <c r="F159" s="15" t="s">
        <v>36</v>
      </c>
      <c r="G159" s="8" t="s">
        <v>555</v>
      </c>
      <c r="H159" s="4">
        <f t="shared" si="19"/>
        <v>80</v>
      </c>
      <c r="I159" s="2">
        <v>50</v>
      </c>
      <c r="J159" s="2">
        <v>20</v>
      </c>
      <c r="K159" s="2"/>
      <c r="L159" s="2">
        <f t="shared" si="17"/>
        <v>20</v>
      </c>
      <c r="M159" s="2">
        <v>20</v>
      </c>
      <c r="N159" s="2"/>
      <c r="O159" s="2"/>
      <c r="P159" s="2"/>
      <c r="Q159" s="7"/>
      <c r="U159" s="4"/>
      <c r="V159" s="5" t="s">
        <v>547</v>
      </c>
      <c r="AA159" s="3">
        <v>60</v>
      </c>
      <c r="AD159" s="4">
        <f t="shared" si="18"/>
        <v>60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id='m157'&gt;80&lt;/td&gt;&lt;td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9" s="31" t="str">
        <f t="shared" si="20"/>
        <v>document.getElementById('m157').innerHTML = (b1*20+b2*0+b0*20) + (s1*0+s2*0+s3*0+s4*0+s5*60+s6*0+s7*0+s9*60) + (e01*0+e02*0+e03*0+e04*0+e05*0+e06*0+e07*0+e08*0+e09*0+e10*0+e11*0+e12*0+e13*0+e14*0+e15*0+e16*0+e17*0+e18*0);</v>
      </c>
      <c r="AI159" s="35" t="str">
        <f t="shared" si="21"/>
        <v>m157</v>
      </c>
      <c r="AJ159" s="34" t="str">
        <f t="shared" si="22"/>
        <v/>
      </c>
    </row>
    <row r="160" spans="1:37" s="3" customFormat="1" ht="37.049999999999997" customHeight="1" x14ac:dyDescent="0.3">
      <c r="A160" s="3" t="s">
        <v>553</v>
      </c>
      <c r="C160" s="6" t="s">
        <v>556</v>
      </c>
      <c r="D160" s="3">
        <v>5</v>
      </c>
      <c r="E160" s="3" t="s">
        <v>39</v>
      </c>
      <c r="F160" s="15" t="s">
        <v>36</v>
      </c>
      <c r="G160" s="8" t="s">
        <v>555</v>
      </c>
      <c r="H160" s="4">
        <f t="shared" si="19"/>
        <v>80</v>
      </c>
      <c r="I160" s="2">
        <v>30</v>
      </c>
      <c r="J160" s="2"/>
      <c r="K160" s="2">
        <v>30</v>
      </c>
      <c r="L160" s="2">
        <f t="shared" si="17"/>
        <v>30</v>
      </c>
      <c r="M160" s="2"/>
      <c r="N160" s="2"/>
      <c r="O160" s="2"/>
      <c r="P160" s="2"/>
      <c r="Q160" s="7"/>
      <c r="R160" s="5" t="s">
        <v>557</v>
      </c>
      <c r="S160" s="3">
        <v>20</v>
      </c>
      <c r="U160" s="4"/>
      <c r="V160" s="5"/>
      <c r="Z160" s="3">
        <v>30</v>
      </c>
      <c r="AA160" s="3">
        <v>30</v>
      </c>
      <c r="AD160" s="4">
        <f t="shared" si="18"/>
        <v>30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id='m158'&gt;80&lt;/td&gt;&lt;td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60" s="31" t="str">
        <f t="shared" si="20"/>
        <v>document.getElementById('m158').innerHTML = (b1*0+b2*30+b0*30) + (s1*0+s2*0+s3*0+s4*30+s5*30+s6*0+s7*0+s9*30) + (e01*0+e02*0+e03*0+e04*0+e05*20+e06*0+e07*0+e08*0+e09*0+e10*0+e11*0+e12*0+e13*0+e14*0+e15*0+e16*0+e17*0+e18*0-e03*e05*20);</v>
      </c>
      <c r="AI160" s="35" t="str">
        <f t="shared" si="21"/>
        <v>m158</v>
      </c>
      <c r="AJ160" s="34" t="str">
        <f t="shared" si="22"/>
        <v>-e03*e05*20</v>
      </c>
      <c r="AK160" s="61">
        <v>35</v>
      </c>
    </row>
    <row r="161" spans="1:36" s="3" customFormat="1" ht="37.049999999999997" customHeight="1" x14ac:dyDescent="0.3">
      <c r="A161" s="3" t="s">
        <v>277</v>
      </c>
      <c r="C161" s="6" t="s">
        <v>278</v>
      </c>
      <c r="D161" s="3">
        <v>5</v>
      </c>
      <c r="E161" s="3" t="s">
        <v>39</v>
      </c>
      <c r="F161" s="15" t="s">
        <v>36</v>
      </c>
      <c r="G161" s="8"/>
      <c r="H161" s="4">
        <f t="shared" si="19"/>
        <v>0</v>
      </c>
      <c r="I161" s="2"/>
      <c r="J161" s="2"/>
      <c r="K161" s="2"/>
      <c r="L161" s="2">
        <f t="shared" si="17"/>
        <v>0</v>
      </c>
      <c r="M161" s="2"/>
      <c r="N161" s="2"/>
      <c r="O161" s="2"/>
      <c r="P161" s="2"/>
      <c r="Q161" s="7"/>
      <c r="U161" s="4"/>
      <c r="V161" s="5"/>
      <c r="AD161" s="4">
        <f t="shared" si="18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20"/>
        <v>document.getElementById('m159').innerHTML = (b1*0+b2*0+b0*0) + (s1*0+s2*0+s3*0+s4*0+s5*0+s6*0+s7*0+s9*0) + (e01*0+e02*0+e03*0+e04*0+e05*0+e06*0+e07*0+e08*0+e09*0+e10*0+e11*0+e12*0+e13*0+e14*0+e15*0+e16*0+e17*0+e18*0);</v>
      </c>
      <c r="AI161" s="35" t="str">
        <f t="shared" si="21"/>
        <v>m159</v>
      </c>
      <c r="AJ161" s="34" t="str">
        <f t="shared" si="22"/>
        <v/>
      </c>
    </row>
    <row r="162" spans="1:36" s="3" customFormat="1" ht="37.049999999999997" customHeight="1" x14ac:dyDescent="0.3">
      <c r="A162" s="3" t="s">
        <v>279</v>
      </c>
      <c r="C162" s="6" t="s">
        <v>280</v>
      </c>
      <c r="D162" s="3">
        <v>5</v>
      </c>
      <c r="E162" s="3" t="s">
        <v>39</v>
      </c>
      <c r="F162" s="15" t="s">
        <v>281</v>
      </c>
      <c r="G162" s="8"/>
      <c r="H162" s="4">
        <f t="shared" si="19"/>
        <v>0</v>
      </c>
      <c r="I162" s="2"/>
      <c r="J162" s="2"/>
      <c r="K162" s="2"/>
      <c r="L162" s="2">
        <f t="shared" si="17"/>
        <v>0</v>
      </c>
      <c r="M162" s="2"/>
      <c r="N162" s="2"/>
      <c r="O162" s="2"/>
      <c r="P162" s="2"/>
      <c r="Q162" s="7"/>
      <c r="U162" s="4"/>
      <c r="V162" s="5"/>
      <c r="AD162" s="4">
        <f t="shared" si="18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20"/>
        <v>document.getElementById('m160').innerHTML = (b1*0+b2*0+b0*0) + (s1*0+s2*0+s3*0+s4*0+s5*0+s6*0+s7*0+s9*0) + (e01*0+e02*0+e03*0+e04*0+e05*0+e06*0+e07*0+e08*0+e09*0+e10*0+e11*0+e12*0+e13*0+e14*0+e15*0+e16*0+e17*0+e18*0);</v>
      </c>
      <c r="AI162" s="35" t="str">
        <f t="shared" si="21"/>
        <v>m160</v>
      </c>
      <c r="AJ162" s="34" t="str">
        <f t="shared" si="22"/>
        <v/>
      </c>
    </row>
    <row r="163" spans="1:36" s="3" customFormat="1" ht="37.049999999999997" customHeight="1" x14ac:dyDescent="0.3">
      <c r="A163" s="3" t="s">
        <v>282</v>
      </c>
      <c r="C163" s="6" t="s">
        <v>283</v>
      </c>
      <c r="D163" s="3">
        <v>5</v>
      </c>
      <c r="E163" s="3" t="s">
        <v>39</v>
      </c>
      <c r="F163" s="15" t="s">
        <v>281</v>
      </c>
      <c r="G163" s="8"/>
      <c r="H163" s="4">
        <f t="shared" si="19"/>
        <v>0</v>
      </c>
      <c r="I163" s="2"/>
      <c r="J163" s="2"/>
      <c r="K163" s="2"/>
      <c r="L163" s="2">
        <f t="shared" si="17"/>
        <v>0</v>
      </c>
      <c r="M163" s="2"/>
      <c r="N163" s="2"/>
      <c r="O163" s="2"/>
      <c r="P163" s="2"/>
      <c r="Q163" s="7"/>
      <c r="U163" s="4"/>
      <c r="V163" s="5"/>
      <c r="AD163" s="4">
        <f t="shared" si="18"/>
        <v>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t="shared" si="20"/>
        <v>document.getElementById('m161').innerHTML = (b1*0+b2*0+b0*0) + (s1*0+s2*0+s3*0+s4*0+s5*0+s6*0+s7*0+s9*0) + (e01*0+e02*0+e03*0+e04*0+e05*0+e06*0+e07*0+e08*0+e09*0+e10*0+e11*0+e12*0+e13*0+e14*0+e15*0+e16*0+e17*0+e18*0);</v>
      </c>
      <c r="AI163" s="35" t="str">
        <f t="shared" si="21"/>
        <v>m161</v>
      </c>
      <c r="AJ163" s="34" t="str">
        <f t="shared" si="22"/>
        <v/>
      </c>
    </row>
    <row r="164" spans="1:36" s="3" customFormat="1" ht="37.049999999999997" customHeight="1" x14ac:dyDescent="0.3">
      <c r="A164" s="3" t="s">
        <v>284</v>
      </c>
      <c r="C164" s="6" t="s">
        <v>285</v>
      </c>
      <c r="D164" s="3">
        <v>5</v>
      </c>
      <c r="F164" s="15" t="s">
        <v>281</v>
      </c>
      <c r="G164" s="8"/>
      <c r="H164" s="4">
        <f t="shared" si="19"/>
        <v>0</v>
      </c>
      <c r="I164" s="2"/>
      <c r="J164" s="2"/>
      <c r="K164" s="2"/>
      <c r="L164" s="2">
        <f t="shared" si="17"/>
        <v>0</v>
      </c>
      <c r="M164" s="2"/>
      <c r="N164" s="2"/>
      <c r="O164" s="2"/>
      <c r="P164" s="2"/>
      <c r="Q164" s="7"/>
      <c r="U164" s="4"/>
      <c r="V164" s="5"/>
      <c r="AD164" s="4">
        <f t="shared" si="18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20"/>
        <v>document.getElementById('m162').innerHTML = (b1*0+b2*0+b0*0) + (s1*0+s2*0+s3*0+s4*0+s5*0+s6*0+s7*0+s9*0) + (e01*0+e02*0+e03*0+e04*0+e05*0+e06*0+e07*0+e08*0+e09*0+e10*0+e11*0+e12*0+e13*0+e14*0+e15*0+e16*0+e17*0+e18*0);</v>
      </c>
      <c r="AI164" s="35" t="str">
        <f t="shared" si="21"/>
        <v>m162</v>
      </c>
      <c r="AJ164" s="34" t="str">
        <f t="shared" si="22"/>
        <v/>
      </c>
    </row>
    <row r="165" spans="1:36" s="3" customFormat="1" ht="37.049999999999997" customHeight="1" x14ac:dyDescent="0.3">
      <c r="A165" s="3" t="s">
        <v>616</v>
      </c>
      <c r="C165" s="6" t="s">
        <v>619</v>
      </c>
      <c r="D165" s="3">
        <v>5</v>
      </c>
      <c r="E165" s="3" t="s">
        <v>39</v>
      </c>
      <c r="F165" s="15" t="s">
        <v>281</v>
      </c>
      <c r="G165" s="8"/>
      <c r="H165" s="4">
        <f t="shared" si="19"/>
        <v>0</v>
      </c>
      <c r="I165" s="2"/>
      <c r="J165" s="2"/>
      <c r="K165" s="2"/>
      <c r="L165" s="2">
        <f t="shared" si="17"/>
        <v>0</v>
      </c>
      <c r="M165" s="2"/>
      <c r="N165" s="2"/>
      <c r="O165" s="2"/>
      <c r="P165" s="2"/>
      <c r="Q165" s="7"/>
      <c r="U165" s="4"/>
      <c r="V165" s="5"/>
      <c r="AD165" s="4">
        <f t="shared" si="18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ltd groupless'&gt;&lt;td headers='icon'&gt;&lt;a href='https://www.alchemistcodedb.com/jp/card/ts-sloth-albell-02'&gt;&lt;img src='resources/TS_SLOTH_ALBELL_02.png' title='水鉄砲で描く笑顔' /&gt;&lt;/a&gt;&lt;/td&gt;&lt;td headers='name'&gt;水鉄砲で描く笑顔&lt;/td&gt;&lt;td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20"/>
        <v>document.getElementById('m163').innerHTML = (b1*0+b2*0+b0*0) + (s1*0+s2*0+s3*0+s4*0+s5*0+s6*0+s7*0+s9*0) + (e01*0+e02*0+e03*0+e04*0+e05*0+e06*0+e07*0+e08*0+e09*0+e10*0+e11*0+e12*0+e13*0+e14*0+e15*0+e16*0+e17*0+e18*0);</v>
      </c>
      <c r="AI165" s="35" t="str">
        <f t="shared" si="21"/>
        <v>m163</v>
      </c>
      <c r="AJ165" s="34" t="str">
        <f t="shared" si="22"/>
        <v/>
      </c>
    </row>
    <row r="166" spans="1:36" s="3" customFormat="1" ht="37.049999999999997" customHeight="1" x14ac:dyDescent="0.3">
      <c r="A166" s="3" t="s">
        <v>286</v>
      </c>
      <c r="C166" s="6" t="s">
        <v>287</v>
      </c>
      <c r="D166" s="3">
        <v>5</v>
      </c>
      <c r="F166" s="15" t="s">
        <v>281</v>
      </c>
      <c r="G166" s="8"/>
      <c r="H166" s="4">
        <f t="shared" si="19"/>
        <v>0</v>
      </c>
      <c r="I166" s="2"/>
      <c r="J166" s="2"/>
      <c r="K166" s="2"/>
      <c r="L166" s="2">
        <f t="shared" si="17"/>
        <v>0</v>
      </c>
      <c r="M166" s="2"/>
      <c r="N166" s="2"/>
      <c r="O166" s="2"/>
      <c r="P166" s="2"/>
      <c r="Q166" s="7"/>
      <c r="U166" s="4"/>
      <c r="V166" s="5"/>
      <c r="AD166" s="4">
        <f t="shared" si="18"/>
        <v>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t="shared" si="20"/>
        <v>document.getElementById('m164').innerHTML = (b1*0+b2*0+b0*0) + (s1*0+s2*0+s3*0+s4*0+s5*0+s6*0+s7*0+s9*0) + (e01*0+e02*0+e03*0+e04*0+e05*0+e06*0+e07*0+e08*0+e09*0+e10*0+e11*0+e12*0+e13*0+e14*0+e15*0+e16*0+e17*0+e18*0);</v>
      </c>
      <c r="AI166" s="35" t="str">
        <f t="shared" si="21"/>
        <v>m164</v>
      </c>
      <c r="AJ166" s="34" t="str">
        <f t="shared" si="22"/>
        <v/>
      </c>
    </row>
    <row r="167" spans="1:36" s="3" customFormat="1" ht="37.049999999999997" customHeight="1" x14ac:dyDescent="0.3">
      <c r="A167" s="3" t="s">
        <v>288</v>
      </c>
      <c r="C167" s="6" t="s">
        <v>289</v>
      </c>
      <c r="D167" s="3">
        <v>5</v>
      </c>
      <c r="F167" s="15" t="s">
        <v>281</v>
      </c>
      <c r="G167" s="8"/>
      <c r="H167" s="4">
        <f t="shared" si="19"/>
        <v>0</v>
      </c>
      <c r="I167" s="2"/>
      <c r="J167" s="2"/>
      <c r="K167" s="2"/>
      <c r="L167" s="2">
        <f t="shared" si="17"/>
        <v>0</v>
      </c>
      <c r="M167" s="2"/>
      <c r="N167" s="2"/>
      <c r="O167" s="2"/>
      <c r="P167" s="2"/>
      <c r="Q167" s="7"/>
      <c r="U167" s="4"/>
      <c r="V167" s="5"/>
      <c r="AD167" s="4">
        <f t="shared" si="18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20"/>
        <v>document.getElementById('m165').innerHTML = (b1*0+b2*0+b0*0) + (s1*0+s2*0+s3*0+s4*0+s5*0+s6*0+s7*0+s9*0) + (e01*0+e02*0+e03*0+e04*0+e05*0+e06*0+e07*0+e08*0+e09*0+e10*0+e11*0+e12*0+e13*0+e14*0+e15*0+e16*0+e17*0+e18*0);</v>
      </c>
      <c r="AI167" s="35" t="str">
        <f t="shared" si="21"/>
        <v>m165</v>
      </c>
      <c r="AJ167" s="34" t="str">
        <f t="shared" si="22"/>
        <v/>
      </c>
    </row>
    <row r="168" spans="1:36" s="3" customFormat="1" ht="37.049999999999997" customHeight="1" x14ac:dyDescent="0.3">
      <c r="A168" s="3" t="s">
        <v>290</v>
      </c>
      <c r="C168" s="6" t="s">
        <v>291</v>
      </c>
      <c r="D168" s="3">
        <v>5</v>
      </c>
      <c r="F168" s="15" t="s">
        <v>281</v>
      </c>
      <c r="G168" s="8"/>
      <c r="H168" s="4">
        <f t="shared" si="19"/>
        <v>0</v>
      </c>
      <c r="I168" s="2"/>
      <c r="J168" s="2"/>
      <c r="K168" s="2"/>
      <c r="L168" s="2">
        <f t="shared" si="17"/>
        <v>0</v>
      </c>
      <c r="M168" s="2"/>
      <c r="N168" s="2"/>
      <c r="O168" s="2"/>
      <c r="P168" s="2"/>
      <c r="Q168" s="7"/>
      <c r="U168" s="4"/>
      <c r="V168" s="5"/>
      <c r="AD168" s="4">
        <f t="shared" si="18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20"/>
        <v>document.getElementById('m166').innerHTML = (b1*0+b2*0+b0*0) + (s1*0+s2*0+s3*0+s4*0+s5*0+s6*0+s7*0+s9*0) + (e01*0+e02*0+e03*0+e04*0+e05*0+e06*0+e07*0+e08*0+e09*0+e10*0+e11*0+e12*0+e13*0+e14*0+e15*0+e16*0+e17*0+e18*0);</v>
      </c>
      <c r="AI168" s="35" t="str">
        <f t="shared" si="21"/>
        <v>m166</v>
      </c>
      <c r="AJ168" s="34" t="str">
        <f t="shared" si="22"/>
        <v/>
      </c>
    </row>
    <row r="169" spans="1:36" s="3" customFormat="1" ht="37.049999999999997" customHeight="1" x14ac:dyDescent="0.3">
      <c r="A169" s="3" t="s">
        <v>292</v>
      </c>
      <c r="C169" s="6" t="s">
        <v>293</v>
      </c>
      <c r="D169" s="3">
        <v>5</v>
      </c>
      <c r="E169" s="3" t="s">
        <v>35</v>
      </c>
      <c r="F169" s="15" t="s">
        <v>281</v>
      </c>
      <c r="G169" s="8"/>
      <c r="H169" s="4">
        <f t="shared" si="19"/>
        <v>0</v>
      </c>
      <c r="I169" s="2"/>
      <c r="J169" s="2"/>
      <c r="K169" s="2"/>
      <c r="L169" s="2">
        <f t="shared" si="17"/>
        <v>0</v>
      </c>
      <c r="M169" s="2"/>
      <c r="N169" s="2"/>
      <c r="O169" s="2"/>
      <c r="P169" s="2"/>
      <c r="Q169" s="7"/>
      <c r="U169" s="4"/>
      <c r="V169" s="5"/>
      <c r="AD169" s="4">
        <f t="shared" si="18"/>
        <v>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9" s="31" t="str">
        <f t="shared" si="20"/>
        <v>document.getElementById('m167').innerHTML = (b1*0+b2*0+b0*0) + (s1*0+s2*0+s3*0+s4*0+s5*0+s6*0+s7*0+s9*0) + (e01*0+e02*0+e03*0+e04*0+e05*0+e06*0+e07*0+e08*0+e09*0+e10*0+e11*0+e12*0+e13*0+e14*0+e15*0+e16*0+e17*0+e18*0);</v>
      </c>
      <c r="AI169" s="35" t="str">
        <f t="shared" si="21"/>
        <v>m167</v>
      </c>
      <c r="AJ169" s="34" t="str">
        <f t="shared" si="22"/>
        <v/>
      </c>
    </row>
    <row r="170" spans="1:36" s="3" customFormat="1" ht="37.049999999999997" customHeight="1" x14ac:dyDescent="0.3">
      <c r="A170" s="3" t="s">
        <v>294</v>
      </c>
      <c r="C170" s="6" t="s">
        <v>295</v>
      </c>
      <c r="D170" s="3">
        <v>5</v>
      </c>
      <c r="E170" s="3" t="s">
        <v>35</v>
      </c>
      <c r="F170" s="15" t="s">
        <v>281</v>
      </c>
      <c r="G170" s="8"/>
      <c r="H170" s="4">
        <f t="shared" si="19"/>
        <v>0</v>
      </c>
      <c r="I170" s="2"/>
      <c r="J170" s="2"/>
      <c r="K170" s="2"/>
      <c r="L170" s="2">
        <f t="shared" si="17"/>
        <v>0</v>
      </c>
      <c r="M170" s="2"/>
      <c r="N170" s="2"/>
      <c r="O170" s="2"/>
      <c r="P170" s="2"/>
      <c r="Q170" s="7"/>
      <c r="U170" s="4"/>
      <c r="V170" s="5"/>
      <c r="AD170" s="4">
        <f t="shared" si="18"/>
        <v>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t="shared" si="20"/>
        <v>document.getElementById('m168').innerHTML = (b1*0+b2*0+b0*0) + (s1*0+s2*0+s3*0+s4*0+s5*0+s6*0+s7*0+s9*0) + (e01*0+e02*0+e03*0+e04*0+e05*0+e06*0+e07*0+e08*0+e09*0+e10*0+e11*0+e12*0+e13*0+e14*0+e15*0+e16*0+e17*0+e18*0);</v>
      </c>
      <c r="AI170" s="35" t="str">
        <f t="shared" si="21"/>
        <v>m168</v>
      </c>
      <c r="AJ170" s="34" t="str">
        <f t="shared" si="22"/>
        <v/>
      </c>
    </row>
    <row r="171" spans="1:36" s="3" customFormat="1" ht="37.049999999999997" customHeight="1" x14ac:dyDescent="0.3">
      <c r="A171" s="3" t="s">
        <v>296</v>
      </c>
      <c r="C171" s="6" t="s">
        <v>297</v>
      </c>
      <c r="D171" s="3">
        <v>5</v>
      </c>
      <c r="E171" s="3" t="s">
        <v>39</v>
      </c>
      <c r="F171" s="15" t="s">
        <v>281</v>
      </c>
      <c r="G171" s="8"/>
      <c r="H171" s="4">
        <f t="shared" si="19"/>
        <v>0</v>
      </c>
      <c r="I171" s="2"/>
      <c r="J171" s="2"/>
      <c r="K171" s="2"/>
      <c r="L171" s="2">
        <f t="shared" si="17"/>
        <v>0</v>
      </c>
      <c r="M171" s="2"/>
      <c r="N171" s="2"/>
      <c r="O171" s="2"/>
      <c r="P171" s="2"/>
      <c r="Q171" s="7"/>
      <c r="U171" s="4"/>
      <c r="V171" s="5"/>
      <c r="AD171" s="4">
        <f t="shared" si="18"/>
        <v>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t="shared" si="20"/>
        <v>document.getElementById('m169').innerHTML = (b1*0+b2*0+b0*0) + (s1*0+s2*0+s3*0+s4*0+s5*0+s6*0+s7*0+s9*0) + (e01*0+e02*0+e03*0+e04*0+e05*0+e06*0+e07*0+e08*0+e09*0+e10*0+e11*0+e12*0+e13*0+e14*0+e15*0+e16*0+e17*0+e18*0);</v>
      </c>
      <c r="AI171" s="35" t="str">
        <f t="shared" si="21"/>
        <v>m169</v>
      </c>
      <c r="AJ171" s="34" t="str">
        <f t="shared" si="22"/>
        <v/>
      </c>
    </row>
    <row r="172" spans="1:36" s="3" customFormat="1" ht="37.049999999999997" customHeight="1" x14ac:dyDescent="0.3">
      <c r="A172" s="3" t="s">
        <v>298</v>
      </c>
      <c r="C172" s="6" t="s">
        <v>299</v>
      </c>
      <c r="D172" s="3">
        <v>5</v>
      </c>
      <c r="E172" s="3" t="s">
        <v>39</v>
      </c>
      <c r="F172" s="15" t="s">
        <v>281</v>
      </c>
      <c r="G172" s="8"/>
      <c r="H172" s="4">
        <f t="shared" si="19"/>
        <v>0</v>
      </c>
      <c r="I172" s="2"/>
      <c r="J172" s="2"/>
      <c r="K172" s="2"/>
      <c r="L172" s="2">
        <f t="shared" si="17"/>
        <v>0</v>
      </c>
      <c r="M172" s="2"/>
      <c r="N172" s="2"/>
      <c r="O172" s="2"/>
      <c r="P172" s="2"/>
      <c r="Q172" s="7"/>
      <c r="U172" s="4"/>
      <c r="V172" s="5"/>
      <c r="AD172" s="4">
        <f t="shared" si="18"/>
        <v>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2" s="31" t="str">
        <f t="shared" si="20"/>
        <v>document.getElementById('m170').innerHTML = (b1*0+b2*0+b0*0) + (s1*0+s2*0+s3*0+s4*0+s5*0+s6*0+s7*0+s9*0) + (e01*0+e02*0+e03*0+e04*0+e05*0+e06*0+e07*0+e08*0+e09*0+e10*0+e11*0+e12*0+e13*0+e14*0+e15*0+e16*0+e17*0+e18*0);</v>
      </c>
      <c r="AI172" s="35" t="str">
        <f t="shared" si="21"/>
        <v>m170</v>
      </c>
      <c r="AJ172" s="34" t="str">
        <f t="shared" si="22"/>
        <v/>
      </c>
    </row>
    <row r="173" spans="1:36" s="3" customFormat="1" ht="37.049999999999997" customHeight="1" x14ac:dyDescent="0.3">
      <c r="A173" s="3" t="s">
        <v>300</v>
      </c>
      <c r="C173" s="6" t="s">
        <v>301</v>
      </c>
      <c r="D173" s="3">
        <v>5</v>
      </c>
      <c r="E173" s="3" t="s">
        <v>39</v>
      </c>
      <c r="F173" s="15" t="s">
        <v>281</v>
      </c>
      <c r="G173" s="8" t="s">
        <v>68</v>
      </c>
      <c r="H173" s="4">
        <f t="shared" si="19"/>
        <v>80</v>
      </c>
      <c r="I173" s="2">
        <v>40</v>
      </c>
      <c r="J173" s="2"/>
      <c r="K173" s="2">
        <v>40</v>
      </c>
      <c r="L173" s="2">
        <f t="shared" si="17"/>
        <v>40</v>
      </c>
      <c r="M173" s="2"/>
      <c r="N173" s="2"/>
      <c r="O173" s="2"/>
      <c r="P173" s="2"/>
      <c r="Q173" s="7"/>
      <c r="T173" s="3" t="s">
        <v>21</v>
      </c>
      <c r="U173" s="4">
        <v>10</v>
      </c>
      <c r="V173" s="5"/>
      <c r="X173" s="3">
        <v>30</v>
      </c>
      <c r="AB173" s="3">
        <v>30</v>
      </c>
      <c r="AD173" s="4">
        <f t="shared" si="18"/>
        <v>30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id='m171'&gt;80&lt;/td&gt;&lt;td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73" s="31" t="str">
        <f t="shared" si="20"/>
        <v>document.getElementById('m171').innerHTML = (b1*0+b2*40+b0*40) + (s1*0+s2*30+s3*0+s4*0+s5*0+s6*30+s7*0+s9*30) + (e01*0+e02*0+e03*0+e04*0+e05*0+e06*0+e07*0+e08*0+e09*0+e10*0+e11*0+e12*10+e13*0+e14*0+e15*0+e16*0+e17*0+e18*0);</v>
      </c>
      <c r="AI173" s="35" t="str">
        <f t="shared" si="21"/>
        <v>m171</v>
      </c>
      <c r="AJ173" s="34" t="str">
        <f t="shared" si="22"/>
        <v/>
      </c>
    </row>
    <row r="174" spans="1:36" s="3" customFormat="1" ht="37.049999999999997" customHeight="1" x14ac:dyDescent="0.3">
      <c r="A174" s="3" t="s">
        <v>302</v>
      </c>
      <c r="C174" s="6" t="s">
        <v>303</v>
      </c>
      <c r="D174" s="3">
        <v>5</v>
      </c>
      <c r="F174" s="15" t="s">
        <v>281</v>
      </c>
      <c r="G174" s="8"/>
      <c r="H174" s="4">
        <f t="shared" si="19"/>
        <v>0</v>
      </c>
      <c r="I174" s="2"/>
      <c r="J174" s="2"/>
      <c r="K174" s="2"/>
      <c r="L174" s="2">
        <f t="shared" si="17"/>
        <v>0</v>
      </c>
      <c r="M174" s="2"/>
      <c r="N174" s="2"/>
      <c r="O174" s="2"/>
      <c r="P174" s="2"/>
      <c r="Q174" s="7"/>
      <c r="U174" s="4"/>
      <c r="V174" s="5"/>
      <c r="AD174" s="4">
        <f t="shared" si="18"/>
        <v>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t="shared" si="20"/>
        <v>document.getElementById('m172').innerHTML = (b1*0+b2*0+b0*0) + (s1*0+s2*0+s3*0+s4*0+s5*0+s6*0+s7*0+s9*0) + (e01*0+e02*0+e03*0+e04*0+e05*0+e06*0+e07*0+e08*0+e09*0+e10*0+e11*0+e12*0+e13*0+e14*0+e15*0+e16*0+e17*0+e18*0);</v>
      </c>
      <c r="AI174" s="35" t="str">
        <f t="shared" si="21"/>
        <v>m172</v>
      </c>
      <c r="AJ174" s="34" t="str">
        <f t="shared" si="22"/>
        <v/>
      </c>
    </row>
    <row r="175" spans="1:36" s="3" customFormat="1" ht="37.049999999999997" customHeight="1" x14ac:dyDescent="0.3">
      <c r="A175" s="3" t="s">
        <v>304</v>
      </c>
      <c r="C175" s="6" t="s">
        <v>305</v>
      </c>
      <c r="D175" s="3">
        <v>5</v>
      </c>
      <c r="E175" s="3" t="s">
        <v>39</v>
      </c>
      <c r="F175" s="15" t="s">
        <v>281</v>
      </c>
      <c r="G175" s="8"/>
      <c r="H175" s="4">
        <f t="shared" si="19"/>
        <v>0</v>
      </c>
      <c r="I175" s="2"/>
      <c r="J175" s="2"/>
      <c r="K175" s="2"/>
      <c r="L175" s="2">
        <f t="shared" si="17"/>
        <v>0</v>
      </c>
      <c r="M175" s="2"/>
      <c r="N175" s="2"/>
      <c r="O175" s="2"/>
      <c r="P175" s="2"/>
      <c r="Q175" s="7"/>
      <c r="U175" s="4"/>
      <c r="V175" s="5"/>
      <c r="AD175" s="4">
        <f t="shared" si="18"/>
        <v>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20"/>
        <v>document.getElementById('m173').innerHTML = (b1*0+b2*0+b0*0) + (s1*0+s2*0+s3*0+s4*0+s5*0+s6*0+s7*0+s9*0) + (e01*0+e02*0+e03*0+e04*0+e05*0+e06*0+e07*0+e08*0+e09*0+e10*0+e11*0+e12*0+e13*0+e14*0+e15*0+e16*0+e17*0+e18*0);</v>
      </c>
      <c r="AI175" s="35" t="str">
        <f t="shared" si="21"/>
        <v>m173</v>
      </c>
      <c r="AJ175" s="34" t="str">
        <f t="shared" si="22"/>
        <v/>
      </c>
    </row>
    <row r="176" spans="1:36" s="3" customFormat="1" ht="37.049999999999997" customHeight="1" x14ac:dyDescent="0.3">
      <c r="A176" s="3" t="s">
        <v>541</v>
      </c>
      <c r="C176" s="6" t="s">
        <v>544</v>
      </c>
      <c r="D176" s="3">
        <v>5</v>
      </c>
      <c r="E176" s="3" t="s">
        <v>35</v>
      </c>
      <c r="F176" s="15" t="s">
        <v>281</v>
      </c>
      <c r="G176" s="8" t="s">
        <v>91</v>
      </c>
      <c r="H176" s="4">
        <f t="shared" si="19"/>
        <v>70</v>
      </c>
      <c r="I176" s="2"/>
      <c r="J176" s="2"/>
      <c r="K176" s="2"/>
      <c r="L176" s="2">
        <f t="shared" si="17"/>
        <v>0</v>
      </c>
      <c r="M176" s="2"/>
      <c r="N176" s="2"/>
      <c r="O176" s="2"/>
      <c r="P176" s="2"/>
      <c r="Q176" s="7"/>
      <c r="R176" s="3" t="s">
        <v>14</v>
      </c>
      <c r="S176" s="3">
        <v>40</v>
      </c>
      <c r="U176" s="4"/>
      <c r="V176" s="5" t="s">
        <v>545</v>
      </c>
      <c r="X176" s="3">
        <v>30</v>
      </c>
      <c r="AD176" s="4">
        <f t="shared" si="18"/>
        <v>30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id='m174'&gt;70&lt;/td&gt;&lt;td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76" s="31" t="str">
        <f t="shared" si="20"/>
        <v>document.getElementById('m174').innerHTML = (b1*0+b2*0+b0*0) + (s1*0+s2*30+s3*0+s4*0+s5*0+s6*0+s7*0+s9*30) + (e01*40+e02*0+e03*0+e04*0+e05*0+e06*0+e07*0+e08*0+e09*0+e10*0+e11*0+e12*0+e13*0+e14*0+e15*0+e16*0+e17*0+e18*0);</v>
      </c>
      <c r="AI176" s="35" t="str">
        <f t="shared" si="21"/>
        <v>m174</v>
      </c>
      <c r="AJ176" s="34" t="str">
        <f t="shared" si="22"/>
        <v/>
      </c>
    </row>
    <row r="177" spans="1:36" s="3" customFormat="1" ht="37.049999999999997" customHeight="1" x14ac:dyDescent="0.3">
      <c r="A177" s="3" t="s">
        <v>306</v>
      </c>
      <c r="C177" s="6" t="s">
        <v>307</v>
      </c>
      <c r="D177" s="3">
        <v>5</v>
      </c>
      <c r="E177" s="3" t="s">
        <v>39</v>
      </c>
      <c r="F177" s="15" t="s">
        <v>281</v>
      </c>
      <c r="G177" s="8"/>
      <c r="H177" s="4">
        <f t="shared" si="19"/>
        <v>0</v>
      </c>
      <c r="I177" s="2"/>
      <c r="J177" s="2"/>
      <c r="K177" s="2"/>
      <c r="L177" s="2">
        <f t="shared" si="17"/>
        <v>0</v>
      </c>
      <c r="M177" s="2"/>
      <c r="N177" s="2"/>
      <c r="O177" s="2"/>
      <c r="P177" s="2"/>
      <c r="Q177" s="7"/>
      <c r="U177" s="4"/>
      <c r="V177" s="5"/>
      <c r="AD177" s="4">
        <f t="shared" si="18"/>
        <v>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7" s="31" t="str">
        <f t="shared" si="20"/>
        <v>document.getElementById('m175').innerHTML = (b1*0+b2*0+b0*0) + (s1*0+s2*0+s3*0+s4*0+s5*0+s6*0+s7*0+s9*0) + (e01*0+e02*0+e03*0+e04*0+e05*0+e06*0+e07*0+e08*0+e09*0+e10*0+e11*0+e12*0+e13*0+e14*0+e15*0+e16*0+e17*0+e18*0);</v>
      </c>
      <c r="AI177" s="35" t="str">
        <f t="shared" si="21"/>
        <v>m175</v>
      </c>
      <c r="AJ177" s="34" t="str">
        <f t="shared" si="22"/>
        <v/>
      </c>
    </row>
    <row r="178" spans="1:36" s="3" customFormat="1" ht="37.049999999999997" customHeight="1" x14ac:dyDescent="0.3">
      <c r="A178" s="3" t="s">
        <v>665</v>
      </c>
      <c r="C178" s="6" t="s">
        <v>667</v>
      </c>
      <c r="D178" s="3">
        <v>5</v>
      </c>
      <c r="F178" s="15" t="s">
        <v>281</v>
      </c>
      <c r="G178" s="8"/>
      <c r="H178" s="4">
        <f t="shared" ref="H178" si="23">SUMPRODUCT(I$1:AD$1,I178:AD178)</f>
        <v>0</v>
      </c>
      <c r="I178" s="2"/>
      <c r="J178" s="2"/>
      <c r="K178" s="2"/>
      <c r="L178" s="2">
        <f t="shared" ref="L178" si="24">MAX(J178:K178)</f>
        <v>0</v>
      </c>
      <c r="M178" s="2"/>
      <c r="N178" s="2"/>
      <c r="O178" s="2"/>
      <c r="P178" s="2"/>
      <c r="Q178" s="7"/>
      <c r="U178" s="4"/>
      <c r="V178" s="5"/>
      <c r="AD178" s="4">
        <f t="shared" ref="AD178" si="25">MAX(W178:AC178)</f>
        <v>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groupless'&gt;&lt;td headers='icon'&gt;&lt;a href='https://www.alchemistcodedb.com/jp/card/ts-sloth-yudit-01'&gt;&lt;img src='resources/TS_SLOTH_YUDIT_01.png' title='初めての機械工作' /&gt;&lt;/a&gt;&lt;/td&gt;&lt;td headers='name'&gt;初めての機械工作&lt;/td&gt;&lt;td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t="shared" si="20"/>
        <v>document.getElementById('m176').innerHTML = (b1*0+b2*0+b0*0) + (s1*0+s2*0+s3*0+s4*0+s5*0+s6*0+s7*0+s9*0) + (e01*0+e02*0+e03*0+e04*0+e05*0+e06*0+e07*0+e08*0+e09*0+e10*0+e11*0+e12*0+e13*0+e14*0+e15*0+e16*0+e17*0+e18*0);</v>
      </c>
      <c r="AI178" s="35" t="str">
        <f t="shared" si="21"/>
        <v>m176</v>
      </c>
      <c r="AJ178" s="34" t="str">
        <f t="shared" si="22"/>
        <v/>
      </c>
    </row>
    <row r="179" spans="1:36" s="3" customFormat="1" ht="37.049999999999997" customHeight="1" x14ac:dyDescent="0.3">
      <c r="A179" s="3" t="s">
        <v>308</v>
      </c>
      <c r="C179" s="6" t="s">
        <v>309</v>
      </c>
      <c r="D179" s="3">
        <v>5</v>
      </c>
      <c r="E179" s="3" t="s">
        <v>35</v>
      </c>
      <c r="F179" s="15" t="s">
        <v>36</v>
      </c>
      <c r="G179" s="8"/>
      <c r="H179" s="4">
        <f t="shared" si="19"/>
        <v>0</v>
      </c>
      <c r="I179" s="2"/>
      <c r="J179" s="2"/>
      <c r="K179" s="2"/>
      <c r="L179" s="2">
        <f t="shared" si="17"/>
        <v>0</v>
      </c>
      <c r="M179" s="2"/>
      <c r="N179" s="2"/>
      <c r="O179" s="2"/>
      <c r="P179" s="2"/>
      <c r="Q179" s="7"/>
      <c r="U179" s="4"/>
      <c r="V179" s="5"/>
      <c r="AD179" s="4">
        <f t="shared" si="18"/>
        <v>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t="shared" si="20"/>
        <v>document.getElementById('m177').innerHTML = (b1*0+b2*0+b0*0) + (s1*0+s2*0+s3*0+s4*0+s5*0+s6*0+s7*0+s9*0) + (e01*0+e02*0+e03*0+e04*0+e05*0+e06*0+e07*0+e08*0+e09*0+e10*0+e11*0+e12*0+e13*0+e14*0+e15*0+e16*0+e17*0+e18*0);</v>
      </c>
      <c r="AI179" s="35" t="str">
        <f t="shared" si="21"/>
        <v>m177</v>
      </c>
      <c r="AJ179" s="34" t="str">
        <f t="shared" si="22"/>
        <v/>
      </c>
    </row>
    <row r="180" spans="1:36" s="3" customFormat="1" ht="37.049999999999997" customHeight="1" x14ac:dyDescent="0.3">
      <c r="A180" s="3" t="s">
        <v>675</v>
      </c>
      <c r="C180" s="6" t="s">
        <v>676</v>
      </c>
      <c r="D180" s="3">
        <v>5</v>
      </c>
      <c r="E180" s="3" t="s">
        <v>35</v>
      </c>
      <c r="F180" s="15" t="s">
        <v>36</v>
      </c>
      <c r="G180" s="8"/>
      <c r="H180" s="4"/>
      <c r="I180" s="2"/>
      <c r="J180" s="2"/>
      <c r="K180" s="2"/>
      <c r="L180" s="2"/>
      <c r="M180" s="2"/>
      <c r="N180" s="2"/>
      <c r="O180" s="2"/>
      <c r="P180" s="2"/>
      <c r="Q180" s="7"/>
      <c r="U180" s="4"/>
      <c r="V180" s="5"/>
      <c r="AD180" s="4"/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ev groupless'&gt;&lt;td headers='icon'&gt;&lt;a href='https://www.alchemistcodedb.com/jp/card/ts-tagatamemovie-dvd-01'&gt;&lt;img src='resources/TS_TAGATAMEMOVIE_DVD_01.png' title='寄り添い、一緒に' /&gt;&lt;/a&gt;&lt;/td&gt;&lt;td headers='name'&gt;寄り添い、一緒に&lt;/td&gt;&lt;td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id='m178'&gt;&lt;/td&gt;&lt;td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0" s="31" t="str">
        <f t="shared" si="20"/>
        <v>document.getElementById('m178').innerHTML = (b1*0+b2*0+b0*0) + (s1*0+s2*0+s3*0+s4*0+s5*0+s6*0+s7*0+s9*0) + (e01*0+e02*0+e03*0+e04*0+e05*0+e06*0+e07*0+e08*0+e09*0+e10*0+e11*0+e12*0+e13*0+e14*0+e15*0+e16*0+e17*0+e18*0);</v>
      </c>
      <c r="AI180" s="35" t="str">
        <f t="shared" si="21"/>
        <v>m178</v>
      </c>
      <c r="AJ180" s="34" t="str">
        <f t="shared" si="22"/>
        <v/>
      </c>
    </row>
    <row r="181" spans="1:36" s="3" customFormat="1" ht="37.049999999999997" customHeight="1" x14ac:dyDescent="0.3">
      <c r="A181" s="3" t="s">
        <v>315</v>
      </c>
      <c r="C181" s="6" t="s">
        <v>311</v>
      </c>
      <c r="D181" s="3">
        <v>5</v>
      </c>
      <c r="F181" s="15" t="s">
        <v>36</v>
      </c>
      <c r="G181" s="8" t="s">
        <v>312</v>
      </c>
      <c r="H181" s="4">
        <f t="shared" si="19"/>
        <v>30</v>
      </c>
      <c r="I181" s="2">
        <v>30</v>
      </c>
      <c r="J181" s="2"/>
      <c r="K181" s="2"/>
      <c r="L181" s="2">
        <f t="shared" si="17"/>
        <v>0</v>
      </c>
      <c r="M181" s="2"/>
      <c r="N181" s="2"/>
      <c r="O181" s="2"/>
      <c r="P181" s="2">
        <v>10</v>
      </c>
      <c r="Q181" s="7"/>
      <c r="U181" s="4"/>
      <c r="V181" s="5" t="s">
        <v>632</v>
      </c>
      <c r="Y181" s="3">
        <v>30</v>
      </c>
      <c r="AD181" s="4">
        <f t="shared" si="18"/>
        <v>30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id='m179'&gt;30&lt;/td&gt;&lt;td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81" s="31" t="str">
        <f t="shared" si="20"/>
        <v>document.getElementById('m179').innerHTML = (b1*0+b2*0+b0*0) + (s1*0+s2*0+s3*30+s4*0+s5*0+s6*0+s7*0+s9*30) + (e01*0+e02*0+e03*0+e04*0+e05*0+e06*0+e07*0+e08*0+e09*0+e10*0+e11*0+e12*0+e13*0+e14*0+e15*0+e16*0+e17*0+e18*0);</v>
      </c>
      <c r="AI181" s="35" t="str">
        <f t="shared" si="21"/>
        <v>m179</v>
      </c>
      <c r="AJ181" s="34" t="str">
        <f t="shared" si="22"/>
        <v/>
      </c>
    </row>
    <row r="182" spans="1:36" s="3" customFormat="1" ht="37.049999999999997" customHeight="1" x14ac:dyDescent="0.3">
      <c r="A182" s="3" t="s">
        <v>317</v>
      </c>
      <c r="C182" s="6" t="s">
        <v>314</v>
      </c>
      <c r="D182" s="3">
        <v>5</v>
      </c>
      <c r="E182" s="3" t="s">
        <v>39</v>
      </c>
      <c r="F182" s="15" t="s">
        <v>36</v>
      </c>
      <c r="G182" s="8" t="s">
        <v>312</v>
      </c>
      <c r="H182" s="4">
        <f t="shared" si="19"/>
        <v>50</v>
      </c>
      <c r="I182" s="2">
        <v>50</v>
      </c>
      <c r="J182" s="2">
        <v>20</v>
      </c>
      <c r="K182" s="2">
        <v>20</v>
      </c>
      <c r="L182" s="2">
        <f t="shared" si="17"/>
        <v>20</v>
      </c>
      <c r="M182" s="2"/>
      <c r="N182" s="2"/>
      <c r="O182" s="2"/>
      <c r="P182" s="2"/>
      <c r="Q182" s="7"/>
      <c r="U182" s="4"/>
      <c r="V182" s="5" t="s">
        <v>547</v>
      </c>
      <c r="W182" s="3">
        <v>30</v>
      </c>
      <c r="AA182" s="3">
        <v>30</v>
      </c>
      <c r="AD182" s="4">
        <f t="shared" si="18"/>
        <v>30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id='m180'&gt;50&lt;/td&gt;&lt;td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2" s="31" t="str">
        <f t="shared" si="20"/>
        <v>document.getElementById('m180').innerHTML = (b1*20+b2*20+b0*20) + (s1*30+s2*0+s3*0+s4*0+s5*30+s6*0+s7*0+s9*30) + (e01*0+e02*0+e03*0+e04*0+e05*0+e06*0+e07*0+e08*0+e09*0+e10*0+e11*0+e12*0+e13*0+e14*0+e15*0+e16*0+e17*0+e18*0);</v>
      </c>
      <c r="AI182" s="35" t="str">
        <f t="shared" si="21"/>
        <v>m180</v>
      </c>
      <c r="AJ182" s="34" t="str">
        <f t="shared" si="22"/>
        <v/>
      </c>
    </row>
    <row r="183" spans="1:36" s="3" customFormat="1" ht="37.049999999999997" customHeight="1" x14ac:dyDescent="0.3">
      <c r="A183" s="3" t="s">
        <v>320</v>
      </c>
      <c r="C183" s="6" t="s">
        <v>316</v>
      </c>
      <c r="D183" s="3">
        <v>5</v>
      </c>
      <c r="E183" s="3" t="s">
        <v>39</v>
      </c>
      <c r="F183" s="15" t="s">
        <v>36</v>
      </c>
      <c r="G183" s="8" t="s">
        <v>312</v>
      </c>
      <c r="H183" s="4">
        <f t="shared" si="19"/>
        <v>100</v>
      </c>
      <c r="I183" s="2"/>
      <c r="J183" s="2">
        <v>30</v>
      </c>
      <c r="K183" s="2">
        <v>30</v>
      </c>
      <c r="L183" s="2">
        <f t="shared" si="17"/>
        <v>30</v>
      </c>
      <c r="M183" s="2"/>
      <c r="N183" s="2"/>
      <c r="O183" s="2"/>
      <c r="P183" s="2"/>
      <c r="Q183" s="7"/>
      <c r="T183" s="5" t="s">
        <v>490</v>
      </c>
      <c r="U183" s="4">
        <v>40</v>
      </c>
      <c r="V183" s="5"/>
      <c r="Z183" s="3">
        <v>30</v>
      </c>
      <c r="AC183" s="3">
        <v>30</v>
      </c>
      <c r="AD183" s="4">
        <f t="shared" si="18"/>
        <v>30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id='m181'&gt;100&lt;/td&gt;&lt;td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83" s="31" t="str">
        <f t="shared" si="20"/>
        <v>document.getElementById('m181').innerHTML = (b1*30+b2*30+b0*30) + (s1*0+s2*0+s3*0+s4*30+s5*0+s6*0+s7*30+s9*30) + (e01*0+e02*0+e03*0+e04*0+e05*0+e06*0+e07*0+e08*0+e09*0+e10*0+e11*0+e12*0+e13*0+e14*0+e15*0+e16*40+e17*0+e18*0);</v>
      </c>
      <c r="AI183" s="35" t="str">
        <f t="shared" si="21"/>
        <v>m181</v>
      </c>
      <c r="AJ183" s="34" t="str">
        <f t="shared" si="22"/>
        <v/>
      </c>
    </row>
    <row r="184" spans="1:36" s="3" customFormat="1" ht="37.049999999999997" customHeight="1" x14ac:dyDescent="0.3">
      <c r="A184" s="3" t="s">
        <v>538</v>
      </c>
      <c r="C184" s="6" t="s">
        <v>539</v>
      </c>
      <c r="D184" s="3">
        <v>5</v>
      </c>
      <c r="E184" s="3" t="s">
        <v>39</v>
      </c>
      <c r="F184" s="15" t="s">
        <v>36</v>
      </c>
      <c r="G184" s="8" t="s">
        <v>312</v>
      </c>
      <c r="H184" s="4">
        <f t="shared" si="19"/>
        <v>140</v>
      </c>
      <c r="I184" s="2">
        <v>20</v>
      </c>
      <c r="J184" s="2"/>
      <c r="K184" s="2"/>
      <c r="L184" s="2">
        <f t="shared" si="17"/>
        <v>0</v>
      </c>
      <c r="M184" s="2"/>
      <c r="N184" s="2"/>
      <c r="O184" s="2"/>
      <c r="P184" s="2"/>
      <c r="Q184" s="7"/>
      <c r="T184" s="5" t="s">
        <v>540</v>
      </c>
      <c r="U184" s="4">
        <v>80</v>
      </c>
      <c r="V184" s="5"/>
      <c r="AC184" s="3">
        <v>60</v>
      </c>
      <c r="AD184" s="4">
        <f t="shared" si="18"/>
        <v>60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id='m182'&gt;140&lt;/td&gt;&lt;td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84" s="31" t="str">
        <f t="shared" si="20"/>
        <v>document.getElementById('m182').innerHTML = (b1*0+b2*0+b0*0) + (s1*0+s2*0+s3*0+s4*0+s5*0+s6*0+s7*60+s9*60) + (e01*0+e02*0+e03*0+e04*0+e05*0+e06*0+e07*0+e08*0+e09*0+e10*0+e11*0+e12*0+e13*0+e14*0+e15*0+e16*0+e17*80+e18*0);</v>
      </c>
      <c r="AI184" s="35" t="str">
        <f t="shared" si="21"/>
        <v>m182</v>
      </c>
      <c r="AJ184" s="34" t="str">
        <f t="shared" si="22"/>
        <v/>
      </c>
    </row>
    <row r="185" spans="1:36" s="3" customFormat="1" ht="37.049999999999997" customHeight="1" x14ac:dyDescent="0.3">
      <c r="A185" s="3" t="s">
        <v>310</v>
      </c>
      <c r="C185" s="6" t="s">
        <v>318</v>
      </c>
      <c r="D185" s="3">
        <v>5</v>
      </c>
      <c r="E185" s="3" t="s">
        <v>39</v>
      </c>
      <c r="F185" s="15" t="s">
        <v>36</v>
      </c>
      <c r="G185" s="8" t="s">
        <v>319</v>
      </c>
      <c r="H185" s="4">
        <f t="shared" si="19"/>
        <v>60</v>
      </c>
      <c r="I185" s="2">
        <v>60</v>
      </c>
      <c r="J185" s="2">
        <v>20</v>
      </c>
      <c r="K185" s="2"/>
      <c r="L185" s="2">
        <f t="shared" si="17"/>
        <v>20</v>
      </c>
      <c r="M185" s="2"/>
      <c r="N185" s="2"/>
      <c r="O185" s="2"/>
      <c r="P185" s="2"/>
      <c r="Q185" s="7"/>
      <c r="U185" s="4"/>
      <c r="V185" s="5" t="s">
        <v>633</v>
      </c>
      <c r="Z185" s="3">
        <v>40</v>
      </c>
      <c r="AA185" s="3">
        <v>20</v>
      </c>
      <c r="AD185" s="4">
        <f t="shared" si="18"/>
        <v>40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id='m183'&gt;60&lt;/td&gt;&lt;td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85" s="31" t="str">
        <f t="shared" si="20"/>
        <v>document.getElementById('m183').innerHTML = (b1*20+b2*0+b0*20) + (s1*0+s2*0+s3*0+s4*40+s5*20+s6*0+s7*0+s9*40) + (e01*0+e02*0+e03*0+e04*0+e05*0+e06*0+e07*0+e08*0+e09*0+e10*0+e11*0+e12*0+e13*0+e14*0+e15*0+e16*0+e17*0+e18*0);</v>
      </c>
      <c r="AI185" s="35" t="str">
        <f t="shared" si="21"/>
        <v>m183</v>
      </c>
      <c r="AJ185" s="34" t="str">
        <f t="shared" si="22"/>
        <v/>
      </c>
    </row>
    <row r="186" spans="1:36" s="3" customFormat="1" ht="37.049999999999997" customHeight="1" x14ac:dyDescent="0.3">
      <c r="A186" s="3" t="s">
        <v>313</v>
      </c>
      <c r="C186" s="6" t="s">
        <v>321</v>
      </c>
      <c r="D186" s="3">
        <v>5</v>
      </c>
      <c r="E186" s="3" t="s">
        <v>39</v>
      </c>
      <c r="F186" s="15" t="s">
        <v>36</v>
      </c>
      <c r="G186" s="8" t="s">
        <v>319</v>
      </c>
      <c r="H186" s="4">
        <f t="shared" si="19"/>
        <v>70</v>
      </c>
      <c r="I186" s="2">
        <v>40</v>
      </c>
      <c r="J186" s="2">
        <v>30</v>
      </c>
      <c r="K186" s="2"/>
      <c r="L186" s="2">
        <f t="shared" si="17"/>
        <v>30</v>
      </c>
      <c r="M186" s="2"/>
      <c r="N186" s="2"/>
      <c r="O186" s="2">
        <v>30</v>
      </c>
      <c r="P186" s="2"/>
      <c r="Q186" s="7"/>
      <c r="U186" s="4"/>
      <c r="V186" s="5"/>
      <c r="X186" s="3">
        <v>20</v>
      </c>
      <c r="AA186" s="3">
        <v>40</v>
      </c>
      <c r="AD186" s="4">
        <f t="shared" si="18"/>
        <v>40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id='m184'&gt;70&lt;/td&gt;&lt;td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86" s="31" t="str">
        <f t="shared" si="20"/>
        <v>document.getElementById('m184').innerHTML = (b1*30+b2*0+b0*30) + (s1*0+s2*20+s3*0+s4*0+s5*40+s6*0+s7*0+s9*40) + (e01*0+e02*0+e03*0+e04*0+e05*0+e06*0+e07*0+e08*0+e09*0+e10*0+e11*0+e12*0+e13*0+e14*0+e15*0+e16*0+e17*0+e18*0);</v>
      </c>
      <c r="AI186" s="35" t="str">
        <f t="shared" si="21"/>
        <v>m184</v>
      </c>
      <c r="AJ186" s="34" t="str">
        <f t="shared" si="22"/>
        <v/>
      </c>
    </row>
    <row r="187" spans="1:36" s="3" customFormat="1" ht="37.049999999999997" customHeight="1" x14ac:dyDescent="0.3">
      <c r="A187" s="3" t="s">
        <v>322</v>
      </c>
      <c r="C187" s="6" t="s">
        <v>323</v>
      </c>
      <c r="D187" s="3">
        <v>5</v>
      </c>
      <c r="E187" s="3" t="s">
        <v>35</v>
      </c>
      <c r="F187" s="15" t="s">
        <v>281</v>
      </c>
      <c r="G187" s="8"/>
      <c r="H187" s="4">
        <f t="shared" si="19"/>
        <v>0</v>
      </c>
      <c r="I187" s="2"/>
      <c r="J187" s="2"/>
      <c r="K187" s="2"/>
      <c r="L187" s="2">
        <f t="shared" si="17"/>
        <v>0</v>
      </c>
      <c r="M187" s="2"/>
      <c r="N187" s="2"/>
      <c r="O187" s="2"/>
      <c r="P187" s="2"/>
      <c r="Q187" s="7"/>
      <c r="U187" s="4"/>
      <c r="V187" s="5"/>
      <c r="AD187" s="4">
        <f t="shared" si="18"/>
        <v>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id='m185'&gt;0&lt;/td&gt;&lt;td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7" s="31" t="str">
        <f t="shared" si="20"/>
        <v>document.getElementById('m185').innerHTML = (b1*0+b2*0+b0*0) + (s1*0+s2*0+s3*0+s4*0+s5*0+s6*0+s7*0+s9*0) + (e01*0+e02*0+e03*0+e04*0+e05*0+e06*0+e07*0+e08*0+e09*0+e10*0+e11*0+e12*0+e13*0+e14*0+e15*0+e16*0+e17*0+e18*0);</v>
      </c>
      <c r="AI187" s="35" t="str">
        <f t="shared" si="21"/>
        <v>m185</v>
      </c>
      <c r="AJ187" s="34" t="str">
        <f t="shared" si="22"/>
        <v/>
      </c>
    </row>
    <row r="188" spans="1:36" s="3" customFormat="1" ht="37.049999999999997" customHeight="1" x14ac:dyDescent="0.3">
      <c r="A188" s="3" t="s">
        <v>324</v>
      </c>
      <c r="C188" s="6" t="s">
        <v>325</v>
      </c>
      <c r="D188" s="3">
        <v>4</v>
      </c>
      <c r="F188" s="15" t="s">
        <v>326</v>
      </c>
      <c r="G188" s="8"/>
      <c r="H188" s="4">
        <f t="shared" si="19"/>
        <v>0</v>
      </c>
      <c r="I188" s="2"/>
      <c r="J188" s="2"/>
      <c r="K188" s="2"/>
      <c r="L188" s="2">
        <f t="shared" si="17"/>
        <v>0</v>
      </c>
      <c r="M188" s="2"/>
      <c r="N188" s="2"/>
      <c r="O188" s="2"/>
      <c r="P188" s="2"/>
      <c r="Q188" s="7"/>
      <c r="U188" s="4"/>
      <c r="V188" s="5"/>
      <c r="AD188" s="4">
        <f t="shared" si="18"/>
        <v>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8" s="31" t="str">
        <f t="shared" si="20"/>
        <v>document.getElementById('m186').innerHTML = (b1*0+b2*0+b0*0) + (s1*0+s2*0+s3*0+s4*0+s5*0+s6*0+s7*0+s9*0) + (e01*0+e02*0+e03*0+e04*0+e05*0+e06*0+e07*0+e08*0+e09*0+e10*0+e11*0+e12*0+e13*0+e14*0+e15*0+e16*0+e17*0+e18*0);</v>
      </c>
      <c r="AI188" s="35" t="str">
        <f t="shared" si="21"/>
        <v>m186</v>
      </c>
      <c r="AJ188" s="34" t="str">
        <f t="shared" si="22"/>
        <v/>
      </c>
    </row>
    <row r="189" spans="1:36" s="3" customFormat="1" ht="37.049999999999997" customHeight="1" x14ac:dyDescent="0.3">
      <c r="A189" s="8" t="s">
        <v>327</v>
      </c>
      <c r="C189" s="6" t="s">
        <v>328</v>
      </c>
      <c r="D189" s="3">
        <v>5</v>
      </c>
      <c r="F189" s="15" t="s">
        <v>326</v>
      </c>
      <c r="G189" s="8" t="s">
        <v>68</v>
      </c>
      <c r="H189" s="4">
        <f t="shared" si="19"/>
        <v>60</v>
      </c>
      <c r="I189" s="2">
        <v>70</v>
      </c>
      <c r="J189" s="2"/>
      <c r="K189" s="2"/>
      <c r="L189" s="2">
        <f t="shared" si="17"/>
        <v>0</v>
      </c>
      <c r="M189" s="2"/>
      <c r="N189" s="2"/>
      <c r="O189" s="2"/>
      <c r="P189" s="2"/>
      <c r="Q189" s="7"/>
      <c r="R189" s="3" t="s">
        <v>14</v>
      </c>
      <c r="S189" s="3">
        <v>20</v>
      </c>
      <c r="U189" s="4"/>
      <c r="V189" s="5" t="s">
        <v>484</v>
      </c>
      <c r="Y189" s="3">
        <v>40</v>
      </c>
      <c r="AC189" s="3">
        <v>20</v>
      </c>
      <c r="AD189" s="4">
        <f t="shared" si="18"/>
        <v>40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id='m187'&gt;60&lt;/td&gt;&lt;td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89" s="31" t="str">
        <f t="shared" si="20"/>
        <v>document.getElementById('m187').innerHTML = (b1*0+b2*0+b0*0) + (s1*0+s2*0+s3*40+s4*0+s5*0+s6*0+s7*20+s9*40) + (e01*20+e02*0+e03*0+e04*0+e05*0+e06*0+e07*0+e08*0+e09*0+e10*0+e11*0+e12*0+e13*0+e14*0+e15*0+e16*0+e17*0+e18*0);</v>
      </c>
      <c r="AI189" s="35" t="str">
        <f t="shared" si="21"/>
        <v>m187</v>
      </c>
      <c r="AJ189" s="34" t="str">
        <f t="shared" si="22"/>
        <v/>
      </c>
    </row>
    <row r="190" spans="1:36" s="3" customFormat="1" ht="37.049999999999997" customHeight="1" x14ac:dyDescent="0.3">
      <c r="A190" s="8" t="s">
        <v>329</v>
      </c>
      <c r="C190" s="6" t="s">
        <v>330</v>
      </c>
      <c r="D190" s="3">
        <v>5</v>
      </c>
      <c r="E190" s="3" t="s">
        <v>39</v>
      </c>
      <c r="F190" s="15" t="s">
        <v>326</v>
      </c>
      <c r="G190" s="8"/>
      <c r="H190" s="4">
        <f t="shared" si="19"/>
        <v>0</v>
      </c>
      <c r="I190" s="2"/>
      <c r="J190" s="2"/>
      <c r="K190" s="2"/>
      <c r="L190" s="2">
        <f t="shared" si="17"/>
        <v>0</v>
      </c>
      <c r="M190" s="2"/>
      <c r="N190" s="2"/>
      <c r="O190" s="2"/>
      <c r="P190" s="2"/>
      <c r="Q190" s="7"/>
      <c r="U190" s="4"/>
      <c r="V190" s="5"/>
      <c r="AD190" s="4">
        <f t="shared" si="18"/>
        <v>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t="shared" si="20"/>
        <v>document.getElementById('m188').innerHTML = (b1*0+b2*0+b0*0) + (s1*0+s2*0+s3*0+s4*0+s5*0+s6*0+s7*0+s9*0) + (e01*0+e02*0+e03*0+e04*0+e05*0+e06*0+e07*0+e08*0+e09*0+e10*0+e11*0+e12*0+e13*0+e14*0+e15*0+e16*0+e17*0+e18*0);</v>
      </c>
      <c r="AI190" s="35" t="str">
        <f t="shared" si="21"/>
        <v>m188</v>
      </c>
      <c r="AJ190" s="34" t="str">
        <f t="shared" si="22"/>
        <v/>
      </c>
    </row>
    <row r="191" spans="1:36" s="3" customFormat="1" ht="37.049999999999997" customHeight="1" x14ac:dyDescent="0.3">
      <c r="A191" s="3" t="s">
        <v>331</v>
      </c>
      <c r="C191" s="6" t="s">
        <v>332</v>
      </c>
      <c r="D191" s="3">
        <v>5</v>
      </c>
      <c r="F191" s="15" t="s">
        <v>326</v>
      </c>
      <c r="G191" s="8"/>
      <c r="H191" s="4">
        <f t="shared" si="19"/>
        <v>0</v>
      </c>
      <c r="I191" s="2"/>
      <c r="J191" s="2"/>
      <c r="K191" s="2"/>
      <c r="L191" s="2">
        <f t="shared" si="17"/>
        <v>0</v>
      </c>
      <c r="M191" s="2"/>
      <c r="N191" s="2"/>
      <c r="O191" s="2"/>
      <c r="P191" s="2"/>
      <c r="Q191" s="7"/>
      <c r="U191" s="4"/>
      <c r="V191" s="5"/>
      <c r="AD191" s="4">
        <f t="shared" si="18"/>
        <v>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1" s="31" t="str">
        <f t="shared" si="20"/>
        <v>document.getElementById('m189').innerHTML = (b1*0+b2*0+b0*0) + (s1*0+s2*0+s3*0+s4*0+s5*0+s6*0+s7*0+s9*0) + (e01*0+e02*0+e03*0+e04*0+e05*0+e06*0+e07*0+e08*0+e09*0+e10*0+e11*0+e12*0+e13*0+e14*0+e15*0+e16*0+e17*0+e18*0);</v>
      </c>
      <c r="AI191" s="35" t="str">
        <f t="shared" si="21"/>
        <v>m189</v>
      </c>
      <c r="AJ191" s="34" t="str">
        <f t="shared" si="22"/>
        <v/>
      </c>
    </row>
    <row r="192" spans="1:36" s="3" customFormat="1" ht="37.049999999999997" customHeight="1" x14ac:dyDescent="0.3">
      <c r="A192" s="8" t="s">
        <v>333</v>
      </c>
      <c r="C192" s="6" t="s">
        <v>334</v>
      </c>
      <c r="D192" s="3">
        <v>5</v>
      </c>
      <c r="E192" s="3" t="s">
        <v>39</v>
      </c>
      <c r="F192" s="15" t="s">
        <v>326</v>
      </c>
      <c r="G192" s="8" t="s">
        <v>68</v>
      </c>
      <c r="H192" s="4">
        <f t="shared" si="19"/>
        <v>20</v>
      </c>
      <c r="I192" s="2">
        <v>50</v>
      </c>
      <c r="J192" s="2"/>
      <c r="K192" s="2"/>
      <c r="L192" s="2">
        <f t="shared" si="17"/>
        <v>0</v>
      </c>
      <c r="M192" s="2"/>
      <c r="N192" s="2">
        <v>20</v>
      </c>
      <c r="O192" s="2"/>
      <c r="P192" s="2"/>
      <c r="Q192" s="7"/>
      <c r="U192" s="4"/>
      <c r="V192" s="5" t="s">
        <v>483</v>
      </c>
      <c r="W192" s="3">
        <v>20</v>
      </c>
      <c r="AA192" s="3">
        <v>20</v>
      </c>
      <c r="AB192" s="3">
        <v>20</v>
      </c>
      <c r="AD192" s="4">
        <f t="shared" si="18"/>
        <v>20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id='m190'&gt;20&lt;/td&gt;&lt;td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92" s="31" t="str">
        <f t="shared" si="20"/>
        <v>document.getElementById('m190').innerHTML = (b1*0+b2*0+b0*0) + (s1*20+s2*0+s3*0+s4*0+s5*20+s6*20+s7*0+s9*20) + (e01*0+e02*0+e03*0+e04*0+e05*0+e06*0+e07*0+e08*0+e09*0+e10*0+e11*0+e12*0+e13*0+e14*0+e15*0+e16*0+e17*0+e18*0);</v>
      </c>
      <c r="AI192" s="35" t="str">
        <f t="shared" si="21"/>
        <v>m190</v>
      </c>
      <c r="AJ192" s="34" t="str">
        <f t="shared" si="22"/>
        <v/>
      </c>
    </row>
    <row r="193" spans="1:37" s="3" customFormat="1" ht="37.049999999999997" customHeight="1" x14ac:dyDescent="0.3">
      <c r="A193" s="8" t="s">
        <v>335</v>
      </c>
      <c r="C193" s="6" t="s">
        <v>336</v>
      </c>
      <c r="D193" s="3">
        <v>5</v>
      </c>
      <c r="F193" s="15" t="s">
        <v>326</v>
      </c>
      <c r="G193" s="8" t="s">
        <v>337</v>
      </c>
      <c r="H193" s="4">
        <f t="shared" si="19"/>
        <v>60</v>
      </c>
      <c r="I193" s="2">
        <v>40</v>
      </c>
      <c r="J193" s="2">
        <v>40</v>
      </c>
      <c r="K193" s="2"/>
      <c r="L193" s="2">
        <f t="shared" si="17"/>
        <v>40</v>
      </c>
      <c r="M193" s="2">
        <v>10</v>
      </c>
      <c r="N193" s="2"/>
      <c r="O193" s="2"/>
      <c r="P193" s="2"/>
      <c r="Q193" s="7"/>
      <c r="U193" s="4"/>
      <c r="V193" s="5" t="s">
        <v>547</v>
      </c>
      <c r="Y193" s="3">
        <v>20</v>
      </c>
      <c r="Z193" s="3">
        <v>20</v>
      </c>
      <c r="AA193" s="3">
        <v>20</v>
      </c>
      <c r="AD193" s="4">
        <f t="shared" si="18"/>
        <v>20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id='m191'&gt;60&lt;/td&gt;&lt;td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93" s="31" t="str">
        <f t="shared" si="20"/>
        <v>document.getElementById('m191').innerHTML = (b1*40+b2*0+b0*40) + (s1*0+s2*0+s3*20+s4*20+s5*20+s6*0+s7*0+s9*20) + (e01*0+e02*0+e03*0+e04*0+e05*0+e06*0+e07*0+e08*0+e09*0+e10*0+e11*0+e12*0+e13*0+e14*0+e15*0+e16*0+e17*0+e18*0);</v>
      </c>
      <c r="AI193" s="35" t="str">
        <f t="shared" si="21"/>
        <v>m191</v>
      </c>
      <c r="AJ193" s="34" t="str">
        <f t="shared" si="22"/>
        <v/>
      </c>
    </row>
    <row r="194" spans="1:37" s="3" customFormat="1" ht="37.049999999999997" customHeight="1" x14ac:dyDescent="0.3">
      <c r="A194" s="8" t="s">
        <v>338</v>
      </c>
      <c r="C194" s="6" t="s">
        <v>339</v>
      </c>
      <c r="D194" s="3">
        <v>5</v>
      </c>
      <c r="F194" s="15" t="s">
        <v>326</v>
      </c>
      <c r="G194" s="8" t="s">
        <v>337</v>
      </c>
      <c r="H194" s="4">
        <f t="shared" si="19"/>
        <v>80</v>
      </c>
      <c r="I194" s="2">
        <v>50</v>
      </c>
      <c r="J194" s="2">
        <v>20</v>
      </c>
      <c r="K194" s="2">
        <v>20</v>
      </c>
      <c r="L194" s="2">
        <f t="shared" si="17"/>
        <v>20</v>
      </c>
      <c r="M194" s="2"/>
      <c r="N194" s="2"/>
      <c r="O194" s="2"/>
      <c r="P194" s="2">
        <v>10</v>
      </c>
      <c r="Q194" s="7"/>
      <c r="U194" s="4"/>
      <c r="V194" s="5"/>
      <c r="AB194" s="3">
        <v>60</v>
      </c>
      <c r="AD194" s="4">
        <f t="shared" si="18"/>
        <v>60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id='m192'&gt;80&lt;/td&gt;&lt;td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4" s="31" t="str">
        <f t="shared" si="20"/>
        <v>document.getElementById('m192').innerHTML = (b1*20+b2*20+b0*20) + (s1*0+s2*0+s3*0+s4*0+s5*0+s6*60+s7*0+s9*60) + (e01*0+e02*0+e03*0+e04*0+e05*0+e06*0+e07*0+e08*0+e09*0+e10*0+e11*0+e12*0+e13*0+e14*0+e15*0+e16*0+e17*0+e18*0);</v>
      </c>
      <c r="AI194" s="35" t="str">
        <f t="shared" si="21"/>
        <v>m192</v>
      </c>
      <c r="AJ194" s="34" t="str">
        <f t="shared" si="22"/>
        <v/>
      </c>
    </row>
    <row r="195" spans="1:37" s="3" customFormat="1" ht="37.049999999999997" customHeight="1" x14ac:dyDescent="0.3">
      <c r="A195" s="3" t="s">
        <v>340</v>
      </c>
      <c r="C195" s="6" t="s">
        <v>341</v>
      </c>
      <c r="D195" s="3">
        <v>5</v>
      </c>
      <c r="E195" s="3" t="s">
        <v>39</v>
      </c>
      <c r="F195" s="15" t="s">
        <v>326</v>
      </c>
      <c r="G195" s="8" t="s">
        <v>337</v>
      </c>
      <c r="H195" s="4">
        <f t="shared" si="19"/>
        <v>100</v>
      </c>
      <c r="I195" s="2"/>
      <c r="J195" s="2"/>
      <c r="K195" s="2">
        <v>40</v>
      </c>
      <c r="L195" s="2">
        <f t="shared" si="17"/>
        <v>40</v>
      </c>
      <c r="M195" s="2"/>
      <c r="N195" s="2"/>
      <c r="O195" s="2"/>
      <c r="P195" s="2"/>
      <c r="Q195" s="7"/>
      <c r="R195" s="5" t="s">
        <v>491</v>
      </c>
      <c r="S195" s="3">
        <v>30</v>
      </c>
      <c r="U195" s="4"/>
      <c r="V195" s="5"/>
      <c r="Y195" s="3">
        <v>30</v>
      </c>
      <c r="AB195" s="3">
        <v>30</v>
      </c>
      <c r="AD195" s="4">
        <f t="shared" si="18"/>
        <v>30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id='m193'&gt;100&lt;/td&gt;&lt;td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95" s="31" t="str">
        <f t="shared" si="20"/>
        <v>document.getElementById('m193').innerHTML = (b1*0+b2*40+b0*40) + (s1*0+s2*0+s3*30+s4*0+s5*0+s6*30+s7*0+s9*30) + (e01*0+e02*0+e03*0+e04*30+e05*30+e06*0+e07*0+e08*0+e09*0+e10*0+e11*0+e12*0+e13*0+e14*0+e15*0+e16*0+e17*0+e18*0-e04*e05*30);</v>
      </c>
      <c r="AI195" s="35" t="str">
        <f t="shared" si="21"/>
        <v>m193</v>
      </c>
      <c r="AJ195" s="34" t="str">
        <f t="shared" si="22"/>
        <v>-e04*e05*30</v>
      </c>
      <c r="AK195" s="61">
        <v>45</v>
      </c>
    </row>
    <row r="196" spans="1:37" s="3" customFormat="1" ht="37.049999999999997" customHeight="1" x14ac:dyDescent="0.3">
      <c r="A196" s="8" t="s">
        <v>521</v>
      </c>
      <c r="C196" s="6" t="s">
        <v>527</v>
      </c>
      <c r="D196" s="3">
        <v>5</v>
      </c>
      <c r="E196" s="3" t="s">
        <v>39</v>
      </c>
      <c r="F196" s="15" t="s">
        <v>326</v>
      </c>
      <c r="G196" s="8" t="s">
        <v>337</v>
      </c>
      <c r="H196" s="4">
        <f t="shared" si="19"/>
        <v>80</v>
      </c>
      <c r="I196" s="2">
        <v>40</v>
      </c>
      <c r="J196" s="2"/>
      <c r="K196" s="2"/>
      <c r="L196" s="2">
        <f t="shared" si="17"/>
        <v>0</v>
      </c>
      <c r="M196" s="2"/>
      <c r="N196" s="2"/>
      <c r="O196" s="2"/>
      <c r="P196" s="2"/>
      <c r="Q196" s="7"/>
      <c r="R196" s="3" t="s">
        <v>14</v>
      </c>
      <c r="S196" s="3">
        <v>40</v>
      </c>
      <c r="U196" s="4"/>
      <c r="V196" s="5" t="s">
        <v>528</v>
      </c>
      <c r="AA196" s="3">
        <v>20</v>
      </c>
      <c r="AB196" s="3">
        <v>40</v>
      </c>
      <c r="AD196" s="4">
        <f t="shared" si="18"/>
        <v>40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id='m194'&gt;80&lt;/td&gt;&lt;td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6" s="31" t="str">
        <f t="shared" si="20"/>
        <v>document.getElementById('m194').innerHTML = (b1*0+b2*0+b0*0) + (s1*0+s2*0+s3*0+s4*0+s5*20+s6*40+s7*0+s9*40) + (e01*40+e02*0+e03*0+e04*0+e05*0+e06*0+e07*0+e08*0+e09*0+e10*0+e11*0+e12*0+e13*0+e14*0+e15*0+e16*0+e17*0+e18*0);</v>
      </c>
      <c r="AI196" s="35" t="str">
        <f t="shared" si="21"/>
        <v>m194</v>
      </c>
      <c r="AJ196" s="34" t="str">
        <f t="shared" si="22"/>
        <v/>
      </c>
    </row>
    <row r="197" spans="1:37" s="3" customFormat="1" ht="37.049999999999997" customHeight="1" x14ac:dyDescent="0.3">
      <c r="A197" s="8" t="s">
        <v>342</v>
      </c>
      <c r="C197" s="6" t="s">
        <v>343</v>
      </c>
      <c r="D197" s="3">
        <v>5</v>
      </c>
      <c r="F197" s="15" t="s">
        <v>326</v>
      </c>
      <c r="G197" s="8" t="s">
        <v>337</v>
      </c>
      <c r="H197" s="4">
        <f t="shared" si="19"/>
        <v>130</v>
      </c>
      <c r="I197" s="2"/>
      <c r="J197" s="2">
        <v>30</v>
      </c>
      <c r="K197" s="2"/>
      <c r="L197" s="2">
        <f t="shared" si="17"/>
        <v>30</v>
      </c>
      <c r="M197" s="2"/>
      <c r="N197" s="2"/>
      <c r="O197" s="2"/>
      <c r="P197" s="2"/>
      <c r="Q197" s="7"/>
      <c r="R197" s="3" t="s">
        <v>14</v>
      </c>
      <c r="S197" s="3">
        <v>40</v>
      </c>
      <c r="U197" s="4"/>
      <c r="V197" s="5" t="s">
        <v>481</v>
      </c>
      <c r="AB197" s="3">
        <v>60</v>
      </c>
      <c r="AD197" s="4">
        <f t="shared" si="18"/>
        <v>60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id='m195'&gt;130&lt;/td&gt;&lt;td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7" s="31" t="str">
        <f t="shared" si="20"/>
        <v>document.getElementById('m195').innerHTML = (b1*30+b2*0+b0*30) + (s1*0+s2*0+s3*0+s4*0+s5*0+s6*60+s7*0+s9*60) + (e01*40+e02*0+e03*0+e04*0+e05*0+e06*0+e07*0+e08*0+e09*0+e10*0+e11*0+e12*0+e13*0+e14*0+e15*0+e16*0+e17*0+e18*0);</v>
      </c>
      <c r="AI197" s="35" t="str">
        <f t="shared" si="21"/>
        <v>m195</v>
      </c>
      <c r="AJ197" s="34" t="str">
        <f t="shared" si="22"/>
        <v/>
      </c>
    </row>
    <row r="198" spans="1:37" s="3" customFormat="1" ht="37.049999999999997" customHeight="1" x14ac:dyDescent="0.3">
      <c r="A198" s="3" t="s">
        <v>344</v>
      </c>
      <c r="C198" s="6" t="s">
        <v>345</v>
      </c>
      <c r="D198" s="3">
        <v>5</v>
      </c>
      <c r="E198" s="3" t="s">
        <v>39</v>
      </c>
      <c r="F198" s="15" t="s">
        <v>326</v>
      </c>
      <c r="G198" s="8" t="s">
        <v>337</v>
      </c>
      <c r="H198" s="4">
        <f t="shared" si="19"/>
        <v>90</v>
      </c>
      <c r="I198" s="2">
        <v>40</v>
      </c>
      <c r="J198" s="2">
        <v>20</v>
      </c>
      <c r="K198" s="2"/>
      <c r="L198" s="2">
        <f t="shared" si="17"/>
        <v>20</v>
      </c>
      <c r="M198" s="2"/>
      <c r="N198" s="2"/>
      <c r="O198" s="2"/>
      <c r="P198" s="2"/>
      <c r="Q198" s="7"/>
      <c r="R198" s="3" t="s">
        <v>14</v>
      </c>
      <c r="S198" s="3">
        <v>30</v>
      </c>
      <c r="T198" s="3" t="s">
        <v>21</v>
      </c>
      <c r="U198" s="4">
        <v>10</v>
      </c>
      <c r="V198" s="5"/>
      <c r="W198" s="3">
        <v>30</v>
      </c>
      <c r="AB198" s="3">
        <v>30</v>
      </c>
      <c r="AD198" s="4">
        <f t="shared" si="18"/>
        <v>30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id='m196'&gt;90&lt;/td&gt;&lt;td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98" s="31" t="str">
        <f t="shared" si="20"/>
        <v>document.getElementById('m196').innerHTML = (b1*20+b2*0+b0*20) + (s1*30+s2*0+s3*0+s4*0+s5*0+s6*30+s7*0+s9*30) + (e01*30+e02*0+e03*0+e04*0+e05*0+e06*0+e07*0+e08*0+e09*0+e10*0+e11*0+e12*10+e13*0+e14*0+e15*0+e16*0+e17*0+e18*0);</v>
      </c>
      <c r="AI198" s="35" t="str">
        <f t="shared" si="21"/>
        <v>m196</v>
      </c>
      <c r="AJ198" s="34" t="str">
        <f t="shared" si="22"/>
        <v/>
      </c>
    </row>
    <row r="199" spans="1:37" s="3" customFormat="1" ht="37.049999999999997" customHeight="1" x14ac:dyDescent="0.3">
      <c r="A199" s="3" t="s">
        <v>346</v>
      </c>
      <c r="C199" s="6" t="s">
        <v>347</v>
      </c>
      <c r="D199" s="3">
        <v>5</v>
      </c>
      <c r="E199" s="3" t="s">
        <v>35</v>
      </c>
      <c r="F199" s="15" t="s">
        <v>326</v>
      </c>
      <c r="G199" s="8" t="s">
        <v>337</v>
      </c>
      <c r="H199" s="4">
        <f t="shared" si="19"/>
        <v>60</v>
      </c>
      <c r="I199" s="2">
        <v>30</v>
      </c>
      <c r="J199" s="2"/>
      <c r="K199" s="2"/>
      <c r="L199" s="2">
        <f t="shared" si="17"/>
        <v>0</v>
      </c>
      <c r="M199" s="2"/>
      <c r="N199" s="2"/>
      <c r="O199" s="2"/>
      <c r="P199" s="2"/>
      <c r="Q199" s="7"/>
      <c r="R199" s="3" t="s">
        <v>14</v>
      </c>
      <c r="S199" s="3">
        <v>30</v>
      </c>
      <c r="U199" s="4"/>
      <c r="V199" s="5"/>
      <c r="AB199" s="3">
        <v>30</v>
      </c>
      <c r="AD199" s="4">
        <f t="shared" si="18"/>
        <v>30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id='m197'&gt;60&lt;/td&gt;&lt;td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99" s="31" t="str">
        <f t="shared" si="20"/>
        <v>document.getElementById('m197').innerHTML = (b1*0+b2*0+b0*0) + (s1*0+s2*0+s3*0+s4*0+s5*0+s6*30+s7*0+s9*30) + (e01*30+e02*0+e03*0+e04*0+e05*0+e06*0+e07*0+e08*0+e09*0+e10*0+e11*0+e12*0+e13*0+e14*0+e15*0+e16*0+e17*0+e18*0);</v>
      </c>
      <c r="AI199" s="35" t="str">
        <f t="shared" si="21"/>
        <v>m197</v>
      </c>
      <c r="AJ199" s="34" t="str">
        <f t="shared" si="22"/>
        <v/>
      </c>
    </row>
    <row r="200" spans="1:37" s="3" customFormat="1" ht="37.049999999999997" customHeight="1" x14ac:dyDescent="0.3">
      <c r="A200" s="8" t="s">
        <v>348</v>
      </c>
      <c r="C200" s="6" t="s">
        <v>349</v>
      </c>
      <c r="D200" s="3">
        <v>5</v>
      </c>
      <c r="E200" s="3" t="s">
        <v>35</v>
      </c>
      <c r="F200" s="15" t="s">
        <v>326</v>
      </c>
      <c r="G200" s="8" t="s">
        <v>405</v>
      </c>
      <c r="H200" s="4">
        <f t="shared" si="19"/>
        <v>60</v>
      </c>
      <c r="I200" s="2">
        <v>20</v>
      </c>
      <c r="J200" s="2">
        <v>30</v>
      </c>
      <c r="K200" s="2"/>
      <c r="L200" s="2">
        <f t="shared" si="17"/>
        <v>30</v>
      </c>
      <c r="M200" s="2"/>
      <c r="N200" s="2"/>
      <c r="O200" s="2"/>
      <c r="P200" s="2"/>
      <c r="Q200" s="7"/>
      <c r="R200" s="3" t="s">
        <v>14</v>
      </c>
      <c r="S200" s="3">
        <v>20</v>
      </c>
      <c r="U200" s="4"/>
      <c r="V200" s="5"/>
      <c r="W200" s="3">
        <v>10</v>
      </c>
      <c r="X200" s="3">
        <v>10</v>
      </c>
      <c r="AB200" s="3">
        <v>10</v>
      </c>
      <c r="AD200" s="4">
        <f t="shared" si="18"/>
        <v>10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class='groupName'&gt;シェイナファンクラブ&lt;/span&gt;&lt;img class='groupLogo' src='resources/ui/subgroup_shayna_fanclub.png' title='シェイナファンクラブ' /&gt;&lt;/td&gt;&lt;td headers='score' id='m198'&gt;60&lt;/td&gt;&lt;td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200" s="31" t="str">
        <f t="shared" si="20"/>
        <v>document.getElementById('m198').innerHTML = (b1*30+b2*0+b0*30) + (s1*10+s2*10+s3*0+s4*0+s5*0+s6*10+s7*0+s9*10) + (e01*20+e02*0+e03*0+e04*0+e05*0+e06*0+e07*0+e08*0+e09*0+e10*0+e11*0+e12*0+e13*0+e14*0+e15*0+e16*0+e17*0+e18*0);</v>
      </c>
      <c r="AI200" s="35" t="str">
        <f t="shared" si="21"/>
        <v>m198</v>
      </c>
      <c r="AJ200" s="34" t="str">
        <f t="shared" si="22"/>
        <v/>
      </c>
    </row>
    <row r="201" spans="1:37" s="3" customFormat="1" ht="37.049999999999997" customHeight="1" x14ac:dyDescent="0.3">
      <c r="A201" s="8" t="s">
        <v>617</v>
      </c>
      <c r="C201" s="6" t="s">
        <v>620</v>
      </c>
      <c r="D201" s="3">
        <v>5</v>
      </c>
      <c r="E201" s="3" t="s">
        <v>39</v>
      </c>
      <c r="F201" s="15" t="s">
        <v>326</v>
      </c>
      <c r="G201" s="8" t="s">
        <v>337</v>
      </c>
      <c r="H201" s="4">
        <f t="shared" si="19"/>
        <v>120</v>
      </c>
      <c r="I201" s="2"/>
      <c r="J201" s="2">
        <v>30</v>
      </c>
      <c r="K201" s="2"/>
      <c r="L201" s="2">
        <f t="shared" si="17"/>
        <v>30</v>
      </c>
      <c r="M201" s="2"/>
      <c r="N201" s="2"/>
      <c r="O201" s="2"/>
      <c r="P201" s="2"/>
      <c r="Q201" s="7"/>
      <c r="R201" s="3" t="s">
        <v>14</v>
      </c>
      <c r="S201" s="3">
        <v>30</v>
      </c>
      <c r="T201" s="3" t="s">
        <v>476</v>
      </c>
      <c r="U201" s="4">
        <v>20</v>
      </c>
      <c r="V201" s="5" t="s">
        <v>564</v>
      </c>
      <c r="W201" s="3">
        <v>10</v>
      </c>
      <c r="Z201" s="3">
        <v>20</v>
      </c>
      <c r="AB201" s="3">
        <v>40</v>
      </c>
      <c r="AD201" s="4">
        <f t="shared" si="18"/>
        <v>40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 ltd'&gt;&lt;td headers='icon'&gt;&lt;a href='https://www.alchemistcodedb.com/jp/card/ts-wada-suzuka-02'&gt;&lt;img src='resources/TS_WADA_SUZUKA_02.png' title='剣豪のスイカ斬り' /&gt;&lt;/a&gt;&lt;/td&gt;&lt;td headers='name'&gt;剣豪のスイカ斬り&lt;/td&gt;&lt;td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id='m199'&gt;120&lt;/td&gt;&lt;td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headers='special'&gt;闇属性&lt;/td&gt;&lt;td headers='sp.bonus'&gt;20&lt;/td&gt;&lt;td headers='others'&gt;MP回復&lt;/td&gt;&lt;td headers='sinA'&gt;10&lt;/td&gt;&lt;td headers='sinB'&gt;&lt;/td&gt;&lt;td headers='sinC'&gt;&lt;/td&gt;&lt;td headers='sinD'&gt;20&lt;/td&gt;&lt;td headers='sinE'&gt;&lt;/td&gt;&lt;td headers='sinF'&gt;40&lt;/td&gt;&lt;td headers='sinG'&gt;&lt;/td&gt;&lt;/tr&gt;</v>
      </c>
      <c r="AH201" s="31" t="str">
        <f t="shared" si="20"/>
        <v>document.getElementById('m199').innerHTML = (b1*30+b2*0+b0*30) + (s1*10+s2*0+s3*0+s4*20+s5*0+s6*40+s7*0+s9*40) + (e01*30+e02*0+e03*0+e04*0+e05*0+e06*0+e07*0+e08*0+e09*0+e10*20+e11*0+e12*0+e13*0+e14*0+e15*0+e16*0+e17*0+e18*0);</v>
      </c>
      <c r="AI201" s="35" t="str">
        <f t="shared" si="21"/>
        <v>m199</v>
      </c>
      <c r="AJ201" s="34" t="str">
        <f t="shared" si="22"/>
        <v/>
      </c>
    </row>
    <row r="202" spans="1:37" s="3" customFormat="1" ht="37.049999999999997" customHeight="1" x14ac:dyDescent="0.3">
      <c r="A202" s="8" t="s">
        <v>350</v>
      </c>
      <c r="C202" s="6" t="s">
        <v>351</v>
      </c>
      <c r="D202" s="3">
        <v>5</v>
      </c>
      <c r="F202" s="15" t="s">
        <v>326</v>
      </c>
      <c r="G202" s="8"/>
      <c r="H202" s="4">
        <f t="shared" si="19"/>
        <v>0</v>
      </c>
      <c r="I202" s="2"/>
      <c r="J202" s="2"/>
      <c r="K202" s="2"/>
      <c r="L202" s="2">
        <f t="shared" ref="L202:L227" si="26">MAX(J202:K202)</f>
        <v>0</v>
      </c>
      <c r="M202" s="2"/>
      <c r="N202" s="2"/>
      <c r="O202" s="2"/>
      <c r="P202" s="2"/>
      <c r="Q202" s="7"/>
      <c r="U202" s="4"/>
      <c r="V202" s="5"/>
      <c r="AD202" s="4">
        <f t="shared" si="18"/>
        <v>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t="shared" si="20"/>
        <v>document.getElementById('m200').innerHTML = (b1*0+b2*0+b0*0) + (s1*0+s2*0+s3*0+s4*0+s5*0+s6*0+s7*0+s9*0) + (e01*0+e02*0+e03*0+e04*0+e05*0+e06*0+e07*0+e08*0+e09*0+e10*0+e11*0+e12*0+e13*0+e14*0+e15*0+e16*0+e17*0+e18*0);</v>
      </c>
      <c r="AI202" s="35" t="str">
        <f t="shared" si="21"/>
        <v>m200</v>
      </c>
      <c r="AJ202" s="34" t="str">
        <f t="shared" si="22"/>
        <v/>
      </c>
    </row>
    <row r="203" spans="1:37" s="3" customFormat="1" ht="37.049999999999997" customHeight="1" x14ac:dyDescent="0.3">
      <c r="A203" s="8" t="s">
        <v>352</v>
      </c>
      <c r="C203" s="6" t="s">
        <v>353</v>
      </c>
      <c r="D203" s="3">
        <v>5</v>
      </c>
      <c r="E203" s="3" t="s">
        <v>35</v>
      </c>
      <c r="F203" s="15" t="s">
        <v>326</v>
      </c>
      <c r="G203" s="8"/>
      <c r="H203" s="4">
        <f t="shared" si="19"/>
        <v>0</v>
      </c>
      <c r="I203" s="2"/>
      <c r="J203" s="2"/>
      <c r="K203" s="2"/>
      <c r="L203" s="2">
        <f t="shared" si="26"/>
        <v>0</v>
      </c>
      <c r="M203" s="2"/>
      <c r="N203" s="2"/>
      <c r="O203" s="2"/>
      <c r="P203" s="2"/>
      <c r="Q203" s="7"/>
      <c r="U203" s="4"/>
      <c r="V203" s="5"/>
      <c r="AD203" s="4">
        <f t="shared" si="18"/>
        <v>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t="shared" si="20"/>
        <v>document.getElementById('m201').innerHTML = (b1*0+b2*0+b0*0) + (s1*0+s2*0+s3*0+s4*0+s5*0+s6*0+s7*0+s9*0) + (e01*0+e02*0+e03*0+e04*0+e05*0+e06*0+e07*0+e08*0+e09*0+e10*0+e11*0+e12*0+e13*0+e14*0+e15*0+e16*0+e17*0+e18*0);</v>
      </c>
      <c r="AI203" s="35" t="str">
        <f t="shared" si="21"/>
        <v>m201</v>
      </c>
      <c r="AJ203" s="34" t="str">
        <f t="shared" si="22"/>
        <v/>
      </c>
    </row>
    <row r="204" spans="1:37" s="3" customFormat="1" ht="37.049999999999997" customHeight="1" x14ac:dyDescent="0.3">
      <c r="A204" s="8" t="s">
        <v>354</v>
      </c>
      <c r="C204" s="6" t="s">
        <v>355</v>
      </c>
      <c r="D204" s="3">
        <v>5</v>
      </c>
      <c r="F204" s="15" t="s">
        <v>326</v>
      </c>
      <c r="G204" s="8" t="s">
        <v>337</v>
      </c>
      <c r="H204" s="4">
        <f t="shared" si="19"/>
        <v>70</v>
      </c>
      <c r="I204" s="2">
        <v>40</v>
      </c>
      <c r="J204" s="2"/>
      <c r="K204" s="2">
        <v>30</v>
      </c>
      <c r="L204" s="2">
        <f t="shared" si="26"/>
        <v>30</v>
      </c>
      <c r="M204" s="2"/>
      <c r="N204" s="2"/>
      <c r="O204" s="2"/>
      <c r="P204" s="2">
        <v>10</v>
      </c>
      <c r="Q204" s="7">
        <v>20</v>
      </c>
      <c r="U204" s="4"/>
      <c r="V204" s="5"/>
      <c r="Z204" s="3">
        <v>20</v>
      </c>
      <c r="AB204" s="3">
        <v>40</v>
      </c>
      <c r="AD204" s="4">
        <f t="shared" si="18"/>
        <v>40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id='m202'&gt;70&lt;/td&gt;&lt;td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204" s="31" t="str">
        <f t="shared" si="20"/>
        <v>document.getElementById('m202').innerHTML = (b1*0+b2*30+b0*30) + (s1*0+s2*0+s3*0+s4*20+s5*0+s6*40+s7*0+s9*40) + (e01*0+e02*0+e03*0+e04*0+e05*0+e06*0+e07*0+e08*0+e09*0+e10*0+e11*0+e12*0+e13*0+e14*0+e15*0+e16*0+e17*0+e18*0);</v>
      </c>
      <c r="AI204" s="35" t="str">
        <f t="shared" si="21"/>
        <v>m202</v>
      </c>
      <c r="AJ204" s="34" t="str">
        <f t="shared" si="22"/>
        <v/>
      </c>
    </row>
    <row r="205" spans="1:37" s="3" customFormat="1" ht="37.049999999999997" customHeight="1" x14ac:dyDescent="0.3">
      <c r="A205" s="8" t="s">
        <v>356</v>
      </c>
      <c r="C205" s="6" t="s">
        <v>357</v>
      </c>
      <c r="D205" s="3">
        <v>5</v>
      </c>
      <c r="F205" s="15" t="s">
        <v>326</v>
      </c>
      <c r="G205" s="8" t="s">
        <v>337</v>
      </c>
      <c r="H205" s="4">
        <f t="shared" si="19"/>
        <v>80</v>
      </c>
      <c r="I205" s="2">
        <v>40</v>
      </c>
      <c r="J205" s="2">
        <v>30</v>
      </c>
      <c r="K205" s="2"/>
      <c r="L205" s="2">
        <f t="shared" si="26"/>
        <v>30</v>
      </c>
      <c r="M205" s="2"/>
      <c r="N205" s="2"/>
      <c r="O205" s="2"/>
      <c r="P205" s="2"/>
      <c r="Q205" s="7"/>
      <c r="T205" s="3" t="s">
        <v>22</v>
      </c>
      <c r="U205" s="4">
        <v>20</v>
      </c>
      <c r="V205" s="5" t="s">
        <v>479</v>
      </c>
      <c r="Z205" s="3">
        <v>30</v>
      </c>
      <c r="AB205" s="3">
        <v>30</v>
      </c>
      <c r="AD205" s="4">
        <f t="shared" si="18"/>
        <v>30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id='m203'&gt;80&lt;/td&gt;&lt;td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205" s="31" t="str">
        <f t="shared" si="20"/>
        <v>document.getElementById('m203').innerHTML = (b1*30+b2*0+b0*30) + (s1*0+s2*0+s3*0+s4*30+s5*0+s6*30+s7*0+s9*30) + (e01*0+e02*0+e03*0+e04*0+e05*0+e06*0+e07*20+e08*0+e09*0+e10*0+e11*0+e12*0+e13*0+e14*0+e15*0+e16*0+e17*0+e18*0);</v>
      </c>
      <c r="AI205" s="35" t="str">
        <f t="shared" si="21"/>
        <v>m203</v>
      </c>
      <c r="AJ205" s="34" t="str">
        <f t="shared" si="22"/>
        <v/>
      </c>
    </row>
    <row r="206" spans="1:37" s="3" customFormat="1" ht="37.049999999999997" customHeight="1" x14ac:dyDescent="0.3">
      <c r="A206" s="8" t="s">
        <v>358</v>
      </c>
      <c r="C206" s="6" t="s">
        <v>359</v>
      </c>
      <c r="D206" s="3">
        <v>5</v>
      </c>
      <c r="F206" s="15" t="s">
        <v>360</v>
      </c>
      <c r="G206" s="8" t="s">
        <v>361</v>
      </c>
      <c r="H206" s="4">
        <f t="shared" si="19"/>
        <v>90</v>
      </c>
      <c r="I206" s="2">
        <v>30</v>
      </c>
      <c r="J206" s="2">
        <v>30</v>
      </c>
      <c r="K206" s="2"/>
      <c r="L206" s="2">
        <f t="shared" si="26"/>
        <v>30</v>
      </c>
      <c r="M206" s="2"/>
      <c r="N206" s="2"/>
      <c r="O206" s="2"/>
      <c r="P206" s="2"/>
      <c r="Q206" s="7"/>
      <c r="R206" s="3" t="s">
        <v>14</v>
      </c>
      <c r="S206" s="3">
        <v>30</v>
      </c>
      <c r="U206" s="4"/>
      <c r="V206" s="5" t="s">
        <v>547</v>
      </c>
      <c r="W206" s="3">
        <v>30</v>
      </c>
      <c r="AA206" s="3">
        <v>30</v>
      </c>
      <c r="AD206" s="4">
        <f t="shared" si="18"/>
        <v>30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6" s="31" t="str">
        <f t="shared" si="20"/>
        <v>document.getElementById('m204').innerHTML = (b1*30+b2*0+b0*30) + (s1*30+s2*0+s3*0+s4*0+s5*30+s6*0+s7*0+s9*30) + (e01*30+e02*0+e03*0+e04*0+e05*0+e06*0+e07*0+e08*0+e09*0+e10*0+e11*0+e12*0+e13*0+e14*0+e15*0+e16*0+e17*0+e18*0);</v>
      </c>
      <c r="AI206" s="35" t="str">
        <f t="shared" si="21"/>
        <v>m204</v>
      </c>
      <c r="AJ206" s="34" t="str">
        <f t="shared" si="22"/>
        <v/>
      </c>
    </row>
    <row r="207" spans="1:37" s="3" customFormat="1" ht="37.049999999999997" customHeight="1" x14ac:dyDescent="0.3">
      <c r="A207" s="8" t="s">
        <v>362</v>
      </c>
      <c r="C207" s="6" t="s">
        <v>363</v>
      </c>
      <c r="D207" s="3">
        <v>5</v>
      </c>
      <c r="E207" s="3" t="s">
        <v>35</v>
      </c>
      <c r="F207" s="15" t="s">
        <v>360</v>
      </c>
      <c r="G207" s="8"/>
      <c r="H207" s="4">
        <f t="shared" si="19"/>
        <v>0</v>
      </c>
      <c r="I207" s="2"/>
      <c r="J207" s="2"/>
      <c r="K207" s="2"/>
      <c r="L207" s="2">
        <f t="shared" si="26"/>
        <v>0</v>
      </c>
      <c r="M207" s="2"/>
      <c r="N207" s="2"/>
      <c r="O207" s="2"/>
      <c r="P207" s="2"/>
      <c r="Q207" s="7"/>
      <c r="U207" s="4"/>
      <c r="V207" s="5"/>
      <c r="AD207" s="4">
        <f t="shared" ref="AD207:AD227" si="27">MAX(W207:AC207)</f>
        <v>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0"/>
        <v>document.getElementById('m205').innerHTML = (b1*0+b2*0+b0*0) + (s1*0+s2*0+s3*0+s4*0+s5*0+s6*0+s7*0+s9*0) + (e01*0+e02*0+e03*0+e04*0+e05*0+e06*0+e07*0+e08*0+e09*0+e10*0+e11*0+e12*0+e13*0+e14*0+e15*0+e16*0+e17*0+e18*0);</v>
      </c>
      <c r="AI207" s="35" t="str">
        <f t="shared" si="21"/>
        <v>m205</v>
      </c>
      <c r="AJ207" s="34" t="str">
        <f t="shared" si="22"/>
        <v/>
      </c>
    </row>
    <row r="208" spans="1:37" s="3" customFormat="1" ht="37.049999999999997" customHeight="1" x14ac:dyDescent="0.3">
      <c r="A208" s="8" t="s">
        <v>364</v>
      </c>
      <c r="C208" s="6" t="s">
        <v>365</v>
      </c>
      <c r="D208" s="3">
        <v>4</v>
      </c>
      <c r="F208" s="15" t="s">
        <v>360</v>
      </c>
      <c r="G208" s="8" t="s">
        <v>361</v>
      </c>
      <c r="H208" s="4">
        <f t="shared" si="19"/>
        <v>50</v>
      </c>
      <c r="I208" s="2">
        <v>30</v>
      </c>
      <c r="J208" s="2">
        <v>20</v>
      </c>
      <c r="K208" s="2"/>
      <c r="L208" s="2">
        <f t="shared" si="26"/>
        <v>20</v>
      </c>
      <c r="M208" s="2"/>
      <c r="N208" s="2"/>
      <c r="O208" s="2"/>
      <c r="P208" s="2"/>
      <c r="Q208" s="7"/>
      <c r="U208" s="4"/>
      <c r="V208" s="5"/>
      <c r="AA208" s="3">
        <v>30</v>
      </c>
      <c r="AD208" s="4">
        <f t="shared" si="27"/>
        <v>30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208" s="31" t="str">
        <f t="shared" si="20"/>
        <v>document.getElementById('m206').innerHTML = (b1*20+b2*0+b0*20) + (s1*0+s2*0+s3*0+s4*0+s5*30+s6*0+s7*0+s9*30) + (e01*0+e02*0+e03*0+e04*0+e05*0+e06*0+e07*0+e08*0+e09*0+e10*0+e11*0+e12*0+e13*0+e14*0+e15*0+e16*0+e17*0+e18*0);</v>
      </c>
      <c r="AI208" s="35" t="str">
        <f t="shared" si="21"/>
        <v>m206</v>
      </c>
      <c r="AJ208" s="34" t="str">
        <f t="shared" si="22"/>
        <v/>
      </c>
    </row>
    <row r="209" spans="1:36" s="3" customFormat="1" ht="37.049999999999997" customHeight="1" x14ac:dyDescent="0.3">
      <c r="A209" s="8" t="s">
        <v>558</v>
      </c>
      <c r="C209" s="6" t="s">
        <v>581</v>
      </c>
      <c r="D209" s="3">
        <v>5</v>
      </c>
      <c r="F209" s="15" t="s">
        <v>360</v>
      </c>
      <c r="G209" s="8" t="s">
        <v>361</v>
      </c>
      <c r="H209" s="4">
        <f t="shared" si="19"/>
        <v>90</v>
      </c>
      <c r="I209" s="2">
        <v>40</v>
      </c>
      <c r="J209" s="2"/>
      <c r="K209" s="2"/>
      <c r="L209" s="2">
        <f t="shared" si="26"/>
        <v>0</v>
      </c>
      <c r="M209" s="2"/>
      <c r="N209" s="2"/>
      <c r="O209" s="2"/>
      <c r="P209" s="2"/>
      <c r="Q209" s="7"/>
      <c r="R209" s="3" t="s">
        <v>14</v>
      </c>
      <c r="S209" s="3">
        <v>30</v>
      </c>
      <c r="T209" s="3" t="s">
        <v>20</v>
      </c>
      <c r="U209" s="4">
        <v>20</v>
      </c>
      <c r="V209" s="5" t="s">
        <v>582</v>
      </c>
      <c r="AA209" s="3">
        <v>40</v>
      </c>
      <c r="AC209" s="3">
        <v>20</v>
      </c>
      <c r="AD209" s="4">
        <f t="shared" si="27"/>
        <v>40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id='m207'&gt;90&lt;/td&gt;&lt;td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209" s="31" t="str">
        <f t="shared" si="20"/>
        <v>document.getElementById('m207').innerHTML = (b1*0+b2*0+b0*0) + (s1*0+s2*0+s3*0+s4*0+s5*40+s6*0+s7*20+s9*40) + (e01*30+e02*0+e03*0+e04*0+e05*0+e06*0+e07*0+e08*0+e09*0+e10*0+e11*20+e12*0+e13*0+e14*0+e15*0+e16*0+e17*0+e18*0);</v>
      </c>
      <c r="AI209" s="35" t="str">
        <f t="shared" si="21"/>
        <v>m207</v>
      </c>
      <c r="AJ209" s="34" t="str">
        <f t="shared" si="22"/>
        <v/>
      </c>
    </row>
    <row r="210" spans="1:36" s="3" customFormat="1" ht="37.049999999999997" customHeight="1" x14ac:dyDescent="0.3">
      <c r="A210" s="8" t="s">
        <v>366</v>
      </c>
      <c r="C210" s="6" t="s">
        <v>367</v>
      </c>
      <c r="D210" s="3">
        <v>5</v>
      </c>
      <c r="E210" s="3" t="s">
        <v>39</v>
      </c>
      <c r="F210" s="15" t="s">
        <v>360</v>
      </c>
      <c r="G210" s="8"/>
      <c r="H210" s="4">
        <f t="shared" si="19"/>
        <v>0</v>
      </c>
      <c r="I210" s="2"/>
      <c r="J210" s="2"/>
      <c r="K210" s="2"/>
      <c r="L210" s="2">
        <f t="shared" si="26"/>
        <v>0</v>
      </c>
      <c r="M210" s="2"/>
      <c r="N210" s="2"/>
      <c r="O210" s="2"/>
      <c r="P210" s="2"/>
      <c r="Q210" s="7"/>
      <c r="U210" s="4"/>
      <c r="V210" s="5"/>
      <c r="AD210" s="4">
        <f t="shared" si="27"/>
        <v>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0" s="31" t="str">
        <f t="shared" si="20"/>
        <v>document.getElementById('m208').innerHTML = (b1*0+b2*0+b0*0) + (s1*0+s2*0+s3*0+s4*0+s5*0+s6*0+s7*0+s9*0) + (e01*0+e02*0+e03*0+e04*0+e05*0+e06*0+e07*0+e08*0+e09*0+e10*0+e11*0+e12*0+e13*0+e14*0+e15*0+e16*0+e17*0+e18*0);</v>
      </c>
      <c r="AI210" s="35" t="str">
        <f t="shared" si="21"/>
        <v>m208</v>
      </c>
      <c r="AJ210" s="34" t="str">
        <f t="shared" si="22"/>
        <v/>
      </c>
    </row>
    <row r="211" spans="1:36" s="3" customFormat="1" ht="37.049999999999997" customHeight="1" x14ac:dyDescent="0.3">
      <c r="A211" s="8" t="s">
        <v>368</v>
      </c>
      <c r="C211" s="6" t="s">
        <v>369</v>
      </c>
      <c r="D211" s="3">
        <v>5</v>
      </c>
      <c r="E211" s="3" t="s">
        <v>39</v>
      </c>
      <c r="F211" s="15" t="s">
        <v>360</v>
      </c>
      <c r="G211" s="8"/>
      <c r="H211" s="4">
        <f t="shared" si="19"/>
        <v>0</v>
      </c>
      <c r="I211" s="2"/>
      <c r="J211" s="2"/>
      <c r="K211" s="2"/>
      <c r="L211" s="2">
        <f t="shared" si="26"/>
        <v>0</v>
      </c>
      <c r="M211" s="2"/>
      <c r="N211" s="2"/>
      <c r="O211" s="2"/>
      <c r="P211" s="2"/>
      <c r="Q211" s="7"/>
      <c r="U211" s="4"/>
      <c r="V211" s="5"/>
      <c r="AD211" s="4">
        <f t="shared" si="27"/>
        <v>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1" s="31" t="str">
        <f t="shared" si="20"/>
        <v>document.getElementById('m209').innerHTML = (b1*0+b2*0+b0*0) + (s1*0+s2*0+s3*0+s4*0+s5*0+s6*0+s7*0+s9*0) + (e01*0+e02*0+e03*0+e04*0+e05*0+e06*0+e07*0+e08*0+e09*0+e10*0+e11*0+e12*0+e13*0+e14*0+e15*0+e16*0+e17*0+e18*0);</v>
      </c>
      <c r="AI211" s="35" t="str">
        <f t="shared" si="21"/>
        <v>m209</v>
      </c>
      <c r="AJ211" s="34" t="str">
        <f t="shared" si="22"/>
        <v/>
      </c>
    </row>
    <row r="212" spans="1:36" s="3" customFormat="1" ht="37.049999999999997" customHeight="1" x14ac:dyDescent="0.3">
      <c r="A212" s="8" t="s">
        <v>370</v>
      </c>
      <c r="C212" s="6" t="s">
        <v>371</v>
      </c>
      <c r="D212" s="3">
        <v>5</v>
      </c>
      <c r="F212" s="15" t="s">
        <v>360</v>
      </c>
      <c r="G212" s="8" t="s">
        <v>68</v>
      </c>
      <c r="H212" s="4">
        <f t="shared" si="19"/>
        <v>100</v>
      </c>
      <c r="I212" s="2"/>
      <c r="J212" s="2">
        <v>60</v>
      </c>
      <c r="K212" s="2"/>
      <c r="L212" s="2">
        <f t="shared" si="26"/>
        <v>60</v>
      </c>
      <c r="M212" s="2"/>
      <c r="N212" s="2"/>
      <c r="O212" s="2"/>
      <c r="P212" s="2"/>
      <c r="Q212" s="7"/>
      <c r="U212" s="4"/>
      <c r="V212" s="5" t="s">
        <v>485</v>
      </c>
      <c r="AA212" s="3">
        <v>20</v>
      </c>
      <c r="AB212" s="3">
        <v>40</v>
      </c>
      <c r="AD212" s="4">
        <f t="shared" si="27"/>
        <v>40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id='m210'&gt;100&lt;/td&gt;&lt;td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212" s="31" t="str">
        <f t="shared" ref="AH212:AH227" si="28">"document.getElementById('"&amp;AI212&amp;"').innerHTML = (b1*"&amp;TEXT(J212,0)&amp;"+b2*"&amp;TEXT(K212,0)&amp;"+b0*"&amp;TEXT(L212,0)&amp;") + (s1*"&amp;TEXT(W212,0)&amp;"+s2*"&amp;TEXT(X212,0)&amp;"+s3*"&amp;TEXT(Y212,0)&amp;"+s4*"&amp;TEXT(Z212,0)&amp;"+s5*"&amp;TEXT(AA212,0)&amp;"+s6*"&amp;TEXT(AB212,0)&amp;"+s7*"&amp;TEXT(AC212,0)&amp;"+s9*"&amp;TEXT(AD212,0)&amp;") + (e01*"&amp;IF(ISNUMBER(SEARCH("斬撃",R212)),S212,0)&amp;"+e02*"&amp;IF(ISNUMBER(SEARCH("刺突",R212)),S212,0)&amp;"+e03*"&amp;IF(ISNUMBER(SEARCH("打撃",R212)),S212,0)&amp;"+e04*"&amp;IF(ISNUMBER(SEARCH("射撃",R212)),S212,0)&amp;"+e05*"&amp;IF(ISNUMBER(SEARCH("魔法",R212)),S212,0)&amp;"+e06*"&amp;IF(ISNUMBER(SEARCH("無区分",R212)),S212,0)&amp;"+e07*"&amp;IF(T212="反撃",U212,0)&amp;"+e08*"&amp;IF(ISNUMBER(SEARCH("雷属性",T212)),U212,0)&amp;"+e09*"&amp;IF(ISNUMBER(SEARCH("風属性",T212)),U212,0)&amp;"+e10*"&amp;IF(ISNUMBER(SEARCH("闇属性",T212)),U212,0)&amp;"+e11*"&amp;IF(ISNUMBER(SEARCH("単体",T212)),U212,0)&amp;"+e12*"&amp;IF(ISNUMBER(SEARCH("範囲",T212)),U212,0)&amp;"+e13*"&amp;IF(T212="人",U212,0)&amp;"+e14*"&amp;IF(T212="異族",U212,0)&amp;"+e15*"&amp;IF(T212="バジュラ",U212,0)&amp;"+e16*"&amp;IF(T212="魔動人形",U212,0)&amp;"+e17*"&amp;IF(T212="下位魔神",U212,0)&amp;"+e18*"&amp;IF(T212="巨体",U212,0)&amp;IF(AK212="","",AJ212)&amp;");"</f>
        <v>document.getElementById('m210').innerHTML = (b1*60+b2*0+b0*60) + (s1*0+s2*0+s3*0+s4*0+s5*20+s6*40+s7*0+s9*40) + (e01*0+e02*0+e03*0+e04*0+e05*0+e06*0+e07*0+e08*0+e09*0+e10*0+e11*0+e12*0+e13*0+e14*0+e15*0+e16*0+e17*0+e18*0);</v>
      </c>
      <c r="AI212" s="35" t="str">
        <f t="shared" ref="AI212:AI227" si="29">"m"&amp;TEXT(ROW()-2,"000")</f>
        <v>m210</v>
      </c>
      <c r="AJ212" s="34" t="str">
        <f t="shared" ref="AJ212:AJ227" si="30">IF(AK212="","","-e0"&amp;LEFT(AK212,1)&amp;"*e0"&amp;RIGHT(AK212,1)&amp;"*"&amp;S212)</f>
        <v/>
      </c>
    </row>
    <row r="213" spans="1:36" s="3" customFormat="1" ht="37.049999999999997" customHeight="1" x14ac:dyDescent="0.3">
      <c r="A213" s="8" t="s">
        <v>372</v>
      </c>
      <c r="C213" s="6" t="s">
        <v>373</v>
      </c>
      <c r="D213" s="3">
        <v>4</v>
      </c>
      <c r="F213" s="15" t="s">
        <v>360</v>
      </c>
      <c r="G213" s="8" t="s">
        <v>361</v>
      </c>
      <c r="H213" s="4">
        <f t="shared" si="19"/>
        <v>15</v>
      </c>
      <c r="I213" s="2">
        <v>30</v>
      </c>
      <c r="J213" s="2"/>
      <c r="K213" s="2"/>
      <c r="L213" s="2">
        <f t="shared" si="26"/>
        <v>0</v>
      </c>
      <c r="M213" s="2">
        <v>20</v>
      </c>
      <c r="N213" s="2"/>
      <c r="O213" s="2"/>
      <c r="P213" s="2"/>
      <c r="Q213" s="7"/>
      <c r="U213" s="4"/>
      <c r="V213" s="5"/>
      <c r="W213" s="3">
        <v>15</v>
      </c>
      <c r="AA213" s="3">
        <v>15</v>
      </c>
      <c r="AD213" s="4">
        <f t="shared" si="27"/>
        <v>15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id='m211'&gt;15&lt;/td&gt;&lt;td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3" s="31" t="str">
        <f t="shared" si="28"/>
        <v>document.getElementById('m211').innerHTML = (b1*0+b2*0+b0*0) + (s1*15+s2*0+s3*0+s4*0+s5*15+s6*0+s7*0+s9*15) + (e01*0+e02*0+e03*0+e04*0+e05*0+e06*0+e07*0+e08*0+e09*0+e10*0+e11*0+e12*0+e13*0+e14*0+e15*0+e16*0+e17*0+e18*0);</v>
      </c>
      <c r="AI213" s="35" t="str">
        <f t="shared" si="29"/>
        <v>m211</v>
      </c>
      <c r="AJ213" s="34" t="str">
        <f t="shared" si="30"/>
        <v/>
      </c>
    </row>
    <row r="214" spans="1:36" s="3" customFormat="1" ht="37.049999999999997" customHeight="1" x14ac:dyDescent="0.3">
      <c r="A214" s="8" t="s">
        <v>374</v>
      </c>
      <c r="C214" s="6" t="s">
        <v>375</v>
      </c>
      <c r="D214" s="3">
        <v>5</v>
      </c>
      <c r="F214" s="15" t="s">
        <v>360</v>
      </c>
      <c r="G214" s="8" t="s">
        <v>361</v>
      </c>
      <c r="H214" s="4">
        <f t="shared" ref="H214:H227" si="31">SUMPRODUCT(I$1:AD$1,I214:AD214)</f>
        <v>80</v>
      </c>
      <c r="I214" s="2">
        <v>50</v>
      </c>
      <c r="J214" s="2">
        <v>20</v>
      </c>
      <c r="K214" s="2"/>
      <c r="L214" s="2">
        <f t="shared" si="26"/>
        <v>20</v>
      </c>
      <c r="M214" s="2"/>
      <c r="N214" s="2"/>
      <c r="O214" s="2"/>
      <c r="P214" s="2"/>
      <c r="Q214" s="7"/>
      <c r="R214" s="5" t="s">
        <v>15</v>
      </c>
      <c r="S214" s="3">
        <v>20</v>
      </c>
      <c r="U214" s="4"/>
      <c r="V214" s="5" t="s">
        <v>478</v>
      </c>
      <c r="Z214" s="3">
        <v>40</v>
      </c>
      <c r="AA214" s="3">
        <v>20</v>
      </c>
      <c r="AD214" s="4">
        <f t="shared" si="27"/>
        <v>40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id='m212'&gt;80&lt;/td&gt;&lt;td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4" s="31" t="str">
        <f t="shared" si="28"/>
        <v>document.getElementById('m212').innerHTML = (b1*20+b2*0+b0*20) + (s1*0+s2*0+s3*0+s4*40+s5*20+s6*0+s7*0+s9*40) + (e01*0+e02*20+e03*0+e04*0+e05*0+e06*0+e07*0+e08*0+e09*0+e10*0+e11*0+e12*0+e13*0+e14*0+e15*0+e16*0+e17*0+e18*0);</v>
      </c>
      <c r="AI214" s="35" t="str">
        <f t="shared" si="29"/>
        <v>m212</v>
      </c>
      <c r="AJ214" s="34" t="str">
        <f t="shared" si="30"/>
        <v/>
      </c>
    </row>
    <row r="215" spans="1:36" s="3" customFormat="1" ht="37.049999999999997" customHeight="1" x14ac:dyDescent="0.3">
      <c r="A215" s="8" t="s">
        <v>376</v>
      </c>
      <c r="C215" s="6" t="s">
        <v>377</v>
      </c>
      <c r="D215" s="3">
        <v>3</v>
      </c>
      <c r="F215" s="15" t="s">
        <v>360</v>
      </c>
      <c r="G215" s="8"/>
      <c r="H215" s="4">
        <f t="shared" si="31"/>
        <v>0</v>
      </c>
      <c r="I215" s="2"/>
      <c r="J215" s="2"/>
      <c r="K215" s="2"/>
      <c r="L215" s="2">
        <f t="shared" si="26"/>
        <v>0</v>
      </c>
      <c r="M215" s="2"/>
      <c r="N215" s="2"/>
      <c r="O215" s="2"/>
      <c r="P215" s="2"/>
      <c r="Q215" s="7"/>
      <c r="U215" s="4"/>
      <c r="V215" s="5"/>
      <c r="AD215" s="4">
        <f t="shared" si="27"/>
        <v>0</v>
      </c>
      <c r="AF215" s="23"/>
      <c r="AG215" s="31" t="str">
        <f>"&lt;tr class='mmt"&amp;IF(E215="活動"," ev",IF(E215="限定"," ltd",""))&amp;IF(G215=""," groupless'","'")&amp;"&gt;&lt;td headers='icon'&gt;&lt;a href='https://www.alchemistcodedb.com/jp/card/"&amp;SUBSTITUTE(SUBSTITUTE(LOWER(A215),"_","-"),".png",""&amp;"'&gt;&lt;img src='resources/"&amp;A215&amp;"' title='"&amp;C215&amp;"' /&gt;&lt;/a&gt;&lt;/td&gt;&lt;td headers='name'&gt;"&amp;C215&amp;"&lt;/td&gt;&lt;td headers='rank'&gt;"&amp;D215&amp;"&lt;/td&gt;&lt;td headers='remark'&gt;"&amp;IF(E215="活動","&lt;span class='event'&gt;活動&lt;/span&gt;",IF(E215="限定","&lt;span class='limited'&gt;限定&lt;/span&gt;",""))&amp;"&lt;/td&gt;&lt;td headers='origin'&gt;&lt;span class='originName'&gt;"&amp;SUBSTITUTE(F215,CHAR(10),"&lt;br&gt;")&amp;"&lt;/span&gt;&lt;img class='originLogo' src='resources/ui/"&amp;VLOOKUP(F215,List!E:F,2,FALSE)&amp;"'title='"&amp;SUBSTITUTE(F215,CHAR(10)," ")&amp;"' /&gt;&lt;/td&gt;&lt;td headers='group'&gt;"&amp;IF(G215="","","&lt;span class='groupName'&gt;"&amp;SUBSTITUTE(G215,CHAR(10)," ")&amp;"&lt;/span&gt;&lt;img class='groupLogo' src='resources/ui/"&amp;VLOOKUP(G215,List!I:J,2,FALSE)&amp;"' title='"&amp;SUBSTITUTE(G215,CHAR(10)," ")&amp;"' /&gt;")&amp;"&lt;/td&gt;&lt;td headers='score' id='"&amp;AI215&amp;"'&gt;"&amp;H215&amp;"&lt;/td&gt;&lt;td headers='HP'&gt;"&amp;I215&amp;"&lt;/td&gt;&lt;td headers='patk'&gt;"&amp;J215&amp;"&lt;/td&gt;&lt;td headers='matk'&gt;"&amp;K215&amp;"&lt;/td&gt;&lt;td headers='pdef'&gt;"&amp;M215&amp;"&lt;/td&gt;&lt;td headers='mdef'&gt;"&amp;N215&amp;"&lt;/td&gt;&lt;td headers='dex'&gt;"&amp;O215&amp;"&lt;/td&gt;&lt;td headers='agi'&gt;"&amp;P215&amp;"&lt;/td&gt;&lt;td headers='luck'&gt;"&amp;Q215&amp;"&lt;/td&gt;&lt;td headers='a.type'&gt;"&amp;R215&amp;"&lt;/td&gt;&lt;td headers='a.bonus'&gt;"&amp;S215&amp;"&lt;/td&gt;&lt;td headers='special'&gt;"&amp;T215&amp;"&lt;/td&gt;&lt;td headers='sp.bonus'&gt;"&amp;U215&amp;"&lt;/td&gt;&lt;td headers='others'&gt;"&amp;V215&amp;"&lt;/td&gt;&lt;td headers='sinA'&gt;"&amp;W215&amp;"&lt;/td&gt;&lt;td headers='sinB'&gt;"&amp;X215&amp;"&lt;/td&gt;&lt;td headers='sinC'&gt;"&amp;Y215&amp;"&lt;/td&gt;&lt;td headers='sinD'&gt;"&amp;Z215&amp;"&lt;/td&gt;&lt;td headers='sinE'&gt;"&amp;AA215&amp;"&lt;/td&gt;&lt;td headers='sinF'&gt;"&amp;AB215&amp;"&lt;/td&gt;&lt;td headers='sinG'&gt;"&amp;AC215&amp;"&lt;/td&gt;&lt;/tr&gt;")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5" s="31" t="str">
        <f t="shared" si="28"/>
        <v>document.getElementById('m213').innerHTML = (b1*0+b2*0+b0*0) + (s1*0+s2*0+s3*0+s4*0+s5*0+s6*0+s7*0+s9*0) + (e01*0+e02*0+e03*0+e04*0+e05*0+e06*0+e07*0+e08*0+e09*0+e10*0+e11*0+e12*0+e13*0+e14*0+e15*0+e16*0+e17*0+e18*0);</v>
      </c>
      <c r="AI215" s="35" t="str">
        <f t="shared" si="29"/>
        <v>m213</v>
      </c>
      <c r="AJ215" s="34" t="str">
        <f t="shared" si="30"/>
        <v/>
      </c>
    </row>
    <row r="216" spans="1:36" s="3" customFormat="1" ht="37.049999999999997" customHeight="1" x14ac:dyDescent="0.3">
      <c r="A216" s="8" t="s">
        <v>378</v>
      </c>
      <c r="C216" s="6" t="s">
        <v>379</v>
      </c>
      <c r="D216" s="3">
        <v>5</v>
      </c>
      <c r="F216" s="15" t="s">
        <v>360</v>
      </c>
      <c r="G216" s="8"/>
      <c r="H216" s="4">
        <f t="shared" si="31"/>
        <v>0</v>
      </c>
      <c r="I216" s="2"/>
      <c r="J216" s="2"/>
      <c r="K216" s="2"/>
      <c r="L216" s="2">
        <f t="shared" si="26"/>
        <v>0</v>
      </c>
      <c r="M216" s="2"/>
      <c r="N216" s="2"/>
      <c r="O216" s="2"/>
      <c r="P216" s="2"/>
      <c r="Q216" s="7"/>
      <c r="U216" s="4"/>
      <c r="V216" s="5"/>
      <c r="AD216" s="4">
        <f t="shared" si="27"/>
        <v>0</v>
      </c>
      <c r="AF216" s="23"/>
      <c r="AG216" s="31" t="str">
        <f>"&lt;tr class='mmt"&amp;IF(E216="活動"," ev",IF(E216="限定"," ltd",""))&amp;IF(G216=""," groupless'","'")&amp;"&gt;&lt;td headers='icon'&gt;&lt;a href='https://www.alchemistcodedb.com/jp/card/"&amp;SUBSTITUTE(SUBSTITUTE(LOWER(A216),"_","-"),".png",""&amp;"'&gt;&lt;img src='resources/"&amp;A216&amp;"' title='"&amp;C216&amp;"' /&gt;&lt;/a&gt;&lt;/td&gt;&lt;td headers='name'&gt;"&amp;C216&amp;"&lt;/td&gt;&lt;td headers='rank'&gt;"&amp;D216&amp;"&lt;/td&gt;&lt;td headers='remark'&gt;"&amp;IF(E216="活動","&lt;span class='event'&gt;活動&lt;/span&gt;",IF(E216="限定","&lt;span class='limited'&gt;限定&lt;/span&gt;",""))&amp;"&lt;/td&gt;&lt;td headers='origin'&gt;&lt;span class='originName'&gt;"&amp;SUBSTITUTE(F216,CHAR(10),"&lt;br&gt;")&amp;"&lt;/span&gt;&lt;img class='originLogo' src='resources/ui/"&amp;VLOOKUP(F216,List!E:F,2,FALSE)&amp;"'title='"&amp;SUBSTITUTE(F216,CHAR(10)," ")&amp;"' /&gt;&lt;/td&gt;&lt;td headers='group'&gt;"&amp;IF(G216="","","&lt;span class='groupName'&gt;"&amp;SUBSTITUTE(G216,CHAR(10)," ")&amp;"&lt;/span&gt;&lt;img class='groupLogo' src='resources/ui/"&amp;VLOOKUP(G216,List!I:J,2,FALSE)&amp;"' title='"&amp;SUBSTITUTE(G216,CHAR(10)," ")&amp;"' /&gt;")&amp;"&lt;/td&gt;&lt;td headers='score' id='"&amp;AI216&amp;"'&gt;"&amp;H216&amp;"&lt;/td&gt;&lt;td headers='HP'&gt;"&amp;I216&amp;"&lt;/td&gt;&lt;td headers='patk'&gt;"&amp;J216&amp;"&lt;/td&gt;&lt;td headers='matk'&gt;"&amp;K216&amp;"&lt;/td&gt;&lt;td headers='pdef'&gt;"&amp;M216&amp;"&lt;/td&gt;&lt;td headers='mdef'&gt;"&amp;N216&amp;"&lt;/td&gt;&lt;td headers='dex'&gt;"&amp;O216&amp;"&lt;/td&gt;&lt;td headers='agi'&gt;"&amp;P216&amp;"&lt;/td&gt;&lt;td headers='luck'&gt;"&amp;Q216&amp;"&lt;/td&gt;&lt;td headers='a.type'&gt;"&amp;R216&amp;"&lt;/td&gt;&lt;td headers='a.bonus'&gt;"&amp;S216&amp;"&lt;/td&gt;&lt;td headers='special'&gt;"&amp;T216&amp;"&lt;/td&gt;&lt;td headers='sp.bonus'&gt;"&amp;U216&amp;"&lt;/td&gt;&lt;td headers='others'&gt;"&amp;V216&amp;"&lt;/td&gt;&lt;td headers='sinA'&gt;"&amp;W216&amp;"&lt;/td&gt;&lt;td headers='sinB'&gt;"&amp;X216&amp;"&lt;/td&gt;&lt;td headers='sinC'&gt;"&amp;Y216&amp;"&lt;/td&gt;&lt;td headers='sinD'&gt;"&amp;Z216&amp;"&lt;/td&gt;&lt;td headers='sinE'&gt;"&amp;AA216&amp;"&lt;/td&gt;&lt;td headers='sinF'&gt;"&amp;AB216&amp;"&lt;/td&gt;&lt;td headers='sinG'&gt;"&amp;AC216&amp;"&lt;/td&gt;&lt;/tr&gt;")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6" s="31" t="str">
        <f t="shared" si="28"/>
        <v>document.getElementById('m214').innerHTML = (b1*0+b2*0+b0*0) + (s1*0+s2*0+s3*0+s4*0+s5*0+s6*0+s7*0+s9*0) + (e01*0+e02*0+e03*0+e04*0+e05*0+e06*0+e07*0+e08*0+e09*0+e10*0+e11*0+e12*0+e13*0+e14*0+e15*0+e16*0+e17*0+e18*0);</v>
      </c>
      <c r="AI216" s="35" t="str">
        <f t="shared" si="29"/>
        <v>m214</v>
      </c>
      <c r="AJ216" s="34" t="str">
        <f t="shared" si="30"/>
        <v/>
      </c>
    </row>
    <row r="217" spans="1:36" s="3" customFormat="1" ht="37.049999999999997" customHeight="1" x14ac:dyDescent="0.3">
      <c r="A217" s="8" t="s">
        <v>380</v>
      </c>
      <c r="C217" s="6" t="s">
        <v>381</v>
      </c>
      <c r="D217" s="3">
        <v>5</v>
      </c>
      <c r="F217" s="15" t="s">
        <v>360</v>
      </c>
      <c r="G217" s="8" t="s">
        <v>91</v>
      </c>
      <c r="H217" s="4">
        <f t="shared" si="31"/>
        <v>60</v>
      </c>
      <c r="I217" s="2">
        <v>30</v>
      </c>
      <c r="J217" s="2"/>
      <c r="K217" s="2">
        <v>30</v>
      </c>
      <c r="L217" s="2">
        <f t="shared" si="26"/>
        <v>30</v>
      </c>
      <c r="M217" s="2"/>
      <c r="N217" s="2"/>
      <c r="O217" s="2"/>
      <c r="P217" s="2">
        <v>10</v>
      </c>
      <c r="Q217" s="7"/>
      <c r="U217" s="4"/>
      <c r="V217" s="5" t="s">
        <v>548</v>
      </c>
      <c r="W217" s="3">
        <v>30</v>
      </c>
      <c r="AA217" s="3">
        <v>30</v>
      </c>
      <c r="AD217" s="4">
        <f t="shared" si="27"/>
        <v>30</v>
      </c>
      <c r="AF217" s="23"/>
      <c r="AG217" s="31" t="str">
        <f>"&lt;tr class='mmt"&amp;IF(E217="活動"," ev",IF(E217="限定"," ltd",""))&amp;IF(G217=""," groupless'","'")&amp;"&gt;&lt;td headers='icon'&gt;&lt;a href='https://www.alchemistcodedb.com/jp/card/"&amp;SUBSTITUTE(SUBSTITUTE(LOWER(A217),"_","-"),".png",""&amp;"'&gt;&lt;img src='resources/"&amp;A217&amp;"' title='"&amp;C217&amp;"' /&gt;&lt;/a&gt;&lt;/td&gt;&lt;td headers='name'&gt;"&amp;C217&amp;"&lt;/td&gt;&lt;td headers='rank'&gt;"&amp;D217&amp;"&lt;/td&gt;&lt;td headers='remark'&gt;"&amp;IF(E217="活動","&lt;span class='event'&gt;活動&lt;/span&gt;",IF(E217="限定","&lt;span class='limited'&gt;限定&lt;/span&gt;",""))&amp;"&lt;/td&gt;&lt;td headers='origin'&gt;&lt;span class='originName'&gt;"&amp;SUBSTITUTE(F217,CHAR(10),"&lt;br&gt;")&amp;"&lt;/span&gt;&lt;img class='originLogo' src='resources/ui/"&amp;VLOOKUP(F217,List!E:F,2,FALSE)&amp;"'title='"&amp;SUBSTITUTE(F217,CHAR(10)," ")&amp;"' /&gt;&lt;/td&gt;&lt;td headers='group'&gt;"&amp;IF(G217="","","&lt;span class='groupName'&gt;"&amp;SUBSTITUTE(G217,CHAR(10)," ")&amp;"&lt;/span&gt;&lt;img class='groupLogo' src='resources/ui/"&amp;VLOOKUP(G217,List!I:J,2,FALSE)&amp;"' title='"&amp;SUBSTITUTE(G217,CHAR(10)," ")&amp;"' /&gt;")&amp;"&lt;/td&gt;&lt;td headers='score' id='"&amp;AI217&amp;"'&gt;"&amp;H217&amp;"&lt;/td&gt;&lt;td headers='HP'&gt;"&amp;I217&amp;"&lt;/td&gt;&lt;td headers='patk'&gt;"&amp;J217&amp;"&lt;/td&gt;&lt;td headers='matk'&gt;"&amp;K217&amp;"&lt;/td&gt;&lt;td headers='pdef'&gt;"&amp;M217&amp;"&lt;/td&gt;&lt;td headers='mdef'&gt;"&amp;N217&amp;"&lt;/td&gt;&lt;td headers='dex'&gt;"&amp;O217&amp;"&lt;/td&gt;&lt;td headers='agi'&gt;"&amp;P217&amp;"&lt;/td&gt;&lt;td headers='luck'&gt;"&amp;Q217&amp;"&lt;/td&gt;&lt;td headers='a.type'&gt;"&amp;R217&amp;"&lt;/td&gt;&lt;td headers='a.bonus'&gt;"&amp;S217&amp;"&lt;/td&gt;&lt;td headers='special'&gt;"&amp;T217&amp;"&lt;/td&gt;&lt;td headers='sp.bonus'&gt;"&amp;U217&amp;"&lt;/td&gt;&lt;td headers='others'&gt;"&amp;V217&amp;"&lt;/td&gt;&lt;td headers='sinA'&gt;"&amp;W217&amp;"&lt;/td&gt;&lt;td headers='sinB'&gt;"&amp;X217&amp;"&lt;/td&gt;&lt;td headers='sinC'&gt;"&amp;Y217&amp;"&lt;/td&gt;&lt;td headers='sinD'&gt;"&amp;Z217&amp;"&lt;/td&gt;&lt;td headers='sinE'&gt;"&amp;AA217&amp;"&lt;/td&gt;&lt;td headers='sinF'&gt;"&amp;AB217&amp;"&lt;/td&gt;&lt;td headers='sinG'&gt;"&amp;AC217&amp;"&lt;/td&gt;&lt;/tr&gt;")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id='m215'&gt;60&lt;/td&gt;&lt;td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17" s="31" t="str">
        <f t="shared" si="28"/>
        <v>document.getElementById('m215').innerHTML = (b1*0+b2*30+b0*30) + (s1*30+s2*0+s3*0+s4*0+s5*30+s6*0+s7*0+s9*30) + (e01*0+e02*0+e03*0+e04*0+e05*0+e06*0+e07*0+e08*0+e09*0+e10*0+e11*0+e12*0+e13*0+e14*0+e15*0+e16*0+e17*0+e18*0);</v>
      </c>
      <c r="AI217" s="35" t="str">
        <f t="shared" si="29"/>
        <v>m215</v>
      </c>
      <c r="AJ217" s="34" t="str">
        <f t="shared" si="30"/>
        <v/>
      </c>
    </row>
    <row r="218" spans="1:36" s="3" customFormat="1" ht="37.049999999999997" customHeight="1" x14ac:dyDescent="0.3">
      <c r="A218" s="8" t="s">
        <v>522</v>
      </c>
      <c r="C218" s="6" t="s">
        <v>529</v>
      </c>
      <c r="D218" s="3">
        <v>5</v>
      </c>
      <c r="E218" s="3" t="s">
        <v>35</v>
      </c>
      <c r="F218" s="15" t="s">
        <v>360</v>
      </c>
      <c r="G218" s="8" t="s">
        <v>361</v>
      </c>
      <c r="H218" s="4">
        <f t="shared" si="31"/>
        <v>15</v>
      </c>
      <c r="I218" s="2"/>
      <c r="J218" s="2"/>
      <c r="K218" s="2"/>
      <c r="L218" s="2">
        <f t="shared" si="26"/>
        <v>0</v>
      </c>
      <c r="M218" s="2"/>
      <c r="N218" s="2">
        <v>60</v>
      </c>
      <c r="O218" s="2"/>
      <c r="P218" s="2"/>
      <c r="Q218" s="7"/>
      <c r="U218" s="4"/>
      <c r="V218" s="5"/>
      <c r="W218" s="3">
        <v>15</v>
      </c>
      <c r="AA218" s="3">
        <v>15</v>
      </c>
      <c r="AD218" s="4">
        <f t="shared" si="27"/>
        <v>15</v>
      </c>
      <c r="AF218" s="23"/>
      <c r="AG218" s="31" t="str">
        <f>"&lt;tr class='mmt"&amp;IF(E218="活動"," ev",IF(E218="限定"," ltd",""))&amp;IF(G218=""," groupless'","'")&amp;"&gt;&lt;td headers='icon'&gt;&lt;a href='https://www.alchemistcodedb.com/jp/card/"&amp;SUBSTITUTE(SUBSTITUTE(LOWER(A218),"_","-"),".png",""&amp;"'&gt;&lt;img src='resources/"&amp;A218&amp;"' title='"&amp;C218&amp;"' /&gt;&lt;/a&gt;&lt;/td&gt;&lt;td headers='name'&gt;"&amp;C218&amp;"&lt;/td&gt;&lt;td headers='rank'&gt;"&amp;D218&amp;"&lt;/td&gt;&lt;td headers='remark'&gt;"&amp;IF(E218="活動","&lt;span class='event'&gt;活動&lt;/span&gt;",IF(E218="限定","&lt;span class='limited'&gt;限定&lt;/span&gt;",""))&amp;"&lt;/td&gt;&lt;td headers='origin'&gt;&lt;span class='originName'&gt;"&amp;SUBSTITUTE(F218,CHAR(10),"&lt;br&gt;")&amp;"&lt;/span&gt;&lt;img class='originLogo' src='resources/ui/"&amp;VLOOKUP(F218,List!E:F,2,FALSE)&amp;"'title='"&amp;SUBSTITUTE(F218,CHAR(10)," ")&amp;"' /&gt;&lt;/td&gt;&lt;td headers='group'&gt;"&amp;IF(G218="","","&lt;span class='groupName'&gt;"&amp;SUBSTITUTE(G218,CHAR(10)," ")&amp;"&lt;/span&gt;&lt;img class='groupLogo' src='resources/ui/"&amp;VLOOKUP(G218,List!I:J,2,FALSE)&amp;"' title='"&amp;SUBSTITUTE(G218,CHAR(10)," ")&amp;"' /&gt;")&amp;"&lt;/td&gt;&lt;td headers='score' id='"&amp;AI218&amp;"'&gt;"&amp;H218&amp;"&lt;/td&gt;&lt;td headers='HP'&gt;"&amp;I218&amp;"&lt;/td&gt;&lt;td headers='patk'&gt;"&amp;J218&amp;"&lt;/td&gt;&lt;td headers='matk'&gt;"&amp;K218&amp;"&lt;/td&gt;&lt;td headers='pdef'&gt;"&amp;M218&amp;"&lt;/td&gt;&lt;td headers='mdef'&gt;"&amp;N218&amp;"&lt;/td&gt;&lt;td headers='dex'&gt;"&amp;O218&amp;"&lt;/td&gt;&lt;td headers='agi'&gt;"&amp;P218&amp;"&lt;/td&gt;&lt;td headers='luck'&gt;"&amp;Q218&amp;"&lt;/td&gt;&lt;td headers='a.type'&gt;"&amp;R218&amp;"&lt;/td&gt;&lt;td headers='a.bonus'&gt;"&amp;S218&amp;"&lt;/td&gt;&lt;td headers='special'&gt;"&amp;T218&amp;"&lt;/td&gt;&lt;td headers='sp.bonus'&gt;"&amp;U218&amp;"&lt;/td&gt;&lt;td headers='others'&gt;"&amp;V218&amp;"&lt;/td&gt;&lt;td headers='sinA'&gt;"&amp;W218&amp;"&lt;/td&gt;&lt;td headers='sinB'&gt;"&amp;X218&amp;"&lt;/td&gt;&lt;td headers='sinC'&gt;"&amp;Y218&amp;"&lt;/td&gt;&lt;td headers='sinD'&gt;"&amp;Z218&amp;"&lt;/td&gt;&lt;td headers='sinE'&gt;"&amp;AA218&amp;"&lt;/td&gt;&lt;td headers='sinF'&gt;"&amp;AB218&amp;"&lt;/td&gt;&lt;td headers='sinG'&gt;"&amp;AC218&amp;"&lt;/td&gt;&lt;/tr&gt;")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id='m216'&gt;15&lt;/td&gt;&lt;td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8" s="31" t="str">
        <f t="shared" si="28"/>
        <v>document.getElementById('m216').innerHTML = (b1*0+b2*0+b0*0) + (s1*15+s2*0+s3*0+s4*0+s5*15+s6*0+s7*0+s9*15) + (e01*0+e02*0+e03*0+e04*0+e05*0+e06*0+e07*0+e08*0+e09*0+e10*0+e11*0+e12*0+e13*0+e14*0+e15*0+e16*0+e17*0+e18*0);</v>
      </c>
      <c r="AI218" s="35" t="str">
        <f t="shared" si="29"/>
        <v>m216</v>
      </c>
      <c r="AJ218" s="34" t="str">
        <f t="shared" si="30"/>
        <v/>
      </c>
    </row>
    <row r="219" spans="1:36" s="3" customFormat="1" ht="37.049999999999997" customHeight="1" x14ac:dyDescent="0.3">
      <c r="A219" s="8" t="s">
        <v>559</v>
      </c>
      <c r="C219" s="6" t="s">
        <v>560</v>
      </c>
      <c r="D219" s="3">
        <v>5</v>
      </c>
      <c r="F219" s="15" t="s">
        <v>360</v>
      </c>
      <c r="G219" s="8" t="s">
        <v>361</v>
      </c>
      <c r="H219" s="4">
        <f t="shared" si="31"/>
        <v>60</v>
      </c>
      <c r="I219" s="2">
        <v>70</v>
      </c>
      <c r="J219" s="2"/>
      <c r="K219" s="2"/>
      <c r="L219" s="2">
        <f t="shared" si="26"/>
        <v>0</v>
      </c>
      <c r="M219" s="2"/>
      <c r="N219" s="2"/>
      <c r="O219" s="2"/>
      <c r="P219" s="2"/>
      <c r="Q219" s="7"/>
      <c r="R219" s="3" t="s">
        <v>14</v>
      </c>
      <c r="S219" s="3">
        <v>20</v>
      </c>
      <c r="U219" s="4"/>
      <c r="V219" s="5" t="s">
        <v>480</v>
      </c>
      <c r="Z219" s="3">
        <v>40</v>
      </c>
      <c r="AA219" s="3">
        <v>20</v>
      </c>
      <c r="AD219" s="4">
        <f t="shared" si="27"/>
        <v>40</v>
      </c>
      <c r="AF219" s="23"/>
      <c r="AG219" s="31" t="str">
        <f>"&lt;tr class='mmt"&amp;IF(E219="活動"," ev",IF(E219="限定"," ltd",""))&amp;IF(G219=""," groupless'","'")&amp;"&gt;&lt;td headers='icon'&gt;&lt;a href='https://www.alchemistcodedb.com/jp/card/"&amp;SUBSTITUTE(SUBSTITUTE(LOWER(A219),"_","-"),".png",""&amp;"'&gt;&lt;img src='resources/"&amp;A219&amp;"' title='"&amp;C219&amp;"' /&gt;&lt;/a&gt;&lt;/td&gt;&lt;td headers='name'&gt;"&amp;C219&amp;"&lt;/td&gt;&lt;td headers='rank'&gt;"&amp;D219&amp;"&lt;/td&gt;&lt;td headers='remark'&gt;"&amp;IF(E219="活動","&lt;span class='event'&gt;活動&lt;/span&gt;",IF(E219="限定","&lt;span class='limited'&gt;限定&lt;/span&gt;",""))&amp;"&lt;/td&gt;&lt;td headers='origin'&gt;&lt;span class='originName'&gt;"&amp;SUBSTITUTE(F219,CHAR(10),"&lt;br&gt;")&amp;"&lt;/span&gt;&lt;img class='originLogo' src='resources/ui/"&amp;VLOOKUP(F219,List!E:F,2,FALSE)&amp;"'title='"&amp;SUBSTITUTE(F219,CHAR(10)," ")&amp;"' /&gt;&lt;/td&gt;&lt;td headers='group'&gt;"&amp;IF(G219="","","&lt;span class='groupName'&gt;"&amp;SUBSTITUTE(G219,CHAR(10)," ")&amp;"&lt;/span&gt;&lt;img class='groupLogo' src='resources/ui/"&amp;VLOOKUP(G219,List!I:J,2,FALSE)&amp;"' title='"&amp;SUBSTITUTE(G219,CHAR(10)," ")&amp;"' /&gt;")&amp;"&lt;/td&gt;&lt;td headers='score' id='"&amp;AI219&amp;"'&gt;"&amp;H219&amp;"&lt;/td&gt;&lt;td headers='HP'&gt;"&amp;I219&amp;"&lt;/td&gt;&lt;td headers='patk'&gt;"&amp;J219&amp;"&lt;/td&gt;&lt;td headers='matk'&gt;"&amp;K219&amp;"&lt;/td&gt;&lt;td headers='pdef'&gt;"&amp;M219&amp;"&lt;/td&gt;&lt;td headers='mdef'&gt;"&amp;N219&amp;"&lt;/td&gt;&lt;td headers='dex'&gt;"&amp;O219&amp;"&lt;/td&gt;&lt;td headers='agi'&gt;"&amp;P219&amp;"&lt;/td&gt;&lt;td headers='luck'&gt;"&amp;Q219&amp;"&lt;/td&gt;&lt;td headers='a.type'&gt;"&amp;R219&amp;"&lt;/td&gt;&lt;td headers='a.bonus'&gt;"&amp;S219&amp;"&lt;/td&gt;&lt;td headers='special'&gt;"&amp;T219&amp;"&lt;/td&gt;&lt;td headers='sp.bonus'&gt;"&amp;U219&amp;"&lt;/td&gt;&lt;td headers='others'&gt;"&amp;V219&amp;"&lt;/td&gt;&lt;td headers='sinA'&gt;"&amp;W219&amp;"&lt;/td&gt;&lt;td headers='sinB'&gt;"&amp;X219&amp;"&lt;/td&gt;&lt;td headers='sinC'&gt;"&amp;Y219&amp;"&lt;/td&gt;&lt;td headers='sinD'&gt;"&amp;Z219&amp;"&lt;/td&gt;&lt;td headers='sinE'&gt;"&amp;AA219&amp;"&lt;/td&gt;&lt;td headers='sinF'&gt;"&amp;AB219&amp;"&lt;/td&gt;&lt;td headers='sinG'&gt;"&amp;AC219&amp;"&lt;/td&gt;&lt;/tr&gt;")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id='m217'&gt;60&lt;/td&gt;&lt;td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9" s="31" t="str">
        <f t="shared" si="28"/>
        <v>document.getElementById('m217').innerHTML = (b1*0+b2*0+b0*0) + (s1*0+s2*0+s3*0+s4*40+s5*20+s6*0+s7*0+s9*40) + (e01*20+e02*0+e03*0+e04*0+e05*0+e06*0+e07*0+e08*0+e09*0+e10*0+e11*0+e12*0+e13*0+e14*0+e15*0+e16*0+e17*0+e18*0);</v>
      </c>
      <c r="AI219" s="35" t="str">
        <f t="shared" si="29"/>
        <v>m217</v>
      </c>
      <c r="AJ219" s="34" t="str">
        <f t="shared" si="30"/>
        <v/>
      </c>
    </row>
    <row r="220" spans="1:36" s="3" customFormat="1" ht="37.049999999999997" customHeight="1" x14ac:dyDescent="0.3">
      <c r="A220" s="8" t="s">
        <v>382</v>
      </c>
      <c r="C220" s="6" t="s">
        <v>383</v>
      </c>
      <c r="D220" s="3">
        <v>4</v>
      </c>
      <c r="F220" s="15" t="s">
        <v>360</v>
      </c>
      <c r="G220" s="8"/>
      <c r="H220" s="4">
        <f t="shared" si="31"/>
        <v>0</v>
      </c>
      <c r="I220" s="2"/>
      <c r="J220" s="2"/>
      <c r="K220" s="2"/>
      <c r="L220" s="2">
        <f t="shared" si="26"/>
        <v>0</v>
      </c>
      <c r="M220" s="2"/>
      <c r="N220" s="2"/>
      <c r="O220" s="2"/>
      <c r="P220" s="2"/>
      <c r="Q220" s="7"/>
      <c r="U220" s="4"/>
      <c r="V220" s="5"/>
      <c r="AD220" s="4">
        <f t="shared" si="27"/>
        <v>0</v>
      </c>
      <c r="AF220" s="23"/>
      <c r="AG220" s="31" t="str">
        <f>"&lt;tr class='mmt"&amp;IF(E220="活動"," ev",IF(E220="限定"," ltd",""))&amp;IF(G220=""," groupless'","'")&amp;"&gt;&lt;td headers='icon'&gt;&lt;a href='https://www.alchemistcodedb.com/jp/card/"&amp;SUBSTITUTE(SUBSTITUTE(LOWER(A220),"_","-"),".png",""&amp;"'&gt;&lt;img src='resources/"&amp;A220&amp;"' title='"&amp;C220&amp;"' /&gt;&lt;/a&gt;&lt;/td&gt;&lt;td headers='name'&gt;"&amp;C220&amp;"&lt;/td&gt;&lt;td headers='rank'&gt;"&amp;D220&amp;"&lt;/td&gt;&lt;td headers='remark'&gt;"&amp;IF(E220="活動","&lt;span class='event'&gt;活動&lt;/span&gt;",IF(E220="限定","&lt;span class='limited'&gt;限定&lt;/span&gt;",""))&amp;"&lt;/td&gt;&lt;td headers='origin'&gt;&lt;span class='originName'&gt;"&amp;SUBSTITUTE(F220,CHAR(10),"&lt;br&gt;")&amp;"&lt;/span&gt;&lt;img class='originLogo' src='resources/ui/"&amp;VLOOKUP(F220,List!E:F,2,FALSE)&amp;"'title='"&amp;SUBSTITUTE(F220,CHAR(10)," ")&amp;"' /&gt;&lt;/td&gt;&lt;td headers='group'&gt;"&amp;IF(G220="","","&lt;span class='groupName'&gt;"&amp;SUBSTITUTE(G220,CHAR(10)," ")&amp;"&lt;/span&gt;&lt;img class='groupLogo' src='resources/ui/"&amp;VLOOKUP(G220,List!I:J,2,FALSE)&amp;"' title='"&amp;SUBSTITUTE(G220,CHAR(10)," ")&amp;"' /&gt;")&amp;"&lt;/td&gt;&lt;td headers='score' id='"&amp;AI220&amp;"'&gt;"&amp;H220&amp;"&lt;/td&gt;&lt;td headers='HP'&gt;"&amp;I220&amp;"&lt;/td&gt;&lt;td headers='patk'&gt;"&amp;J220&amp;"&lt;/td&gt;&lt;td headers='matk'&gt;"&amp;K220&amp;"&lt;/td&gt;&lt;td headers='pdef'&gt;"&amp;M220&amp;"&lt;/td&gt;&lt;td headers='mdef'&gt;"&amp;N220&amp;"&lt;/td&gt;&lt;td headers='dex'&gt;"&amp;O220&amp;"&lt;/td&gt;&lt;td headers='agi'&gt;"&amp;P220&amp;"&lt;/td&gt;&lt;td headers='luck'&gt;"&amp;Q220&amp;"&lt;/td&gt;&lt;td headers='a.type'&gt;"&amp;R220&amp;"&lt;/td&gt;&lt;td headers='a.bonus'&gt;"&amp;S220&amp;"&lt;/td&gt;&lt;td headers='special'&gt;"&amp;T220&amp;"&lt;/td&gt;&lt;td headers='sp.bonus'&gt;"&amp;U220&amp;"&lt;/td&gt;&lt;td headers='others'&gt;"&amp;V220&amp;"&lt;/td&gt;&lt;td headers='sinA'&gt;"&amp;W220&amp;"&lt;/td&gt;&lt;td headers='sinB'&gt;"&amp;X220&amp;"&lt;/td&gt;&lt;td headers='sinC'&gt;"&amp;Y220&amp;"&lt;/td&gt;&lt;td headers='sinD'&gt;"&amp;Z220&amp;"&lt;/td&gt;&lt;td headers='sinE'&gt;"&amp;AA220&amp;"&lt;/td&gt;&lt;td headers='sinF'&gt;"&amp;AB220&amp;"&lt;/td&gt;&lt;td headers='sinG'&gt;"&amp;AC220&amp;"&lt;/td&gt;&lt;/tr&gt;")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20" s="31" t="str">
        <f t="shared" si="28"/>
        <v>document.getElementById('m218').innerHTML = (b1*0+b2*0+b0*0) + (s1*0+s2*0+s3*0+s4*0+s5*0+s6*0+s7*0+s9*0) + (e01*0+e02*0+e03*0+e04*0+e05*0+e06*0+e07*0+e08*0+e09*0+e10*0+e11*0+e12*0+e13*0+e14*0+e15*0+e16*0+e17*0+e18*0);</v>
      </c>
      <c r="AI220" s="35" t="str">
        <f t="shared" si="29"/>
        <v>m218</v>
      </c>
      <c r="AJ220" s="34" t="str">
        <f t="shared" si="30"/>
        <v/>
      </c>
    </row>
    <row r="221" spans="1:36" s="3" customFormat="1" ht="37.049999999999997" customHeight="1" x14ac:dyDescent="0.3">
      <c r="A221" s="8" t="s">
        <v>384</v>
      </c>
      <c r="C221" s="6" t="s">
        <v>385</v>
      </c>
      <c r="D221" s="3">
        <v>5</v>
      </c>
      <c r="E221" s="3" t="s">
        <v>39</v>
      </c>
      <c r="F221" s="15" t="s">
        <v>360</v>
      </c>
      <c r="G221" s="8"/>
      <c r="H221" s="4">
        <f t="shared" si="31"/>
        <v>0</v>
      </c>
      <c r="I221" s="2"/>
      <c r="J221" s="2"/>
      <c r="K221" s="2"/>
      <c r="L221" s="2">
        <f t="shared" si="26"/>
        <v>0</v>
      </c>
      <c r="M221" s="2"/>
      <c r="N221" s="2"/>
      <c r="O221" s="2"/>
      <c r="P221" s="2"/>
      <c r="Q221" s="7"/>
      <c r="U221" s="4"/>
      <c r="V221" s="5"/>
      <c r="AD221" s="4">
        <f t="shared" si="27"/>
        <v>0</v>
      </c>
      <c r="AF221" s="23"/>
      <c r="AG221" s="31" t="str">
        <f>"&lt;tr class='mmt"&amp;IF(E221="活動"," ev",IF(E221="限定"," ltd",""))&amp;IF(G221=""," groupless'","'")&amp;"&gt;&lt;td headers='icon'&gt;&lt;a href='https://www.alchemistcodedb.com/jp/card/"&amp;SUBSTITUTE(SUBSTITUTE(LOWER(A221),"_","-"),".png",""&amp;"'&gt;&lt;img src='resources/"&amp;A221&amp;"' title='"&amp;C221&amp;"' /&gt;&lt;/a&gt;&lt;/td&gt;&lt;td headers='name'&gt;"&amp;C221&amp;"&lt;/td&gt;&lt;td headers='rank'&gt;"&amp;D221&amp;"&lt;/td&gt;&lt;td headers='remark'&gt;"&amp;IF(E221="活動","&lt;span class='event'&gt;活動&lt;/span&gt;",IF(E221="限定","&lt;span class='limited'&gt;限定&lt;/span&gt;",""))&amp;"&lt;/td&gt;&lt;td headers='origin'&gt;&lt;span class='originName'&gt;"&amp;SUBSTITUTE(F221,CHAR(10),"&lt;br&gt;")&amp;"&lt;/span&gt;&lt;img class='originLogo' src='resources/ui/"&amp;VLOOKUP(F221,List!E:F,2,FALSE)&amp;"'title='"&amp;SUBSTITUTE(F221,CHAR(10)," ")&amp;"' /&gt;&lt;/td&gt;&lt;td headers='group'&gt;"&amp;IF(G221="","","&lt;span class='groupName'&gt;"&amp;SUBSTITUTE(G221,CHAR(10)," ")&amp;"&lt;/span&gt;&lt;img class='groupLogo' src='resources/ui/"&amp;VLOOKUP(G221,List!I:J,2,FALSE)&amp;"' title='"&amp;SUBSTITUTE(G221,CHAR(10)," ")&amp;"' /&gt;")&amp;"&lt;/td&gt;&lt;td headers='score' id='"&amp;AI221&amp;"'&gt;"&amp;H221&amp;"&lt;/td&gt;&lt;td headers='HP'&gt;"&amp;I221&amp;"&lt;/td&gt;&lt;td headers='patk'&gt;"&amp;J221&amp;"&lt;/td&gt;&lt;td headers='matk'&gt;"&amp;K221&amp;"&lt;/td&gt;&lt;td headers='pdef'&gt;"&amp;M221&amp;"&lt;/td&gt;&lt;td headers='mdef'&gt;"&amp;N221&amp;"&lt;/td&gt;&lt;td headers='dex'&gt;"&amp;O221&amp;"&lt;/td&gt;&lt;td headers='agi'&gt;"&amp;P221&amp;"&lt;/td&gt;&lt;td headers='luck'&gt;"&amp;Q221&amp;"&lt;/td&gt;&lt;td headers='a.type'&gt;"&amp;R221&amp;"&lt;/td&gt;&lt;td headers='a.bonus'&gt;"&amp;S221&amp;"&lt;/td&gt;&lt;td headers='special'&gt;"&amp;T221&amp;"&lt;/td&gt;&lt;td headers='sp.bonus'&gt;"&amp;U221&amp;"&lt;/td&gt;&lt;td headers='others'&gt;"&amp;V221&amp;"&lt;/td&gt;&lt;td headers='sinA'&gt;"&amp;W221&amp;"&lt;/td&gt;&lt;td headers='sinB'&gt;"&amp;X221&amp;"&lt;/td&gt;&lt;td headers='sinC'&gt;"&amp;Y221&amp;"&lt;/td&gt;&lt;td headers='sinD'&gt;"&amp;Z221&amp;"&lt;/td&gt;&lt;td headers='sinE'&gt;"&amp;AA221&amp;"&lt;/td&gt;&lt;td headers='sinF'&gt;"&amp;AB221&amp;"&lt;/td&gt;&lt;td headers='sinG'&gt;"&amp;AC221&amp;"&lt;/td&gt;&lt;/tr&gt;")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21" s="31" t="str">
        <f t="shared" si="28"/>
        <v>document.getElementById('m219').innerHTML = (b1*0+b2*0+b0*0) + (s1*0+s2*0+s3*0+s4*0+s5*0+s6*0+s7*0+s9*0) + (e01*0+e02*0+e03*0+e04*0+e05*0+e06*0+e07*0+e08*0+e09*0+e10*0+e11*0+e12*0+e13*0+e14*0+e15*0+e16*0+e17*0+e18*0);</v>
      </c>
      <c r="AI221" s="35" t="str">
        <f t="shared" si="29"/>
        <v>m219</v>
      </c>
      <c r="AJ221" s="34" t="str">
        <f t="shared" si="30"/>
        <v/>
      </c>
    </row>
    <row r="222" spans="1:36" s="3" customFormat="1" ht="37.049999999999997" customHeight="1" x14ac:dyDescent="0.3">
      <c r="A222" s="8" t="s">
        <v>386</v>
      </c>
      <c r="C222" s="6" t="s">
        <v>387</v>
      </c>
      <c r="D222" s="3">
        <v>3</v>
      </c>
      <c r="F222" s="15" t="s">
        <v>360</v>
      </c>
      <c r="G222" s="8"/>
      <c r="H222" s="4">
        <f t="shared" si="31"/>
        <v>0</v>
      </c>
      <c r="I222" s="2"/>
      <c r="J222" s="2"/>
      <c r="K222" s="2"/>
      <c r="L222" s="2">
        <f t="shared" si="26"/>
        <v>0</v>
      </c>
      <c r="M222" s="2"/>
      <c r="N222" s="2"/>
      <c r="O222" s="2"/>
      <c r="P222" s="2"/>
      <c r="Q222" s="7"/>
      <c r="U222" s="4"/>
      <c r="V222" s="5"/>
      <c r="AD222" s="4">
        <f t="shared" si="27"/>
        <v>0</v>
      </c>
      <c r="AF222" s="23"/>
      <c r="AG222" s="31" t="str">
        <f>"&lt;tr class='mmt"&amp;IF(E222="活動"," ev",IF(E222="限定"," ltd",""))&amp;IF(G222=""," groupless'","'")&amp;"&gt;&lt;td headers='icon'&gt;&lt;a href='https://www.alchemistcodedb.com/jp/card/"&amp;SUBSTITUTE(SUBSTITUTE(LOWER(A222),"_","-"),".png",""&amp;"'&gt;&lt;img src='resources/"&amp;A222&amp;"' title='"&amp;C222&amp;"' /&gt;&lt;/a&gt;&lt;/td&gt;&lt;td headers='name'&gt;"&amp;C222&amp;"&lt;/td&gt;&lt;td headers='rank'&gt;"&amp;D222&amp;"&lt;/td&gt;&lt;td headers='remark'&gt;"&amp;IF(E222="活動","&lt;span class='event'&gt;活動&lt;/span&gt;",IF(E222="限定","&lt;span class='limited'&gt;限定&lt;/span&gt;",""))&amp;"&lt;/td&gt;&lt;td headers='origin'&gt;&lt;span class='originName'&gt;"&amp;SUBSTITUTE(F222,CHAR(10),"&lt;br&gt;")&amp;"&lt;/span&gt;&lt;img class='originLogo' src='resources/ui/"&amp;VLOOKUP(F222,List!E:F,2,FALSE)&amp;"'title='"&amp;SUBSTITUTE(F222,CHAR(10)," ")&amp;"' /&gt;&lt;/td&gt;&lt;td headers='group'&gt;"&amp;IF(G222="","","&lt;span class='groupName'&gt;"&amp;SUBSTITUTE(G222,CHAR(10)," ")&amp;"&lt;/span&gt;&lt;img class='groupLogo' src='resources/ui/"&amp;VLOOKUP(G222,List!I:J,2,FALSE)&amp;"' title='"&amp;SUBSTITUTE(G222,CHAR(10)," ")&amp;"' /&gt;")&amp;"&lt;/td&gt;&lt;td headers='score' id='"&amp;AI222&amp;"'&gt;"&amp;H222&amp;"&lt;/td&gt;&lt;td headers='HP'&gt;"&amp;I222&amp;"&lt;/td&gt;&lt;td headers='patk'&gt;"&amp;J222&amp;"&lt;/td&gt;&lt;td headers='matk'&gt;"&amp;K222&amp;"&lt;/td&gt;&lt;td headers='pdef'&gt;"&amp;M222&amp;"&lt;/td&gt;&lt;td headers='mdef'&gt;"&amp;N222&amp;"&lt;/td&gt;&lt;td headers='dex'&gt;"&amp;O222&amp;"&lt;/td&gt;&lt;td headers='agi'&gt;"&amp;P222&amp;"&lt;/td&gt;&lt;td headers='luck'&gt;"&amp;Q222&amp;"&lt;/td&gt;&lt;td headers='a.type'&gt;"&amp;R222&amp;"&lt;/td&gt;&lt;td headers='a.bonus'&gt;"&amp;S222&amp;"&lt;/td&gt;&lt;td headers='special'&gt;"&amp;T222&amp;"&lt;/td&gt;&lt;td headers='sp.bonus'&gt;"&amp;U222&amp;"&lt;/td&gt;&lt;td headers='others'&gt;"&amp;V222&amp;"&lt;/td&gt;&lt;td headers='sinA'&gt;"&amp;W222&amp;"&lt;/td&gt;&lt;td headers='sinB'&gt;"&amp;X222&amp;"&lt;/td&gt;&lt;td headers='sinC'&gt;"&amp;Y222&amp;"&lt;/td&gt;&lt;td headers='sinD'&gt;"&amp;Z222&amp;"&lt;/td&gt;&lt;td headers='sinE'&gt;"&amp;AA222&amp;"&lt;/td&gt;&lt;td headers='sinF'&gt;"&amp;AB222&amp;"&lt;/td&gt;&lt;td headers='sinG'&gt;"&amp;AC222&amp;"&lt;/td&gt;&lt;/tr&gt;")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22" s="31" t="str">
        <f t="shared" si="28"/>
        <v>document.getElementById('m220').innerHTML = (b1*0+b2*0+b0*0) + (s1*0+s2*0+s3*0+s4*0+s5*0+s6*0+s7*0+s9*0) + (e01*0+e02*0+e03*0+e04*0+e05*0+e06*0+e07*0+e08*0+e09*0+e10*0+e11*0+e12*0+e13*0+e14*0+e15*0+e16*0+e17*0+e18*0);</v>
      </c>
      <c r="AI222" s="35" t="str">
        <f t="shared" si="29"/>
        <v>m220</v>
      </c>
      <c r="AJ222" s="34" t="str">
        <f t="shared" si="30"/>
        <v/>
      </c>
    </row>
    <row r="223" spans="1:36" s="3" customFormat="1" ht="37.049999999999997" customHeight="1" x14ac:dyDescent="0.3">
      <c r="A223" s="8" t="s">
        <v>388</v>
      </c>
      <c r="C223" s="6" t="s">
        <v>389</v>
      </c>
      <c r="D223" s="3">
        <v>5</v>
      </c>
      <c r="F223" s="15" t="s">
        <v>360</v>
      </c>
      <c r="G223" s="8" t="s">
        <v>91</v>
      </c>
      <c r="H223" s="4">
        <f t="shared" si="31"/>
        <v>55</v>
      </c>
      <c r="I223" s="2">
        <v>70</v>
      </c>
      <c r="J223" s="2">
        <v>15</v>
      </c>
      <c r="K223" s="2"/>
      <c r="L223" s="2">
        <f t="shared" si="26"/>
        <v>15</v>
      </c>
      <c r="M223" s="2">
        <v>15</v>
      </c>
      <c r="N223" s="2"/>
      <c r="O223" s="2"/>
      <c r="P223" s="2"/>
      <c r="Q223" s="7"/>
      <c r="U223" s="4"/>
      <c r="V223" s="5"/>
      <c r="W223" s="3">
        <v>40</v>
      </c>
      <c r="AB223" s="3">
        <v>20</v>
      </c>
      <c r="AD223" s="4">
        <f t="shared" si="27"/>
        <v>40</v>
      </c>
      <c r="AF223" s="23"/>
      <c r="AG223" s="31" t="str">
        <f>"&lt;tr class='mmt"&amp;IF(E223="活動"," ev",IF(E223="限定"," ltd",""))&amp;IF(G223=""," groupless'","'")&amp;"&gt;&lt;td headers='icon'&gt;&lt;a href='https://www.alchemistcodedb.com/jp/card/"&amp;SUBSTITUTE(SUBSTITUTE(LOWER(A223),"_","-"),".png",""&amp;"'&gt;&lt;img src='resources/"&amp;A223&amp;"' title='"&amp;C223&amp;"' /&gt;&lt;/a&gt;&lt;/td&gt;&lt;td headers='name'&gt;"&amp;C223&amp;"&lt;/td&gt;&lt;td headers='rank'&gt;"&amp;D223&amp;"&lt;/td&gt;&lt;td headers='remark'&gt;"&amp;IF(E223="活動","&lt;span class='event'&gt;活動&lt;/span&gt;",IF(E223="限定","&lt;span class='limited'&gt;限定&lt;/span&gt;",""))&amp;"&lt;/td&gt;&lt;td headers='origin'&gt;&lt;span class='originName'&gt;"&amp;SUBSTITUTE(F223,CHAR(10),"&lt;br&gt;")&amp;"&lt;/span&gt;&lt;img class='originLogo' src='resources/ui/"&amp;VLOOKUP(F223,List!E:F,2,FALSE)&amp;"'title='"&amp;SUBSTITUTE(F223,CHAR(10)," ")&amp;"' /&gt;&lt;/td&gt;&lt;td headers='group'&gt;"&amp;IF(G223="","","&lt;span class='groupName'&gt;"&amp;SUBSTITUTE(G223,CHAR(10)," ")&amp;"&lt;/span&gt;&lt;img class='groupLogo' src='resources/ui/"&amp;VLOOKUP(G223,List!I:J,2,FALSE)&amp;"' title='"&amp;SUBSTITUTE(G223,CHAR(10)," ")&amp;"' /&gt;")&amp;"&lt;/td&gt;&lt;td headers='score' id='"&amp;AI223&amp;"'&gt;"&amp;H223&amp;"&lt;/td&gt;&lt;td headers='HP'&gt;"&amp;I223&amp;"&lt;/td&gt;&lt;td headers='patk'&gt;"&amp;J223&amp;"&lt;/td&gt;&lt;td headers='matk'&gt;"&amp;K223&amp;"&lt;/td&gt;&lt;td headers='pdef'&gt;"&amp;M223&amp;"&lt;/td&gt;&lt;td headers='mdef'&gt;"&amp;N223&amp;"&lt;/td&gt;&lt;td headers='dex'&gt;"&amp;O223&amp;"&lt;/td&gt;&lt;td headers='agi'&gt;"&amp;P223&amp;"&lt;/td&gt;&lt;td headers='luck'&gt;"&amp;Q223&amp;"&lt;/td&gt;&lt;td headers='a.type'&gt;"&amp;R223&amp;"&lt;/td&gt;&lt;td headers='a.bonus'&gt;"&amp;S223&amp;"&lt;/td&gt;&lt;td headers='special'&gt;"&amp;T223&amp;"&lt;/td&gt;&lt;td headers='sp.bonus'&gt;"&amp;U223&amp;"&lt;/td&gt;&lt;td headers='others'&gt;"&amp;V223&amp;"&lt;/td&gt;&lt;td headers='sinA'&gt;"&amp;W223&amp;"&lt;/td&gt;&lt;td headers='sinB'&gt;"&amp;X223&amp;"&lt;/td&gt;&lt;td headers='sinC'&gt;"&amp;Y223&amp;"&lt;/td&gt;&lt;td headers='sinD'&gt;"&amp;Z223&amp;"&lt;/td&gt;&lt;td headers='sinE'&gt;"&amp;AA223&amp;"&lt;/td&gt;&lt;td headers='sinF'&gt;"&amp;AB223&amp;"&lt;/td&gt;&lt;td headers='sinG'&gt;"&amp;AC223&amp;"&lt;/td&gt;&lt;/tr&gt;")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23" s="31" t="str">
        <f t="shared" si="28"/>
        <v>document.getElementById('m221').innerHTML = (b1*15+b2*0+b0*15) + (s1*40+s2*0+s3*0+s4*0+s5*0+s6*20+s7*0+s9*40) + (e01*0+e02*0+e03*0+e04*0+e05*0+e06*0+e07*0+e08*0+e09*0+e10*0+e11*0+e12*0+e13*0+e14*0+e15*0+e16*0+e17*0+e18*0);</v>
      </c>
      <c r="AI223" s="35" t="str">
        <f t="shared" si="29"/>
        <v>m221</v>
      </c>
      <c r="AJ223" s="34" t="str">
        <f t="shared" si="30"/>
        <v/>
      </c>
    </row>
    <row r="224" spans="1:36" s="3" customFormat="1" ht="37.049999999999997" customHeight="1" x14ac:dyDescent="0.3">
      <c r="A224" s="8" t="s">
        <v>542</v>
      </c>
      <c r="C224" s="6" t="s">
        <v>549</v>
      </c>
      <c r="D224" s="3">
        <v>5</v>
      </c>
      <c r="F224" s="15" t="s">
        <v>360</v>
      </c>
      <c r="G224" s="8" t="s">
        <v>91</v>
      </c>
      <c r="H224" s="4">
        <f t="shared" si="31"/>
        <v>80</v>
      </c>
      <c r="I224" s="2">
        <v>40</v>
      </c>
      <c r="J224" s="2">
        <v>30</v>
      </c>
      <c r="K224" s="2"/>
      <c r="L224" s="2">
        <f t="shared" si="26"/>
        <v>30</v>
      </c>
      <c r="M224" s="2"/>
      <c r="N224" s="2"/>
      <c r="O224" s="2"/>
      <c r="P224" s="2"/>
      <c r="Q224" s="7"/>
      <c r="T224" s="3" t="s">
        <v>476</v>
      </c>
      <c r="U224" s="4">
        <v>20</v>
      </c>
      <c r="V224" s="5" t="s">
        <v>550</v>
      </c>
      <c r="X224" s="3">
        <v>30</v>
      </c>
      <c r="AB224" s="3">
        <v>30</v>
      </c>
      <c r="AD224" s="4">
        <f t="shared" si="27"/>
        <v>30</v>
      </c>
      <c r="AF224" s="23"/>
      <c r="AG224" s="31" t="str">
        <f>"&lt;tr class='mmt"&amp;IF(E224="活動"," ev",IF(E224="限定"," ltd",""))&amp;IF(G224=""," groupless'","'")&amp;"&gt;&lt;td headers='icon'&gt;&lt;a href='https://www.alchemistcodedb.com/jp/card/"&amp;SUBSTITUTE(SUBSTITUTE(LOWER(A224),"_","-"),".png",""&amp;"'&gt;&lt;img src='resources/"&amp;A224&amp;"' title='"&amp;C224&amp;"' /&gt;&lt;/a&gt;&lt;/td&gt;&lt;td headers='name'&gt;"&amp;C224&amp;"&lt;/td&gt;&lt;td headers='rank'&gt;"&amp;D224&amp;"&lt;/td&gt;&lt;td headers='remark'&gt;"&amp;IF(E224="活動","&lt;span class='event'&gt;活動&lt;/span&gt;",IF(E224="限定","&lt;span class='limited'&gt;限定&lt;/span&gt;",""))&amp;"&lt;/td&gt;&lt;td headers='origin'&gt;&lt;span class='originName'&gt;"&amp;SUBSTITUTE(F224,CHAR(10),"&lt;br&gt;")&amp;"&lt;/span&gt;&lt;img class='originLogo' src='resources/ui/"&amp;VLOOKUP(F224,List!E:F,2,FALSE)&amp;"'title='"&amp;SUBSTITUTE(F224,CHAR(10)," ")&amp;"' /&gt;&lt;/td&gt;&lt;td headers='group'&gt;"&amp;IF(G224="","","&lt;span class='groupName'&gt;"&amp;SUBSTITUTE(G224,CHAR(10)," ")&amp;"&lt;/span&gt;&lt;img class='groupLogo' src='resources/ui/"&amp;VLOOKUP(G224,List!I:J,2,FALSE)&amp;"' title='"&amp;SUBSTITUTE(G224,CHAR(10)," ")&amp;"' /&gt;")&amp;"&lt;/td&gt;&lt;td headers='score' id='"&amp;AI224&amp;"'&gt;"&amp;H224&amp;"&lt;/td&gt;&lt;td headers='HP'&gt;"&amp;I224&amp;"&lt;/td&gt;&lt;td headers='patk'&gt;"&amp;J224&amp;"&lt;/td&gt;&lt;td headers='matk'&gt;"&amp;K224&amp;"&lt;/td&gt;&lt;td headers='pdef'&gt;"&amp;M224&amp;"&lt;/td&gt;&lt;td headers='mdef'&gt;"&amp;N224&amp;"&lt;/td&gt;&lt;td headers='dex'&gt;"&amp;O224&amp;"&lt;/td&gt;&lt;td headers='agi'&gt;"&amp;P224&amp;"&lt;/td&gt;&lt;td headers='luck'&gt;"&amp;Q224&amp;"&lt;/td&gt;&lt;td headers='a.type'&gt;"&amp;R224&amp;"&lt;/td&gt;&lt;td headers='a.bonus'&gt;"&amp;S224&amp;"&lt;/td&gt;&lt;td headers='special'&gt;"&amp;T224&amp;"&lt;/td&gt;&lt;td headers='sp.bonus'&gt;"&amp;U224&amp;"&lt;/td&gt;&lt;td headers='others'&gt;"&amp;V224&amp;"&lt;/td&gt;&lt;td headers='sinA'&gt;"&amp;W224&amp;"&lt;/td&gt;&lt;td headers='sinB'&gt;"&amp;X224&amp;"&lt;/td&gt;&lt;td headers='sinC'&gt;"&amp;Y224&amp;"&lt;/td&gt;&lt;td headers='sinD'&gt;"&amp;Z224&amp;"&lt;/td&gt;&lt;td headers='sinE'&gt;"&amp;AA224&amp;"&lt;/td&gt;&lt;td headers='sinF'&gt;"&amp;AB224&amp;"&lt;/td&gt;&lt;td headers='sinG'&gt;"&amp;AC224&amp;"&lt;/td&gt;&lt;/tr&gt;")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id='m222'&gt;80&lt;/td&gt;&lt;td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24" s="31" t="str">
        <f t="shared" si="28"/>
        <v>document.getElementById('m222').innerHTML = (b1*30+b2*0+b0*30) + (s1*0+s2*30+s3*0+s4*0+s5*0+s6*30+s7*0+s9*30) + (e01*0+e02*0+e03*0+e04*0+e05*0+e06*0+e07*0+e08*0+e09*0+e10*20+e11*0+e12*0+e13*0+e14*0+e15*0+e16*0+e17*0+e18*0);</v>
      </c>
      <c r="AI224" s="35" t="str">
        <f t="shared" si="29"/>
        <v>m222</v>
      </c>
      <c r="AJ224" s="34" t="str">
        <f t="shared" si="30"/>
        <v/>
      </c>
    </row>
    <row r="225" spans="1:36" s="3" customFormat="1" ht="37.049999999999997" customHeight="1" x14ac:dyDescent="0.3">
      <c r="A225" s="8" t="s">
        <v>390</v>
      </c>
      <c r="C225" s="6" t="s">
        <v>391</v>
      </c>
      <c r="D225" s="3">
        <v>5</v>
      </c>
      <c r="E225" s="3" t="s">
        <v>39</v>
      </c>
      <c r="F225" s="15" t="s">
        <v>360</v>
      </c>
      <c r="G225" s="8" t="s">
        <v>361</v>
      </c>
      <c r="H225" s="4">
        <f t="shared" si="31"/>
        <v>80</v>
      </c>
      <c r="I225" s="2">
        <v>60</v>
      </c>
      <c r="J225" s="2">
        <v>30</v>
      </c>
      <c r="K225" s="2"/>
      <c r="L225" s="2">
        <f t="shared" si="26"/>
        <v>30</v>
      </c>
      <c r="M225" s="2"/>
      <c r="N225" s="2"/>
      <c r="O225" s="2"/>
      <c r="P225" s="2"/>
      <c r="Q225" s="7"/>
      <c r="T225" s="3" t="s">
        <v>21</v>
      </c>
      <c r="U225" s="4">
        <v>10</v>
      </c>
      <c r="V225" s="5"/>
      <c r="W225" s="3">
        <v>20</v>
      </c>
      <c r="AA225" s="3">
        <v>40</v>
      </c>
      <c r="AD225" s="4">
        <f t="shared" si="27"/>
        <v>40</v>
      </c>
      <c r="AF225" s="23"/>
      <c r="AG225" s="31" t="str">
        <f>"&lt;tr class='mmt"&amp;IF(E225="活動"," ev",IF(E225="限定"," ltd",""))&amp;IF(G225=""," groupless'","'")&amp;"&gt;&lt;td headers='icon'&gt;&lt;a href='https://www.alchemistcodedb.com/jp/card/"&amp;SUBSTITUTE(SUBSTITUTE(LOWER(A225),"_","-"),".png",""&amp;"'&gt;&lt;img src='resources/"&amp;A225&amp;"' title='"&amp;C225&amp;"' /&gt;&lt;/a&gt;&lt;/td&gt;&lt;td headers='name'&gt;"&amp;C225&amp;"&lt;/td&gt;&lt;td headers='rank'&gt;"&amp;D225&amp;"&lt;/td&gt;&lt;td headers='remark'&gt;"&amp;IF(E225="活動","&lt;span class='event'&gt;活動&lt;/span&gt;",IF(E225="限定","&lt;span class='limited'&gt;限定&lt;/span&gt;",""))&amp;"&lt;/td&gt;&lt;td headers='origin'&gt;&lt;span class='originName'&gt;"&amp;SUBSTITUTE(F225,CHAR(10),"&lt;br&gt;")&amp;"&lt;/span&gt;&lt;img class='originLogo' src='resources/ui/"&amp;VLOOKUP(F225,List!E:F,2,FALSE)&amp;"'title='"&amp;SUBSTITUTE(F225,CHAR(10)," ")&amp;"' /&gt;&lt;/td&gt;&lt;td headers='group'&gt;"&amp;IF(G225="","","&lt;span class='groupName'&gt;"&amp;SUBSTITUTE(G225,CHAR(10)," ")&amp;"&lt;/span&gt;&lt;img class='groupLogo' src='resources/ui/"&amp;VLOOKUP(G225,List!I:J,2,FALSE)&amp;"' title='"&amp;SUBSTITUTE(G225,CHAR(10)," ")&amp;"' /&gt;")&amp;"&lt;/td&gt;&lt;td headers='score' id='"&amp;AI225&amp;"'&gt;"&amp;H225&amp;"&lt;/td&gt;&lt;td headers='HP'&gt;"&amp;I225&amp;"&lt;/td&gt;&lt;td headers='patk'&gt;"&amp;J225&amp;"&lt;/td&gt;&lt;td headers='matk'&gt;"&amp;K225&amp;"&lt;/td&gt;&lt;td headers='pdef'&gt;"&amp;M225&amp;"&lt;/td&gt;&lt;td headers='mdef'&gt;"&amp;N225&amp;"&lt;/td&gt;&lt;td headers='dex'&gt;"&amp;O225&amp;"&lt;/td&gt;&lt;td headers='agi'&gt;"&amp;P225&amp;"&lt;/td&gt;&lt;td headers='luck'&gt;"&amp;Q225&amp;"&lt;/td&gt;&lt;td headers='a.type'&gt;"&amp;R225&amp;"&lt;/td&gt;&lt;td headers='a.bonus'&gt;"&amp;S225&amp;"&lt;/td&gt;&lt;td headers='special'&gt;"&amp;T225&amp;"&lt;/td&gt;&lt;td headers='sp.bonus'&gt;"&amp;U225&amp;"&lt;/td&gt;&lt;td headers='others'&gt;"&amp;V225&amp;"&lt;/td&gt;&lt;td headers='sinA'&gt;"&amp;W225&amp;"&lt;/td&gt;&lt;td headers='sinB'&gt;"&amp;X225&amp;"&lt;/td&gt;&lt;td headers='sinC'&gt;"&amp;Y225&amp;"&lt;/td&gt;&lt;td headers='sinD'&gt;"&amp;Z225&amp;"&lt;/td&gt;&lt;td headers='sinE'&gt;"&amp;AA225&amp;"&lt;/td&gt;&lt;td headers='sinF'&gt;"&amp;AB225&amp;"&lt;/td&gt;&lt;td headers='sinG'&gt;"&amp;AC225&amp;"&lt;/td&gt;&lt;/tr&gt;")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id='m223'&gt;80&lt;/td&gt;&lt;td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25" s="31" t="str">
        <f t="shared" si="28"/>
        <v>document.getElementById('m223').innerHTML = (b1*30+b2*0+b0*30) + (s1*20+s2*0+s3*0+s4*0+s5*40+s6*0+s7*0+s9*40) + (e01*0+e02*0+e03*0+e04*0+e05*0+e06*0+e07*0+e08*0+e09*0+e10*0+e11*0+e12*10+e13*0+e14*0+e15*0+e16*0+e17*0+e18*0);</v>
      </c>
      <c r="AI225" s="35" t="str">
        <f t="shared" si="29"/>
        <v>m223</v>
      </c>
      <c r="AJ225" s="34" t="str">
        <f t="shared" si="30"/>
        <v/>
      </c>
    </row>
    <row r="226" spans="1:36" s="3" customFormat="1" ht="37.049999999999997" customHeight="1" x14ac:dyDescent="0.3">
      <c r="A226" s="8" t="s">
        <v>392</v>
      </c>
      <c r="C226" s="6" t="s">
        <v>393</v>
      </c>
      <c r="D226" s="3">
        <v>5</v>
      </c>
      <c r="F226" s="15" t="s">
        <v>360</v>
      </c>
      <c r="G226" s="8" t="s">
        <v>91</v>
      </c>
      <c r="H226" s="4">
        <f t="shared" si="31"/>
        <v>100</v>
      </c>
      <c r="I226" s="2">
        <v>40</v>
      </c>
      <c r="J226" s="2">
        <v>20</v>
      </c>
      <c r="K226" s="2"/>
      <c r="L226" s="2">
        <f t="shared" si="26"/>
        <v>20</v>
      </c>
      <c r="M226" s="2"/>
      <c r="N226" s="2"/>
      <c r="O226" s="2"/>
      <c r="P226" s="2"/>
      <c r="Q226" s="7"/>
      <c r="R226" s="3" t="s">
        <v>14</v>
      </c>
      <c r="S226" s="3">
        <v>20</v>
      </c>
      <c r="U226" s="4"/>
      <c r="V226" s="5" t="s">
        <v>485</v>
      </c>
      <c r="W226" s="3">
        <v>60</v>
      </c>
      <c r="AD226" s="4">
        <f t="shared" si="27"/>
        <v>60</v>
      </c>
      <c r="AF226" s="23"/>
      <c r="AG226" s="31" t="str">
        <f>"&lt;tr class='mmt"&amp;IF(E226="活動"," ev",IF(E226="限定"," ltd",""))&amp;IF(G226=""," groupless'","'")&amp;"&gt;&lt;td headers='icon'&gt;&lt;a href='https://www.alchemistcodedb.com/jp/card/"&amp;SUBSTITUTE(SUBSTITUTE(LOWER(A226),"_","-"),".png",""&amp;"'&gt;&lt;img src='resources/"&amp;A226&amp;"' title='"&amp;C226&amp;"' /&gt;&lt;/a&gt;&lt;/td&gt;&lt;td headers='name'&gt;"&amp;C226&amp;"&lt;/td&gt;&lt;td headers='rank'&gt;"&amp;D226&amp;"&lt;/td&gt;&lt;td headers='remark'&gt;"&amp;IF(E226="活動","&lt;span class='event'&gt;活動&lt;/span&gt;",IF(E226="限定","&lt;span class='limited'&gt;限定&lt;/span&gt;",""))&amp;"&lt;/td&gt;&lt;td headers='origin'&gt;&lt;span class='originName'&gt;"&amp;SUBSTITUTE(F226,CHAR(10),"&lt;br&gt;")&amp;"&lt;/span&gt;&lt;img class='originLogo' src='resources/ui/"&amp;VLOOKUP(F226,List!E:F,2,FALSE)&amp;"'title='"&amp;SUBSTITUTE(F226,CHAR(10)," ")&amp;"' /&gt;&lt;/td&gt;&lt;td headers='group'&gt;"&amp;IF(G226="","","&lt;span class='groupName'&gt;"&amp;SUBSTITUTE(G226,CHAR(10)," ")&amp;"&lt;/span&gt;&lt;img class='groupLogo' src='resources/ui/"&amp;VLOOKUP(G226,List!I:J,2,FALSE)&amp;"' title='"&amp;SUBSTITUTE(G226,CHAR(10)," ")&amp;"' /&gt;")&amp;"&lt;/td&gt;&lt;td headers='score' id='"&amp;AI226&amp;"'&gt;"&amp;H226&amp;"&lt;/td&gt;&lt;td headers='HP'&gt;"&amp;I226&amp;"&lt;/td&gt;&lt;td headers='patk'&gt;"&amp;J226&amp;"&lt;/td&gt;&lt;td headers='matk'&gt;"&amp;K226&amp;"&lt;/td&gt;&lt;td headers='pdef'&gt;"&amp;M226&amp;"&lt;/td&gt;&lt;td headers='mdef'&gt;"&amp;N226&amp;"&lt;/td&gt;&lt;td headers='dex'&gt;"&amp;O226&amp;"&lt;/td&gt;&lt;td headers='agi'&gt;"&amp;P226&amp;"&lt;/td&gt;&lt;td headers='luck'&gt;"&amp;Q226&amp;"&lt;/td&gt;&lt;td headers='a.type'&gt;"&amp;R226&amp;"&lt;/td&gt;&lt;td headers='a.bonus'&gt;"&amp;S226&amp;"&lt;/td&gt;&lt;td headers='special'&gt;"&amp;T226&amp;"&lt;/td&gt;&lt;td headers='sp.bonus'&gt;"&amp;U226&amp;"&lt;/td&gt;&lt;td headers='others'&gt;"&amp;V226&amp;"&lt;/td&gt;&lt;td headers='sinA'&gt;"&amp;W226&amp;"&lt;/td&gt;&lt;td headers='sinB'&gt;"&amp;X226&amp;"&lt;/td&gt;&lt;td headers='sinC'&gt;"&amp;Y226&amp;"&lt;/td&gt;&lt;td headers='sinD'&gt;"&amp;Z226&amp;"&lt;/td&gt;&lt;td headers='sinE'&gt;"&amp;AA226&amp;"&lt;/td&gt;&lt;td headers='sinF'&gt;"&amp;AB226&amp;"&lt;/td&gt;&lt;td headers='sinG'&gt;"&amp;AC226&amp;"&lt;/td&gt;&lt;/tr&gt;")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id='m224'&gt;100&lt;/td&gt;&lt;td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26" s="31" t="str">
        <f t="shared" si="28"/>
        <v>document.getElementById('m224').innerHTML = (b1*20+b2*0+b0*20) + (s1*60+s2*0+s3*0+s4*0+s5*0+s6*0+s7*0+s9*60) + (e01*20+e02*0+e03*0+e04*0+e05*0+e06*0+e07*0+e08*0+e09*0+e10*0+e11*0+e12*0+e13*0+e14*0+e15*0+e16*0+e17*0+e18*0);</v>
      </c>
      <c r="AI226" s="35" t="str">
        <f t="shared" si="29"/>
        <v>m224</v>
      </c>
      <c r="AJ226" s="34" t="str">
        <f t="shared" si="30"/>
        <v/>
      </c>
    </row>
    <row r="227" spans="1:36" s="3" customFormat="1" ht="36.6" customHeight="1" x14ac:dyDescent="0.3">
      <c r="A227" s="8" t="s">
        <v>543</v>
      </c>
      <c r="C227" s="6" t="s">
        <v>551</v>
      </c>
      <c r="D227" s="3">
        <v>5</v>
      </c>
      <c r="F227" s="15" t="s">
        <v>360</v>
      </c>
      <c r="G227" s="8" t="s">
        <v>91</v>
      </c>
      <c r="H227" s="4">
        <f t="shared" si="31"/>
        <v>100</v>
      </c>
      <c r="I227" s="2"/>
      <c r="J227" s="2">
        <v>30</v>
      </c>
      <c r="K227" s="2">
        <v>30</v>
      </c>
      <c r="L227" s="2">
        <f t="shared" si="26"/>
        <v>30</v>
      </c>
      <c r="M227" s="2"/>
      <c r="N227" s="2"/>
      <c r="O227" s="2"/>
      <c r="P227" s="2"/>
      <c r="Q227" s="7"/>
      <c r="R227" s="3" t="s">
        <v>14</v>
      </c>
      <c r="S227" s="3">
        <v>40</v>
      </c>
      <c r="U227" s="4"/>
      <c r="V227" s="5"/>
      <c r="X227" s="3">
        <v>30</v>
      </c>
      <c r="AA227" s="3">
        <v>30</v>
      </c>
      <c r="AD227" s="4">
        <f t="shared" si="27"/>
        <v>30</v>
      </c>
      <c r="AF227" s="23"/>
      <c r="AG227" s="31" t="str">
        <f>"&lt;tr class='mmt"&amp;IF(E227="活動"," ev",IF(E227="限定"," ltd",""))&amp;IF(G227=""," groupless'","'")&amp;"&gt;&lt;td headers='icon'&gt;&lt;a href='https://www.alchemistcodedb.com/jp/card/"&amp;SUBSTITUTE(SUBSTITUTE(LOWER(A227),"_","-"),".png",""&amp;"'&gt;&lt;img src='resources/"&amp;A227&amp;"' title='"&amp;C227&amp;"' /&gt;&lt;/a&gt;&lt;/td&gt;&lt;td headers='name'&gt;"&amp;C227&amp;"&lt;/td&gt;&lt;td headers='rank'&gt;"&amp;D227&amp;"&lt;/td&gt;&lt;td headers='remark'&gt;"&amp;IF(E227="活動","&lt;span class='event'&gt;活動&lt;/span&gt;",IF(E227="限定","&lt;span class='limited'&gt;限定&lt;/span&gt;",""))&amp;"&lt;/td&gt;&lt;td headers='origin'&gt;&lt;span class='originName'&gt;"&amp;SUBSTITUTE(F227,CHAR(10),"&lt;br&gt;")&amp;"&lt;/span&gt;&lt;img class='originLogo' src='resources/ui/"&amp;VLOOKUP(F227,List!E:F,2,FALSE)&amp;"'title='"&amp;SUBSTITUTE(F227,CHAR(10)," ")&amp;"' /&gt;&lt;/td&gt;&lt;td headers='group'&gt;"&amp;IF(G227="","","&lt;span class='groupName'&gt;"&amp;SUBSTITUTE(G227,CHAR(10)," ")&amp;"&lt;/span&gt;&lt;img class='groupLogo' src='resources/ui/"&amp;VLOOKUP(G227,List!I:J,2,FALSE)&amp;"' title='"&amp;SUBSTITUTE(G227,CHAR(10)," ")&amp;"' /&gt;")&amp;"&lt;/td&gt;&lt;td headers='score' id='"&amp;AI227&amp;"'&gt;"&amp;H227&amp;"&lt;/td&gt;&lt;td headers='HP'&gt;"&amp;I227&amp;"&lt;/td&gt;&lt;td headers='patk'&gt;"&amp;J227&amp;"&lt;/td&gt;&lt;td headers='matk'&gt;"&amp;K227&amp;"&lt;/td&gt;&lt;td headers='pdef'&gt;"&amp;M227&amp;"&lt;/td&gt;&lt;td headers='mdef'&gt;"&amp;N227&amp;"&lt;/td&gt;&lt;td headers='dex'&gt;"&amp;O227&amp;"&lt;/td&gt;&lt;td headers='agi'&gt;"&amp;P227&amp;"&lt;/td&gt;&lt;td headers='luck'&gt;"&amp;Q227&amp;"&lt;/td&gt;&lt;td headers='a.type'&gt;"&amp;R227&amp;"&lt;/td&gt;&lt;td headers='a.bonus'&gt;"&amp;S227&amp;"&lt;/td&gt;&lt;td headers='special'&gt;"&amp;T227&amp;"&lt;/td&gt;&lt;td headers='sp.bonus'&gt;"&amp;U227&amp;"&lt;/td&gt;&lt;td headers='others'&gt;"&amp;V227&amp;"&lt;/td&gt;&lt;td headers='sinA'&gt;"&amp;W227&amp;"&lt;/td&gt;&lt;td headers='sinB'&gt;"&amp;X227&amp;"&lt;/td&gt;&lt;td headers='sinC'&gt;"&amp;Y227&amp;"&lt;/td&gt;&lt;td headers='sinD'&gt;"&amp;Z227&amp;"&lt;/td&gt;&lt;td headers='sinE'&gt;"&amp;AA227&amp;"&lt;/td&gt;&lt;td headers='sinF'&gt;"&amp;AB227&amp;"&lt;/td&gt;&lt;td headers='sinG'&gt;"&amp;AC227&amp;"&lt;/td&gt;&lt;/tr&gt;")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id='m225'&gt;100&lt;/td&gt;&lt;td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27" s="31" t="str">
        <f t="shared" si="28"/>
        <v>document.getElementById('m225').innerHTML = (b1*30+b2*30+b0*30) + (s1*0+s2*30+s3*0+s4*0+s5*30+s6*0+s7*0+s9*30) + (e01*40+e02*0+e03*0+e04*0+e05*0+e06*0+e07*0+e08*0+e09*0+e10*0+e11*0+e12*0+e13*0+e14*0+e15*0+e16*0+e17*0+e18*0);</v>
      </c>
      <c r="AI227" s="35" t="str">
        <f t="shared" si="29"/>
        <v>m225</v>
      </c>
      <c r="AJ227" s="34" t="str">
        <f t="shared" si="30"/>
        <v/>
      </c>
    </row>
    <row r="228" spans="1:36" ht="37.049999999999997" customHeight="1" x14ac:dyDescent="0.3">
      <c r="AG228" s="31"/>
    </row>
    <row r="229" spans="1:36" ht="36.9" customHeight="1" x14ac:dyDescent="0.3">
      <c r="AG229" s="47" t="s">
        <v>591</v>
      </c>
      <c r="AH229" s="48" t="s">
        <v>590</v>
      </c>
    </row>
  </sheetData>
  <sheetProtection selectLockedCells="1" sort="0"/>
  <autoFilter ref="B2:AD227" xr:uid="{12F5E3EA-4FDA-471C-839A-02A68F2CB4ED}"/>
  <conditionalFormatting sqref="D1:F1 AE110:AF114 AE181:AF208 H1:AF1 I181:AD186 I111:AD114 B147:G148 A194 C71:F71 I188:AD208 I209:AF221 H72:AF79 C224:AF228 C229:XFD1048576 B100:B146 B99:AF99 C137:G146 H137:AF164 A231:B1048576 B149:B230 A212 I80:AF98 C111:G114 C149:G164 I166:AF177 C165:AF165 C188:G221 I100:AF109 C115:AF135 A1:B4 B5:B98 C166:G177 I179:AF180 L179:L227 AD179:AD227 H179:H227 C178:AF178 C2:AF70 C179:G186 C72:H98 A5:A190 C100:G109 H3:H177 L36:L177 AD36:AD177 AG1:XFD228">
    <cfRule type="cellIs" dxfId="7" priority="12" operator="equal">
      <formula>0</formula>
    </cfRule>
  </conditionalFormatting>
  <conditionalFormatting sqref="E110">
    <cfRule type="cellIs" dxfId="6" priority="9" operator="equal">
      <formula>0</formula>
    </cfRule>
  </conditionalFormatting>
  <conditionalFormatting sqref="F187">
    <cfRule type="cellIs" dxfId="5" priority="6" operator="equal">
      <formula>0</formula>
    </cfRule>
  </conditionalFormatting>
  <conditionalFormatting sqref="F110">
    <cfRule type="cellIs" dxfId="4" priority="5" operator="equal">
      <formula>0</formula>
    </cfRule>
  </conditionalFormatting>
  <conditionalFormatting sqref="G71:AF71">
    <cfRule type="cellIs" dxfId="3" priority="4" operator="equal">
      <formula>0</formula>
    </cfRule>
  </conditionalFormatting>
  <conditionalFormatting sqref="C136:AF136">
    <cfRule type="cellIs" dxfId="2" priority="3" operator="equal">
      <formula>0</formula>
    </cfRule>
  </conditionalFormatting>
  <conditionalFormatting sqref="C222:AF222">
    <cfRule type="cellIs" dxfId="1" priority="2" operator="equal">
      <formula>0</formula>
    </cfRule>
  </conditionalFormatting>
  <conditionalFormatting sqref="C223:AF223">
    <cfRule type="cellIs" dxfId="0" priority="1" operator="equal">
      <formula>0</formula>
    </cfRule>
  </conditionalFormatting>
  <dataValidations count="1">
    <dataValidation type="list" allowBlank="1" showInputMessage="1" showErrorMessage="1" sqref="C100:E101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List!$O$2:$O$13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List!$P$2:$P$23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R32"/>
  <sheetViews>
    <sheetView topLeftCell="B3" zoomScaleNormal="100" workbookViewId="0">
      <selection activeCell="L8" sqref="L8"/>
    </sheetView>
  </sheetViews>
  <sheetFormatPr defaultColWidth="6.44140625" defaultRowHeight="37.049999999999997" customHeight="1" x14ac:dyDescent="0.3"/>
  <cols>
    <col min="1" max="2" width="6.44140625" style="1"/>
    <col min="3" max="3" width="16.33203125" style="10" hidden="1" customWidth="1"/>
    <col min="4" max="4" width="38" style="13" hidden="1" customWidth="1"/>
    <col min="5" max="5" width="27.109375" style="10" customWidth="1"/>
    <col min="6" max="6" width="27.109375" style="44" customWidth="1"/>
    <col min="7" max="7" width="6.44140625" style="1" customWidth="1"/>
    <col min="8" max="8" width="26.44140625" style="1" hidden="1" customWidth="1"/>
    <col min="9" max="9" width="38" style="1" customWidth="1"/>
    <col min="10" max="10" width="34.44140625" style="42" bestFit="1" customWidth="1"/>
    <col min="11" max="11" width="6.44140625" style="1"/>
    <col min="12" max="12" width="3.77734375" style="1" bestFit="1" customWidth="1"/>
    <col min="13" max="13" width="9.77734375" style="1" bestFit="1" customWidth="1"/>
    <col min="14" max="14" width="3.77734375" style="54" bestFit="1" customWidth="1"/>
    <col min="15" max="15" width="8.44140625" style="1" bestFit="1" customWidth="1"/>
    <col min="16" max="16" width="10.44140625" style="1" bestFit="1" customWidth="1"/>
    <col min="17" max="17" width="6.44140625" style="1"/>
    <col min="19" max="16384" width="6.44140625" style="1"/>
  </cols>
  <sheetData>
    <row r="1" spans="1:16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O1" s="1" t="s">
        <v>477</v>
      </c>
      <c r="P1" s="1" t="s">
        <v>436</v>
      </c>
    </row>
    <row r="2" spans="1:16" ht="37.049999999999997" customHeight="1" x14ac:dyDescent="0.3">
      <c r="A2" s="64"/>
      <c r="B2" s="64"/>
      <c r="C2" s="64" t="s">
        <v>398</v>
      </c>
      <c r="D2" s="63" t="s">
        <v>399</v>
      </c>
      <c r="E2" s="67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L2" s="1" t="s">
        <v>645</v>
      </c>
      <c r="M2" s="1" t="s">
        <v>14</v>
      </c>
      <c r="N2" s="54" t="s">
        <v>651</v>
      </c>
      <c r="O2" s="1" t="s">
        <v>20</v>
      </c>
      <c r="P2" s="1" t="s">
        <v>563</v>
      </c>
    </row>
    <row r="3" spans="1:16" ht="37.049999999999997" customHeight="1" x14ac:dyDescent="0.3">
      <c r="A3" s="64"/>
      <c r="B3" s="64"/>
      <c r="C3" s="64"/>
      <c r="D3" s="63"/>
      <c r="E3" s="67"/>
      <c r="F3" s="46"/>
      <c r="G3" s="11"/>
      <c r="H3" s="11" t="s">
        <v>401</v>
      </c>
      <c r="I3" s="11" t="s">
        <v>583</v>
      </c>
      <c r="J3" s="42" t="s">
        <v>401</v>
      </c>
      <c r="L3" s="1" t="s">
        <v>646</v>
      </c>
      <c r="M3" s="1" t="s">
        <v>15</v>
      </c>
      <c r="N3" s="54" t="s">
        <v>652</v>
      </c>
      <c r="O3" s="42" t="s">
        <v>21</v>
      </c>
      <c r="P3" s="1" t="s">
        <v>564</v>
      </c>
    </row>
    <row r="4" spans="1:16" ht="37.049999999999997" customHeight="1" x14ac:dyDescent="0.3">
      <c r="A4" s="64"/>
      <c r="B4" s="64"/>
      <c r="C4" s="64"/>
      <c r="D4" s="63"/>
      <c r="E4" s="67"/>
      <c r="F4" s="46"/>
      <c r="G4" s="11"/>
      <c r="H4" s="11" t="s">
        <v>402</v>
      </c>
      <c r="I4" s="11" t="s">
        <v>43</v>
      </c>
      <c r="J4" s="42" t="s">
        <v>402</v>
      </c>
      <c r="L4" s="54" t="s">
        <v>647</v>
      </c>
      <c r="M4" s="1" t="s">
        <v>561</v>
      </c>
      <c r="N4" s="54" t="s">
        <v>653</v>
      </c>
      <c r="O4" s="50" t="s">
        <v>607</v>
      </c>
      <c r="P4" s="1" t="s">
        <v>565</v>
      </c>
    </row>
    <row r="5" spans="1:16" ht="37.049999999999997" customHeight="1" x14ac:dyDescent="0.3">
      <c r="A5" s="64"/>
      <c r="B5" s="64"/>
      <c r="C5" s="64"/>
      <c r="D5" s="63"/>
      <c r="E5" s="67"/>
      <c r="F5" s="46"/>
      <c r="G5" s="11"/>
      <c r="H5" s="11" t="s">
        <v>403</v>
      </c>
      <c r="I5" s="11" t="s">
        <v>100</v>
      </c>
      <c r="J5" s="42" t="s">
        <v>403</v>
      </c>
      <c r="L5" s="54" t="s">
        <v>648</v>
      </c>
      <c r="M5" s="1" t="s">
        <v>17</v>
      </c>
      <c r="N5" s="54" t="s">
        <v>654</v>
      </c>
      <c r="O5" s="1" t="s">
        <v>22</v>
      </c>
      <c r="P5" s="1" t="s">
        <v>566</v>
      </c>
    </row>
    <row r="6" spans="1:16" ht="37.049999999999997" customHeight="1" x14ac:dyDescent="0.3">
      <c r="A6" s="64"/>
      <c r="B6" s="64"/>
      <c r="C6" s="64"/>
      <c r="D6" s="63"/>
      <c r="E6" s="67"/>
      <c r="F6" s="46"/>
      <c r="G6" s="11"/>
      <c r="H6" s="11" t="s">
        <v>404</v>
      </c>
      <c r="I6" s="11" t="s">
        <v>405</v>
      </c>
      <c r="J6" s="42" t="s">
        <v>404</v>
      </c>
      <c r="L6" s="54" t="s">
        <v>649</v>
      </c>
      <c r="M6" s="42" t="s">
        <v>18</v>
      </c>
      <c r="N6" s="54" t="s">
        <v>655</v>
      </c>
      <c r="O6" s="1" t="s">
        <v>500</v>
      </c>
      <c r="P6" s="50" t="s">
        <v>609</v>
      </c>
    </row>
    <row r="7" spans="1:16" ht="37.049999999999997" customHeight="1" x14ac:dyDescent="0.3">
      <c r="A7" s="66"/>
      <c r="B7" s="66"/>
      <c r="C7" s="64" t="s">
        <v>406</v>
      </c>
      <c r="D7" s="63" t="s">
        <v>407</v>
      </c>
      <c r="E7" s="67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L7" s="54" t="s">
        <v>650</v>
      </c>
      <c r="M7" s="1" t="s">
        <v>19</v>
      </c>
      <c r="N7" s="54" t="s">
        <v>656</v>
      </c>
      <c r="O7" s="1" t="s">
        <v>476</v>
      </c>
      <c r="P7" s="1" t="s">
        <v>567</v>
      </c>
    </row>
    <row r="8" spans="1:16" ht="37.049999999999997" customHeight="1" x14ac:dyDescent="0.3">
      <c r="A8" s="66"/>
      <c r="B8" s="66"/>
      <c r="C8" s="64"/>
      <c r="D8" s="63"/>
      <c r="E8" s="67"/>
      <c r="F8" s="46"/>
      <c r="G8" s="11"/>
      <c r="H8" s="11" t="s">
        <v>409</v>
      </c>
      <c r="I8" s="11" t="s">
        <v>91</v>
      </c>
      <c r="J8" s="42" t="s">
        <v>409</v>
      </c>
      <c r="L8" s="54" t="s">
        <v>673</v>
      </c>
      <c r="M8" s="1" t="s">
        <v>557</v>
      </c>
      <c r="N8" s="54" t="s">
        <v>657</v>
      </c>
      <c r="O8" s="1" t="s">
        <v>23</v>
      </c>
      <c r="P8" s="1" t="s">
        <v>568</v>
      </c>
    </row>
    <row r="9" spans="1:16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L9" s="54" t="s">
        <v>658</v>
      </c>
      <c r="M9" s="50" t="s">
        <v>603</v>
      </c>
      <c r="N9" s="54" t="s">
        <v>658</v>
      </c>
      <c r="O9" s="1" t="s">
        <v>24</v>
      </c>
      <c r="P9" s="1" t="s">
        <v>569</v>
      </c>
    </row>
    <row r="10" spans="1:16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L10" s="54" t="s">
        <v>674</v>
      </c>
      <c r="M10" s="1" t="s">
        <v>491</v>
      </c>
      <c r="N10" s="54" t="s">
        <v>659</v>
      </c>
      <c r="O10" s="1" t="s">
        <v>25</v>
      </c>
      <c r="P10" s="1" t="s">
        <v>570</v>
      </c>
    </row>
    <row r="11" spans="1:16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584</v>
      </c>
      <c r="J11" s="42" t="s">
        <v>416</v>
      </c>
      <c r="N11" s="54" t="s">
        <v>660</v>
      </c>
      <c r="O11" s="1" t="s">
        <v>490</v>
      </c>
      <c r="P11" s="1" t="s">
        <v>571</v>
      </c>
    </row>
    <row r="12" spans="1:16" ht="37.049999999999997" customHeight="1" x14ac:dyDescent="0.3">
      <c r="A12" s="64"/>
      <c r="B12" s="64"/>
      <c r="C12" s="64" t="s">
        <v>417</v>
      </c>
      <c r="D12" s="63" t="s">
        <v>418</v>
      </c>
      <c r="E12" s="67" t="s">
        <v>162</v>
      </c>
      <c r="F12" s="46" t="s">
        <v>417</v>
      </c>
      <c r="G12" s="11"/>
      <c r="H12" s="11" t="s">
        <v>419</v>
      </c>
      <c r="I12" s="11" t="s">
        <v>598</v>
      </c>
      <c r="J12" s="42" t="s">
        <v>419</v>
      </c>
      <c r="N12" s="54" t="s">
        <v>661</v>
      </c>
      <c r="O12" s="1" t="s">
        <v>540</v>
      </c>
      <c r="P12" s="53" t="s">
        <v>629</v>
      </c>
    </row>
    <row r="13" spans="1:16" ht="37.049999999999997" customHeight="1" x14ac:dyDescent="0.3">
      <c r="A13" s="64"/>
      <c r="B13" s="64"/>
      <c r="C13" s="64"/>
      <c r="D13" s="63"/>
      <c r="E13" s="67"/>
      <c r="F13" s="46"/>
      <c r="G13" s="11"/>
      <c r="H13" s="11" t="s">
        <v>420</v>
      </c>
      <c r="I13" s="11" t="s">
        <v>168</v>
      </c>
      <c r="J13" s="42" t="s">
        <v>420</v>
      </c>
      <c r="N13" s="54" t="s">
        <v>662</v>
      </c>
      <c r="O13" s="1" t="s">
        <v>642</v>
      </c>
      <c r="P13" s="1" t="s">
        <v>572</v>
      </c>
    </row>
    <row r="14" spans="1:16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P14" s="1" t="s">
        <v>573</v>
      </c>
    </row>
    <row r="15" spans="1:16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P15" s="1" t="s">
        <v>562</v>
      </c>
    </row>
    <row r="16" spans="1:16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P16" s="1" t="s">
        <v>574</v>
      </c>
    </row>
    <row r="17" spans="1:18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492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P17" s="1" t="s">
        <v>575</v>
      </c>
    </row>
    <row r="18" spans="1:18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P18" s="1" t="s">
        <v>576</v>
      </c>
    </row>
    <row r="19" spans="1:18" ht="37.049999999999997" customHeight="1" x14ac:dyDescent="0.3">
      <c r="A19" s="66" t="s">
        <v>436</v>
      </c>
      <c r="B19" s="66"/>
      <c r="C19" s="64"/>
      <c r="D19" s="63" t="s">
        <v>437</v>
      </c>
      <c r="E19" s="65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P19" s="1" t="s">
        <v>577</v>
      </c>
    </row>
    <row r="20" spans="1:18" ht="37.049999999999997" customHeight="1" x14ac:dyDescent="0.3">
      <c r="A20" s="66"/>
      <c r="B20" s="66"/>
      <c r="C20" s="64"/>
      <c r="D20" s="63"/>
      <c r="E20" s="65"/>
      <c r="F20" s="45"/>
      <c r="G20" s="11"/>
      <c r="H20" s="11" t="s">
        <v>439</v>
      </c>
      <c r="I20" s="11" t="s">
        <v>312</v>
      </c>
      <c r="J20" s="42" t="s">
        <v>439</v>
      </c>
      <c r="P20" s="1" t="s">
        <v>578</v>
      </c>
    </row>
    <row r="21" spans="1:18" ht="37.049999999999997" customHeight="1" x14ac:dyDescent="0.3">
      <c r="A21" s="66"/>
      <c r="B21" s="66"/>
      <c r="C21" s="64"/>
      <c r="D21" s="63"/>
      <c r="E21" s="65"/>
      <c r="F21" s="45"/>
      <c r="G21" s="11"/>
      <c r="H21" s="11" t="s">
        <v>440</v>
      </c>
      <c r="I21" s="11" t="s">
        <v>232</v>
      </c>
      <c r="J21" s="42" t="s">
        <v>440</v>
      </c>
      <c r="P21" s="1" t="s">
        <v>579</v>
      </c>
    </row>
    <row r="22" spans="1:18" ht="37.049999999999997" customHeight="1" x14ac:dyDescent="0.3">
      <c r="A22" s="66"/>
      <c r="B22" s="66"/>
      <c r="C22" s="64"/>
      <c r="D22" s="63"/>
      <c r="E22" s="65"/>
      <c r="F22" s="45"/>
      <c r="G22" s="11"/>
      <c r="H22" s="11" t="s">
        <v>441</v>
      </c>
      <c r="I22" s="11" t="s">
        <v>319</v>
      </c>
      <c r="J22" s="42" t="s">
        <v>441</v>
      </c>
      <c r="P22" s="1" t="s">
        <v>580</v>
      </c>
    </row>
    <row r="23" spans="1:18" s="38" customFormat="1" ht="37.049999999999997" customHeight="1" x14ac:dyDescent="0.3">
      <c r="A23" s="66"/>
      <c r="B23" s="66"/>
      <c r="D23" s="39"/>
      <c r="E23" s="65"/>
      <c r="F23" s="45"/>
      <c r="I23" s="38" t="s">
        <v>524</v>
      </c>
      <c r="J23" s="42" t="s">
        <v>585</v>
      </c>
      <c r="N23" s="54"/>
      <c r="P23" s="38" t="s">
        <v>643</v>
      </c>
    </row>
    <row r="24" spans="1:18" s="38" customFormat="1" ht="37.049999999999997" customHeight="1" x14ac:dyDescent="0.3">
      <c r="A24" s="66"/>
      <c r="B24" s="66"/>
      <c r="D24" s="39"/>
      <c r="E24" s="65"/>
      <c r="F24" s="45"/>
      <c r="I24" s="38" t="s">
        <v>514</v>
      </c>
      <c r="J24" s="42" t="s">
        <v>586</v>
      </c>
      <c r="N24" s="54"/>
    </row>
    <row r="25" spans="1:18" s="41" customFormat="1" ht="37.049999999999997" customHeight="1" x14ac:dyDescent="0.3">
      <c r="A25" s="66"/>
      <c r="B25" s="66"/>
      <c r="D25" s="40"/>
      <c r="E25" s="65"/>
      <c r="F25" s="45"/>
      <c r="I25" s="41" t="s">
        <v>555</v>
      </c>
      <c r="J25" s="42" t="s">
        <v>587</v>
      </c>
      <c r="N25" s="54"/>
    </row>
    <row r="26" spans="1:18" s="54" customFormat="1" ht="37.049999999999997" customHeight="1" x14ac:dyDescent="0.3">
      <c r="A26" s="56"/>
      <c r="B26" s="56"/>
      <c r="D26" s="55"/>
      <c r="E26" s="57"/>
      <c r="F26" s="57"/>
      <c r="I26" s="54" t="s">
        <v>640</v>
      </c>
      <c r="J26" s="54" t="s">
        <v>641</v>
      </c>
    </row>
    <row r="27" spans="1:18" s="59" customFormat="1" ht="37.049999999999997" customHeight="1" x14ac:dyDescent="0.3">
      <c r="A27" s="60" t="s">
        <v>515</v>
      </c>
      <c r="D27" s="58" t="s">
        <v>442</v>
      </c>
      <c r="E27" s="59" t="s">
        <v>443</v>
      </c>
      <c r="I27" s="59" t="s">
        <v>516</v>
      </c>
      <c r="R27"/>
    </row>
    <row r="28" spans="1:18" s="59" customFormat="1" ht="37.049999999999997" customHeight="1" x14ac:dyDescent="0.3">
      <c r="A28" s="60"/>
      <c r="E28" s="59" t="s">
        <v>518</v>
      </c>
      <c r="I28" s="59" t="s">
        <v>517</v>
      </c>
      <c r="R28"/>
    </row>
    <row r="29" spans="1:18" s="59" customFormat="1" ht="37.049999999999997" customHeight="1" x14ac:dyDescent="0.3">
      <c r="A29" s="60"/>
      <c r="E29" s="59" t="s">
        <v>669</v>
      </c>
      <c r="I29" s="59" t="s">
        <v>670</v>
      </c>
      <c r="R29"/>
    </row>
    <row r="30" spans="1:18" s="59" customFormat="1" ht="37.049999999999997" customHeight="1" x14ac:dyDescent="0.3">
      <c r="A30" s="60"/>
      <c r="D30" s="58"/>
      <c r="E30" s="59" t="s">
        <v>622</v>
      </c>
      <c r="I30" s="59" t="s">
        <v>621</v>
      </c>
      <c r="R30"/>
    </row>
    <row r="31" spans="1:18" ht="37.049999999999997" customHeight="1" x14ac:dyDescent="0.3">
      <c r="E31" s="10" t="s">
        <v>668</v>
      </c>
    </row>
    <row r="32" spans="1:18" ht="37.049999999999997" customHeight="1" x14ac:dyDescent="0.3">
      <c r="E32" s="10" t="s">
        <v>640</v>
      </c>
    </row>
  </sheetData>
  <autoFilter ref="C1:I1" xr:uid="{D34E5BD1-5186-4F28-B32E-C9CFC7F001D0}"/>
  <mergeCells count="20">
    <mergeCell ref="A12:A13"/>
    <mergeCell ref="B12:B13"/>
    <mergeCell ref="C12:C13"/>
    <mergeCell ref="E12:E13"/>
    <mergeCell ref="E2:E6"/>
    <mergeCell ref="E7:E8"/>
    <mergeCell ref="D7:D8"/>
    <mergeCell ref="C7:C8"/>
    <mergeCell ref="D2:D6"/>
    <mergeCell ref="D12:D13"/>
    <mergeCell ref="B7:B8"/>
    <mergeCell ref="A2:A6"/>
    <mergeCell ref="B2:B6"/>
    <mergeCell ref="C2:C6"/>
    <mergeCell ref="A7:A8"/>
    <mergeCell ref="D19:D22"/>
    <mergeCell ref="C19:C22"/>
    <mergeCell ref="E19:E25"/>
    <mergeCell ref="B19:B25"/>
    <mergeCell ref="A19:A25"/>
  </mergeCells>
  <phoneticPr fontId="7" type="noConversion"/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tabSelected="1" workbookViewId="0">
      <selection activeCell="A8" sqref="A8"/>
    </sheetView>
  </sheetViews>
  <sheetFormatPr defaultRowHeight="14.4" x14ac:dyDescent="0.3"/>
  <cols>
    <col min="1" max="1" width="60.44140625" bestFit="1" customWidth="1"/>
    <col min="2" max="2" width="10.33203125" bestFit="1" customWidth="1"/>
  </cols>
  <sheetData>
    <row r="1" spans="1:1" x14ac:dyDescent="0.3">
      <c r="A1" t="s">
        <v>444</v>
      </c>
    </row>
    <row r="2" spans="1:1" x14ac:dyDescent="0.3">
      <c r="A2" t="s">
        <v>513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680</v>
      </c>
    </row>
    <row r="2" spans="1:1" hidden="1" x14ac:dyDescent="0.3">
      <c r="A2" t="str">
        <f>SUBSTITUTE(SUBSTITUTE(A1,"アップ",""),"％","%")</f>
        <v>HP70% 斬撃攻撃力20% 治癒力20% &lt;強欲&gt;特効40% &lt;傲慢&gt;特効20%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HP+70% 斬撃攻撃力+20% 治癒力+20% &lt;強欲&gt;特効+40% &lt;傲慢&gt;特効+20%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2020-09-02T12:11:46Z</dcterms:modified>
  <cp:category/>
  <cp:contentStatus/>
</cp:coreProperties>
</file>