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87" r:id="rId13"/>
    <pivotCache cacheId="88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AA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AA12" i="2"/>
  <c r="AB12" i="2"/>
  <c r="A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/>
  <c r="R14" i="2"/>
  <c r="S14" i="2" s="1"/>
  <c r="T14" i="2"/>
  <c r="U14" i="2"/>
  <c r="V14" i="2"/>
  <c r="W14" i="2"/>
  <c r="X14" i="2"/>
  <c r="Y14" i="2"/>
  <c r="AA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W16" i="2"/>
  <c r="X16" i="2"/>
  <c r="Y16" i="2"/>
  <c r="AA16" i="2"/>
  <c r="AC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/>
  <c r="R18" i="2"/>
  <c r="S18" i="2" s="1"/>
  <c r="T18" i="2"/>
  <c r="U18" i="2"/>
  <c r="V18" i="2"/>
  <c r="W18" i="2"/>
  <c r="X18" i="2"/>
  <c r="Y18" i="2"/>
  <c r="AA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W20" i="2"/>
  <c r="X20" i="2"/>
  <c r="Y20" i="2"/>
  <c r="AA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/>
  <c r="R22" i="2"/>
  <c r="S22" i="2" s="1"/>
  <c r="T22" i="2"/>
  <c r="U22" i="2"/>
  <c r="V22" i="2"/>
  <c r="W22" i="2"/>
  <c r="X22" i="2"/>
  <c r="Y22" i="2"/>
  <c r="AA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/>
  <c r="R24" i="2"/>
  <c r="S24" i="2" s="1"/>
  <c r="T24" i="2"/>
  <c r="U24" i="2"/>
  <c r="V24" i="2"/>
  <c r="W24" i="2"/>
  <c r="X24" i="2"/>
  <c r="Y24" i="2"/>
  <c r="AA24" i="2"/>
  <c r="AC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/>
  <c r="R26" i="2"/>
  <c r="S26" i="2" s="1"/>
  <c r="T26" i="2"/>
  <c r="U26" i="2"/>
  <c r="V26" i="2"/>
  <c r="W26" i="2"/>
  <c r="X26" i="2"/>
  <c r="Y26" i="2"/>
  <c r="AA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/>
  <c r="R28" i="2"/>
  <c r="S28" i="2" s="1"/>
  <c r="T28" i="2"/>
  <c r="U28" i="2"/>
  <c r="V28" i="2"/>
  <c r="W28" i="2"/>
  <c r="X28" i="2"/>
  <c r="Y28" i="2"/>
  <c r="AA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W30" i="2"/>
  <c r="X30" i="2"/>
  <c r="Y30" i="2"/>
  <c r="AA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A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A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A36" i="2"/>
  <c r="AC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A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A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A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AA68" i="2"/>
  <c r="AB68" i="2"/>
  <c r="AC68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 s="1"/>
  <c r="T70" i="2"/>
  <c r="U70" i="2"/>
  <c r="V70" i="2"/>
  <c r="AA70" i="2" s="1"/>
  <c r="W70" i="2"/>
  <c r="X70" i="2"/>
  <c r="Y70" i="2"/>
  <c r="Z70" i="2"/>
  <c r="AB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A71" i="2" s="1"/>
  <c r="W71" i="2"/>
  <c r="X71" i="2"/>
  <c r="Y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B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AA74" i="2" s="1"/>
  <c r="W74" i="2"/>
  <c r="X74" i="2"/>
  <c r="Y74" i="2"/>
  <c r="Z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W76" i="2"/>
  <c r="X76" i="2"/>
  <c r="Y76" i="2"/>
  <c r="AA76" i="2"/>
  <c r="AB76" i="2"/>
  <c r="AC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Z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C80" i="2" s="1"/>
  <c r="W80" i="2"/>
  <c r="X80" i="2"/>
  <c r="Y80" i="2"/>
  <c r="AA80" i="2"/>
  <c r="AB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/>
  <c r="R82" i="2"/>
  <c r="S82" i="2"/>
  <c r="T82" i="2"/>
  <c r="U82" i="2"/>
  <c r="V82" i="2"/>
  <c r="W82" i="2"/>
  <c r="X82" i="2"/>
  <c r="Y82" i="2"/>
  <c r="AA82" i="2"/>
  <c r="AC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A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Z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A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A87" i="2" s="1"/>
  <c r="W87" i="2"/>
  <c r="X87" i="2"/>
  <c r="Y87" i="2"/>
  <c r="AB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AA88" i="2"/>
  <c r="AB88" i="2"/>
  <c r="AC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/>
  <c r="R90" i="2"/>
  <c r="S90" i="2"/>
  <c r="T90" i="2"/>
  <c r="U90" i="2"/>
  <c r="V90" i="2"/>
  <c r="W90" i="2"/>
  <c r="X90" i="2"/>
  <c r="Y90" i="2"/>
  <c r="AA90" i="2"/>
  <c r="AC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A91" i="2" s="1"/>
  <c r="W91" i="2"/>
  <c r="X91" i="2"/>
  <c r="Y91" i="2"/>
  <c r="AB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A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C96" i="2" s="1"/>
  <c r="W96" i="2"/>
  <c r="X96" i="2"/>
  <c r="Y96" i="2"/>
  <c r="AA96" i="2"/>
  <c r="AB96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/>
  <c r="R98" i="2"/>
  <c r="S98" i="2"/>
  <c r="T98" i="2"/>
  <c r="U98" i="2"/>
  <c r="V98" i="2"/>
  <c r="W98" i="2"/>
  <c r="X98" i="2"/>
  <c r="Y98" i="2"/>
  <c r="AA98" i="2"/>
  <c r="AC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A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Z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A103" i="2" s="1"/>
  <c r="W103" i="2"/>
  <c r="X103" i="2"/>
  <c r="Y103" i="2"/>
  <c r="AB103" i="2"/>
  <c r="A104" i="2"/>
  <c r="B104" i="2"/>
  <c r="C104" i="2"/>
  <c r="D104" i="2"/>
  <c r="E104" i="2"/>
  <c r="F104" i="2"/>
  <c r="G104" i="2"/>
  <c r="H104" i="2"/>
  <c r="I104" i="2"/>
  <c r="J104" i="2"/>
  <c r="K104" i="2"/>
  <c r="Z104" i="2" s="1"/>
  <c r="L104" i="2"/>
  <c r="M104" i="2"/>
  <c r="N104" i="2"/>
  <c r="AB104" i="2" s="1"/>
  <c r="O104" i="2"/>
  <c r="P104" i="2"/>
  <c r="Q104" i="2"/>
  <c r="R104" i="2"/>
  <c r="S104" i="2"/>
  <c r="T104" i="2"/>
  <c r="U104" i="2"/>
  <c r="V104" i="2"/>
  <c r="W104" i="2"/>
  <c r="X104" i="2"/>
  <c r="Y104" i="2"/>
  <c r="AA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Z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A106" i="2"/>
  <c r="AC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O109" i="2"/>
  <c r="P109" i="2"/>
  <c r="Q109" i="2" s="1"/>
  <c r="R109" i="2"/>
  <c r="S109" i="2" s="1"/>
  <c r="T109" i="2"/>
  <c r="U109" i="2"/>
  <c r="V109" i="2"/>
  <c r="W109" i="2"/>
  <c r="X109" i="2"/>
  <c r="Y109" i="2"/>
  <c r="AB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A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Z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Z115" i="2" s="1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/>
  <c r="R116" i="2"/>
  <c r="S116" i="2"/>
  <c r="T116" i="2"/>
  <c r="U116" i="2"/>
  <c r="V116" i="2"/>
  <c r="W116" i="2"/>
  <c r="X116" i="2"/>
  <c r="Y116" i="2"/>
  <c r="AA116" i="2"/>
  <c r="AC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Z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Z119" i="2"/>
  <c r="A120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O120" i="2"/>
  <c r="P120" i="2"/>
  <c r="Q120" i="2"/>
  <c r="R120" i="2"/>
  <c r="S120" i="2"/>
  <c r="T120" i="2"/>
  <c r="U120" i="2"/>
  <c r="V120" i="2"/>
  <c r="AC120" i="2" s="1"/>
  <c r="W120" i="2"/>
  <c r="X120" i="2"/>
  <c r="Y120" i="2"/>
  <c r="AA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O121" i="2"/>
  <c r="P121" i="2"/>
  <c r="Q121" i="2" s="1"/>
  <c r="R121" i="2"/>
  <c r="S121" i="2" s="1"/>
  <c r="T121" i="2"/>
  <c r="U121" i="2"/>
  <c r="V121" i="2"/>
  <c r="W121" i="2"/>
  <c r="X121" i="2"/>
  <c r="Y121" i="2"/>
  <c r="AB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A122" i="2"/>
  <c r="A123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O123" i="2"/>
  <c r="P123" i="2"/>
  <c r="Q123" i="2" s="1"/>
  <c r="R123" i="2"/>
  <c r="S123" i="2" s="1"/>
  <c r="T123" i="2"/>
  <c r="U123" i="2"/>
  <c r="V123" i="2"/>
  <c r="W123" i="2"/>
  <c r="X123" i="2"/>
  <c r="Y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A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Z126" i="2" s="1"/>
  <c r="M126" i="2"/>
  <c r="N126" i="2"/>
  <c r="AB126" i="2" s="1"/>
  <c r="O126" i="2"/>
  <c r="P126" i="2"/>
  <c r="Q126" i="2" s="1"/>
  <c r="R126" i="2"/>
  <c r="S126" i="2" s="1"/>
  <c r="T126" i="2"/>
  <c r="U126" i="2"/>
  <c r="V126" i="2"/>
  <c r="AA126" i="2" s="1"/>
  <c r="W126" i="2"/>
  <c r="X126" i="2"/>
  <c r="Y126" i="2"/>
  <c r="AC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A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A129" i="2" s="1"/>
  <c r="O129" i="2"/>
  <c r="P129" i="2"/>
  <c r="Q129" i="2" s="1"/>
  <c r="R129" i="2"/>
  <c r="S129" i="2"/>
  <c r="T129" i="2"/>
  <c r="U129" i="2"/>
  <c r="V129" i="2"/>
  <c r="W129" i="2"/>
  <c r="X129" i="2"/>
  <c r="Y129" i="2"/>
  <c r="AB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A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132" i="2"/>
  <c r="B132" i="2"/>
  <c r="C132" i="2"/>
  <c r="D132" i="2"/>
  <c r="E132" i="2"/>
  <c r="F132" i="2"/>
  <c r="G132" i="2"/>
  <c r="H132" i="2"/>
  <c r="Z132" i="2" s="1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C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A133" i="2" s="1"/>
  <c r="O133" i="2"/>
  <c r="P133" i="2"/>
  <c r="Q133" i="2" s="1"/>
  <c r="R133" i="2"/>
  <c r="S133" i="2"/>
  <c r="T133" i="2"/>
  <c r="U133" i="2"/>
  <c r="V133" i="2"/>
  <c r="W133" i="2"/>
  <c r="X133" i="2"/>
  <c r="Y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A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A135" i="2" s="1"/>
  <c r="W135" i="2"/>
  <c r="X135" i="2"/>
  <c r="Y135" i="2"/>
  <c r="Z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C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A137" i="2" s="1"/>
  <c r="O137" i="2"/>
  <c r="P137" i="2"/>
  <c r="Q137" i="2" s="1"/>
  <c r="R137" i="2"/>
  <c r="S137" i="2"/>
  <c r="T137" i="2"/>
  <c r="U137" i="2"/>
  <c r="V137" i="2"/>
  <c r="W137" i="2"/>
  <c r="X137" i="2"/>
  <c r="Y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A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140" i="2"/>
  <c r="B140" i="2"/>
  <c r="C140" i="2"/>
  <c r="D140" i="2"/>
  <c r="E140" i="2"/>
  <c r="F140" i="2"/>
  <c r="G140" i="2"/>
  <c r="H140" i="2"/>
  <c r="Z140" i="2" s="1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C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 s="1"/>
  <c r="R141" i="2"/>
  <c r="S141" i="2"/>
  <c r="T141" i="2"/>
  <c r="U141" i="2"/>
  <c r="V141" i="2"/>
  <c r="W141" i="2"/>
  <c r="X141" i="2"/>
  <c r="Y141" i="2"/>
  <c r="AB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A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A143" i="2" s="1"/>
  <c r="W143" i="2"/>
  <c r="X143" i="2"/>
  <c r="Y143" i="2"/>
  <c r="Z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A145" i="2" s="1"/>
  <c r="O145" i="2"/>
  <c r="P145" i="2"/>
  <c r="Q145" i="2" s="1"/>
  <c r="R145" i="2"/>
  <c r="S145" i="2"/>
  <c r="T145" i="2"/>
  <c r="U145" i="2"/>
  <c r="V145" i="2"/>
  <c r="W145" i="2"/>
  <c r="X145" i="2"/>
  <c r="Y145" i="2"/>
  <c r="AC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A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W147" i="2"/>
  <c r="X147" i="2"/>
  <c r="Y147" i="2"/>
  <c r="Z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A149" i="2" s="1"/>
  <c r="O149" i="2"/>
  <c r="P149" i="2"/>
  <c r="Q149" i="2" s="1"/>
  <c r="R149" i="2"/>
  <c r="S149" i="2"/>
  <c r="T149" i="2"/>
  <c r="U149" i="2"/>
  <c r="V149" i="2"/>
  <c r="W149" i="2"/>
  <c r="X149" i="2"/>
  <c r="Y149" i="2"/>
  <c r="AC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A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/>
  <c r="R151" i="2"/>
  <c r="S151" i="2" s="1"/>
  <c r="T151" i="2"/>
  <c r="U151" i="2"/>
  <c r="V151" i="2"/>
  <c r="W151" i="2"/>
  <c r="X151" i="2"/>
  <c r="Y151" i="2"/>
  <c r="Z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A153" i="2" s="1"/>
  <c r="O153" i="2"/>
  <c r="P153" i="2"/>
  <c r="Q153" i="2" s="1"/>
  <c r="R153" i="2"/>
  <c r="S153" i="2"/>
  <c r="T153" i="2"/>
  <c r="U153" i="2"/>
  <c r="V153" i="2"/>
  <c r="W153" i="2"/>
  <c r="X153" i="2"/>
  <c r="Y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A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C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AA157" i="2"/>
  <c r="AB157" i="2"/>
  <c r="AC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A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/>
  <c r="R159" i="2"/>
  <c r="S159" i="2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Z160" i="2" s="1"/>
  <c r="L160" i="2"/>
  <c r="M160" i="2"/>
  <c r="N160" i="2"/>
  <c r="AB160" i="2" s="1"/>
  <c r="O160" i="2"/>
  <c r="P160" i="2"/>
  <c r="Q160" i="2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C161" i="2" s="1"/>
  <c r="W161" i="2"/>
  <c r="X161" i="2"/>
  <c r="Y161" i="2"/>
  <c r="AA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 s="1"/>
  <c r="T163" i="2"/>
  <c r="U163" i="2"/>
  <c r="V163" i="2"/>
  <c r="AC163" i="2" s="1"/>
  <c r="W163" i="2"/>
  <c r="X163" i="2"/>
  <c r="Y163" i="2"/>
  <c r="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A165" i="2"/>
  <c r="AC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A166" i="2" s="1"/>
  <c r="O166" i="2"/>
  <c r="P166" i="2"/>
  <c r="Q166" i="2" s="1"/>
  <c r="R166" i="2"/>
  <c r="S166" i="2"/>
  <c r="T166" i="2"/>
  <c r="U166" i="2"/>
  <c r="V166" i="2"/>
  <c r="AC166" i="2" s="1"/>
  <c r="W166" i="2"/>
  <c r="X166" i="2"/>
  <c r="Y166" i="2"/>
  <c r="AB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A167" i="2"/>
  <c r="A168" i="2"/>
  <c r="B168" i="2"/>
  <c r="C168" i="2"/>
  <c r="D168" i="2"/>
  <c r="E168" i="2"/>
  <c r="F168" i="2"/>
  <c r="G168" i="2"/>
  <c r="H168" i="2"/>
  <c r="Z168" i="2" s="1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A169" i="2" s="1"/>
  <c r="O169" i="2"/>
  <c r="P169" i="2"/>
  <c r="Q169" i="2" s="1"/>
  <c r="R169" i="2"/>
  <c r="S169" i="2"/>
  <c r="T169" i="2"/>
  <c r="U169" i="2"/>
  <c r="V169" i="2"/>
  <c r="AC169" i="2" s="1"/>
  <c r="W169" i="2"/>
  <c r="X169" i="2"/>
  <c r="Y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A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AC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C173" i="2" s="1"/>
  <c r="W173" i="2"/>
  <c r="X173" i="2"/>
  <c r="Y173" i="2"/>
  <c r="AA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A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AB175" i="2" s="1"/>
  <c r="O175" i="2"/>
  <c r="P175" i="2"/>
  <c r="Q175" i="2"/>
  <c r="R175" i="2"/>
  <c r="S175" i="2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W176" i="2"/>
  <c r="X176" i="2"/>
  <c r="Y176" i="2"/>
  <c r="AB176" i="2"/>
  <c r="AC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A177" i="2" s="1"/>
  <c r="O177" i="2"/>
  <c r="P177" i="2"/>
  <c r="Q177" i="2" s="1"/>
  <c r="R177" i="2"/>
  <c r="S177" i="2"/>
  <c r="T177" i="2"/>
  <c r="U177" i="2"/>
  <c r="V177" i="2"/>
  <c r="W177" i="2"/>
  <c r="X177" i="2"/>
  <c r="Y177" i="2"/>
  <c r="AB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B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Z180" i="2" s="1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A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/>
  <c r="R183" i="2"/>
  <c r="S183" i="2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C184" i="2" s="1"/>
  <c r="W184" i="2"/>
  <c r="X184" i="2"/>
  <c r="Y184" i="2"/>
  <c r="Z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A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 s="1"/>
  <c r="R186" i="2"/>
  <c r="S186" i="2"/>
  <c r="T186" i="2"/>
  <c r="U186" i="2"/>
  <c r="V186" i="2"/>
  <c r="AC186" i="2" s="1"/>
  <c r="W186" i="2"/>
  <c r="X186" i="2"/>
  <c r="Y186" i="2"/>
  <c r="AB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A187" i="2"/>
  <c r="A188" i="2"/>
  <c r="B188" i="2"/>
  <c r="C188" i="2"/>
  <c r="D188" i="2"/>
  <c r="E188" i="2"/>
  <c r="F188" i="2"/>
  <c r="G188" i="2"/>
  <c r="H188" i="2"/>
  <c r="Z188" i="2" s="1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AA189" i="2"/>
  <c r="AB189" i="2"/>
  <c r="AC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A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/>
  <c r="R191" i="2"/>
  <c r="S191" i="2"/>
  <c r="T191" i="2"/>
  <c r="U191" i="2"/>
  <c r="V191" i="2"/>
  <c r="AC191" i="2" s="1"/>
  <c r="W191" i="2"/>
  <c r="X191" i="2"/>
  <c r="Y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AB192" i="2" s="1"/>
  <c r="O192" i="2"/>
  <c r="P192" i="2"/>
  <c r="Q192" i="2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196" i="2"/>
  <c r="B196" i="2"/>
  <c r="C196" i="2"/>
  <c r="D196" i="2"/>
  <c r="E196" i="2"/>
  <c r="F196" i="2"/>
  <c r="G196" i="2"/>
  <c r="H196" i="2"/>
  <c r="Z196" i="2" s="1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C197" i="2" s="1"/>
  <c r="W197" i="2"/>
  <c r="X197" i="2"/>
  <c r="Y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Z199" i="2" s="1"/>
  <c r="L199" i="2"/>
  <c r="M199" i="2"/>
  <c r="N199" i="2"/>
  <c r="AB199" i="2" s="1"/>
  <c r="O199" i="2"/>
  <c r="P199" i="2"/>
  <c r="Q199" i="2"/>
  <c r="R199" i="2"/>
  <c r="S199" i="2"/>
  <c r="T199" i="2"/>
  <c r="U199" i="2"/>
  <c r="V199" i="2"/>
  <c r="AC199" i="2" s="1"/>
  <c r="W199" i="2"/>
  <c r="X199" i="2"/>
  <c r="Y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/>
  <c r="R200" i="2"/>
  <c r="S200" i="2" s="1"/>
  <c r="T200" i="2"/>
  <c r="U200" i="2"/>
  <c r="V200" i="2"/>
  <c r="AC200" i="2" s="1"/>
  <c r="W200" i="2"/>
  <c r="X200" i="2"/>
  <c r="Y200" i="2"/>
  <c r="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A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A202" i="2" s="1"/>
  <c r="O202" i="2"/>
  <c r="P202" i="2"/>
  <c r="Q202" i="2" s="1"/>
  <c r="R202" i="2"/>
  <c r="S202" i="2"/>
  <c r="T202" i="2"/>
  <c r="U202" i="2"/>
  <c r="V202" i="2"/>
  <c r="AC202" i="2" s="1"/>
  <c r="W202" i="2"/>
  <c r="X202" i="2"/>
  <c r="Y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A203" i="2"/>
  <c r="A204" i="2"/>
  <c r="B204" i="2"/>
  <c r="C204" i="2"/>
  <c r="D204" i="2"/>
  <c r="E204" i="2"/>
  <c r="F204" i="2"/>
  <c r="G204" i="2"/>
  <c r="H204" i="2"/>
  <c r="Z204" i="2" s="1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AA205" i="2"/>
  <c r="AB205" i="2"/>
  <c r="AC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Z207" i="2" s="1"/>
  <c r="L207" i="2"/>
  <c r="M207" i="2"/>
  <c r="N207" i="2"/>
  <c r="AB207" i="2" s="1"/>
  <c r="O207" i="2"/>
  <c r="P207" i="2"/>
  <c r="Q207" i="2"/>
  <c r="R207" i="2"/>
  <c r="S207" i="2"/>
  <c r="T207" i="2"/>
  <c r="U207" i="2"/>
  <c r="V207" i="2"/>
  <c r="AC207" i="2" s="1"/>
  <c r="W207" i="2"/>
  <c r="X207" i="2"/>
  <c r="Y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A210" i="2" s="1"/>
  <c r="O210" i="2"/>
  <c r="P210" i="2"/>
  <c r="Q210" i="2" s="1"/>
  <c r="R210" i="2"/>
  <c r="S210" i="2"/>
  <c r="T210" i="2"/>
  <c r="U210" i="2"/>
  <c r="V210" i="2"/>
  <c r="AC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A211" i="2"/>
  <c r="A212" i="2"/>
  <c r="B212" i="2"/>
  <c r="C212" i="2"/>
  <c r="D212" i="2"/>
  <c r="E212" i="2"/>
  <c r="F212" i="2"/>
  <c r="G212" i="2"/>
  <c r="H212" i="2"/>
  <c r="Z212" i="2" s="1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C213" i="2" s="1"/>
  <c r="W213" i="2"/>
  <c r="X213" i="2"/>
  <c r="Y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A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AB215" i="2" s="1"/>
  <c r="O215" i="2"/>
  <c r="P215" i="2"/>
  <c r="Q215" i="2"/>
  <c r="R215" i="2"/>
  <c r="S215" i="2"/>
  <c r="T215" i="2"/>
  <c r="U215" i="2"/>
  <c r="V215" i="2"/>
  <c r="AC215" i="2" s="1"/>
  <c r="W215" i="2"/>
  <c r="X215" i="2"/>
  <c r="Y215" i="2"/>
  <c r="AA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/>
  <c r="R216" i="2"/>
  <c r="S216" i="2" s="1"/>
  <c r="T216" i="2"/>
  <c r="U216" i="2"/>
  <c r="V216" i="2"/>
  <c r="W216" i="2"/>
  <c r="X216" i="2"/>
  <c r="Y216" i="2"/>
  <c r="Z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A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 s="1"/>
  <c r="R218" i="2"/>
  <c r="S218" i="2"/>
  <c r="T218" i="2"/>
  <c r="U218" i="2"/>
  <c r="V218" i="2"/>
  <c r="AC218" i="2" s="1"/>
  <c r="W218" i="2"/>
  <c r="X218" i="2"/>
  <c r="Y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Z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A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/>
  <c r="R223" i="2"/>
  <c r="S223" i="2" s="1"/>
  <c r="T223" i="2"/>
  <c r="U223" i="2"/>
  <c r="V223" i="2"/>
  <c r="AA223" i="2" s="1"/>
  <c r="W223" i="2"/>
  <c r="X223" i="2"/>
  <c r="Y223" i="2"/>
  <c r="Z223" i="2"/>
  <c r="A224" i="2"/>
  <c r="B224" i="2"/>
  <c r="C224" i="2"/>
  <c r="D224" i="2"/>
  <c r="E224" i="2"/>
  <c r="F224" i="2"/>
  <c r="G224" i="2"/>
  <c r="H224" i="2"/>
  <c r="Z224" i="2" s="1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O225" i="2"/>
  <c r="P225" i="2"/>
  <c r="Q225" i="2"/>
  <c r="R225" i="2"/>
  <c r="S225" i="2" s="1"/>
  <c r="T225" i="2"/>
  <c r="U225" i="2"/>
  <c r="V225" i="2"/>
  <c r="AA225" i="2" s="1"/>
  <c r="W225" i="2"/>
  <c r="X225" i="2"/>
  <c r="Y225" i="2"/>
  <c r="AB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A226" i="2" s="1"/>
  <c r="O226" i="2"/>
  <c r="P226" i="2"/>
  <c r="Q226" i="2" s="1"/>
  <c r="R226" i="2"/>
  <c r="S226" i="2"/>
  <c r="T226" i="2"/>
  <c r="U226" i="2"/>
  <c r="V226" i="2"/>
  <c r="AC226" i="2" s="1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Z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Z228" i="2" s="1"/>
  <c r="L228" i="2"/>
  <c r="M228" i="2"/>
  <c r="N228" i="2"/>
  <c r="AB228" i="2" s="1"/>
  <c r="O228" i="2"/>
  <c r="P228" i="2"/>
  <c r="Q228" i="2"/>
  <c r="R228" i="2"/>
  <c r="S228" i="2" s="1"/>
  <c r="T228" i="2"/>
  <c r="U228" i="2"/>
  <c r="V228" i="2"/>
  <c r="AA228" i="2" s="1"/>
  <c r="W228" i="2"/>
  <c r="X228" i="2"/>
  <c r="Y228" i="2"/>
  <c r="A229" i="2"/>
  <c r="B229" i="2"/>
  <c r="C229" i="2"/>
  <c r="D229" i="2"/>
  <c r="E229" i="2"/>
  <c r="F229" i="2"/>
  <c r="G229" i="2"/>
  <c r="H229" i="2"/>
  <c r="Z229" i="2" s="1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W229" i="2"/>
  <c r="X229" i="2"/>
  <c r="Y229" i="2"/>
  <c r="AB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W230" i="2"/>
  <c r="X230" i="2"/>
  <c r="Y230" i="2"/>
  <c r="AA230" i="2"/>
  <c r="AB230" i="2"/>
  <c r="AC230" i="2"/>
  <c r="A231" i="2"/>
  <c r="B231" i="2"/>
  <c r="C231" i="2"/>
  <c r="D231" i="2"/>
  <c r="E231" i="2"/>
  <c r="F231" i="2"/>
  <c r="G231" i="2"/>
  <c r="H231" i="2"/>
  <c r="Z231" i="2" s="1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C231" i="2" s="1"/>
  <c r="W231" i="2"/>
  <c r="X231" i="2"/>
  <c r="Y231" i="2"/>
  <c r="AB231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 s="1"/>
  <c r="T233" i="2"/>
  <c r="U233" i="2"/>
  <c r="V233" i="2"/>
  <c r="AA233" i="2" s="1"/>
  <c r="W233" i="2"/>
  <c r="X233" i="2"/>
  <c r="Y233" i="2"/>
  <c r="Z233" i="2"/>
  <c r="AB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A234" i="2" s="1"/>
  <c r="O234" i="2"/>
  <c r="P234" i="2"/>
  <c r="Q234" i="2" s="1"/>
  <c r="R234" i="2"/>
  <c r="S234" i="2"/>
  <c r="T234" i="2"/>
  <c r="U234" i="2"/>
  <c r="V234" i="2"/>
  <c r="W234" i="2"/>
  <c r="X234" i="2"/>
  <c r="Y234" i="2"/>
  <c r="AB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/>
  <c r="R236" i="2"/>
  <c r="S236" i="2" s="1"/>
  <c r="T236" i="2"/>
  <c r="U236" i="2"/>
  <c r="V236" i="2"/>
  <c r="AA236" i="2" s="1"/>
  <c r="W236" i="2"/>
  <c r="X236" i="2"/>
  <c r="Y236" i="2"/>
  <c r="Z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W237" i="2"/>
  <c r="X237" i="2"/>
  <c r="Y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A238" i="2"/>
  <c r="AB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Z240" i="2" s="1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Z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A246" i="2" s="1"/>
  <c r="O246" i="2"/>
  <c r="P246" i="2"/>
  <c r="Q246" i="2" s="1"/>
  <c r="R246" i="2"/>
  <c r="S246" i="2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/>
  <c r="R248" i="2"/>
  <c r="S248" i="2" s="1"/>
  <c r="T248" i="2"/>
  <c r="U248" i="2"/>
  <c r="V248" i="2"/>
  <c r="AA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W250" i="2"/>
  <c r="X250" i="2"/>
  <c r="Y250" i="2"/>
  <c r="AA250" i="2"/>
  <c r="AB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Z251" i="2"/>
  <c r="A252" i="2"/>
  <c r="B252" i="2"/>
  <c r="C252" i="2"/>
  <c r="D252" i="2"/>
  <c r="E252" i="2"/>
  <c r="F252" i="2"/>
  <c r="G252" i="2"/>
  <c r="H252" i="2"/>
  <c r="Z252" i="2" s="1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A254" i="2" s="1"/>
  <c r="O254" i="2"/>
  <c r="P254" i="2"/>
  <c r="Q254" i="2" s="1"/>
  <c r="R254" i="2"/>
  <c r="S254" i="2"/>
  <c r="T254" i="2"/>
  <c r="U254" i="2"/>
  <c r="V254" i="2"/>
  <c r="W254" i="2"/>
  <c r="X254" i="2"/>
  <c r="Y254" i="2"/>
  <c r="AB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Z256" i="2" s="1"/>
  <c r="I256" i="2"/>
  <c r="J256" i="2"/>
  <c r="K256" i="2"/>
  <c r="L256" i="2"/>
  <c r="M256" i="2"/>
  <c r="N256" i="2"/>
  <c r="AB256" i="2" s="1"/>
  <c r="O256" i="2"/>
  <c r="P256" i="2"/>
  <c r="Q256" i="2"/>
  <c r="R256" i="2"/>
  <c r="S256" i="2"/>
  <c r="T256" i="2"/>
  <c r="U256" i="2"/>
  <c r="V256" i="2"/>
  <c r="AA256" i="2" s="1"/>
  <c r="W256" i="2"/>
  <c r="X256" i="2"/>
  <c r="Y256" i="2"/>
  <c r="AC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A258" i="2" s="1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/>
  <c r="R260" i="2"/>
  <c r="S260" i="2"/>
  <c r="T260" i="2"/>
  <c r="U260" i="2"/>
  <c r="V260" i="2"/>
  <c r="AA260" i="2" s="1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A262" i="2" s="1"/>
  <c r="O262" i="2"/>
  <c r="P262" i="2"/>
  <c r="Q262" i="2" s="1"/>
  <c r="R262" i="2"/>
  <c r="S262" i="2"/>
  <c r="T262" i="2"/>
  <c r="U262" i="2"/>
  <c r="V262" i="2"/>
  <c r="W262" i="2"/>
  <c r="X262" i="2"/>
  <c r="Y262" i="2"/>
  <c r="AB262" i="2"/>
  <c r="AC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Z264" i="2" s="1"/>
  <c r="I264" i="2"/>
  <c r="J264" i="2"/>
  <c r="K264" i="2"/>
  <c r="L264" i="2"/>
  <c r="M264" i="2"/>
  <c r="N264" i="2"/>
  <c r="AB264" i="2" s="1"/>
  <c r="O264" i="2"/>
  <c r="P264" i="2"/>
  <c r="Q264" i="2"/>
  <c r="R264" i="2"/>
  <c r="S264" i="2"/>
  <c r="T264" i="2"/>
  <c r="U264" i="2"/>
  <c r="V264" i="2"/>
  <c r="AA264" i="2" s="1"/>
  <c r="W264" i="2"/>
  <c r="X264" i="2"/>
  <c r="Y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/>
  <c r="T266" i="2"/>
  <c r="U266" i="2"/>
  <c r="V266" i="2"/>
  <c r="AC266" i="2" s="1"/>
  <c r="W266" i="2"/>
  <c r="X266" i="2"/>
  <c r="Y266" i="2"/>
  <c r="AA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/>
  <c r="R268" i="2"/>
  <c r="S268" i="2" s="1"/>
  <c r="T268" i="2"/>
  <c r="U268" i="2"/>
  <c r="V268" i="2"/>
  <c r="AA268" i="2" s="1"/>
  <c r="W268" i="2"/>
  <c r="X268" i="2"/>
  <c r="Y268" i="2"/>
  <c r="Z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A270" i="2" s="1"/>
  <c r="O270" i="2"/>
  <c r="P270" i="2"/>
  <c r="Q270" i="2" s="1"/>
  <c r="R270" i="2"/>
  <c r="S270" i="2"/>
  <c r="T270" i="2"/>
  <c r="U270" i="2"/>
  <c r="V270" i="2"/>
  <c r="W270" i="2"/>
  <c r="X270" i="2"/>
  <c r="Y270" i="2"/>
  <c r="AB270" i="2"/>
  <c r="AC270" i="2"/>
  <c r="A271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Z272" i="2" s="1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AA272" i="2" s="1"/>
  <c r="W272" i="2"/>
  <c r="X272" i="2"/>
  <c r="Y272" i="2"/>
  <c r="AC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A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/>
  <c r="R276" i="2"/>
  <c r="S276" i="2" s="1"/>
  <c r="T276" i="2"/>
  <c r="U276" i="2"/>
  <c r="V276" i="2"/>
  <c r="AA276" i="2" s="1"/>
  <c r="W276" i="2"/>
  <c r="X276" i="2"/>
  <c r="Y276" i="2"/>
  <c r="Z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A278" i="2" s="1"/>
  <c r="O278" i="2"/>
  <c r="P278" i="2"/>
  <c r="Q278" i="2" s="1"/>
  <c r="R278" i="2"/>
  <c r="S278" i="2"/>
  <c r="T278" i="2"/>
  <c r="U278" i="2"/>
  <c r="V278" i="2"/>
  <c r="W278" i="2"/>
  <c r="X278" i="2"/>
  <c r="Y278" i="2"/>
  <c r="AB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/>
  <c r="T280" i="2"/>
  <c r="U280" i="2"/>
  <c r="V280" i="2"/>
  <c r="AA280" i="2" s="1"/>
  <c r="W280" i="2"/>
  <c r="X280" i="2"/>
  <c r="Y280" i="2"/>
  <c r="AB280" i="2"/>
  <c r="AC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A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 s="1"/>
  <c r="R282" i="2"/>
  <c r="S282" i="2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/>
  <c r="R283" i="2"/>
  <c r="S283" i="2" s="1"/>
  <c r="T283" i="2"/>
  <c r="U283" i="2"/>
  <c r="V283" i="2"/>
  <c r="AC283" i="2" s="1"/>
  <c r="W283" i="2"/>
  <c r="X283" i="2"/>
  <c r="Y283" i="2"/>
  <c r="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/>
  <c r="T284" i="2"/>
  <c r="U284" i="2"/>
  <c r="V284" i="2"/>
  <c r="AA284" i="2" s="1"/>
  <c r="W284" i="2"/>
  <c r="X284" i="2"/>
  <c r="Y284" i="2"/>
  <c r="AB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 s="1"/>
  <c r="R286" i="2"/>
  <c r="S286" i="2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Z287" i="2" s="1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AC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 s="1"/>
  <c r="T288" i="2"/>
  <c r="U288" i="2"/>
  <c r="V288" i="2"/>
  <c r="AA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/>
  <c r="T289" i="2"/>
  <c r="U289" i="2"/>
  <c r="V289" i="2"/>
  <c r="AC289" i="2" s="1"/>
  <c r="W289" i="2"/>
  <c r="X289" i="2"/>
  <c r="Y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291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 s="1"/>
  <c r="T292" i="2"/>
  <c r="U292" i="2"/>
  <c r="V292" i="2"/>
  <c r="AA292" i="2" s="1"/>
  <c r="W292" i="2"/>
  <c r="X292" i="2"/>
  <c r="Y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A293" i="2" s="1"/>
  <c r="O293" i="2"/>
  <c r="P293" i="2"/>
  <c r="Q293" i="2" s="1"/>
  <c r="R293" i="2"/>
  <c r="S293" i="2"/>
  <c r="T293" i="2"/>
  <c r="U293" i="2"/>
  <c r="V293" i="2"/>
  <c r="AC293" i="2" s="1"/>
  <c r="W293" i="2"/>
  <c r="X293" i="2"/>
  <c r="Y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/>
  <c r="T296" i="2"/>
  <c r="U296" i="2"/>
  <c r="V296" i="2"/>
  <c r="AA296" i="2" s="1"/>
  <c r="W296" i="2"/>
  <c r="X296" i="2"/>
  <c r="Y296" i="2"/>
  <c r="AB296" i="2"/>
  <c r="AC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A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O298" i="2"/>
  <c r="P298" i="2"/>
  <c r="Q298" i="2" s="1"/>
  <c r="R298" i="2"/>
  <c r="S298" i="2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/>
  <c r="R299" i="2"/>
  <c r="S299" i="2" s="1"/>
  <c r="T299" i="2"/>
  <c r="U299" i="2"/>
  <c r="V299" i="2"/>
  <c r="AC299" i="2" s="1"/>
  <c r="W299" i="2"/>
  <c r="X299" i="2"/>
  <c r="Y299" i="2"/>
  <c r="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/>
  <c r="T300" i="2"/>
  <c r="U300" i="2"/>
  <c r="V300" i="2"/>
  <c r="AA300" i="2" s="1"/>
  <c r="W300" i="2"/>
  <c r="X300" i="2"/>
  <c r="Y300" i="2"/>
  <c r="AB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A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 s="1"/>
  <c r="R302" i="2"/>
  <c r="S302" i="2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/>
  <c r="R303" i="2"/>
  <c r="S303" i="2" s="1"/>
  <c r="T303" i="2"/>
  <c r="U303" i="2"/>
  <c r="V303" i="2"/>
  <c r="AC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/>
  <c r="T304" i="2"/>
  <c r="U304" i="2"/>
  <c r="V304" i="2"/>
  <c r="AA304" i="2" s="1"/>
  <c r="W304" i="2"/>
  <c r="X304" i="2"/>
  <c r="Y304" i="2"/>
  <c r="AB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Z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 s="1"/>
  <c r="T308" i="2"/>
  <c r="U308" i="2"/>
  <c r="V308" i="2"/>
  <c r="AA308" i="2" s="1"/>
  <c r="W308" i="2"/>
  <c r="X308" i="2"/>
  <c r="Y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A309" i="2" s="1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C311" i="2" s="1"/>
  <c r="W311" i="2"/>
  <c r="X311" i="2"/>
  <c r="Y311" i="2"/>
  <c r="Z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 s="1"/>
  <c r="T312" i="2"/>
  <c r="U312" i="2"/>
  <c r="V312" i="2"/>
  <c r="AA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/>
  <c r="T313" i="2"/>
  <c r="U313" i="2"/>
  <c r="V313" i="2"/>
  <c r="AC313" i="2" s="1"/>
  <c r="W313" i="2"/>
  <c r="X313" i="2"/>
  <c r="Y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/>
  <c r="T314" i="2"/>
  <c r="U314" i="2"/>
  <c r="V314" i="2"/>
  <c r="AC314" i="2" s="1"/>
  <c r="W314" i="2"/>
  <c r="X314" i="2"/>
  <c r="Y314" i="2"/>
  <c r="AA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/>
  <c r="R315" i="2"/>
  <c r="S315" i="2" s="1"/>
  <c r="T315" i="2"/>
  <c r="U315" i="2"/>
  <c r="V315" i="2"/>
  <c r="AC315" i="2" s="1"/>
  <c r="W315" i="2"/>
  <c r="X315" i="2"/>
  <c r="Y315" i="2"/>
  <c r="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A316" i="2" s="1"/>
  <c r="W316" i="2"/>
  <c r="X316" i="2"/>
  <c r="Y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/>
  <c r="T318" i="2"/>
  <c r="U318" i="2"/>
  <c r="V318" i="2"/>
  <c r="AC318" i="2" s="1"/>
  <c r="W318" i="2"/>
  <c r="X318" i="2"/>
  <c r="Y318" i="2"/>
  <c r="AA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AC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Z322" i="2" s="1"/>
  <c r="L322" i="2"/>
  <c r="M322" i="2"/>
  <c r="N322" i="2"/>
  <c r="AB322" i="2" s="1"/>
  <c r="O322" i="2"/>
  <c r="P322" i="2"/>
  <c r="Q322" i="2"/>
  <c r="R322" i="2"/>
  <c r="S322" i="2"/>
  <c r="T322" i="2"/>
  <c r="U322" i="2"/>
  <c r="V322" i="2"/>
  <c r="AC322" i="2" s="1"/>
  <c r="W322" i="2"/>
  <c r="X322" i="2"/>
  <c r="Y322" i="2"/>
  <c r="AA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/>
  <c r="R323" i="2"/>
  <c r="S323" i="2" s="1"/>
  <c r="T323" i="2"/>
  <c r="U323" i="2"/>
  <c r="V323" i="2"/>
  <c r="AC323" i="2" s="1"/>
  <c r="W323" i="2"/>
  <c r="X323" i="2"/>
  <c r="Y323" i="2"/>
  <c r="Z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/>
  <c r="T324" i="2"/>
  <c r="U324" i="2"/>
  <c r="V324" i="2"/>
  <c r="AA324" i="2" s="1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A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Z326" i="2" s="1"/>
  <c r="L326" i="2"/>
  <c r="M326" i="2"/>
  <c r="N326" i="2"/>
  <c r="AB326" i="2" s="1"/>
  <c r="O326" i="2"/>
  <c r="P326" i="2"/>
  <c r="Q326" i="2"/>
  <c r="R326" i="2"/>
  <c r="S326" i="2"/>
  <c r="T326" i="2"/>
  <c r="U326" i="2"/>
  <c r="V326" i="2"/>
  <c r="AC326" i="2" s="1"/>
  <c r="W326" i="2"/>
  <c r="X326" i="2"/>
  <c r="Y326" i="2"/>
  <c r="AA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/>
  <c r="R327" i="2"/>
  <c r="S327" i="2" s="1"/>
  <c r="T327" i="2"/>
  <c r="U327" i="2"/>
  <c r="V327" i="2"/>
  <c r="AC327" i="2" s="1"/>
  <c r="W327" i="2"/>
  <c r="X327" i="2"/>
  <c r="Y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/>
  <c r="T328" i="2"/>
  <c r="U328" i="2"/>
  <c r="V328" i="2"/>
  <c r="AA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/>
  <c r="R330" i="2"/>
  <c r="S330" i="2"/>
  <c r="T330" i="2"/>
  <c r="U330" i="2"/>
  <c r="V330" i="2"/>
  <c r="AC330" i="2" s="1"/>
  <c r="W330" i="2"/>
  <c r="X330" i="2"/>
  <c r="Y330" i="2"/>
  <c r="AA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/>
  <c r="R331" i="2"/>
  <c r="S331" i="2" s="1"/>
  <c r="T331" i="2"/>
  <c r="U331" i="2"/>
  <c r="V331" i="2"/>
  <c r="AC331" i="2" s="1"/>
  <c r="W331" i="2"/>
  <c r="X331" i="2"/>
  <c r="Y331" i="2"/>
  <c r="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/>
  <c r="T332" i="2"/>
  <c r="U332" i="2"/>
  <c r="V332" i="2"/>
  <c r="AA332" i="2" s="1"/>
  <c r="W332" i="2"/>
  <c r="X332" i="2"/>
  <c r="Y332" i="2"/>
  <c r="AB332" i="2"/>
  <c r="AC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A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/>
  <c r="R334" i="2"/>
  <c r="S334" i="2"/>
  <c r="T334" i="2"/>
  <c r="U334" i="2"/>
  <c r="V334" i="2"/>
  <c r="AC334" i="2" s="1"/>
  <c r="W334" i="2"/>
  <c r="X334" i="2"/>
  <c r="Y334" i="2"/>
  <c r="AA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C335" i="2" s="1"/>
  <c r="W335" i="2"/>
  <c r="X335" i="2"/>
  <c r="Y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/>
  <c r="T336" i="2"/>
  <c r="U336" i="2"/>
  <c r="V336" i="2"/>
  <c r="AA336" i="2" s="1"/>
  <c r="W336" i="2"/>
  <c r="X336" i="2"/>
  <c r="Y336" i="2"/>
  <c r="AB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/>
  <c r="T338" i="2"/>
  <c r="U338" i="2"/>
  <c r="V338" i="2"/>
  <c r="AC338" i="2" s="1"/>
  <c r="W338" i="2"/>
  <c r="X338" i="2"/>
  <c r="Y338" i="2"/>
  <c r="AA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/>
  <c r="R339" i="2"/>
  <c r="S339" i="2" s="1"/>
  <c r="T339" i="2"/>
  <c r="U339" i="2"/>
  <c r="V339" i="2"/>
  <c r="AC339" i="2" s="1"/>
  <c r="W339" i="2"/>
  <c r="X339" i="2"/>
  <c r="Y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/>
  <c r="T340" i="2"/>
  <c r="U340" i="2"/>
  <c r="V340" i="2"/>
  <c r="AA340" i="2" s="1"/>
  <c r="W340" i="2"/>
  <c r="X340" i="2"/>
  <c r="Y340" i="2"/>
  <c r="AB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/>
  <c r="T342" i="2"/>
  <c r="U342" i="2"/>
  <c r="V342" i="2"/>
  <c r="AC342" i="2" s="1"/>
  <c r="W342" i="2"/>
  <c r="X342" i="2"/>
  <c r="Y342" i="2"/>
  <c r="AA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/>
  <c r="R343" i="2"/>
  <c r="S343" i="2" s="1"/>
  <c r="T343" i="2"/>
  <c r="U343" i="2"/>
  <c r="V343" i="2"/>
  <c r="AC343" i="2" s="1"/>
  <c r="W343" i="2"/>
  <c r="X343" i="2"/>
  <c r="Y343" i="2"/>
  <c r="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/>
  <c r="T344" i="2"/>
  <c r="U344" i="2"/>
  <c r="V344" i="2"/>
  <c r="AA344" i="2" s="1"/>
  <c r="W344" i="2"/>
  <c r="X344" i="2"/>
  <c r="Y344" i="2"/>
  <c r="AB344" i="2"/>
  <c r="AC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A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/>
  <c r="R346" i="2"/>
  <c r="S346" i="2"/>
  <c r="T346" i="2"/>
  <c r="U346" i="2"/>
  <c r="V346" i="2"/>
  <c r="AC346" i="2" s="1"/>
  <c r="W346" i="2"/>
  <c r="X346" i="2"/>
  <c r="Y346" i="2"/>
  <c r="AA346" i="2"/>
  <c r="A347" i="2"/>
  <c r="B347" i="2"/>
  <c r="C347" i="2"/>
  <c r="D347" i="2"/>
  <c r="E347" i="2"/>
  <c r="F347" i="2"/>
  <c r="G347" i="2"/>
  <c r="H347" i="2"/>
  <c r="Z347" i="2" s="1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/>
  <c r="T348" i="2"/>
  <c r="U348" i="2"/>
  <c r="V348" i="2"/>
  <c r="W348" i="2"/>
  <c r="X348" i="2"/>
  <c r="Y348" i="2"/>
  <c r="AC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W351" i="2"/>
  <c r="X351" i="2"/>
  <c r="Y351" i="2"/>
  <c r="Z351" i="2"/>
  <c r="AC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/>
  <c r="T352" i="2"/>
  <c r="U352" i="2"/>
  <c r="V352" i="2"/>
  <c r="AA352" i="2" s="1"/>
  <c r="W352" i="2"/>
  <c r="X352" i="2"/>
  <c r="Y352" i="2"/>
  <c r="AB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/>
  <c r="R354" i="2"/>
  <c r="S354" i="2"/>
  <c r="T354" i="2"/>
  <c r="U354" i="2"/>
  <c r="V354" i="2"/>
  <c r="AC354" i="2" s="1"/>
  <c r="W354" i="2"/>
  <c r="X354" i="2"/>
  <c r="Y354" i="2"/>
  <c r="AA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/>
  <c r="T356" i="2"/>
  <c r="U356" i="2"/>
  <c r="V356" i="2"/>
  <c r="AA356" i="2" s="1"/>
  <c r="W356" i="2"/>
  <c r="X356" i="2"/>
  <c r="Y356" i="2"/>
  <c r="AB356" i="2"/>
  <c r="AC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A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A360" i="2" s="1"/>
  <c r="W360" i="2"/>
  <c r="X360" i="2"/>
  <c r="Y360" i="2"/>
  <c r="AB360" i="2"/>
  <c r="AC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AB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Z363" i="2" s="1"/>
  <c r="L363" i="2"/>
  <c r="M363" i="2"/>
  <c r="N363" i="2"/>
  <c r="O363" i="2"/>
  <c r="P363" i="2"/>
  <c r="Q363" i="2"/>
  <c r="R363" i="2"/>
  <c r="S363" i="2" s="1"/>
  <c r="T363" i="2"/>
  <c r="U363" i="2"/>
  <c r="V363" i="2"/>
  <c r="W363" i="2"/>
  <c r="X363" i="2"/>
  <c r="Y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AA364" i="2"/>
  <c r="AB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/>
  <c r="R366" i="2"/>
  <c r="S366" i="2"/>
  <c r="T366" i="2"/>
  <c r="U366" i="2"/>
  <c r="V366" i="2"/>
  <c r="W366" i="2"/>
  <c r="X366" i="2"/>
  <c r="Y366" i="2"/>
  <c r="AA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/>
  <c r="R368" i="2"/>
  <c r="S368" i="2" s="1"/>
  <c r="T368" i="2"/>
  <c r="U368" i="2"/>
  <c r="V368" i="2"/>
  <c r="AC368" i="2" s="1"/>
  <c r="W368" i="2"/>
  <c r="X368" i="2"/>
  <c r="Y368" i="2"/>
  <c r="AA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A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C372" i="2" s="1"/>
  <c r="W372" i="2"/>
  <c r="X372" i="2"/>
  <c r="Y372" i="2"/>
  <c r="AA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/>
  <c r="R374" i="2"/>
  <c r="S374" i="2"/>
  <c r="T374" i="2"/>
  <c r="U374" i="2"/>
  <c r="V374" i="2"/>
  <c r="W374" i="2"/>
  <c r="X374" i="2"/>
  <c r="Y374" i="2"/>
  <c r="AA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A375" i="2" s="1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/>
  <c r="T376" i="2"/>
  <c r="U376" i="2"/>
  <c r="V376" i="2"/>
  <c r="W376" i="2"/>
  <c r="X376" i="2"/>
  <c r="Y376" i="2"/>
  <c r="AA376" i="2"/>
  <c r="AB376" i="2"/>
  <c r="AC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AB378" i="2" s="1"/>
  <c r="O378" i="2"/>
  <c r="P378" i="2"/>
  <c r="Q378" i="2"/>
  <c r="R378" i="2"/>
  <c r="S378" i="2"/>
  <c r="T378" i="2"/>
  <c r="U378" i="2"/>
  <c r="V378" i="2"/>
  <c r="AC378" i="2" s="1"/>
  <c r="W378" i="2"/>
  <c r="X378" i="2"/>
  <c r="Y378" i="2"/>
  <c r="AA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/>
  <c r="R379" i="2"/>
  <c r="S379" i="2" s="1"/>
  <c r="T379" i="2"/>
  <c r="U379" i="2"/>
  <c r="V379" i="2"/>
  <c r="AA379" i="2" s="1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/>
  <c r="T380" i="2"/>
  <c r="U380" i="2"/>
  <c r="V380" i="2"/>
  <c r="W380" i="2"/>
  <c r="X380" i="2"/>
  <c r="Y380" i="2"/>
  <c r="AA380" i="2"/>
  <c r="AB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Z382" i="2" s="1"/>
  <c r="L382" i="2"/>
  <c r="M382" i="2"/>
  <c r="N382" i="2"/>
  <c r="AB382" i="2" s="1"/>
  <c r="O382" i="2"/>
  <c r="P382" i="2"/>
  <c r="Q382" i="2"/>
  <c r="R382" i="2"/>
  <c r="S382" i="2"/>
  <c r="T382" i="2"/>
  <c r="U382" i="2"/>
  <c r="V382" i="2"/>
  <c r="AC382" i="2" s="1"/>
  <c r="W382" i="2"/>
  <c r="X382" i="2"/>
  <c r="Y382" i="2"/>
  <c r="AA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/>
  <c r="T384" i="2"/>
  <c r="U384" i="2"/>
  <c r="V384" i="2"/>
  <c r="W384" i="2"/>
  <c r="X384" i="2"/>
  <c r="Y384" i="2"/>
  <c r="AA384" i="2"/>
  <c r="AB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/>
  <c r="R386" i="2"/>
  <c r="S386" i="2"/>
  <c r="T386" i="2"/>
  <c r="U386" i="2"/>
  <c r="V386" i="2"/>
  <c r="AC386" i="2" s="1"/>
  <c r="W386" i="2"/>
  <c r="X386" i="2"/>
  <c r="Y386" i="2"/>
  <c r="AA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/>
  <c r="T388" i="2"/>
  <c r="U388" i="2"/>
  <c r="V388" i="2"/>
  <c r="W388" i="2"/>
  <c r="X388" i="2"/>
  <c r="Y388" i="2"/>
  <c r="AA388" i="2"/>
  <c r="AB388" i="2"/>
  <c r="AC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Z390" i="2" s="1"/>
  <c r="L390" i="2"/>
  <c r="M390" i="2"/>
  <c r="N390" i="2"/>
  <c r="AB390" i="2" s="1"/>
  <c r="O390" i="2"/>
  <c r="P390" i="2"/>
  <c r="Q390" i="2"/>
  <c r="R390" i="2"/>
  <c r="S390" i="2"/>
  <c r="T390" i="2"/>
  <c r="U390" i="2"/>
  <c r="V390" i="2"/>
  <c r="AC390" i="2" s="1"/>
  <c r="W390" i="2"/>
  <c r="X390" i="2"/>
  <c r="Y390" i="2"/>
  <c r="AA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/>
  <c r="R391" i="2"/>
  <c r="S391" i="2" s="1"/>
  <c r="T391" i="2"/>
  <c r="U391" i="2"/>
  <c r="V391" i="2"/>
  <c r="AA391" i="2" s="1"/>
  <c r="W391" i="2"/>
  <c r="X391" i="2"/>
  <c r="Y391" i="2"/>
  <c r="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/>
  <c r="T392" i="2"/>
  <c r="U392" i="2"/>
  <c r="V392" i="2"/>
  <c r="W392" i="2"/>
  <c r="X392" i="2"/>
  <c r="Y392" i="2"/>
  <c r="AA392" i="2"/>
  <c r="AB392" i="2"/>
  <c r="AC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Z394" i="2" s="1"/>
  <c r="L394" i="2"/>
  <c r="M394" i="2"/>
  <c r="N394" i="2"/>
  <c r="AB394" i="2" s="1"/>
  <c r="O394" i="2"/>
  <c r="P394" i="2"/>
  <c r="Q394" i="2"/>
  <c r="R394" i="2"/>
  <c r="S394" i="2"/>
  <c r="T394" i="2"/>
  <c r="U394" i="2"/>
  <c r="V394" i="2"/>
  <c r="AC394" i="2" s="1"/>
  <c r="W394" i="2"/>
  <c r="X394" i="2"/>
  <c r="Y394" i="2"/>
  <c r="AA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A395" i="2" s="1"/>
  <c r="W395" i="2"/>
  <c r="X395" i="2"/>
  <c r="Y395" i="2"/>
  <c r="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/>
  <c r="T396" i="2"/>
  <c r="U396" i="2"/>
  <c r="V396" i="2"/>
  <c r="W396" i="2"/>
  <c r="X396" i="2"/>
  <c r="Y396" i="2"/>
  <c r="AA396" i="2"/>
  <c r="AB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/>
  <c r="R398" i="2"/>
  <c r="S398" i="2"/>
  <c r="T398" i="2"/>
  <c r="U398" i="2"/>
  <c r="V398" i="2"/>
  <c r="AC398" i="2" s="1"/>
  <c r="W398" i="2"/>
  <c r="X398" i="2"/>
  <c r="Y398" i="2"/>
  <c r="AA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AA399" i="2" s="1"/>
  <c r="W399" i="2"/>
  <c r="X399" i="2"/>
  <c r="Y399" i="2"/>
  <c r="Z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 s="1"/>
  <c r="R401" i="2"/>
  <c r="S401" i="2"/>
  <c r="T401" i="2"/>
  <c r="U401" i="2"/>
  <c r="V401" i="2"/>
  <c r="AC401" i="2" s="1"/>
  <c r="W401" i="2"/>
  <c r="X401" i="2"/>
  <c r="Y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AC402" i="2" s="1"/>
  <c r="W402" i="2"/>
  <c r="X402" i="2"/>
  <c r="Y402" i="2"/>
  <c r="AA402" i="2"/>
  <c r="A403" i="2"/>
  <c r="B403" i="2"/>
  <c r="C403" i="2"/>
  <c r="D403" i="2"/>
  <c r="E403" i="2"/>
  <c r="F403" i="2"/>
  <c r="G403" i="2"/>
  <c r="H403" i="2"/>
  <c r="Z403" i="2" s="1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C404" i="2" s="1"/>
  <c r="W404" i="2"/>
  <c r="X404" i="2"/>
  <c r="Y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A405" i="2" s="1"/>
  <c r="O405" i="2"/>
  <c r="P405" i="2"/>
  <c r="Q405" i="2" s="1"/>
  <c r="R405" i="2"/>
  <c r="S405" i="2"/>
  <c r="T405" i="2"/>
  <c r="U405" i="2"/>
  <c r="V405" i="2"/>
  <c r="AC405" i="2" s="1"/>
  <c r="W405" i="2"/>
  <c r="X405" i="2"/>
  <c r="Y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/>
  <c r="R406" i="2"/>
  <c r="S406" i="2"/>
  <c r="T406" i="2"/>
  <c r="U406" i="2"/>
  <c r="V406" i="2"/>
  <c r="AC406" i="2" s="1"/>
  <c r="W406" i="2"/>
  <c r="X406" i="2"/>
  <c r="Y406" i="2"/>
  <c r="AA406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AB407" i="2" s="1"/>
  <c r="O407" i="2"/>
  <c r="P407" i="2"/>
  <c r="Q407" i="2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/>
  <c r="R408" i="2"/>
  <c r="S408" i="2" s="1"/>
  <c r="T408" i="2"/>
  <c r="U408" i="2"/>
  <c r="V408" i="2"/>
  <c r="AC408" i="2" s="1"/>
  <c r="W408" i="2"/>
  <c r="X408" i="2"/>
  <c r="Y408" i="2"/>
  <c r="AA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A409" i="2" s="1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/>
  <c r="T410" i="2"/>
  <c r="U410" i="2"/>
  <c r="V410" i="2"/>
  <c r="AC410" i="2" s="1"/>
  <c r="W410" i="2"/>
  <c r="X410" i="2"/>
  <c r="Y410" i="2"/>
  <c r="AA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/>
  <c r="R411" i="2"/>
  <c r="S411" i="2" s="1"/>
  <c r="T411" i="2"/>
  <c r="U411" i="2"/>
  <c r="V411" i="2"/>
  <c r="W411" i="2"/>
  <c r="X411" i="2"/>
  <c r="Y411" i="2"/>
  <c r="Z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AA412" i="2"/>
  <c r="AB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A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Z414" i="2" s="1"/>
  <c r="L414" i="2"/>
  <c r="M414" i="2"/>
  <c r="N414" i="2"/>
  <c r="AB414" i="2" s="1"/>
  <c r="O414" i="2"/>
  <c r="P414" i="2"/>
  <c r="Q414" i="2"/>
  <c r="R414" i="2"/>
  <c r="S414" i="2"/>
  <c r="T414" i="2"/>
  <c r="U414" i="2"/>
  <c r="V414" i="2"/>
  <c r="AC414" i="2" s="1"/>
  <c r="W414" i="2"/>
  <c r="X414" i="2"/>
  <c r="Y414" i="2"/>
  <c r="AA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/>
  <c r="R415" i="2"/>
  <c r="S415" i="2" s="1"/>
  <c r="T415" i="2"/>
  <c r="U415" i="2"/>
  <c r="V415" i="2"/>
  <c r="AA415" i="2" s="1"/>
  <c r="W415" i="2"/>
  <c r="X415" i="2"/>
  <c r="Y415" i="2"/>
  <c r="Z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/>
  <c r="T416" i="2"/>
  <c r="U416" i="2"/>
  <c r="V416" i="2"/>
  <c r="W416" i="2"/>
  <c r="X416" i="2"/>
  <c r="Y416" i="2"/>
  <c r="AA416" i="2"/>
  <c r="AB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Z418" i="2" s="1"/>
  <c r="L418" i="2"/>
  <c r="M418" i="2"/>
  <c r="N418" i="2"/>
  <c r="AB418" i="2" s="1"/>
  <c r="O418" i="2"/>
  <c r="P418" i="2"/>
  <c r="Q418" i="2"/>
  <c r="R418" i="2"/>
  <c r="S418" i="2"/>
  <c r="T418" i="2"/>
  <c r="U418" i="2"/>
  <c r="V418" i="2"/>
  <c r="AC418" i="2" s="1"/>
  <c r="W418" i="2"/>
  <c r="X418" i="2"/>
  <c r="Y418" i="2"/>
  <c r="AA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/>
  <c r="R419" i="2"/>
  <c r="S419" i="2" s="1"/>
  <c r="T419" i="2"/>
  <c r="U419" i="2"/>
  <c r="V419" i="2"/>
  <c r="AA419" i="2" s="1"/>
  <c r="W419" i="2"/>
  <c r="X419" i="2"/>
  <c r="Y419" i="2"/>
  <c r="Z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/>
  <c r="T420" i="2"/>
  <c r="U420" i="2"/>
  <c r="V420" i="2"/>
  <c r="W420" i="2"/>
  <c r="X420" i="2"/>
  <c r="Y420" i="2"/>
  <c r="AA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Z422" i="2" s="1"/>
  <c r="L422" i="2"/>
  <c r="M422" i="2"/>
  <c r="N422" i="2"/>
  <c r="AB422" i="2" s="1"/>
  <c r="O422" i="2"/>
  <c r="P422" i="2"/>
  <c r="Q422" i="2"/>
  <c r="R422" i="2"/>
  <c r="S422" i="2"/>
  <c r="T422" i="2"/>
  <c r="U422" i="2"/>
  <c r="V422" i="2"/>
  <c r="AC422" i="2" s="1"/>
  <c r="W422" i="2"/>
  <c r="X422" i="2"/>
  <c r="Y422" i="2"/>
  <c r="AA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AA423" i="2" s="1"/>
  <c r="W423" i="2"/>
  <c r="X423" i="2"/>
  <c r="Y423" i="2"/>
  <c r="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/>
  <c r="T424" i="2"/>
  <c r="U424" i="2"/>
  <c r="V424" i="2"/>
  <c r="W424" i="2"/>
  <c r="X424" i="2"/>
  <c r="Y424" i="2"/>
  <c r="AA424" i="2"/>
  <c r="AB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/>
  <c r="R426" i="2"/>
  <c r="S426" i="2"/>
  <c r="T426" i="2"/>
  <c r="U426" i="2"/>
  <c r="V426" i="2"/>
  <c r="AC426" i="2" s="1"/>
  <c r="W426" i="2"/>
  <c r="X426" i="2"/>
  <c r="Y426" i="2"/>
  <c r="AA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/>
  <c r="R427" i="2"/>
  <c r="S427" i="2" s="1"/>
  <c r="T427" i="2"/>
  <c r="U427" i="2"/>
  <c r="V427" i="2"/>
  <c r="AA427" i="2" s="1"/>
  <c r="W427" i="2"/>
  <c r="X427" i="2"/>
  <c r="Y427" i="2"/>
  <c r="Z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/>
  <c r="T428" i="2"/>
  <c r="U428" i="2"/>
  <c r="V428" i="2"/>
  <c r="W428" i="2"/>
  <c r="X428" i="2"/>
  <c r="Y428" i="2"/>
  <c r="AA428" i="2"/>
  <c r="AB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/>
  <c r="R430" i="2"/>
  <c r="S430" i="2"/>
  <c r="T430" i="2"/>
  <c r="U430" i="2"/>
  <c r="V430" i="2"/>
  <c r="AC430" i="2" s="1"/>
  <c r="W430" i="2"/>
  <c r="X430" i="2"/>
  <c r="Y430" i="2"/>
  <c r="AA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/>
  <c r="R431" i="2"/>
  <c r="S431" i="2" s="1"/>
  <c r="T431" i="2"/>
  <c r="U431" i="2"/>
  <c r="V431" i="2"/>
  <c r="AA431" i="2" s="1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/>
  <c r="T432" i="2"/>
  <c r="U432" i="2"/>
  <c r="V432" i="2"/>
  <c r="W432" i="2"/>
  <c r="X432" i="2"/>
  <c r="Y432" i="2"/>
  <c r="AA432" i="2"/>
  <c r="AB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/>
  <c r="R434" i="2"/>
  <c r="S434" i="2"/>
  <c r="T434" i="2"/>
  <c r="U434" i="2"/>
  <c r="V434" i="2"/>
  <c r="AC434" i="2" s="1"/>
  <c r="W434" i="2"/>
  <c r="X434" i="2"/>
  <c r="Y434" i="2"/>
  <c r="AA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AA435" i="2" s="1"/>
  <c r="W435" i="2"/>
  <c r="X435" i="2"/>
  <c r="Y435" i="2"/>
  <c r="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/>
  <c r="T436" i="2"/>
  <c r="U436" i="2"/>
  <c r="V436" i="2"/>
  <c r="W436" i="2"/>
  <c r="X436" i="2"/>
  <c r="Y436" i="2"/>
  <c r="AA436" i="2"/>
  <c r="AB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Z438" i="2" s="1"/>
  <c r="L438" i="2"/>
  <c r="M438" i="2"/>
  <c r="N438" i="2"/>
  <c r="AB438" i="2" s="1"/>
  <c r="O438" i="2"/>
  <c r="P438" i="2"/>
  <c r="Q438" i="2"/>
  <c r="R438" i="2"/>
  <c r="S438" i="2"/>
  <c r="T438" i="2"/>
  <c r="U438" i="2"/>
  <c r="V438" i="2"/>
  <c r="AC438" i="2" s="1"/>
  <c r="W438" i="2"/>
  <c r="X438" i="2"/>
  <c r="Y438" i="2"/>
  <c r="AA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AA439" i="2" s="1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/>
  <c r="T440" i="2"/>
  <c r="U440" i="2"/>
  <c r="V440" i="2"/>
  <c r="W440" i="2"/>
  <c r="X440" i="2"/>
  <c r="Y440" i="2"/>
  <c r="AA440" i="2"/>
  <c r="AB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Z442" i="2" s="1"/>
  <c r="L442" i="2"/>
  <c r="M442" i="2"/>
  <c r="N442" i="2"/>
  <c r="AB442" i="2" s="1"/>
  <c r="O442" i="2"/>
  <c r="P442" i="2"/>
  <c r="Q442" i="2"/>
  <c r="R442" i="2"/>
  <c r="S442" i="2"/>
  <c r="T442" i="2"/>
  <c r="U442" i="2"/>
  <c r="V442" i="2"/>
  <c r="AC442" i="2" s="1"/>
  <c r="W442" i="2"/>
  <c r="X442" i="2"/>
  <c r="Y442" i="2"/>
  <c r="AA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/>
  <c r="R443" i="2"/>
  <c r="S443" i="2" s="1"/>
  <c r="T443" i="2"/>
  <c r="U443" i="2"/>
  <c r="V443" i="2"/>
  <c r="AA443" i="2" s="1"/>
  <c r="W443" i="2"/>
  <c r="X443" i="2"/>
  <c r="Y443" i="2"/>
  <c r="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/>
  <c r="T444" i="2"/>
  <c r="U444" i="2"/>
  <c r="V444" i="2"/>
  <c r="W444" i="2"/>
  <c r="X444" i="2"/>
  <c r="Y444" i="2"/>
  <c r="AA444" i="2"/>
  <c r="AB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Z446" i="2" s="1"/>
  <c r="L446" i="2"/>
  <c r="M446" i="2"/>
  <c r="N446" i="2"/>
  <c r="AB446" i="2" s="1"/>
  <c r="O446" i="2"/>
  <c r="P446" i="2"/>
  <c r="Q446" i="2"/>
  <c r="R446" i="2"/>
  <c r="S446" i="2"/>
  <c r="T446" i="2"/>
  <c r="U446" i="2"/>
  <c r="V446" i="2"/>
  <c r="AC446" i="2" s="1"/>
  <c r="W446" i="2"/>
  <c r="X446" i="2"/>
  <c r="Y446" i="2"/>
  <c r="AA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/>
  <c r="R447" i="2"/>
  <c r="S447" i="2" s="1"/>
  <c r="T447" i="2"/>
  <c r="U447" i="2"/>
  <c r="V447" i="2"/>
  <c r="AA447" i="2" s="1"/>
  <c r="W447" i="2"/>
  <c r="X447" i="2"/>
  <c r="Y447" i="2"/>
  <c r="Z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/>
  <c r="T448" i="2"/>
  <c r="U448" i="2"/>
  <c r="V448" i="2"/>
  <c r="W448" i="2"/>
  <c r="X448" i="2"/>
  <c r="Y448" i="2"/>
  <c r="AA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Z450" i="2" s="1"/>
  <c r="L450" i="2"/>
  <c r="M450" i="2"/>
  <c r="N450" i="2"/>
  <c r="AB450" i="2" s="1"/>
  <c r="O450" i="2"/>
  <c r="P450" i="2"/>
  <c r="Q450" i="2"/>
  <c r="R450" i="2"/>
  <c r="S450" i="2"/>
  <c r="T450" i="2"/>
  <c r="U450" i="2"/>
  <c r="V450" i="2"/>
  <c r="AC450" i="2" s="1"/>
  <c r="W450" i="2"/>
  <c r="X450" i="2"/>
  <c r="Y450" i="2"/>
  <c r="AA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AA451" i="2" s="1"/>
  <c r="W451" i="2"/>
  <c r="X451" i="2"/>
  <c r="Y451" i="2"/>
  <c r="Z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AB454" i="2" s="1"/>
  <c r="O454" i="2"/>
  <c r="P454" i="2"/>
  <c r="Q454" i="2"/>
  <c r="R454" i="2"/>
  <c r="S454" i="2"/>
  <c r="T454" i="2"/>
  <c r="U454" i="2"/>
  <c r="V454" i="2"/>
  <c r="AC454" i="2" s="1"/>
  <c r="W454" i="2"/>
  <c r="X454" i="2"/>
  <c r="Y454" i="2"/>
  <c r="AA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AA455" i="2" s="1"/>
  <c r="W455" i="2"/>
  <c r="X455" i="2"/>
  <c r="Y455" i="2"/>
  <c r="Z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/>
  <c r="T456" i="2"/>
  <c r="U456" i="2"/>
  <c r="V456" i="2"/>
  <c r="W456" i="2"/>
  <c r="X456" i="2"/>
  <c r="Y456" i="2"/>
  <c r="AA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/>
  <c r="R458" i="2"/>
  <c r="S458" i="2"/>
  <c r="T458" i="2"/>
  <c r="U458" i="2"/>
  <c r="V458" i="2"/>
  <c r="AC458" i="2" s="1"/>
  <c r="W458" i="2"/>
  <c r="X458" i="2"/>
  <c r="Y458" i="2"/>
  <c r="AA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AA459" i="2" s="1"/>
  <c r="W459" i="2"/>
  <c r="X459" i="2"/>
  <c r="Y459" i="2"/>
  <c r="Z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/>
  <c r="T460" i="2"/>
  <c r="U460" i="2"/>
  <c r="V460" i="2"/>
  <c r="W460" i="2"/>
  <c r="X460" i="2"/>
  <c r="Y460" i="2"/>
  <c r="AA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Z462" i="2" s="1"/>
  <c r="L462" i="2"/>
  <c r="M462" i="2"/>
  <c r="N462" i="2"/>
  <c r="AB462" i="2" s="1"/>
  <c r="O462" i="2"/>
  <c r="P462" i="2"/>
  <c r="Q462" i="2"/>
  <c r="R462" i="2"/>
  <c r="S462" i="2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AA463" i="2" s="1"/>
  <c r="W463" i="2"/>
  <c r="X463" i="2"/>
  <c r="Y463" i="2"/>
  <c r="Z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/>
  <c r="T464" i="2"/>
  <c r="U464" i="2"/>
  <c r="V464" i="2"/>
  <c r="W464" i="2"/>
  <c r="X464" i="2"/>
  <c r="Y464" i="2"/>
  <c r="AA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/>
  <c r="R466" i="2"/>
  <c r="S466" i="2"/>
  <c r="T466" i="2"/>
  <c r="U466" i="2"/>
  <c r="V466" i="2"/>
  <c r="AC466" i="2" s="1"/>
  <c r="W466" i="2"/>
  <c r="X466" i="2"/>
  <c r="Y466" i="2"/>
  <c r="AA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Z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/>
  <c r="T468" i="2"/>
  <c r="U468" i="2"/>
  <c r="V468" i="2"/>
  <c r="W468" i="2"/>
  <c r="X468" i="2"/>
  <c r="Y468" i="2"/>
  <c r="AA468" i="2"/>
  <c r="AB468" i="2"/>
  <c r="AC468" i="2"/>
  <c r="A469" i="2"/>
  <c r="B469" i="2"/>
  <c r="C469" i="2"/>
  <c r="D469" i="2"/>
  <c r="E469" i="2"/>
  <c r="F469" i="2"/>
  <c r="G469" i="2"/>
  <c r="H469" i="2"/>
  <c r="Z469" i="2" s="1"/>
  <c r="I469" i="2"/>
  <c r="J469" i="2"/>
  <c r="K469" i="2"/>
  <c r="L469" i="2"/>
  <c r="M469" i="2"/>
  <c r="N469" i="2"/>
  <c r="AB469" i="2" s="1"/>
  <c r="O469" i="2"/>
  <c r="P469" i="2"/>
  <c r="Q469" i="2" s="1"/>
  <c r="R469" i="2"/>
  <c r="S469" i="2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Z470" i="2" s="1"/>
  <c r="L470" i="2"/>
  <c r="M470" i="2"/>
  <c r="N470" i="2"/>
  <c r="AB470" i="2" s="1"/>
  <c r="O470" i="2"/>
  <c r="P470" i="2"/>
  <c r="Q470" i="2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AC471" i="2" s="1"/>
  <c r="W471" i="2"/>
  <c r="X471" i="2"/>
  <c r="Y471" i="2"/>
  <c r="Z471" i="2"/>
  <c r="AA471" i="2"/>
  <c r="A472" i="2"/>
  <c r="B472" i="2"/>
  <c r="C472" i="2"/>
  <c r="D472" i="2"/>
  <c r="E472" i="2"/>
  <c r="F472" i="2"/>
  <c r="G472" i="2"/>
  <c r="H472" i="2"/>
  <c r="Z472" i="2" s="1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Z473" i="2" s="1"/>
  <c r="L473" i="2"/>
  <c r="M473" i="2"/>
  <c r="N473" i="2"/>
  <c r="O473" i="2"/>
  <c r="P473" i="2"/>
  <c r="Q473" i="2"/>
  <c r="R473" i="2"/>
  <c r="S473" i="2" s="1"/>
  <c r="T473" i="2"/>
  <c r="U473" i="2"/>
  <c r="V473" i="2"/>
  <c r="W473" i="2"/>
  <c r="X473" i="2"/>
  <c r="Y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A474" i="2" s="1"/>
  <c r="O474" i="2"/>
  <c r="P474" i="2"/>
  <c r="Q474" i="2" s="1"/>
  <c r="R474" i="2"/>
  <c r="S474" i="2"/>
  <c r="T474" i="2"/>
  <c r="U474" i="2"/>
  <c r="V474" i="2"/>
  <c r="W474" i="2"/>
  <c r="X474" i="2"/>
  <c r="Y474" i="2"/>
  <c r="AB474" i="2"/>
  <c r="AC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B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AB476" i="2" s="1"/>
  <c r="O476" i="2"/>
  <c r="P476" i="2"/>
  <c r="Q476" i="2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 s="1"/>
  <c r="T477" i="2"/>
  <c r="U477" i="2"/>
  <c r="V477" i="2"/>
  <c r="W477" i="2"/>
  <c r="X477" i="2"/>
  <c r="Y477" i="2"/>
  <c r="Z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A478" i="2" s="1"/>
  <c r="O478" i="2"/>
  <c r="P478" i="2"/>
  <c r="Q478" i="2" s="1"/>
  <c r="R478" i="2"/>
  <c r="S478" i="2"/>
  <c r="T478" i="2"/>
  <c r="U478" i="2"/>
  <c r="V478" i="2"/>
  <c r="W478" i="2"/>
  <c r="X478" i="2"/>
  <c r="Y478" i="2"/>
  <c r="AB478" i="2"/>
  <c r="AC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A479" i="2"/>
  <c r="AB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AB480" i="2" s="1"/>
  <c r="O480" i="2"/>
  <c r="P480" i="2"/>
  <c r="Q480" i="2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 s="1"/>
  <c r="T481" i="2"/>
  <c r="U481" i="2"/>
  <c r="V481" i="2"/>
  <c r="AC481" i="2" s="1"/>
  <c r="W481" i="2"/>
  <c r="X481" i="2"/>
  <c r="Y481" i="2"/>
  <c r="Z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A482" i="2" s="1"/>
  <c r="O482" i="2"/>
  <c r="P482" i="2"/>
  <c r="Q482" i="2" s="1"/>
  <c r="R482" i="2"/>
  <c r="S482" i="2"/>
  <c r="T482" i="2"/>
  <c r="U482" i="2"/>
  <c r="V482" i="2"/>
  <c r="W482" i="2"/>
  <c r="X482" i="2"/>
  <c r="Y482" i="2"/>
  <c r="AB482" i="2"/>
  <c r="AC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A483" i="2" s="1"/>
  <c r="O483" i="2"/>
  <c r="P483" i="2"/>
  <c r="Q483" i="2" s="1"/>
  <c r="R483" i="2"/>
  <c r="S483" i="2"/>
  <c r="T483" i="2"/>
  <c r="U483" i="2"/>
  <c r="V483" i="2"/>
  <c r="AC483" i="2" s="1"/>
  <c r="W483" i="2"/>
  <c r="X483" i="2"/>
  <c r="Y483" i="2"/>
  <c r="AB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/>
  <c r="R484" i="2"/>
  <c r="S484" i="2" s="1"/>
  <c r="T484" i="2"/>
  <c r="U484" i="2"/>
  <c r="V484" i="2"/>
  <c r="W484" i="2"/>
  <c r="X484" i="2"/>
  <c r="Y484" i="2"/>
  <c r="Z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 s="1"/>
  <c r="T485" i="2"/>
  <c r="U485" i="2"/>
  <c r="V485" i="2"/>
  <c r="AA485" i="2" s="1"/>
  <c r="W485" i="2"/>
  <c r="X485" i="2"/>
  <c r="Y485" i="2"/>
  <c r="Z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A486" i="2" s="1"/>
  <c r="O486" i="2"/>
  <c r="P486" i="2"/>
  <c r="Q486" i="2" s="1"/>
  <c r="R486" i="2"/>
  <c r="S486" i="2"/>
  <c r="T486" i="2"/>
  <c r="U486" i="2"/>
  <c r="V486" i="2"/>
  <c r="AC486" i="2" s="1"/>
  <c r="W486" i="2"/>
  <c r="X486" i="2"/>
  <c r="Y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Z487" i="2" s="1"/>
  <c r="L487" i="2"/>
  <c r="M487" i="2"/>
  <c r="N487" i="2"/>
  <c r="AA487" i="2" s="1"/>
  <c r="O487" i="2"/>
  <c r="P487" i="2"/>
  <c r="Q487" i="2" s="1"/>
  <c r="R487" i="2"/>
  <c r="S487" i="2"/>
  <c r="T487" i="2"/>
  <c r="U487" i="2"/>
  <c r="V487" i="2"/>
  <c r="AC487" i="2" s="1"/>
  <c r="W487" i="2"/>
  <c r="X487" i="2"/>
  <c r="Y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/>
  <c r="R488" i="2"/>
  <c r="S488" i="2" s="1"/>
  <c r="T488" i="2"/>
  <c r="U488" i="2"/>
  <c r="V488" i="2"/>
  <c r="AA488" i="2" s="1"/>
  <c r="W488" i="2"/>
  <c r="X488" i="2"/>
  <c r="Y488" i="2"/>
  <c r="Z488" i="2"/>
  <c r="A489" i="2"/>
  <c r="B489" i="2"/>
  <c r="C489" i="2"/>
  <c r="D489" i="2"/>
  <c r="E489" i="2"/>
  <c r="F489" i="2"/>
  <c r="G489" i="2"/>
  <c r="H489" i="2"/>
  <c r="Z489" i="2" s="1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W489" i="2"/>
  <c r="X489" i="2"/>
  <c r="Y489" i="2"/>
  <c r="AB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A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Z491" i="2" s="1"/>
  <c r="L491" i="2"/>
  <c r="M491" i="2"/>
  <c r="N491" i="2"/>
  <c r="AA491" i="2" s="1"/>
  <c r="O491" i="2"/>
  <c r="P491" i="2"/>
  <c r="Q491" i="2" s="1"/>
  <c r="R491" i="2"/>
  <c r="S491" i="2"/>
  <c r="T491" i="2"/>
  <c r="U491" i="2"/>
  <c r="V491" i="2"/>
  <c r="AC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Z492" i="2" s="1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A492" i="2" s="1"/>
  <c r="W492" i="2"/>
  <c r="X492" i="2"/>
  <c r="Y492" i="2"/>
  <c r="A493" i="2"/>
  <c r="B493" i="2"/>
  <c r="C493" i="2"/>
  <c r="D493" i="2"/>
  <c r="E493" i="2"/>
  <c r="F493" i="2"/>
  <c r="G493" i="2"/>
  <c r="H493" i="2"/>
  <c r="Z493" i="2" s="1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B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A494" i="2"/>
  <c r="AB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B495" i="2"/>
  <c r="A496" i="2"/>
  <c r="B496" i="2"/>
  <c r="C496" i="2"/>
  <c r="D496" i="2"/>
  <c r="E496" i="2"/>
  <c r="F496" i="2"/>
  <c r="G496" i="2"/>
  <c r="H496" i="2"/>
  <c r="Z496" i="2" s="1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Z497" i="2" s="1"/>
  <c r="L497" i="2"/>
  <c r="M497" i="2"/>
  <c r="N497" i="2"/>
  <c r="O497" i="2"/>
  <c r="P497" i="2"/>
  <c r="Q497" i="2"/>
  <c r="R497" i="2"/>
  <c r="S497" i="2" s="1"/>
  <c r="T497" i="2"/>
  <c r="U497" i="2"/>
  <c r="V497" i="2"/>
  <c r="W497" i="2"/>
  <c r="X497" i="2"/>
  <c r="Y497" i="2"/>
  <c r="AB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A498" i="2" s="1"/>
  <c r="O498" i="2"/>
  <c r="P498" i="2"/>
  <c r="Q498" i="2" s="1"/>
  <c r="R498" i="2"/>
  <c r="S498" i="2"/>
  <c r="T498" i="2"/>
  <c r="U498" i="2"/>
  <c r="V498" i="2"/>
  <c r="W498" i="2"/>
  <c r="X498" i="2"/>
  <c r="Y498" i="2"/>
  <c r="AB498" i="2"/>
  <c r="AC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AB500" i="2" s="1"/>
  <c r="O500" i="2"/>
  <c r="P500" i="2"/>
  <c r="Q500" i="2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 s="1"/>
  <c r="T501" i="2"/>
  <c r="U501" i="2"/>
  <c r="V501" i="2"/>
  <c r="AA501" i="2" s="1"/>
  <c r="W501" i="2"/>
  <c r="X501" i="2"/>
  <c r="Y501" i="2"/>
  <c r="Z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A502" i="2" s="1"/>
  <c r="O502" i="2"/>
  <c r="P502" i="2"/>
  <c r="Q502" i="2" s="1"/>
  <c r="R502" i="2"/>
  <c r="S502" i="2"/>
  <c r="T502" i="2"/>
  <c r="U502" i="2"/>
  <c r="V502" i="2"/>
  <c r="W502" i="2"/>
  <c r="X502" i="2"/>
  <c r="Y502" i="2"/>
  <c r="AB502" i="2"/>
  <c r="AC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A503" i="2" s="1"/>
  <c r="O503" i="2"/>
  <c r="P503" i="2"/>
  <c r="Q503" i="2" s="1"/>
  <c r="R503" i="2"/>
  <c r="S503" i="2"/>
  <c r="T503" i="2"/>
  <c r="U503" i="2"/>
  <c r="V503" i="2"/>
  <c r="AC503" i="2" s="1"/>
  <c r="W503" i="2"/>
  <c r="X503" i="2"/>
  <c r="Y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/>
  <c r="R504" i="2"/>
  <c r="S504" i="2" s="1"/>
  <c r="T504" i="2"/>
  <c r="U504" i="2"/>
  <c r="V504" i="2"/>
  <c r="AA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Z505" i="2" s="1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A505" i="2" s="1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A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Z507" i="2" s="1"/>
  <c r="L507" i="2"/>
  <c r="M507" i="2"/>
  <c r="N507" i="2"/>
  <c r="AA507" i="2" s="1"/>
  <c r="O507" i="2"/>
  <c r="P507" i="2"/>
  <c r="Q507" i="2" s="1"/>
  <c r="R507" i="2"/>
  <c r="S507" i="2"/>
  <c r="T507" i="2"/>
  <c r="U507" i="2"/>
  <c r="V507" i="2"/>
  <c r="AC507" i="2" s="1"/>
  <c r="W507" i="2"/>
  <c r="X507" i="2"/>
  <c r="Y507" i="2"/>
  <c r="AB507" i="2"/>
  <c r="A508" i="2"/>
  <c r="B508" i="2"/>
  <c r="C508" i="2"/>
  <c r="D508" i="2"/>
  <c r="E508" i="2"/>
  <c r="F508" i="2"/>
  <c r="G508" i="2"/>
  <c r="H508" i="2"/>
  <c r="Z508" i="2" s="1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A508" i="2" s="1"/>
  <c r="W508" i="2"/>
  <c r="X508" i="2"/>
  <c r="Y508" i="2"/>
  <c r="A509" i="2"/>
  <c r="B509" i="2"/>
  <c r="C509" i="2"/>
  <c r="D509" i="2"/>
  <c r="E509" i="2"/>
  <c r="F509" i="2"/>
  <c r="G509" i="2"/>
  <c r="H509" i="2"/>
  <c r="Z509" i="2" s="1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W509" i="2"/>
  <c r="X509" i="2"/>
  <c r="Y509" i="2"/>
  <c r="AB509" i="2"/>
  <c r="AC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A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B511" i="2"/>
  <c r="A512" i="2"/>
  <c r="B512" i="2"/>
  <c r="C512" i="2"/>
  <c r="D512" i="2"/>
  <c r="E512" i="2"/>
  <c r="F512" i="2"/>
  <c r="G512" i="2"/>
  <c r="H512" i="2"/>
  <c r="Z512" i="2" s="1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Z513" i="2" s="1"/>
  <c r="L513" i="2"/>
  <c r="M513" i="2"/>
  <c r="N513" i="2"/>
  <c r="O513" i="2"/>
  <c r="P513" i="2"/>
  <c r="Q513" i="2"/>
  <c r="R513" i="2"/>
  <c r="S513" i="2" s="1"/>
  <c r="T513" i="2"/>
  <c r="U513" i="2"/>
  <c r="V513" i="2"/>
  <c r="W513" i="2"/>
  <c r="X513" i="2"/>
  <c r="Y513" i="2"/>
  <c r="AB513" i="2"/>
  <c r="AC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 s="1"/>
  <c r="R514" i="2"/>
  <c r="S514" i="2"/>
  <c r="T514" i="2"/>
  <c r="U514" i="2"/>
  <c r="V514" i="2"/>
  <c r="W514" i="2"/>
  <c r="X514" i="2"/>
  <c r="Y514" i="2"/>
  <c r="AB514" i="2"/>
  <c r="AC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 s="1"/>
  <c r="T517" i="2"/>
  <c r="U517" i="2"/>
  <c r="V517" i="2"/>
  <c r="W517" i="2"/>
  <c r="X517" i="2"/>
  <c r="Y517" i="2"/>
  <c r="Z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 s="1"/>
  <c r="R518" i="2"/>
  <c r="S518" i="2"/>
  <c r="T518" i="2"/>
  <c r="U518" i="2"/>
  <c r="V518" i="2"/>
  <c r="W518" i="2"/>
  <c r="X518" i="2"/>
  <c r="Y518" i="2"/>
  <c r="AB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A519" i="2" s="1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/>
  <c r="R520" i="2"/>
  <c r="S520" i="2" s="1"/>
  <c r="T520" i="2"/>
  <c r="U520" i="2"/>
  <c r="V520" i="2"/>
  <c r="AA520" i="2" s="1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Z521" i="2" s="1"/>
  <c r="M521" i="2"/>
  <c r="N521" i="2"/>
  <c r="O521" i="2"/>
  <c r="P521" i="2"/>
  <c r="Q521" i="2" s="1"/>
  <c r="R521" i="2"/>
  <c r="S521" i="2" s="1"/>
  <c r="T521" i="2"/>
  <c r="U521" i="2"/>
  <c r="V521" i="2"/>
  <c r="AA521" i="2" s="1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 s="1"/>
  <c r="R522" i="2"/>
  <c r="S522" i="2"/>
  <c r="T522" i="2"/>
  <c r="U522" i="2"/>
  <c r="V522" i="2"/>
  <c r="W522" i="2"/>
  <c r="X522" i="2"/>
  <c r="Y522" i="2"/>
  <c r="AB522" i="2"/>
  <c r="AC522" i="2"/>
  <c r="A523" i="2"/>
  <c r="B523" i="2"/>
  <c r="C523" i="2"/>
  <c r="D523" i="2"/>
  <c r="E523" i="2"/>
  <c r="F523" i="2"/>
  <c r="G523" i="2"/>
  <c r="H523" i="2"/>
  <c r="I523" i="2"/>
  <c r="J523" i="2"/>
  <c r="K523" i="2"/>
  <c r="Z523" i="2" s="1"/>
  <c r="L523" i="2"/>
  <c r="M523" i="2"/>
  <c r="N523" i="2"/>
  <c r="AB523" i="2" s="1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/>
  <c r="R524" i="2"/>
  <c r="S524" i="2" s="1"/>
  <c r="T524" i="2"/>
  <c r="U524" i="2"/>
  <c r="V524" i="2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A527" i="2"/>
  <c r="AB527" i="2"/>
  <c r="A528" i="2"/>
  <c r="B528" i="2"/>
  <c r="C528" i="2"/>
  <c r="D528" i="2"/>
  <c r="E528" i="2"/>
  <c r="F528" i="2"/>
  <c r="G528" i="2"/>
  <c r="H528" i="2"/>
  <c r="I528" i="2"/>
  <c r="J528" i="2"/>
  <c r="K528" i="2"/>
  <c r="Z528" i="2" s="1"/>
  <c r="L528" i="2"/>
  <c r="M528" i="2"/>
  <c r="N528" i="2"/>
  <c r="AB528" i="2" s="1"/>
  <c r="O528" i="2"/>
  <c r="P528" i="2"/>
  <c r="Q528" i="2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W529" i="2"/>
  <c r="X529" i="2"/>
  <c r="Y529" i="2"/>
  <c r="Z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/>
  <c r="R532" i="2"/>
  <c r="S532" i="2" s="1"/>
  <c r="T532" i="2"/>
  <c r="U532" i="2"/>
  <c r="V532" i="2"/>
  <c r="AA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Z533" i="2" s="1"/>
  <c r="M533" i="2"/>
  <c r="N533" i="2"/>
  <c r="O533" i="2"/>
  <c r="P533" i="2"/>
  <c r="Q533" i="2" s="1"/>
  <c r="R533" i="2"/>
  <c r="S533" i="2" s="1"/>
  <c r="T533" i="2"/>
  <c r="U533" i="2"/>
  <c r="V533" i="2"/>
  <c r="W533" i="2"/>
  <c r="X533" i="2"/>
  <c r="Y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Z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W537" i="2"/>
  <c r="X537" i="2"/>
  <c r="Y537" i="2"/>
  <c r="Z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A539" i="2" s="1"/>
  <c r="O539" i="2"/>
  <c r="P539" i="2"/>
  <c r="Q539" i="2" s="1"/>
  <c r="R539" i="2"/>
  <c r="S539" i="2"/>
  <c r="T539" i="2"/>
  <c r="U539" i="2"/>
  <c r="V539" i="2"/>
  <c r="W539" i="2"/>
  <c r="X539" i="2"/>
  <c r="Y539" i="2"/>
  <c r="AB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Z540" i="2"/>
  <c r="A541" i="2"/>
  <c r="B541" i="2"/>
  <c r="C541" i="2"/>
  <c r="D541" i="2"/>
  <c r="E541" i="2"/>
  <c r="F541" i="2"/>
  <c r="G541" i="2"/>
  <c r="H541" i="2"/>
  <c r="Z541" i="2" s="1"/>
  <c r="I541" i="2"/>
  <c r="J541" i="2"/>
  <c r="K541" i="2"/>
  <c r="L541" i="2"/>
  <c r="M541" i="2"/>
  <c r="N541" i="2"/>
  <c r="AB541" i="2" s="1"/>
  <c r="O541" i="2"/>
  <c r="P541" i="2"/>
  <c r="Q541" i="2"/>
  <c r="R541" i="2"/>
  <c r="S541" i="2"/>
  <c r="T541" i="2"/>
  <c r="U541" i="2"/>
  <c r="V541" i="2"/>
  <c r="AA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A543" i="2" s="1"/>
  <c r="O543" i="2"/>
  <c r="P543" i="2"/>
  <c r="Q543" i="2" s="1"/>
  <c r="R543" i="2"/>
  <c r="S543" i="2"/>
  <c r="T543" i="2"/>
  <c r="U543" i="2"/>
  <c r="V543" i="2"/>
  <c r="AC543" i="2" s="1"/>
  <c r="W543" i="2"/>
  <c r="X543" i="2"/>
  <c r="Y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A545" i="2" s="1"/>
  <c r="W545" i="2"/>
  <c r="X545" i="2"/>
  <c r="Y545" i="2"/>
  <c r="Z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A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/>
  <c r="T547" i="2"/>
  <c r="U547" i="2"/>
  <c r="V547" i="2"/>
  <c r="W547" i="2"/>
  <c r="X547" i="2"/>
  <c r="Y547" i="2"/>
  <c r="AA547" i="2"/>
  <c r="AB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Z548" i="2"/>
  <c r="A549" i="2"/>
  <c r="B549" i="2"/>
  <c r="C549" i="2"/>
  <c r="D549" i="2"/>
  <c r="E549" i="2"/>
  <c r="F549" i="2"/>
  <c r="G549" i="2"/>
  <c r="H549" i="2"/>
  <c r="Z549" i="2" s="1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A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A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C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AA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A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Z556" i="2"/>
  <c r="A557" i="2"/>
  <c r="B557" i="2"/>
  <c r="C557" i="2"/>
  <c r="D557" i="2"/>
  <c r="E557" i="2"/>
  <c r="F557" i="2"/>
  <c r="G557" i="2"/>
  <c r="H557" i="2"/>
  <c r="Z557" i="2" s="1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Z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A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W563" i="2"/>
  <c r="X563" i="2"/>
  <c r="Y563" i="2"/>
  <c r="AA563" i="2"/>
  <c r="AB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A564" i="2" s="1"/>
  <c r="W564" i="2"/>
  <c r="X564" i="2"/>
  <c r="Y564" i="2"/>
  <c r="Z564" i="2"/>
  <c r="A565" i="2"/>
  <c r="B565" i="2"/>
  <c r="C565" i="2"/>
  <c r="D565" i="2"/>
  <c r="E565" i="2"/>
  <c r="F565" i="2"/>
  <c r="G565" i="2"/>
  <c r="H565" i="2"/>
  <c r="Z565" i="2" s="1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C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A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Z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A570" i="2" s="1"/>
  <c r="W570" i="2"/>
  <c r="X570" i="2"/>
  <c r="Y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W571" i="2"/>
  <c r="X571" i="2"/>
  <c r="Y571" i="2"/>
  <c r="AA571" i="2"/>
  <c r="AB571" i="2"/>
  <c r="AC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Z572" i="2"/>
  <c r="A573" i="2"/>
  <c r="B573" i="2"/>
  <c r="C573" i="2"/>
  <c r="D573" i="2"/>
  <c r="E573" i="2"/>
  <c r="F573" i="2"/>
  <c r="G573" i="2"/>
  <c r="H573" i="2"/>
  <c r="Z573" i="2" s="1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Z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C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A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A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A584" i="2" s="1"/>
  <c r="W584" i="2"/>
  <c r="X584" i="2"/>
  <c r="Y584" i="2"/>
  <c r="Z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A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A590" i="2" s="1"/>
  <c r="W590" i="2"/>
  <c r="X590" i="2"/>
  <c r="Y590" i="2"/>
  <c r="AB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A591" i="2" s="1"/>
  <c r="O591" i="2"/>
  <c r="P591" i="2"/>
  <c r="Q591" i="2" s="1"/>
  <c r="R591" i="2"/>
  <c r="S591" i="2"/>
  <c r="T591" i="2"/>
  <c r="U591" i="2"/>
  <c r="V591" i="2"/>
  <c r="AC591" i="2" s="1"/>
  <c r="W591" i="2"/>
  <c r="X591" i="2"/>
  <c r="Y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Z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A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A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A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A597" i="2" s="1"/>
  <c r="W597" i="2"/>
  <c r="X597" i="2"/>
  <c r="Y597" i="2"/>
  <c r="Z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 s="1"/>
  <c r="R599" i="2"/>
  <c r="S599" i="2"/>
  <c r="T599" i="2"/>
  <c r="U599" i="2"/>
  <c r="V599" i="2"/>
  <c r="AC599" i="2" s="1"/>
  <c r="W599" i="2"/>
  <c r="X599" i="2"/>
  <c r="Y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A600" i="2" s="1"/>
  <c r="W600" i="2"/>
  <c r="X600" i="2"/>
  <c r="Y600" i="2"/>
  <c r="Z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C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A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Z605" i="2" s="1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A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A606" i="2" s="1"/>
  <c r="W606" i="2"/>
  <c r="X606" i="2"/>
  <c r="Y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A607" i="2" s="1"/>
  <c r="O607" i="2"/>
  <c r="P607" i="2"/>
  <c r="Q607" i="2" s="1"/>
  <c r="R607" i="2"/>
  <c r="S607" i="2"/>
  <c r="T607" i="2"/>
  <c r="U607" i="2"/>
  <c r="V607" i="2"/>
  <c r="AC607" i="2" s="1"/>
  <c r="W607" i="2"/>
  <c r="X607" i="2"/>
  <c r="Y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Z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C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A610" i="2" s="1"/>
  <c r="W610" i="2"/>
  <c r="X610" i="2"/>
  <c r="Y610" i="2"/>
  <c r="AB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A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A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A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A615" i="2" s="1"/>
  <c r="O615" i="2"/>
  <c r="P615" i="2"/>
  <c r="Q615" i="2" s="1"/>
  <c r="R615" i="2"/>
  <c r="S615" i="2"/>
  <c r="T615" i="2"/>
  <c r="U615" i="2"/>
  <c r="V615" i="2"/>
  <c r="AC615" i="2" s="1"/>
  <c r="W615" i="2"/>
  <c r="X615" i="2"/>
  <c r="Y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A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A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B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Z627" i="2" s="1"/>
  <c r="L627" i="2"/>
  <c r="M627" i="2"/>
  <c r="N627" i="2"/>
  <c r="O627" i="2"/>
  <c r="P627" i="2"/>
  <c r="Q627" i="2"/>
  <c r="R627" i="2"/>
  <c r="S627" i="2" s="1"/>
  <c r="T627" i="2"/>
  <c r="U627" i="2"/>
  <c r="V627" i="2"/>
  <c r="AA627" i="2" s="1"/>
  <c r="W627" i="2"/>
  <c r="X627" i="2"/>
  <c r="Y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A628" i="2"/>
  <c r="AB628" i="2"/>
  <c r="A629" i="2"/>
  <c r="B629" i="2"/>
  <c r="C629" i="2"/>
  <c r="D629" i="2"/>
  <c r="E629" i="2"/>
  <c r="F629" i="2"/>
  <c r="G629" i="2"/>
  <c r="H629" i="2"/>
  <c r="Z629" i="2" s="1"/>
  <c r="I629" i="2"/>
  <c r="J629" i="2"/>
  <c r="K629" i="2"/>
  <c r="L629" i="2"/>
  <c r="M629" i="2"/>
  <c r="N629" i="2"/>
  <c r="O629" i="2"/>
  <c r="P629" i="2"/>
  <c r="Q629" i="2" s="1"/>
  <c r="R629" i="2"/>
  <c r="S629" i="2"/>
  <c r="T629" i="2"/>
  <c r="U629" i="2"/>
  <c r="V629" i="2"/>
  <c r="AC629" i="2" s="1"/>
  <c r="W629" i="2"/>
  <c r="X629" i="2"/>
  <c r="Y629" i="2"/>
  <c r="AB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Z631" i="2" s="1"/>
  <c r="L631" i="2"/>
  <c r="M631" i="2"/>
  <c r="N631" i="2"/>
  <c r="O631" i="2"/>
  <c r="P631" i="2"/>
  <c r="Q631" i="2"/>
  <c r="R631" i="2"/>
  <c r="S631" i="2" s="1"/>
  <c r="T631" i="2"/>
  <c r="U631" i="2"/>
  <c r="V631" i="2"/>
  <c r="AA631" i="2" s="1"/>
  <c r="W631" i="2"/>
  <c r="X631" i="2"/>
  <c r="Y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A632" i="2"/>
  <c r="AB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O633" i="2"/>
  <c r="P633" i="2"/>
  <c r="Q633" i="2" s="1"/>
  <c r="R633" i="2"/>
  <c r="S633" i="2"/>
  <c r="T633" i="2"/>
  <c r="U633" i="2"/>
  <c r="V633" i="2"/>
  <c r="AC633" i="2" s="1"/>
  <c r="W633" i="2"/>
  <c r="X633" i="2"/>
  <c r="Y633" i="2"/>
  <c r="AB633" i="2"/>
  <c r="A634" i="2"/>
  <c r="B634" i="2"/>
  <c r="C634" i="2"/>
  <c r="D634" i="2"/>
  <c r="E634" i="2"/>
  <c r="F634" i="2"/>
  <c r="G634" i="2"/>
  <c r="H634" i="2"/>
  <c r="Z634" i="2" s="1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Z635" i="2" s="1"/>
  <c r="L635" i="2"/>
  <c r="M635" i="2"/>
  <c r="N635" i="2"/>
  <c r="O635" i="2"/>
  <c r="P635" i="2"/>
  <c r="Q635" i="2"/>
  <c r="R635" i="2"/>
  <c r="S635" i="2" s="1"/>
  <c r="T635" i="2"/>
  <c r="U635" i="2"/>
  <c r="V635" i="2"/>
  <c r="AA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B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O637" i="2"/>
  <c r="P637" i="2"/>
  <c r="Q637" i="2" s="1"/>
  <c r="R637" i="2"/>
  <c r="S637" i="2"/>
  <c r="T637" i="2"/>
  <c r="U637" i="2"/>
  <c r="V637" i="2"/>
  <c r="AC637" i="2" s="1"/>
  <c r="W637" i="2"/>
  <c r="X637" i="2"/>
  <c r="Y637" i="2"/>
  <c r="AB637" i="2"/>
  <c r="A638" i="2"/>
  <c r="B638" i="2"/>
  <c r="C638" i="2"/>
  <c r="D638" i="2"/>
  <c r="E638" i="2"/>
  <c r="F638" i="2"/>
  <c r="G638" i="2"/>
  <c r="H638" i="2"/>
  <c r="Z638" i="2" s="1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Z639" i="2" s="1"/>
  <c r="L639" i="2"/>
  <c r="M639" i="2"/>
  <c r="N639" i="2"/>
  <c r="O639" i="2"/>
  <c r="P639" i="2"/>
  <c r="Q639" i="2"/>
  <c r="R639" i="2"/>
  <c r="S639" i="2" s="1"/>
  <c r="T639" i="2"/>
  <c r="U639" i="2"/>
  <c r="V639" i="2"/>
  <c r="AA639" i="2" s="1"/>
  <c r="W639" i="2"/>
  <c r="X639" i="2"/>
  <c r="Y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A640" i="2"/>
  <c r="AB640" i="2"/>
  <c r="A641" i="2"/>
  <c r="B641" i="2"/>
  <c r="C641" i="2"/>
  <c r="D641" i="2"/>
  <c r="E641" i="2"/>
  <c r="F641" i="2"/>
  <c r="G641" i="2"/>
  <c r="H641" i="2"/>
  <c r="Z641" i="2" s="1"/>
  <c r="I641" i="2"/>
  <c r="J641" i="2"/>
  <c r="K641" i="2"/>
  <c r="L641" i="2"/>
  <c r="M641" i="2"/>
  <c r="N641" i="2"/>
  <c r="O641" i="2"/>
  <c r="P641" i="2"/>
  <c r="Q641" i="2" s="1"/>
  <c r="R641" i="2"/>
  <c r="S641" i="2"/>
  <c r="T641" i="2"/>
  <c r="U641" i="2"/>
  <c r="V641" i="2"/>
  <c r="AC641" i="2" s="1"/>
  <c r="W641" i="2"/>
  <c r="X641" i="2"/>
  <c r="Y641" i="2"/>
  <c r="AB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Z643" i="2" s="1"/>
  <c r="L643" i="2"/>
  <c r="M643" i="2"/>
  <c r="N643" i="2"/>
  <c r="O643" i="2"/>
  <c r="P643" i="2"/>
  <c r="Q643" i="2"/>
  <c r="R643" i="2"/>
  <c r="S643" i="2" s="1"/>
  <c r="T643" i="2"/>
  <c r="U643" i="2"/>
  <c r="V643" i="2"/>
  <c r="AA643" i="2" s="1"/>
  <c r="W643" i="2"/>
  <c r="X643" i="2"/>
  <c r="Y643" i="2"/>
  <c r="AB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A644" i="2" s="1"/>
  <c r="O644" i="2"/>
  <c r="P644" i="2"/>
  <c r="Q644" i="2" s="1"/>
  <c r="R644" i="2"/>
  <c r="S644" i="2"/>
  <c r="T644" i="2"/>
  <c r="U644" i="2"/>
  <c r="V644" i="2"/>
  <c r="W644" i="2"/>
  <c r="X644" i="2"/>
  <c r="Y644" i="2"/>
  <c r="AB644" i="2"/>
  <c r="AC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A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Z646" i="2" s="1"/>
  <c r="L646" i="2"/>
  <c r="M646" i="2"/>
  <c r="N646" i="2"/>
  <c r="AB646" i="2" s="1"/>
  <c r="O646" i="2"/>
  <c r="P646" i="2"/>
  <c r="Q646" i="2"/>
  <c r="R646" i="2"/>
  <c r="S646" i="2" s="1"/>
  <c r="T646" i="2"/>
  <c r="U646" i="2"/>
  <c r="V646" i="2"/>
  <c r="AA646" i="2" s="1"/>
  <c r="W646" i="2"/>
  <c r="X646" i="2"/>
  <c r="Y646" i="2"/>
  <c r="A647" i="2"/>
  <c r="B647" i="2"/>
  <c r="C647" i="2"/>
  <c r="D647" i="2"/>
  <c r="E647" i="2"/>
  <c r="F647" i="2"/>
  <c r="G647" i="2"/>
  <c r="H647" i="2"/>
  <c r="Z647" i="2" s="1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W648" i="2"/>
  <c r="X648" i="2"/>
  <c r="Y648" i="2"/>
  <c r="AA648" i="2"/>
  <c r="AB648" i="2"/>
  <c r="AC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A649" i="2" s="1"/>
  <c r="O649" i="2"/>
  <c r="P649" i="2"/>
  <c r="Q649" i="2" s="1"/>
  <c r="R649" i="2"/>
  <c r="S649" i="2"/>
  <c r="T649" i="2"/>
  <c r="U649" i="2"/>
  <c r="V649" i="2"/>
  <c r="AC649" i="2" s="1"/>
  <c r="W649" i="2"/>
  <c r="X649" i="2"/>
  <c r="Y649" i="2"/>
  <c r="AB649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 s="1"/>
  <c r="T651" i="2"/>
  <c r="U651" i="2"/>
  <c r="V651" i="2"/>
  <c r="AA651" i="2" s="1"/>
  <c r="W651" i="2"/>
  <c r="X651" i="2"/>
  <c r="Y651" i="2"/>
  <c r="Z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A652" i="2" s="1"/>
  <c r="O652" i="2"/>
  <c r="P652" i="2"/>
  <c r="Q652" i="2" s="1"/>
  <c r="R652" i="2"/>
  <c r="S652" i="2"/>
  <c r="T652" i="2"/>
  <c r="U652" i="2"/>
  <c r="V652" i="2"/>
  <c r="AC652" i="2" s="1"/>
  <c r="W652" i="2"/>
  <c r="X652" i="2"/>
  <c r="Y652" i="2"/>
  <c r="AB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A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/>
  <c r="R654" i="2"/>
  <c r="S654" i="2" s="1"/>
  <c r="T654" i="2"/>
  <c r="U654" i="2"/>
  <c r="V654" i="2"/>
  <c r="AA654" i="2" s="1"/>
  <c r="W654" i="2"/>
  <c r="X654" i="2"/>
  <c r="Y654" i="2"/>
  <c r="Z654" i="2"/>
  <c r="A655" i="2"/>
  <c r="B655" i="2"/>
  <c r="C655" i="2"/>
  <c r="D655" i="2"/>
  <c r="E655" i="2"/>
  <c r="F655" i="2"/>
  <c r="G655" i="2"/>
  <c r="H655" i="2"/>
  <c r="Z655" i="2" s="1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W655" i="2"/>
  <c r="X655" i="2"/>
  <c r="Y655" i="2"/>
  <c r="AB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A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A657" i="2" s="1"/>
  <c r="O657" i="2"/>
  <c r="P657" i="2"/>
  <c r="Q657" i="2" s="1"/>
  <c r="R657" i="2"/>
  <c r="S657" i="2"/>
  <c r="T657" i="2"/>
  <c r="U657" i="2"/>
  <c r="V657" i="2"/>
  <c r="AC657" i="2" s="1"/>
  <c r="W657" i="2"/>
  <c r="X657" i="2"/>
  <c r="Y657" i="2"/>
  <c r="AB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Z659" i="2" s="1"/>
  <c r="L659" i="2"/>
  <c r="M659" i="2"/>
  <c r="N659" i="2"/>
  <c r="O659" i="2"/>
  <c r="P659" i="2"/>
  <c r="Q659" i="2"/>
  <c r="R659" i="2"/>
  <c r="S659" i="2" s="1"/>
  <c r="T659" i="2"/>
  <c r="U659" i="2"/>
  <c r="V659" i="2"/>
  <c r="AA659" i="2" s="1"/>
  <c r="W659" i="2"/>
  <c r="X659" i="2"/>
  <c r="Y659" i="2"/>
  <c r="AB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A660" i="2" s="1"/>
  <c r="O660" i="2"/>
  <c r="P660" i="2"/>
  <c r="Q660" i="2" s="1"/>
  <c r="R660" i="2"/>
  <c r="S660" i="2"/>
  <c r="T660" i="2"/>
  <c r="U660" i="2"/>
  <c r="V660" i="2"/>
  <c r="W660" i="2"/>
  <c r="X660" i="2"/>
  <c r="Y660" i="2"/>
  <c r="AB660" i="2"/>
  <c r="AC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A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Z662" i="2" s="1"/>
  <c r="L662" i="2"/>
  <c r="M662" i="2"/>
  <c r="N662" i="2"/>
  <c r="AB662" i="2" s="1"/>
  <c r="O662" i="2"/>
  <c r="P662" i="2"/>
  <c r="Q662" i="2"/>
  <c r="R662" i="2"/>
  <c r="S662" i="2" s="1"/>
  <c r="T662" i="2"/>
  <c r="U662" i="2"/>
  <c r="V662" i="2"/>
  <c r="AA662" i="2" s="1"/>
  <c r="W662" i="2"/>
  <c r="X662" i="2"/>
  <c r="Y662" i="2"/>
  <c r="A663" i="2"/>
  <c r="B663" i="2"/>
  <c r="C663" i="2"/>
  <c r="D663" i="2"/>
  <c r="E663" i="2"/>
  <c r="F663" i="2"/>
  <c r="G663" i="2"/>
  <c r="H663" i="2"/>
  <c r="Z663" i="2" s="1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A664" i="2" s="1"/>
  <c r="O664" i="2"/>
  <c r="P664" i="2"/>
  <c r="Q664" i="2" s="1"/>
  <c r="R664" i="2"/>
  <c r="S664" i="2"/>
  <c r="T664" i="2"/>
  <c r="U664" i="2"/>
  <c r="V664" i="2"/>
  <c r="W664" i="2"/>
  <c r="X664" i="2"/>
  <c r="Y664" i="2"/>
  <c r="AB664" i="2"/>
  <c r="AC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A665" i="2"/>
  <c r="AB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A666" i="2" s="1"/>
  <c r="W666" i="2"/>
  <c r="X666" i="2"/>
  <c r="Y666" i="2"/>
  <c r="A667" i="2"/>
  <c r="B667" i="2"/>
  <c r="C667" i="2"/>
  <c r="D667" i="2"/>
  <c r="E667" i="2"/>
  <c r="F667" i="2"/>
  <c r="G667" i="2"/>
  <c r="H667" i="2"/>
  <c r="Z667" i="2" s="1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/>
  <c r="T668" i="2"/>
  <c r="U668" i="2"/>
  <c r="V668" i="2"/>
  <c r="W668" i="2"/>
  <c r="X668" i="2"/>
  <c r="Y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A669" i="2" s="1"/>
  <c r="O669" i="2"/>
  <c r="P669" i="2"/>
  <c r="Q669" i="2" s="1"/>
  <c r="R669" i="2"/>
  <c r="S669" i="2"/>
  <c r="T669" i="2"/>
  <c r="U669" i="2"/>
  <c r="V669" i="2"/>
  <c r="AC669" i="2" s="1"/>
  <c r="W669" i="2"/>
  <c r="X669" i="2"/>
  <c r="Y669" i="2"/>
  <c r="AB669" i="2"/>
  <c r="A670" i="2"/>
  <c r="B670" i="2"/>
  <c r="C670" i="2"/>
  <c r="D670" i="2"/>
  <c r="E670" i="2"/>
  <c r="F670" i="2"/>
  <c r="G670" i="2"/>
  <c r="H670" i="2"/>
  <c r="I670" i="2"/>
  <c r="J670" i="2"/>
  <c r="K670" i="2"/>
  <c r="Z670" i="2" s="1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Z671" i="2" s="1"/>
  <c r="L671" i="2"/>
  <c r="M671" i="2"/>
  <c r="N671" i="2"/>
  <c r="AB671" i="2" s="1"/>
  <c r="O671" i="2"/>
  <c r="P671" i="2"/>
  <c r="Q671" i="2"/>
  <c r="R671" i="2"/>
  <c r="S671" i="2" s="1"/>
  <c r="T671" i="2"/>
  <c r="U671" i="2"/>
  <c r="V671" i="2"/>
  <c r="AA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A672" i="2" s="1"/>
  <c r="W672" i="2"/>
  <c r="X672" i="2"/>
  <c r="Y672" i="2"/>
  <c r="AB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A673" i="2" s="1"/>
  <c r="O673" i="2"/>
  <c r="P673" i="2"/>
  <c r="Q673" i="2" s="1"/>
  <c r="R673" i="2"/>
  <c r="S673" i="2"/>
  <c r="T673" i="2"/>
  <c r="U673" i="2"/>
  <c r="V673" i="2"/>
  <c r="W673" i="2"/>
  <c r="X673" i="2"/>
  <c r="Y673" i="2"/>
  <c r="AB673" i="2"/>
  <c r="AC673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A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/>
  <c r="R675" i="2"/>
  <c r="S675" i="2" s="1"/>
  <c r="T675" i="2"/>
  <c r="U675" i="2"/>
  <c r="V675" i="2"/>
  <c r="AA675" i="2" s="1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A677" i="2" s="1"/>
  <c r="O677" i="2"/>
  <c r="P677" i="2"/>
  <c r="Q677" i="2" s="1"/>
  <c r="R677" i="2"/>
  <c r="S677" i="2"/>
  <c r="T677" i="2"/>
  <c r="U677" i="2"/>
  <c r="V677" i="2"/>
  <c r="AC677" i="2" s="1"/>
  <c r="W677" i="2"/>
  <c r="X677" i="2"/>
  <c r="Y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Z678" i="2" s="1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Z679" i="2" s="1"/>
  <c r="L679" i="2"/>
  <c r="M679" i="2"/>
  <c r="N679" i="2"/>
  <c r="AB679" i="2" s="1"/>
  <c r="O679" i="2"/>
  <c r="P679" i="2"/>
  <c r="Q679" i="2"/>
  <c r="R679" i="2"/>
  <c r="S679" i="2" s="1"/>
  <c r="T679" i="2"/>
  <c r="U679" i="2"/>
  <c r="V679" i="2"/>
  <c r="AA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A680" i="2" s="1"/>
  <c r="W680" i="2"/>
  <c r="X680" i="2"/>
  <c r="Y680" i="2"/>
  <c r="AB680" i="2"/>
  <c r="AC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A681" i="2" s="1"/>
  <c r="O681" i="2"/>
  <c r="P681" i="2"/>
  <c r="Q681" i="2" s="1"/>
  <c r="R681" i="2"/>
  <c r="S681" i="2"/>
  <c r="T681" i="2"/>
  <c r="U681" i="2"/>
  <c r="V681" i="2"/>
  <c r="W681" i="2"/>
  <c r="X681" i="2"/>
  <c r="Y681" i="2"/>
  <c r="AB681" i="2"/>
  <c r="AC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A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AA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W684" i="2"/>
  <c r="X684" i="2"/>
  <c r="Y684" i="2"/>
  <c r="AA684" i="2"/>
  <c r="AB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A685" i="2" s="1"/>
  <c r="O685" i="2"/>
  <c r="P685" i="2"/>
  <c r="Q685" i="2" s="1"/>
  <c r="R685" i="2"/>
  <c r="S685" i="2"/>
  <c r="T685" i="2"/>
  <c r="U685" i="2"/>
  <c r="V685" i="2"/>
  <c r="AC685" i="2" s="1"/>
  <c r="W685" i="2"/>
  <c r="X685" i="2"/>
  <c r="Y685" i="2"/>
  <c r="AB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/>
  <c r="R687" i="2"/>
  <c r="S687" i="2" s="1"/>
  <c r="T687" i="2"/>
  <c r="U687" i="2"/>
  <c r="V687" i="2"/>
  <c r="AA687" i="2" s="1"/>
  <c r="W687" i="2"/>
  <c r="X687" i="2"/>
  <c r="Y687" i="2"/>
  <c r="Z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W688" i="2"/>
  <c r="X688" i="2"/>
  <c r="Y688" i="2"/>
  <c r="AA688" i="2"/>
  <c r="AB688" i="2"/>
  <c r="AC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 s="1"/>
  <c r="R689" i="2"/>
  <c r="S689" i="2"/>
  <c r="T689" i="2"/>
  <c r="U689" i="2"/>
  <c r="V689" i="2"/>
  <c r="AC689" i="2" s="1"/>
  <c r="W689" i="2"/>
  <c r="X689" i="2"/>
  <c r="Y689" i="2"/>
  <c r="AB689" i="2"/>
  <c r="A690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/>
  <c r="R691" i="2"/>
  <c r="S691" i="2" s="1"/>
  <c r="T691" i="2"/>
  <c r="U691" i="2"/>
  <c r="V691" i="2"/>
  <c r="AA691" i="2" s="1"/>
  <c r="W691" i="2"/>
  <c r="X691" i="2"/>
  <c r="Y691" i="2"/>
  <c r="Z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W692" i="2"/>
  <c r="X692" i="2"/>
  <c r="Y692" i="2"/>
  <c r="AA692" i="2"/>
  <c r="AB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A693" i="2" s="1"/>
  <c r="O693" i="2"/>
  <c r="P693" i="2"/>
  <c r="Q693" i="2" s="1"/>
  <c r="R693" i="2"/>
  <c r="S693" i="2"/>
  <c r="T693" i="2"/>
  <c r="U693" i="2"/>
  <c r="V693" i="2"/>
  <c r="AC693" i="2" s="1"/>
  <c r="W693" i="2"/>
  <c r="X693" i="2"/>
  <c r="Y693" i="2"/>
  <c r="AB693" i="2"/>
  <c r="A694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/>
  <c r="R695" i="2"/>
  <c r="S695" i="2" s="1"/>
  <c r="T695" i="2"/>
  <c r="U695" i="2"/>
  <c r="V695" i="2"/>
  <c r="AA695" i="2" s="1"/>
  <c r="W695" i="2"/>
  <c r="X695" i="2"/>
  <c r="Y695" i="2"/>
  <c r="Z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W696" i="2"/>
  <c r="X696" i="2"/>
  <c r="Y696" i="2"/>
  <c r="AA696" i="2"/>
  <c r="AB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A697" i="2" s="1"/>
  <c r="O697" i="2"/>
  <c r="P697" i="2"/>
  <c r="Q697" i="2" s="1"/>
  <c r="R697" i="2"/>
  <c r="S697" i="2"/>
  <c r="T697" i="2"/>
  <c r="U697" i="2"/>
  <c r="V697" i="2"/>
  <c r="AC697" i="2" s="1"/>
  <c r="W697" i="2"/>
  <c r="X697" i="2"/>
  <c r="Y697" i="2"/>
  <c r="AB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/>
  <c r="R699" i="2"/>
  <c r="S699" i="2" s="1"/>
  <c r="T699" i="2"/>
  <c r="U699" i="2"/>
  <c r="V699" i="2"/>
  <c r="AA699" i="2" s="1"/>
  <c r="W699" i="2"/>
  <c r="X699" i="2"/>
  <c r="Y699" i="2"/>
  <c r="Z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W700" i="2"/>
  <c r="X700" i="2"/>
  <c r="Y700" i="2"/>
  <c r="AA700" i="2"/>
  <c r="AB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A701" i="2" s="1"/>
  <c r="O701" i="2"/>
  <c r="P701" i="2"/>
  <c r="Q701" i="2" s="1"/>
  <c r="R701" i="2"/>
  <c r="S701" i="2"/>
  <c r="T701" i="2"/>
  <c r="U701" i="2"/>
  <c r="V701" i="2"/>
  <c r="AC701" i="2" s="1"/>
  <c r="W701" i="2"/>
  <c r="X701" i="2"/>
  <c r="Y701" i="2"/>
  <c r="AB701" i="2"/>
  <c r="A702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AA703" i="2" s="1"/>
  <c r="W703" i="2"/>
  <c r="X703" i="2"/>
  <c r="Y703" i="2"/>
  <c r="Z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W704" i="2"/>
  <c r="X704" i="2"/>
  <c r="Y704" i="2"/>
  <c r="AA704" i="2"/>
  <c r="AB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A705" i="2" s="1"/>
  <c r="O705" i="2"/>
  <c r="P705" i="2"/>
  <c r="Q705" i="2" s="1"/>
  <c r="R705" i="2"/>
  <c r="S705" i="2"/>
  <c r="T705" i="2"/>
  <c r="U705" i="2"/>
  <c r="V705" i="2"/>
  <c r="AC705" i="2" s="1"/>
  <c r="W705" i="2"/>
  <c r="X705" i="2"/>
  <c r="Y705" i="2"/>
  <c r="AB705" i="2"/>
  <c r="A706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/>
  <c r="R707" i="2"/>
  <c r="S707" i="2" s="1"/>
  <c r="T707" i="2"/>
  <c r="U707" i="2"/>
  <c r="V707" i="2"/>
  <c r="AA707" i="2" s="1"/>
  <c r="W707" i="2"/>
  <c r="X707" i="2"/>
  <c r="Y707" i="2"/>
  <c r="Z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W708" i="2"/>
  <c r="X708" i="2"/>
  <c r="Y708" i="2"/>
  <c r="AA708" i="2"/>
  <c r="AB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A709" i="2" s="1"/>
  <c r="O709" i="2"/>
  <c r="P709" i="2"/>
  <c r="Q709" i="2" s="1"/>
  <c r="R709" i="2"/>
  <c r="S709" i="2"/>
  <c r="T709" i="2"/>
  <c r="U709" i="2"/>
  <c r="V709" i="2"/>
  <c r="AC709" i="2" s="1"/>
  <c r="W709" i="2"/>
  <c r="X709" i="2"/>
  <c r="Y709" i="2"/>
  <c r="AB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/>
  <c r="R711" i="2"/>
  <c r="S711" i="2" s="1"/>
  <c r="T711" i="2"/>
  <c r="U711" i="2"/>
  <c r="V711" i="2"/>
  <c r="AA711" i="2" s="1"/>
  <c r="W711" i="2"/>
  <c r="X711" i="2"/>
  <c r="Y711" i="2"/>
  <c r="Z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W712" i="2"/>
  <c r="X712" i="2"/>
  <c r="Y712" i="2"/>
  <c r="AA712" i="2"/>
  <c r="AB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A713" i="2" s="1"/>
  <c r="O713" i="2"/>
  <c r="P713" i="2"/>
  <c r="Q713" i="2" s="1"/>
  <c r="R713" i="2"/>
  <c r="S713" i="2"/>
  <c r="T713" i="2"/>
  <c r="U713" i="2"/>
  <c r="V713" i="2"/>
  <c r="AC713" i="2" s="1"/>
  <c r="W713" i="2"/>
  <c r="X713" i="2"/>
  <c r="Y713" i="2"/>
  <c r="AB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/>
  <c r="R715" i="2"/>
  <c r="S715" i="2" s="1"/>
  <c r="T715" i="2"/>
  <c r="U715" i="2"/>
  <c r="V715" i="2"/>
  <c r="AA715" i="2" s="1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B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A717" i="2" s="1"/>
  <c r="O717" i="2"/>
  <c r="P717" i="2"/>
  <c r="Q717" i="2" s="1"/>
  <c r="R717" i="2"/>
  <c r="S717" i="2"/>
  <c r="T717" i="2"/>
  <c r="U717" i="2"/>
  <c r="V717" i="2"/>
  <c r="AC717" i="2" s="1"/>
  <c r="W717" i="2"/>
  <c r="X717" i="2"/>
  <c r="Y717" i="2"/>
  <c r="AB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/>
  <c r="R719" i="2"/>
  <c r="S719" i="2" s="1"/>
  <c r="T719" i="2"/>
  <c r="U719" i="2"/>
  <c r="V719" i="2"/>
  <c r="AA719" i="2" s="1"/>
  <c r="W719" i="2"/>
  <c r="X719" i="2"/>
  <c r="Y719" i="2"/>
  <c r="Z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W720" i="2"/>
  <c r="X720" i="2"/>
  <c r="Y720" i="2"/>
  <c r="AA720" i="2"/>
  <c r="AB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 s="1"/>
  <c r="R721" i="2"/>
  <c r="S721" i="2"/>
  <c r="T721" i="2"/>
  <c r="U721" i="2"/>
  <c r="V721" i="2"/>
  <c r="AC721" i="2" s="1"/>
  <c r="W721" i="2"/>
  <c r="X721" i="2"/>
  <c r="Y721" i="2"/>
  <c r="AB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/>
  <c r="R723" i="2"/>
  <c r="S723" i="2" s="1"/>
  <c r="T723" i="2"/>
  <c r="U723" i="2"/>
  <c r="V723" i="2"/>
  <c r="AA723" i="2" s="1"/>
  <c r="W723" i="2"/>
  <c r="X723" i="2"/>
  <c r="Y723" i="2"/>
  <c r="Z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W724" i="2"/>
  <c r="X724" i="2"/>
  <c r="Y724" i="2"/>
  <c r="AA724" i="2"/>
  <c r="AB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A725" i="2" s="1"/>
  <c r="O725" i="2"/>
  <c r="P725" i="2"/>
  <c r="Q725" i="2" s="1"/>
  <c r="R725" i="2"/>
  <c r="S725" i="2"/>
  <c r="T725" i="2"/>
  <c r="U725" i="2"/>
  <c r="V725" i="2"/>
  <c r="AC725" i="2" s="1"/>
  <c r="W725" i="2"/>
  <c r="X725" i="2"/>
  <c r="Y725" i="2"/>
  <c r="AB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/>
  <c r="R727" i="2"/>
  <c r="S727" i="2" s="1"/>
  <c r="T727" i="2"/>
  <c r="U727" i="2"/>
  <c r="V727" i="2"/>
  <c r="AA727" i="2" s="1"/>
  <c r="W727" i="2"/>
  <c r="X727" i="2"/>
  <c r="Y727" i="2"/>
  <c r="Z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W728" i="2"/>
  <c r="X728" i="2"/>
  <c r="Y728" i="2"/>
  <c r="AA728" i="2"/>
  <c r="AB728" i="2"/>
  <c r="AC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A729" i="2" s="1"/>
  <c r="O729" i="2"/>
  <c r="P729" i="2"/>
  <c r="Q729" i="2" s="1"/>
  <c r="R729" i="2"/>
  <c r="S729" i="2"/>
  <c r="T729" i="2"/>
  <c r="U729" i="2"/>
  <c r="V729" i="2"/>
  <c r="AC729" i="2" s="1"/>
  <c r="W729" i="2"/>
  <c r="X729" i="2"/>
  <c r="Y729" i="2"/>
  <c r="AB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/>
  <c r="R731" i="2"/>
  <c r="S731" i="2" s="1"/>
  <c r="T731" i="2"/>
  <c r="U731" i="2"/>
  <c r="V731" i="2"/>
  <c r="AA731" i="2" s="1"/>
  <c r="W731" i="2"/>
  <c r="X731" i="2"/>
  <c r="Y731" i="2"/>
  <c r="Z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W732" i="2"/>
  <c r="X732" i="2"/>
  <c r="Y732" i="2"/>
  <c r="AA732" i="2"/>
  <c r="AB732" i="2"/>
  <c r="AC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A733" i="2" s="1"/>
  <c r="O733" i="2"/>
  <c r="P733" i="2"/>
  <c r="Q733" i="2" s="1"/>
  <c r="R733" i="2"/>
  <c r="S733" i="2"/>
  <c r="T733" i="2"/>
  <c r="U733" i="2"/>
  <c r="V733" i="2"/>
  <c r="AC733" i="2" s="1"/>
  <c r="W733" i="2"/>
  <c r="X733" i="2"/>
  <c r="Y733" i="2"/>
  <c r="AB733" i="2"/>
  <c r="A734" i="2"/>
  <c r="B734" i="2"/>
  <c r="C734" i="2"/>
  <c r="D734" i="2"/>
  <c r="E734" i="2"/>
  <c r="F734" i="2"/>
  <c r="G734" i="2"/>
  <c r="H734" i="2"/>
  <c r="Z734" i="2" s="1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/>
  <c r="R735" i="2"/>
  <c r="S735" i="2" s="1"/>
  <c r="T735" i="2"/>
  <c r="U735" i="2"/>
  <c r="V735" i="2"/>
  <c r="AA735" i="2" s="1"/>
  <c r="W735" i="2"/>
  <c r="X735" i="2"/>
  <c r="Y735" i="2"/>
  <c r="Z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W736" i="2"/>
  <c r="X736" i="2"/>
  <c r="Y736" i="2"/>
  <c r="AA736" i="2"/>
  <c r="AB736" i="2"/>
  <c r="AC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A737" i="2" s="1"/>
  <c r="O737" i="2"/>
  <c r="P737" i="2"/>
  <c r="Q737" i="2" s="1"/>
  <c r="R737" i="2"/>
  <c r="S737" i="2"/>
  <c r="T737" i="2"/>
  <c r="U737" i="2"/>
  <c r="V737" i="2"/>
  <c r="AC737" i="2" s="1"/>
  <c r="W737" i="2"/>
  <c r="X737" i="2"/>
  <c r="Y737" i="2"/>
  <c r="AB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/>
  <c r="R739" i="2"/>
  <c r="S739" i="2" s="1"/>
  <c r="T739" i="2"/>
  <c r="U739" i="2"/>
  <c r="V739" i="2"/>
  <c r="W739" i="2"/>
  <c r="X739" i="2"/>
  <c r="Y739" i="2"/>
  <c r="Z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W740" i="2"/>
  <c r="X740" i="2"/>
  <c r="Y740" i="2"/>
  <c r="AA740" i="2"/>
  <c r="AB740" i="2"/>
  <c r="AC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 s="1"/>
  <c r="R741" i="2"/>
  <c r="S741" i="2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/>
  <c r="R743" i="2"/>
  <c r="S743" i="2" s="1"/>
  <c r="T743" i="2"/>
  <c r="U743" i="2"/>
  <c r="V743" i="2"/>
  <c r="W743" i="2"/>
  <c r="X743" i="2"/>
  <c r="Y743" i="2"/>
  <c r="Z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A744" i="2"/>
  <c r="AB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A745" i="2" s="1"/>
  <c r="O745" i="2"/>
  <c r="P745" i="2"/>
  <c r="Q745" i="2" s="1"/>
  <c r="R745" i="2"/>
  <c r="S745" i="2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AB747" i="2" s="1"/>
  <c r="O747" i="2"/>
  <c r="P747" i="2"/>
  <c r="Q747" i="2"/>
  <c r="R747" i="2"/>
  <c r="S747" i="2" s="1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A748" i="2"/>
  <c r="AB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A749" i="2" s="1"/>
  <c r="O749" i="2"/>
  <c r="P749" i="2"/>
  <c r="Q749" i="2" s="1"/>
  <c r="R749" i="2"/>
  <c r="S749" i="2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AA750" i="2" s="1"/>
  <c r="W750" i="2"/>
  <c r="X750" i="2"/>
  <c r="Y750" i="2"/>
  <c r="Z750" i="2"/>
  <c r="A751" i="2"/>
  <c r="B751" i="2"/>
  <c r="C751" i="2"/>
  <c r="D751" i="2"/>
  <c r="E751" i="2"/>
  <c r="F751" i="2"/>
  <c r="G751" i="2"/>
  <c r="H751" i="2"/>
  <c r="Z751" i="2" s="1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W752" i="2"/>
  <c r="X752" i="2"/>
  <c r="Y752" i="2"/>
  <c r="AB752" i="2"/>
  <c r="AC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A753" i="2" s="1"/>
  <c r="O753" i="2"/>
  <c r="P753" i="2"/>
  <c r="Q753" i="2" s="1"/>
  <c r="R753" i="2"/>
  <c r="S753" i="2"/>
  <c r="T753" i="2"/>
  <c r="U753" i="2"/>
  <c r="V753" i="2"/>
  <c r="AC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/>
  <c r="R755" i="2"/>
  <c r="S755" i="2" s="1"/>
  <c r="T755" i="2"/>
  <c r="U755" i="2"/>
  <c r="V755" i="2"/>
  <c r="W755" i="2"/>
  <c r="X755" i="2"/>
  <c r="Y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A756" i="2"/>
  <c r="AB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A757" i="2"/>
  <c r="AB757" i="2"/>
  <c r="A758" i="2"/>
  <c r="B758" i="2"/>
  <c r="C758" i="2"/>
  <c r="D758" i="2"/>
  <c r="E758" i="2"/>
  <c r="F758" i="2"/>
  <c r="G758" i="2"/>
  <c r="H758" i="2"/>
  <c r="Z758" i="2" s="1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Z759" i="2" s="1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W759" i="2"/>
  <c r="X759" i="2"/>
  <c r="Y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A760" i="2"/>
  <c r="AB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A761" i="2"/>
  <c r="AB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Z763" i="2" s="1"/>
  <c r="L763" i="2"/>
  <c r="M763" i="2"/>
  <c r="N763" i="2"/>
  <c r="AB763" i="2" s="1"/>
  <c r="O763" i="2"/>
  <c r="P763" i="2"/>
  <c r="Q763" i="2"/>
  <c r="R763" i="2"/>
  <c r="S763" i="2" s="1"/>
  <c r="T763" i="2"/>
  <c r="U763" i="2"/>
  <c r="V763" i="2"/>
  <c r="W763" i="2"/>
  <c r="X763" i="2"/>
  <c r="Y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A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A765" i="2"/>
  <c r="AB765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W767" i="2"/>
  <c r="X767" i="2"/>
  <c r="Y767" i="2"/>
  <c r="Z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A768" i="2"/>
  <c r="AB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/>
  <c r="T769" i="2"/>
  <c r="U769" i="2"/>
  <c r="V769" i="2"/>
  <c r="AC769" i="2" s="1"/>
  <c r="W769" i="2"/>
  <c r="X769" i="2"/>
  <c r="Y769" i="2"/>
  <c r="AA769" i="2"/>
  <c r="AB769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AB771" i="2" s="1"/>
  <c r="O771" i="2"/>
  <c r="P771" i="2"/>
  <c r="Q771" i="2"/>
  <c r="R771" i="2"/>
  <c r="S771" i="2" s="1"/>
  <c r="T771" i="2"/>
  <c r="U771" i="2"/>
  <c r="V771" i="2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A772" i="2"/>
  <c r="AB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/>
  <c r="T773" i="2"/>
  <c r="U773" i="2"/>
  <c r="V773" i="2"/>
  <c r="AC773" i="2" s="1"/>
  <c r="W773" i="2"/>
  <c r="X773" i="2"/>
  <c r="Y773" i="2"/>
  <c r="AA773" i="2"/>
  <c r="AB773" i="2"/>
  <c r="A774" i="2"/>
  <c r="B774" i="2"/>
  <c r="C774" i="2"/>
  <c r="D774" i="2"/>
  <c r="E774" i="2"/>
  <c r="F774" i="2"/>
  <c r="G774" i="2"/>
  <c r="H774" i="2"/>
  <c r="Z774" i="2" s="1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Z775" i="2" s="1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A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/>
  <c r="T777" i="2"/>
  <c r="U777" i="2"/>
  <c r="V777" i="2"/>
  <c r="AC777" i="2" s="1"/>
  <c r="W777" i="2"/>
  <c r="X777" i="2"/>
  <c r="Y777" i="2"/>
  <c r="AA777" i="2"/>
  <c r="AB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Z779" i="2" s="1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A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/>
  <c r="T781" i="2"/>
  <c r="U781" i="2"/>
  <c r="V781" i="2"/>
  <c r="AC781" i="2" s="1"/>
  <c r="W781" i="2"/>
  <c r="X781" i="2"/>
  <c r="Y781" i="2"/>
  <c r="AA781" i="2"/>
  <c r="AB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A784" i="2"/>
  <c r="AB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A785" i="2" s="1"/>
  <c r="O785" i="2"/>
  <c r="P785" i="2"/>
  <c r="Q785" i="2" s="1"/>
  <c r="R785" i="2"/>
  <c r="S785" i="2"/>
  <c r="T785" i="2"/>
  <c r="U785" i="2"/>
  <c r="V785" i="2"/>
  <c r="AC785" i="2" s="1"/>
  <c r="W785" i="2"/>
  <c r="X785" i="2"/>
  <c r="Y785" i="2"/>
  <c r="AB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A788" i="2"/>
  <c r="AB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A789" i="2" s="1"/>
  <c r="O789" i="2"/>
  <c r="P789" i="2"/>
  <c r="Q789" i="2" s="1"/>
  <c r="R789" i="2"/>
  <c r="S789" i="2"/>
  <c r="T789" i="2"/>
  <c r="U789" i="2"/>
  <c r="V789" i="2"/>
  <c r="AC789" i="2" s="1"/>
  <c r="W789" i="2"/>
  <c r="X789" i="2"/>
  <c r="Y789" i="2"/>
  <c r="AB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Z791" i="2" s="1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A792" i="2"/>
  <c r="AB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A793" i="2" s="1"/>
  <c r="O793" i="2"/>
  <c r="P793" i="2"/>
  <c r="Q793" i="2" s="1"/>
  <c r="R793" i="2"/>
  <c r="S793" i="2"/>
  <c r="T793" i="2"/>
  <c r="U793" i="2"/>
  <c r="V793" i="2"/>
  <c r="AC793" i="2" s="1"/>
  <c r="W793" i="2"/>
  <c r="X793" i="2"/>
  <c r="Y793" i="2"/>
  <c r="AB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Z795" i="2" s="1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C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A796" i="2"/>
  <c r="AB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 s="1"/>
  <c r="R797" i="2"/>
  <c r="S797" i="2"/>
  <c r="T797" i="2"/>
  <c r="U797" i="2"/>
  <c r="V797" i="2"/>
  <c r="AC797" i="2" s="1"/>
  <c r="W797" i="2"/>
  <c r="X797" i="2"/>
  <c r="Y797" i="2"/>
  <c r="AB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799" i="2"/>
  <c r="B799" i="2"/>
  <c r="C799" i="2"/>
  <c r="D799" i="2"/>
  <c r="E799" i="2"/>
  <c r="F799" i="2"/>
  <c r="G799" i="2"/>
  <c r="H799" i="2"/>
  <c r="Z799" i="2" s="1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A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A801" i="2" s="1"/>
  <c r="O801" i="2"/>
  <c r="P801" i="2"/>
  <c r="Q801" i="2" s="1"/>
  <c r="R801" i="2"/>
  <c r="S801" i="2"/>
  <c r="T801" i="2"/>
  <c r="U801" i="2"/>
  <c r="V801" i="2"/>
  <c r="AC801" i="2" s="1"/>
  <c r="W801" i="2"/>
  <c r="X801" i="2"/>
  <c r="Y801" i="2"/>
  <c r="AB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803" i="2"/>
  <c r="B803" i="2"/>
  <c r="C803" i="2"/>
  <c r="D803" i="2"/>
  <c r="E803" i="2"/>
  <c r="F803" i="2"/>
  <c r="G803" i="2"/>
  <c r="H803" i="2"/>
  <c r="Z803" i="2" s="1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A804" i="2"/>
  <c r="AB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A805" i="2" s="1"/>
  <c r="O805" i="2"/>
  <c r="P805" i="2"/>
  <c r="Q805" i="2" s="1"/>
  <c r="R805" i="2"/>
  <c r="S805" i="2"/>
  <c r="T805" i="2"/>
  <c r="U805" i="2"/>
  <c r="V805" i="2"/>
  <c r="AC805" i="2" s="1"/>
  <c r="W805" i="2"/>
  <c r="X805" i="2"/>
  <c r="Y805" i="2"/>
  <c r="AB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807" i="2"/>
  <c r="B807" i="2"/>
  <c r="C807" i="2"/>
  <c r="D807" i="2"/>
  <c r="E807" i="2"/>
  <c r="F807" i="2"/>
  <c r="G807" i="2"/>
  <c r="H807" i="2"/>
  <c r="Z807" i="2" s="1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A808" i="2"/>
  <c r="AB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A809" i="2" s="1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B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C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A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A813" i="2" s="1"/>
  <c r="O813" i="2"/>
  <c r="P813" i="2"/>
  <c r="Q813" i="2" s="1"/>
  <c r="R813" i="2"/>
  <c r="S813" i="2"/>
  <c r="T813" i="2"/>
  <c r="U813" i="2"/>
  <c r="V813" i="2"/>
  <c r="AC813" i="2" s="1"/>
  <c r="W813" i="2"/>
  <c r="X813" i="2"/>
  <c r="Y813" i="2"/>
  <c r="AB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A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A817" i="2" s="1"/>
  <c r="O817" i="2"/>
  <c r="P817" i="2"/>
  <c r="Q817" i="2" s="1"/>
  <c r="R817" i="2"/>
  <c r="S817" i="2"/>
  <c r="T817" i="2"/>
  <c r="U817" i="2"/>
  <c r="V817" i="2"/>
  <c r="AC817" i="2" s="1"/>
  <c r="W817" i="2"/>
  <c r="X817" i="2"/>
  <c r="Y817" i="2"/>
  <c r="AB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A820" i="2"/>
  <c r="AB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A821" i="2" s="1"/>
  <c r="O821" i="2"/>
  <c r="P821" i="2"/>
  <c r="Q821" i="2" s="1"/>
  <c r="R821" i="2"/>
  <c r="S821" i="2"/>
  <c r="T821" i="2"/>
  <c r="U821" i="2"/>
  <c r="V821" i="2"/>
  <c r="AC821" i="2" s="1"/>
  <c r="W821" i="2"/>
  <c r="X821" i="2"/>
  <c r="Y821" i="2"/>
  <c r="AB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823" i="2"/>
  <c r="B823" i="2"/>
  <c r="C823" i="2"/>
  <c r="D823" i="2"/>
  <c r="E823" i="2"/>
  <c r="F823" i="2"/>
  <c r="G823" i="2"/>
  <c r="H823" i="2"/>
  <c r="Z823" i="2" s="1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A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A825" i="2" s="1"/>
  <c r="O825" i="2"/>
  <c r="P825" i="2"/>
  <c r="Q825" i="2" s="1"/>
  <c r="R825" i="2"/>
  <c r="S825" i="2"/>
  <c r="T825" i="2"/>
  <c r="U825" i="2"/>
  <c r="V825" i="2"/>
  <c r="AC825" i="2" s="1"/>
  <c r="W825" i="2"/>
  <c r="X825" i="2"/>
  <c r="Y825" i="2"/>
  <c r="AB825" i="2"/>
  <c r="A826" i="2"/>
  <c r="B826" i="2"/>
  <c r="C826" i="2"/>
  <c r="D826" i="2"/>
  <c r="E826" i="2"/>
  <c r="F826" i="2"/>
  <c r="G826" i="2"/>
  <c r="H826" i="2"/>
  <c r="Z826" i="2" s="1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A827" i="2"/>
  <c r="B827" i="2"/>
  <c r="C827" i="2"/>
  <c r="D827" i="2"/>
  <c r="E827" i="2"/>
  <c r="F827" i="2"/>
  <c r="G827" i="2"/>
  <c r="H827" i="2"/>
  <c r="Z827" i="2" s="1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A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 s="1"/>
  <c r="R829" i="2"/>
  <c r="S829" i="2"/>
  <c r="T829" i="2"/>
  <c r="U829" i="2"/>
  <c r="V829" i="2"/>
  <c r="AC829" i="2" s="1"/>
  <c r="W829" i="2"/>
  <c r="X829" i="2"/>
  <c r="Y829" i="2"/>
  <c r="AB829" i="2"/>
  <c r="A830" i="2"/>
  <c r="B830" i="2"/>
  <c r="C830" i="2"/>
  <c r="D830" i="2"/>
  <c r="E830" i="2"/>
  <c r="F830" i="2"/>
  <c r="G830" i="2"/>
  <c r="H830" i="2"/>
  <c r="Z830" i="2" s="1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831" i="2"/>
  <c r="B831" i="2"/>
  <c r="C831" i="2"/>
  <c r="D831" i="2"/>
  <c r="E831" i="2"/>
  <c r="F831" i="2"/>
  <c r="G831" i="2"/>
  <c r="H831" i="2"/>
  <c r="Z831" i="2" s="1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A832" i="2"/>
  <c r="AB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A833" i="2" s="1"/>
  <c r="O833" i="2"/>
  <c r="P833" i="2"/>
  <c r="Q833" i="2" s="1"/>
  <c r="R833" i="2"/>
  <c r="S833" i="2"/>
  <c r="T833" i="2"/>
  <c r="U833" i="2"/>
  <c r="V833" i="2"/>
  <c r="AC833" i="2" s="1"/>
  <c r="W833" i="2"/>
  <c r="X833" i="2"/>
  <c r="Y833" i="2"/>
  <c r="AB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A834" i="2" s="1"/>
  <c r="W834" i="2"/>
  <c r="X834" i="2"/>
  <c r="Y834" i="2"/>
  <c r="A835" i="2"/>
  <c r="B835" i="2"/>
  <c r="C835" i="2"/>
  <c r="D835" i="2"/>
  <c r="E835" i="2"/>
  <c r="F835" i="2"/>
  <c r="G835" i="2"/>
  <c r="H835" i="2"/>
  <c r="Z835" i="2" s="1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A836" i="2"/>
  <c r="AB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A837" i="2" s="1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B837" i="2"/>
  <c r="A838" i="2"/>
  <c r="B838" i="2"/>
  <c r="C838" i="2"/>
  <c r="D838" i="2"/>
  <c r="E838" i="2"/>
  <c r="F838" i="2"/>
  <c r="G838" i="2"/>
  <c r="H838" i="2"/>
  <c r="Z838" i="2" s="1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A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A841" i="2" s="1"/>
  <c r="O841" i="2"/>
  <c r="P841" i="2"/>
  <c r="Q841" i="2" s="1"/>
  <c r="R841" i="2"/>
  <c r="S841" i="2"/>
  <c r="T841" i="2"/>
  <c r="U841" i="2"/>
  <c r="V841" i="2"/>
  <c r="AC841" i="2" s="1"/>
  <c r="W841" i="2"/>
  <c r="X841" i="2"/>
  <c r="Y841" i="2"/>
  <c r="AB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A845" i="2" s="1"/>
  <c r="O845" i="2"/>
  <c r="P845" i="2"/>
  <c r="Q845" i="2" s="1"/>
  <c r="R845" i="2"/>
  <c r="S845" i="2"/>
  <c r="T845" i="2"/>
  <c r="U845" i="2"/>
  <c r="V845" i="2"/>
  <c r="AC845" i="2" s="1"/>
  <c r="W845" i="2"/>
  <c r="X845" i="2"/>
  <c r="Y845" i="2"/>
  <c r="AB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/>
  <c r="R848" i="2"/>
  <c r="S848" i="2" s="1"/>
  <c r="T848" i="2"/>
  <c r="U848" i="2"/>
  <c r="V848" i="2"/>
  <c r="W848" i="2"/>
  <c r="X848" i="2"/>
  <c r="Y848" i="2"/>
  <c r="AA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A849" i="2"/>
  <c r="AB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AB850" i="2" s="1"/>
  <c r="O850" i="2"/>
  <c r="P850" i="2"/>
  <c r="Q850" i="2" s="1"/>
  <c r="R850" i="2"/>
  <c r="S850" i="2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A851" i="2" s="1"/>
  <c r="W851" i="2"/>
  <c r="X851" i="2"/>
  <c r="Y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W852" i="2"/>
  <c r="X852" i="2"/>
  <c r="Y852" i="2"/>
  <c r="AA852" i="2"/>
  <c r="AB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/>
  <c r="R854" i="2"/>
  <c r="S854" i="2" s="1"/>
  <c r="T854" i="2"/>
  <c r="U854" i="2"/>
  <c r="V854" i="2"/>
  <c r="AC854" i="2" s="1"/>
  <c r="W854" i="2"/>
  <c r="X854" i="2"/>
  <c r="Y854" i="2"/>
  <c r="Z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 s="1"/>
  <c r="T855" i="2"/>
  <c r="U855" i="2"/>
  <c r="V855" i="2"/>
  <c r="AA855" i="2" s="1"/>
  <c r="W855" i="2"/>
  <c r="X855" i="2"/>
  <c r="Y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A856" i="2" s="1"/>
  <c r="O856" i="2"/>
  <c r="P856" i="2"/>
  <c r="Q856" i="2" s="1"/>
  <c r="R856" i="2"/>
  <c r="S856" i="2"/>
  <c r="T856" i="2"/>
  <c r="U856" i="2"/>
  <c r="V856" i="2"/>
  <c r="W856" i="2"/>
  <c r="X856" i="2"/>
  <c r="Y856" i="2"/>
  <c r="AB856" i="2"/>
  <c r="AC856" i="2"/>
  <c r="A857" i="2"/>
  <c r="B857" i="2"/>
  <c r="C857" i="2"/>
  <c r="D857" i="2"/>
  <c r="E857" i="2"/>
  <c r="F857" i="2"/>
  <c r="G857" i="2"/>
  <c r="H857" i="2"/>
  <c r="Z857" i="2" s="1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W860" i="2"/>
  <c r="X860" i="2"/>
  <c r="Y860" i="2"/>
  <c r="AA860" i="2"/>
  <c r="AB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/>
  <c r="R863" i="2"/>
  <c r="S863" i="2" s="1"/>
  <c r="T863" i="2"/>
  <c r="U863" i="2"/>
  <c r="V863" i="2"/>
  <c r="W863" i="2"/>
  <c r="X863" i="2"/>
  <c r="Y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W864" i="2"/>
  <c r="X864" i="2"/>
  <c r="Y864" i="2"/>
  <c r="AA864" i="2"/>
  <c r="AB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Z866" i="2" s="1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A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AC870" i="2" s="1"/>
  <c r="W870" i="2"/>
  <c r="X870" i="2"/>
  <c r="Y870" i="2"/>
  <c r="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I873" i="2"/>
  <c r="J873" i="2"/>
  <c r="K873" i="2"/>
  <c r="Z873" i="2" s="1"/>
  <c r="L873" i="2"/>
  <c r="M873" i="2"/>
  <c r="N873" i="2"/>
  <c r="AB873" i="2" s="1"/>
  <c r="O873" i="2"/>
  <c r="P873" i="2"/>
  <c r="Q873" i="2" s="1"/>
  <c r="R873" i="2"/>
  <c r="S873" i="2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AC874" i="2" s="1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 s="1"/>
  <c r="T875" i="2"/>
  <c r="U875" i="2"/>
  <c r="V875" i="2"/>
  <c r="AA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A877" i="2"/>
  <c r="A878" i="2"/>
  <c r="B878" i="2"/>
  <c r="C878" i="2"/>
  <c r="D878" i="2"/>
  <c r="E878" i="2"/>
  <c r="F878" i="2"/>
  <c r="G878" i="2"/>
  <c r="H878" i="2"/>
  <c r="Z878" i="2" s="1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W880" i="2"/>
  <c r="X880" i="2"/>
  <c r="Y880" i="2"/>
  <c r="AA880" i="2"/>
  <c r="AB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A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A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/>
  <c r="R886" i="2"/>
  <c r="S886" i="2" s="1"/>
  <c r="T886" i="2"/>
  <c r="U886" i="2"/>
  <c r="V886" i="2"/>
  <c r="AC886" i="2" s="1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Z887" i="2" s="1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A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AB889" i="2" s="1"/>
  <c r="O889" i="2"/>
  <c r="P889" i="2"/>
  <c r="Q889" i="2" s="1"/>
  <c r="R889" i="2"/>
  <c r="S889" i="2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/>
  <c r="R890" i="2"/>
  <c r="S890" i="2" s="1"/>
  <c r="T890" i="2"/>
  <c r="U890" i="2"/>
  <c r="V890" i="2"/>
  <c r="AC890" i="2" s="1"/>
  <c r="W890" i="2"/>
  <c r="X890" i="2"/>
  <c r="Y890" i="2"/>
  <c r="Z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 s="1"/>
  <c r="T891" i="2"/>
  <c r="U891" i="2"/>
  <c r="V891" i="2"/>
  <c r="AA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A892" i="2" s="1"/>
  <c r="O892" i="2"/>
  <c r="P892" i="2"/>
  <c r="Q892" i="2" s="1"/>
  <c r="R892" i="2"/>
  <c r="S892" i="2"/>
  <c r="T892" i="2"/>
  <c r="U892" i="2"/>
  <c r="V892" i="2"/>
  <c r="W892" i="2"/>
  <c r="X892" i="2"/>
  <c r="Y892" i="2"/>
  <c r="AB892" i="2"/>
  <c r="AC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A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 s="1"/>
  <c r="T895" i="2"/>
  <c r="U895" i="2"/>
  <c r="V895" i="2"/>
  <c r="W895" i="2"/>
  <c r="X895" i="2"/>
  <c r="Y895" i="2"/>
  <c r="Z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A896" i="2" s="1"/>
  <c r="O896" i="2"/>
  <c r="P896" i="2"/>
  <c r="Q896" i="2" s="1"/>
  <c r="R896" i="2"/>
  <c r="S896" i="2"/>
  <c r="T896" i="2"/>
  <c r="U896" i="2"/>
  <c r="V896" i="2"/>
  <c r="W896" i="2"/>
  <c r="X896" i="2"/>
  <c r="Y896" i="2"/>
  <c r="AB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A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/>
  <c r="R898" i="2"/>
  <c r="S898" i="2" s="1"/>
  <c r="T898" i="2"/>
  <c r="U898" i="2"/>
  <c r="V898" i="2"/>
  <c r="AC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 s="1"/>
  <c r="T899" i="2"/>
  <c r="U899" i="2"/>
  <c r="V899" i="2"/>
  <c r="AA899" i="2" s="1"/>
  <c r="W899" i="2"/>
  <c r="X899" i="2"/>
  <c r="Y899" i="2"/>
  <c r="Z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 s="1"/>
  <c r="R900" i="2"/>
  <c r="S900" i="2"/>
  <c r="T900" i="2"/>
  <c r="U900" i="2"/>
  <c r="V900" i="2"/>
  <c r="AC900" i="2" s="1"/>
  <c r="W900" i="2"/>
  <c r="X900" i="2"/>
  <c r="Y900" i="2"/>
  <c r="AB900" i="2"/>
  <c r="A901" i="2"/>
  <c r="B901" i="2"/>
  <c r="C901" i="2"/>
  <c r="D901" i="2"/>
  <c r="E901" i="2"/>
  <c r="F901" i="2"/>
  <c r="G901" i="2"/>
  <c r="H901" i="2"/>
  <c r="I901" i="2"/>
  <c r="J901" i="2"/>
  <c r="K901" i="2"/>
  <c r="Z901" i="2" s="1"/>
  <c r="L901" i="2"/>
  <c r="M901" i="2"/>
  <c r="N901" i="2"/>
  <c r="AA901" i="2" s="1"/>
  <c r="O901" i="2"/>
  <c r="P901" i="2"/>
  <c r="Q901" i="2" s="1"/>
  <c r="R901" i="2"/>
  <c r="S901" i="2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/>
  <c r="R902" i="2"/>
  <c r="S902" i="2" s="1"/>
  <c r="T902" i="2"/>
  <c r="U902" i="2"/>
  <c r="V902" i="2"/>
  <c r="AC902" i="2" s="1"/>
  <c r="W902" i="2"/>
  <c r="X902" i="2"/>
  <c r="Y902" i="2"/>
  <c r="Z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AB903" i="2"/>
  <c r="AC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A905" i="2" s="1"/>
  <c r="O905" i="2"/>
  <c r="P905" i="2"/>
  <c r="Q905" i="2" s="1"/>
  <c r="R905" i="2"/>
  <c r="S905" i="2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Z907" i="2" s="1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A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/>
  <c r="R910" i="2"/>
  <c r="S910" i="2" s="1"/>
  <c r="T910" i="2"/>
  <c r="U910" i="2"/>
  <c r="V910" i="2"/>
  <c r="AC910" i="2" s="1"/>
  <c r="W910" i="2"/>
  <c r="X910" i="2"/>
  <c r="Y910" i="2"/>
  <c r="Z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C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A913" i="2" s="1"/>
  <c r="O913" i="2"/>
  <c r="P913" i="2"/>
  <c r="Q913" i="2" s="1"/>
  <c r="R913" i="2"/>
  <c r="S913" i="2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B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A917" i="2" s="1"/>
  <c r="O917" i="2"/>
  <c r="P917" i="2"/>
  <c r="Q917" i="2" s="1"/>
  <c r="R917" i="2"/>
  <c r="S917" i="2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A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A921" i="2" s="1"/>
  <c r="O921" i="2"/>
  <c r="P921" i="2"/>
  <c r="Q921" i="2" s="1"/>
  <c r="R921" i="2"/>
  <c r="S921" i="2"/>
  <c r="T921" i="2"/>
  <c r="U921" i="2"/>
  <c r="V921" i="2"/>
  <c r="AC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Z922" i="2" s="1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A924" i="2"/>
  <c r="AB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A925" i="2" s="1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B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A928" i="2"/>
  <c r="AB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A929" i="2" s="1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B929" i="2"/>
  <c r="A930" i="2"/>
  <c r="B930" i="2"/>
  <c r="C930" i="2"/>
  <c r="D930" i="2"/>
  <c r="E930" i="2"/>
  <c r="F930" i="2"/>
  <c r="G930" i="2"/>
  <c r="H930" i="2"/>
  <c r="Z930" i="2" s="1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A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A933" i="2" s="1"/>
  <c r="O933" i="2"/>
  <c r="P933" i="2"/>
  <c r="Q933" i="2" s="1"/>
  <c r="R933" i="2"/>
  <c r="S933" i="2"/>
  <c r="T933" i="2"/>
  <c r="U933" i="2"/>
  <c r="V933" i="2"/>
  <c r="AC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Z934" i="2" s="1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A936" i="2" s="1"/>
  <c r="W936" i="2"/>
  <c r="X936" i="2"/>
  <c r="Y936" i="2"/>
  <c r="Z936" i="2"/>
  <c r="AB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/>
  <c r="T937" i="2"/>
  <c r="U937" i="2"/>
  <c r="V937" i="2"/>
  <c r="W937" i="2"/>
  <c r="X937" i="2"/>
  <c r="Y937" i="2"/>
  <c r="AA937" i="2"/>
  <c r="AB937" i="2"/>
  <c r="AC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B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/>
  <c r="T939" i="2"/>
  <c r="U939" i="2"/>
  <c r="V939" i="2"/>
  <c r="W939" i="2"/>
  <c r="X939" i="2"/>
  <c r="Y939" i="2"/>
  <c r="AA939" i="2"/>
  <c r="AC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Z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/>
  <c r="T941" i="2"/>
  <c r="U941" i="2"/>
  <c r="V941" i="2"/>
  <c r="W941" i="2"/>
  <c r="X941" i="2"/>
  <c r="Y941" i="2"/>
  <c r="AA941" i="2"/>
  <c r="AB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A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C945" i="2" s="1"/>
  <c r="W945" i="2"/>
  <c r="X945" i="2"/>
  <c r="Y945" i="2"/>
  <c r="AA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B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/>
  <c r="R947" i="2"/>
  <c r="S947" i="2" s="1"/>
  <c r="T947" i="2"/>
  <c r="U947" i="2"/>
  <c r="V947" i="2"/>
  <c r="AC947" i="2" s="1"/>
  <c r="W947" i="2"/>
  <c r="X947" i="2"/>
  <c r="Y947" i="2"/>
  <c r="AA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A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A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AA953" i="2"/>
  <c r="AB953" i="2"/>
  <c r="AC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B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/>
  <c r="T955" i="2"/>
  <c r="U955" i="2"/>
  <c r="V955" i="2"/>
  <c r="W955" i="2"/>
  <c r="X955" i="2"/>
  <c r="Y955" i="2"/>
  <c r="AA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A956" i="2" s="1"/>
  <c r="W956" i="2"/>
  <c r="X956" i="2"/>
  <c r="Y956" i="2"/>
  <c r="Z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A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B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A959" i="2"/>
  <c r="A960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AC963" i="2" s="1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B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A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A968" i="2" s="1"/>
  <c r="W968" i="2"/>
  <c r="X968" i="2"/>
  <c r="Y968" i="2"/>
  <c r="Z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A969" i="2"/>
  <c r="AC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B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A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Z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A973" i="2"/>
  <c r="AC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B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A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A976" i="2" s="1"/>
  <c r="W976" i="2"/>
  <c r="X976" i="2"/>
  <c r="Y976" i="2"/>
  <c r="Z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B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AA979" i="2"/>
  <c r="AB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/>
  <c r="R981" i="2"/>
  <c r="S981" i="2"/>
  <c r="T981" i="2"/>
  <c r="U981" i="2"/>
  <c r="V981" i="2"/>
  <c r="W981" i="2"/>
  <c r="X981" i="2"/>
  <c r="Y981" i="2"/>
  <c r="AA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A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Z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C987" i="2" s="1"/>
  <c r="W987" i="2"/>
  <c r="X987" i="2"/>
  <c r="Y987" i="2"/>
  <c r="AA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/>
  <c r="R989" i="2"/>
  <c r="S989" i="2"/>
  <c r="T989" i="2"/>
  <c r="U989" i="2"/>
  <c r="V989" i="2"/>
  <c r="W989" i="2"/>
  <c r="X989" i="2"/>
  <c r="Y989" i="2"/>
  <c r="AA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B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A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A992" i="2" s="1"/>
  <c r="W992" i="2"/>
  <c r="X992" i="2"/>
  <c r="Y992" i="2"/>
  <c r="Z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AA995" i="2"/>
  <c r="AB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A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/>
  <c r="R997" i="2"/>
  <c r="S997" i="2"/>
  <c r="T997" i="2"/>
  <c r="U997" i="2"/>
  <c r="V997" i="2"/>
  <c r="W997" i="2"/>
  <c r="X997" i="2"/>
  <c r="Y997" i="2"/>
  <c r="AA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Z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C1003" i="2" s="1"/>
  <c r="W1003" i="2"/>
  <c r="X1003" i="2"/>
  <c r="Y1003" i="2"/>
  <c r="AA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/>
  <c r="R1005" i="2"/>
  <c r="S1005" i="2"/>
  <c r="T1005" i="2"/>
  <c r="U1005" i="2"/>
  <c r="V1005" i="2"/>
  <c r="W1005" i="2"/>
  <c r="X1005" i="2"/>
  <c r="Y1005" i="2"/>
  <c r="AA1005" i="2"/>
  <c r="AC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A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A1008" i="2" s="1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AA1011" i="2"/>
  <c r="AB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AB1013" i="2" s="1"/>
  <c r="O1013" i="2"/>
  <c r="P1013" i="2"/>
  <c r="Q1013" i="2"/>
  <c r="R1013" i="2"/>
  <c r="S1013" i="2"/>
  <c r="T1013" i="2"/>
  <c r="U1013" i="2"/>
  <c r="V1013" i="2"/>
  <c r="W1013" i="2"/>
  <c r="X1013" i="2"/>
  <c r="Y1013" i="2"/>
  <c r="AA1013" i="2"/>
  <c r="AC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Z1021" i="2" s="1"/>
  <c r="L1021" i="2"/>
  <c r="M1021" i="2"/>
  <c r="N1021" i="2"/>
  <c r="AB1021" i="2" s="1"/>
  <c r="O1021" i="2"/>
  <c r="P1021" i="2"/>
  <c r="Q1021" i="2"/>
  <c r="R1021" i="2"/>
  <c r="S1021" i="2"/>
  <c r="T1021" i="2"/>
  <c r="U1021" i="2"/>
  <c r="V1021" i="2"/>
  <c r="W1021" i="2"/>
  <c r="X1021" i="2"/>
  <c r="Y1021" i="2"/>
  <c r="AA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A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A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AA1027" i="2"/>
  <c r="AB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Z1028" i="2" s="1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AB1029" i="2" s="1"/>
  <c r="O1029" i="2"/>
  <c r="P1029" i="2"/>
  <c r="Q1029" i="2"/>
  <c r="R1029" i="2"/>
  <c r="S1029" i="2"/>
  <c r="T1029" i="2"/>
  <c r="U1029" i="2"/>
  <c r="V1029" i="2"/>
  <c r="W1029" i="2"/>
  <c r="X1029" i="2"/>
  <c r="Y1029" i="2"/>
  <c r="AA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A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C1035" i="2" s="1"/>
  <c r="W1035" i="2"/>
  <c r="X1035" i="2"/>
  <c r="Y1035" i="2"/>
  <c r="AA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Z1036" i="2" s="1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Z1037" i="2" s="1"/>
  <c r="L1037" i="2"/>
  <c r="M1037" i="2"/>
  <c r="N1037" i="2"/>
  <c r="AB1037" i="2" s="1"/>
  <c r="O1037" i="2"/>
  <c r="P1037" i="2"/>
  <c r="Q1037" i="2"/>
  <c r="R1037" i="2"/>
  <c r="S1037" i="2"/>
  <c r="T1037" i="2"/>
  <c r="U1037" i="2"/>
  <c r="V1037" i="2"/>
  <c r="W1037" i="2"/>
  <c r="X1037" i="2"/>
  <c r="Y1037" i="2"/>
  <c r="AA1037" i="2"/>
  <c r="AC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B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A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B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AA1043" i="2"/>
  <c r="AB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AB1045" i="2" s="1"/>
  <c r="O1045" i="2"/>
  <c r="P1045" i="2"/>
  <c r="Q1045" i="2"/>
  <c r="R1045" i="2"/>
  <c r="S1045" i="2"/>
  <c r="T1045" i="2"/>
  <c r="U1045" i="2"/>
  <c r="V1045" i="2"/>
  <c r="W1045" i="2"/>
  <c r="X1045" i="2"/>
  <c r="Y1045" i="2"/>
  <c r="AA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A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C1051" i="2" s="1"/>
  <c r="W1051" i="2"/>
  <c r="X1051" i="2"/>
  <c r="Y1051" i="2"/>
  <c r="AA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Z1053" i="2" s="1"/>
  <c r="L1053" i="2"/>
  <c r="M1053" i="2"/>
  <c r="N1053" i="2"/>
  <c r="AB1053" i="2" s="1"/>
  <c r="O1053" i="2"/>
  <c r="P1053" i="2"/>
  <c r="Q1053" i="2"/>
  <c r="R1053" i="2"/>
  <c r="S1053" i="2"/>
  <c r="T1053" i="2"/>
  <c r="U1053" i="2"/>
  <c r="V1053" i="2"/>
  <c r="W1053" i="2"/>
  <c r="X1053" i="2"/>
  <c r="Y1053" i="2"/>
  <c r="AA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A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B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AA1059" i="2"/>
  <c r="AB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A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Z1061" i="2" s="1"/>
  <c r="L1061" i="2"/>
  <c r="M1061" i="2"/>
  <c r="N1061" i="2"/>
  <c r="AB1061" i="2" s="1"/>
  <c r="O1061" i="2"/>
  <c r="P1061" i="2"/>
  <c r="Q1061" i="2"/>
  <c r="R1061" i="2"/>
  <c r="S1061" i="2"/>
  <c r="T1061" i="2"/>
  <c r="U1061" i="2"/>
  <c r="V1061" i="2"/>
  <c r="W1061" i="2"/>
  <c r="X1061" i="2"/>
  <c r="Y1061" i="2"/>
  <c r="AA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A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C1067" i="2" s="1"/>
  <c r="W1067" i="2"/>
  <c r="X1067" i="2"/>
  <c r="Y1067" i="2"/>
  <c r="AA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Z1069" i="2" s="1"/>
  <c r="L1069" i="2"/>
  <c r="M1069" i="2"/>
  <c r="N1069" i="2"/>
  <c r="AB1069" i="2" s="1"/>
  <c r="O1069" i="2"/>
  <c r="P1069" i="2"/>
  <c r="Q1069" i="2"/>
  <c r="R1069" i="2"/>
  <c r="S1069" i="2"/>
  <c r="T1069" i="2"/>
  <c r="U1069" i="2"/>
  <c r="V1069" i="2"/>
  <c r="W1069" i="2"/>
  <c r="X1069" i="2"/>
  <c r="Y1069" i="2"/>
  <c r="AA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A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A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Z1075" i="2" s="1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AA1075" i="2"/>
  <c r="AB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A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Z1077" i="2" s="1"/>
  <c r="L1077" i="2"/>
  <c r="M1077" i="2"/>
  <c r="N1077" i="2"/>
  <c r="AB1077" i="2" s="1"/>
  <c r="O1077" i="2"/>
  <c r="P1077" i="2"/>
  <c r="Q1077" i="2"/>
  <c r="R1077" i="2"/>
  <c r="S1077" i="2"/>
  <c r="T1077" i="2"/>
  <c r="U1077" i="2"/>
  <c r="V1077" i="2"/>
  <c r="W1077" i="2"/>
  <c r="X1077" i="2"/>
  <c r="Y1077" i="2"/>
  <c r="AA1077" i="2"/>
  <c r="AC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A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O1083" i="2"/>
  <c r="P1083" i="2"/>
  <c r="Q1083" i="2"/>
  <c r="R1083" i="2"/>
  <c r="S1083" i="2"/>
  <c r="T1083" i="2"/>
  <c r="U1083" i="2"/>
  <c r="V1083" i="2"/>
  <c r="AC1083" i="2" s="1"/>
  <c r="W1083" i="2"/>
  <c r="X1083" i="2"/>
  <c r="Y1083" i="2"/>
  <c r="AA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Z1085" i="2" s="1"/>
  <c r="L1085" i="2"/>
  <c r="M1085" i="2"/>
  <c r="N1085" i="2"/>
  <c r="AB1085" i="2" s="1"/>
  <c r="O1085" i="2"/>
  <c r="P1085" i="2"/>
  <c r="Q1085" i="2"/>
  <c r="R1085" i="2"/>
  <c r="S1085" i="2"/>
  <c r="T1085" i="2"/>
  <c r="U1085" i="2"/>
  <c r="V1085" i="2"/>
  <c r="W1085" i="2"/>
  <c r="X1085" i="2"/>
  <c r="Y1085" i="2"/>
  <c r="AA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A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B1090" i="2"/>
  <c r="A1091" i="2"/>
  <c r="B1091" i="2"/>
  <c r="C1091" i="2"/>
  <c r="D1091" i="2"/>
  <c r="E1091" i="2"/>
  <c r="F1091" i="2"/>
  <c r="G1091" i="2"/>
  <c r="H1091" i="2"/>
  <c r="I1091" i="2"/>
  <c r="J1091" i="2"/>
  <c r="K1091" i="2"/>
  <c r="Z1091" i="2" s="1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AA1091" i="2"/>
  <c r="AB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Z1093" i="2" s="1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AA1095" i="2"/>
  <c r="AB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/>
  <c r="T1099" i="2"/>
  <c r="U1099" i="2"/>
  <c r="V1099" i="2"/>
  <c r="W1099" i="2"/>
  <c r="X1099" i="2"/>
  <c r="Y1099" i="2"/>
  <c r="AA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Z1104" i="2" s="1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I1121" i="2"/>
  <c r="J1121" i="2"/>
  <c r="K1121" i="2"/>
  <c r="Z1121" i="2" s="1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AA1121" i="2"/>
  <c r="AB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Z1129" i="2" s="1"/>
  <c r="L1129" i="2"/>
  <c r="M1129" i="2"/>
  <c r="N1129" i="2"/>
  <c r="O1129" i="2"/>
  <c r="P1129" i="2"/>
  <c r="Q1129" i="2"/>
  <c r="R1129" i="2"/>
  <c r="S1129" i="2"/>
  <c r="T1129" i="2"/>
  <c r="U1129" i="2"/>
  <c r="V1129" i="2"/>
  <c r="AC1129" i="2" s="1"/>
  <c r="W1129" i="2"/>
  <c r="X1129" i="2"/>
  <c r="Y1129" i="2"/>
  <c r="AA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O1131" i="2"/>
  <c r="P1131" i="2"/>
  <c r="Q1131" i="2"/>
  <c r="R1131" i="2"/>
  <c r="S1131" i="2"/>
  <c r="T1131" i="2"/>
  <c r="U1131" i="2"/>
  <c r="V1131" i="2"/>
  <c r="AC1131" i="2" s="1"/>
  <c r="W1131" i="2"/>
  <c r="X1131" i="2"/>
  <c r="Y1131" i="2"/>
  <c r="AA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A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A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A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Z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A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A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A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A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A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A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Z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W1159" i="2"/>
  <c r="X1159" i="2"/>
  <c r="Y1159" i="2"/>
  <c r="AA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W1161" i="2"/>
  <c r="X1161" i="2"/>
  <c r="Y1161" i="2"/>
  <c r="AA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Z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A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Z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A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A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Z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A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A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A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A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Z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A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Z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A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Z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A1187" i="2"/>
  <c r="AC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B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A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Z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Z1193" i="2" s="1"/>
  <c r="L1193" i="2"/>
  <c r="M1193" i="2"/>
  <c r="N1193" i="2"/>
  <c r="AB1193" i="2" s="1"/>
  <c r="O1193" i="2"/>
  <c r="P1193" i="2"/>
  <c r="Q1193" i="2"/>
  <c r="R1193" i="2"/>
  <c r="S1193" i="2"/>
  <c r="T1193" i="2"/>
  <c r="U1193" i="2"/>
  <c r="V1193" i="2"/>
  <c r="AC1193" i="2" s="1"/>
  <c r="W1193" i="2"/>
  <c r="X1193" i="2"/>
  <c r="Y1193" i="2"/>
  <c r="AA1193" i="2"/>
  <c r="A1194" i="2"/>
  <c r="B1194" i="2"/>
  <c r="C1194" i="2"/>
  <c r="D1194" i="2"/>
  <c r="E1194" i="2"/>
  <c r="F1194" i="2"/>
  <c r="G1194" i="2"/>
  <c r="H1194" i="2"/>
  <c r="I1194" i="2"/>
  <c r="J1194" i="2"/>
  <c r="K1194" i="2"/>
  <c r="Z1194" i="2" s="1"/>
  <c r="L1194" i="2"/>
  <c r="M1194" i="2"/>
  <c r="N1194" i="2"/>
  <c r="AB1194" i="2" s="1"/>
  <c r="O1194" i="2"/>
  <c r="P1194" i="2"/>
  <c r="Q1194" i="2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Z1197" i="2" s="1"/>
  <c r="L1197" i="2"/>
  <c r="M1197" i="2"/>
  <c r="N1197" i="2"/>
  <c r="AB1197" i="2" s="1"/>
  <c r="O1197" i="2"/>
  <c r="P1197" i="2"/>
  <c r="Q1197" i="2"/>
  <c r="R1197" i="2"/>
  <c r="S1197" i="2"/>
  <c r="T1197" i="2"/>
  <c r="U1197" i="2"/>
  <c r="V1197" i="2"/>
  <c r="AC1197" i="2" s="1"/>
  <c r="W1197" i="2"/>
  <c r="X1197" i="2"/>
  <c r="Y1197" i="2"/>
  <c r="AA1197" i="2"/>
  <c r="A1198" i="2"/>
  <c r="B1198" i="2"/>
  <c r="C1198" i="2"/>
  <c r="D1198" i="2"/>
  <c r="E1198" i="2"/>
  <c r="F1198" i="2"/>
  <c r="G1198" i="2"/>
  <c r="H1198" i="2"/>
  <c r="I1198" i="2"/>
  <c r="J1198" i="2"/>
  <c r="K1198" i="2"/>
  <c r="Z1198" i="2" s="1"/>
  <c r="L1198" i="2"/>
  <c r="M1198" i="2"/>
  <c r="N1198" i="2"/>
  <c r="AB1198" i="2" s="1"/>
  <c r="O1198" i="2"/>
  <c r="P1198" i="2"/>
  <c r="Q1198" i="2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Z1201" i="2" s="1"/>
  <c r="L1201" i="2"/>
  <c r="M1201" i="2"/>
  <c r="N1201" i="2"/>
  <c r="AB1201" i="2" s="1"/>
  <c r="O1201" i="2"/>
  <c r="P1201" i="2"/>
  <c r="Q1201" i="2"/>
  <c r="R1201" i="2"/>
  <c r="S1201" i="2"/>
  <c r="T1201" i="2"/>
  <c r="U1201" i="2"/>
  <c r="V1201" i="2"/>
  <c r="AC1201" i="2" s="1"/>
  <c r="W1201" i="2"/>
  <c r="X1201" i="2"/>
  <c r="Y1201" i="2"/>
  <c r="AA1201" i="2"/>
  <c r="A1202" i="2"/>
  <c r="B1202" i="2"/>
  <c r="C1202" i="2"/>
  <c r="D1202" i="2"/>
  <c r="E1202" i="2"/>
  <c r="F1202" i="2"/>
  <c r="G1202" i="2"/>
  <c r="H1202" i="2"/>
  <c r="I1202" i="2"/>
  <c r="J1202" i="2"/>
  <c r="K1202" i="2"/>
  <c r="Z1202" i="2" s="1"/>
  <c r="L1202" i="2"/>
  <c r="M1202" i="2"/>
  <c r="N1202" i="2"/>
  <c r="AB1202" i="2" s="1"/>
  <c r="O1202" i="2"/>
  <c r="P1202" i="2"/>
  <c r="Q1202" i="2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A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 s="1"/>
  <c r="R1204" i="2"/>
  <c r="S1204" i="2"/>
  <c r="T1204" i="2"/>
  <c r="U1204" i="2"/>
  <c r="V1204" i="2"/>
  <c r="AC1204" i="2" s="1"/>
  <c r="W1204" i="2"/>
  <c r="X1204" i="2"/>
  <c r="Y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A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C1207" i="2" s="1"/>
  <c r="W1207" i="2"/>
  <c r="X1207" i="2"/>
  <c r="Y1207" i="2"/>
  <c r="AA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Z1209" i="2" s="1"/>
  <c r="L1209" i="2"/>
  <c r="M1209" i="2"/>
  <c r="N1209" i="2"/>
  <c r="AB1209" i="2" s="1"/>
  <c r="O1209" i="2"/>
  <c r="P1209" i="2"/>
  <c r="Q1209" i="2"/>
  <c r="R1209" i="2"/>
  <c r="S1209" i="2"/>
  <c r="T1209" i="2"/>
  <c r="U1209" i="2"/>
  <c r="V1209" i="2"/>
  <c r="AC1209" i="2" s="1"/>
  <c r="W1209" i="2"/>
  <c r="X1209" i="2"/>
  <c r="Y1209" i="2"/>
  <c r="AA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/>
  <c r="R1210" i="2"/>
  <c r="S1210" i="2" s="1"/>
  <c r="T1210" i="2"/>
  <c r="U1210" i="2"/>
  <c r="V1210" i="2"/>
  <c r="W1210" i="2"/>
  <c r="X1210" i="2"/>
  <c r="Y1210" i="2"/>
  <c r="Z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A1212" i="2" s="1"/>
  <c r="O1212" i="2"/>
  <c r="P1212" i="2"/>
  <c r="Q1212" i="2" s="1"/>
  <c r="R1212" i="2"/>
  <c r="S1212" i="2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A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A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Z1217" i="2" s="1"/>
  <c r="L1217" i="2"/>
  <c r="M1217" i="2"/>
  <c r="N1217" i="2"/>
  <c r="AB1217" i="2" s="1"/>
  <c r="O1217" i="2"/>
  <c r="P1217" i="2"/>
  <c r="Q1217" i="2"/>
  <c r="R1217" i="2"/>
  <c r="S1217" i="2"/>
  <c r="T1217" i="2"/>
  <c r="U1217" i="2"/>
  <c r="V1217" i="2"/>
  <c r="AC1217" i="2" s="1"/>
  <c r="W1217" i="2"/>
  <c r="X1217" i="2"/>
  <c r="Y1217" i="2"/>
  <c r="AA1217" i="2"/>
  <c r="A1218" i="2"/>
  <c r="B1218" i="2"/>
  <c r="C1218" i="2"/>
  <c r="D1218" i="2"/>
  <c r="E1218" i="2"/>
  <c r="F1218" i="2"/>
  <c r="G1218" i="2"/>
  <c r="H1218" i="2"/>
  <c r="I1218" i="2"/>
  <c r="J1218" i="2"/>
  <c r="K1218" i="2"/>
  <c r="Z1218" i="2" s="1"/>
  <c r="L1218" i="2"/>
  <c r="M1218" i="2"/>
  <c r="N1218" i="2"/>
  <c r="AB1218" i="2" s="1"/>
  <c r="O1218" i="2"/>
  <c r="P1218" i="2"/>
  <c r="Q1218" i="2"/>
  <c r="R1218" i="2"/>
  <c r="S1218" i="2" s="1"/>
  <c r="T1218" i="2"/>
  <c r="U1218" i="2"/>
  <c r="V1218" i="2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A1220" i="2" s="1"/>
  <c r="O1220" i="2"/>
  <c r="P1220" i="2"/>
  <c r="Q1220" i="2" s="1"/>
  <c r="R1220" i="2"/>
  <c r="S1220" i="2"/>
  <c r="T1220" i="2"/>
  <c r="U1220" i="2"/>
  <c r="V1220" i="2"/>
  <c r="AC1220" i="2" s="1"/>
  <c r="W1220" i="2"/>
  <c r="X1220" i="2"/>
  <c r="Y1220" i="2"/>
  <c r="AB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A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C1223" i="2" s="1"/>
  <c r="W1223" i="2"/>
  <c r="X1223" i="2"/>
  <c r="Y1223" i="2"/>
  <c r="AA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A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Z1225" i="2" s="1"/>
  <c r="L1225" i="2"/>
  <c r="M1225" i="2"/>
  <c r="N1225" i="2"/>
  <c r="AB1225" i="2" s="1"/>
  <c r="O1225" i="2"/>
  <c r="P1225" i="2"/>
  <c r="Q1225" i="2"/>
  <c r="R1225" i="2"/>
  <c r="S1225" i="2"/>
  <c r="T1225" i="2"/>
  <c r="U1225" i="2"/>
  <c r="V1225" i="2"/>
  <c r="AC1225" i="2" s="1"/>
  <c r="W1225" i="2"/>
  <c r="X1225" i="2"/>
  <c r="Y1225" i="2"/>
  <c r="AA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/>
  <c r="R1226" i="2"/>
  <c r="S1226" i="2" s="1"/>
  <c r="T1226" i="2"/>
  <c r="U1226" i="2"/>
  <c r="V1226" i="2"/>
  <c r="W1226" i="2"/>
  <c r="X1226" i="2"/>
  <c r="Y1226" i="2"/>
  <c r="Z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A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A1228" i="2" s="1"/>
  <c r="O1228" i="2"/>
  <c r="P1228" i="2"/>
  <c r="Q1228" i="2" s="1"/>
  <c r="R1228" i="2"/>
  <c r="S1228" i="2"/>
  <c r="T1228" i="2"/>
  <c r="U1228" i="2"/>
  <c r="V1228" i="2"/>
  <c r="AC1228" i="2" s="1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Z1230" i="2" s="1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A1232" i="2"/>
  <c r="AB1232" i="2"/>
  <c r="A1233" i="2"/>
  <c r="B1233" i="2"/>
  <c r="C1233" i="2"/>
  <c r="D1233" i="2"/>
  <c r="E1233" i="2"/>
  <c r="F1233" i="2"/>
  <c r="G1233" i="2"/>
  <c r="H1233" i="2"/>
  <c r="I1233" i="2"/>
  <c r="J1233" i="2"/>
  <c r="K1233" i="2"/>
  <c r="Z1233" i="2" s="1"/>
  <c r="L1233" i="2"/>
  <c r="M1233" i="2"/>
  <c r="N1233" i="2"/>
  <c r="AB1233" i="2" s="1"/>
  <c r="O1233" i="2"/>
  <c r="P1233" i="2"/>
  <c r="Q1233" i="2"/>
  <c r="R1233" i="2"/>
  <c r="S1233" i="2"/>
  <c r="T1233" i="2"/>
  <c r="U1233" i="2"/>
  <c r="V1233" i="2"/>
  <c r="AC1233" i="2" s="1"/>
  <c r="W1233" i="2"/>
  <c r="X1233" i="2"/>
  <c r="Y1233" i="2"/>
  <c r="AA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AA1235" i="2"/>
  <c r="AB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AB1236" i="2" s="1"/>
  <c r="O1236" i="2"/>
  <c r="P1236" i="2"/>
  <c r="Q1236" i="2"/>
  <c r="R1236" i="2"/>
  <c r="S1236" i="2"/>
  <c r="T1236" i="2"/>
  <c r="U1236" i="2"/>
  <c r="V1236" i="2"/>
  <c r="W1236" i="2"/>
  <c r="X1236" i="2"/>
  <c r="Y1236" i="2"/>
  <c r="AA1236" i="2"/>
  <c r="AC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Z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A1238" i="2"/>
  <c r="AC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B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C1242" i="2" s="1"/>
  <c r="W1242" i="2"/>
  <c r="X1242" i="2"/>
  <c r="Y1242" i="2"/>
  <c r="AA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AB1244" i="2" s="1"/>
  <c r="O1244" i="2"/>
  <c r="P1244" i="2"/>
  <c r="Q1244" i="2"/>
  <c r="R1244" i="2"/>
  <c r="S1244" i="2"/>
  <c r="T1244" i="2"/>
  <c r="U1244" i="2"/>
  <c r="V1244" i="2"/>
  <c r="W1244" i="2"/>
  <c r="X1244" i="2"/>
  <c r="Y1244" i="2"/>
  <c r="AA1244" i="2"/>
  <c r="AC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Z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A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B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A1248" i="2"/>
  <c r="A1249" i="2"/>
  <c r="B1249" i="2"/>
  <c r="C1249" i="2"/>
  <c r="D1249" i="2"/>
  <c r="E1249" i="2"/>
  <c r="F1249" i="2"/>
  <c r="G1249" i="2"/>
  <c r="H1249" i="2"/>
  <c r="I1249" i="2"/>
  <c r="J1249" i="2"/>
  <c r="K1249" i="2"/>
  <c r="Z1249" i="2" s="1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AA1250" i="2"/>
  <c r="AB1250" i="2"/>
  <c r="AC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B1251" i="2"/>
  <c r="A1252" i="2"/>
  <c r="B1252" i="2"/>
  <c r="C1252" i="2"/>
  <c r="D1252" i="2"/>
  <c r="E1252" i="2"/>
  <c r="F1252" i="2"/>
  <c r="G1252" i="2"/>
  <c r="H1252" i="2"/>
  <c r="I1252" i="2"/>
  <c r="J1252" i="2"/>
  <c r="K1252" i="2"/>
  <c r="Z1252" i="2" s="1"/>
  <c r="L1252" i="2"/>
  <c r="M1252" i="2"/>
  <c r="N1252" i="2"/>
  <c r="AB1252" i="2" s="1"/>
  <c r="O1252" i="2"/>
  <c r="P1252" i="2"/>
  <c r="Q1252" i="2"/>
  <c r="R1252" i="2"/>
  <c r="S1252" i="2"/>
  <c r="T1252" i="2"/>
  <c r="U1252" i="2"/>
  <c r="V1252" i="2"/>
  <c r="W1252" i="2"/>
  <c r="X1252" i="2"/>
  <c r="Y1252" i="2"/>
  <c r="AA1252" i="2"/>
  <c r="AC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Z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A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B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A1256" i="2"/>
  <c r="A1257" i="2"/>
  <c r="B1257" i="2"/>
  <c r="C1257" i="2"/>
  <c r="D1257" i="2"/>
  <c r="E1257" i="2"/>
  <c r="F1257" i="2"/>
  <c r="G1257" i="2"/>
  <c r="H1257" i="2"/>
  <c r="I1257" i="2"/>
  <c r="J1257" i="2"/>
  <c r="K1257" i="2"/>
  <c r="Z1257" i="2" s="1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/>
  <c r="R1258" i="2"/>
  <c r="S1258" i="2" s="1"/>
  <c r="T1258" i="2"/>
  <c r="U1258" i="2"/>
  <c r="V1258" i="2"/>
  <c r="AC1258" i="2" s="1"/>
  <c r="W1258" i="2"/>
  <c r="X1258" i="2"/>
  <c r="Y1258" i="2"/>
  <c r="AA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/>
  <c r="R1260" i="2"/>
  <c r="S1260" i="2" s="1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Z1261" i="2" s="1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 s="1"/>
  <c r="T1262" i="2"/>
  <c r="U1262" i="2"/>
  <c r="V1262" i="2"/>
  <c r="W1262" i="2"/>
  <c r="X1262" i="2"/>
  <c r="Y1262" i="2"/>
  <c r="AA1262" i="2"/>
  <c r="AB1262" i="2"/>
  <c r="AC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/>
  <c r="T1264" i="2"/>
  <c r="U1264" i="2"/>
  <c r="V1264" i="2"/>
  <c r="W1264" i="2"/>
  <c r="X1264" i="2"/>
  <c r="Y1264" i="2"/>
  <c r="AC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A1265" i="2" s="1"/>
  <c r="W1265" i="2"/>
  <c r="X1265" i="2"/>
  <c r="Y1265" i="2"/>
  <c r="Z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 s="1"/>
  <c r="R1266" i="2"/>
  <c r="S1266" i="2"/>
  <c r="T1266" i="2"/>
  <c r="U1266" i="2"/>
  <c r="V1266" i="2"/>
  <c r="W1266" i="2"/>
  <c r="X1266" i="2"/>
  <c r="Y1266" i="2"/>
  <c r="AA1266" i="2"/>
  <c r="AB1266" i="2"/>
  <c r="AC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B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/>
  <c r="T1268" i="2"/>
  <c r="U1268" i="2"/>
  <c r="V1268" i="2"/>
  <c r="W1268" i="2"/>
  <c r="X1268" i="2"/>
  <c r="Y1268" i="2"/>
  <c r="AA1268" i="2"/>
  <c r="AC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A1269" i="2" s="1"/>
  <c r="W1269" i="2"/>
  <c r="X1269" i="2"/>
  <c r="Y1269" i="2"/>
  <c r="Z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/>
  <c r="R1270" i="2"/>
  <c r="S1270" i="2" s="1"/>
  <c r="T1270" i="2"/>
  <c r="U1270" i="2"/>
  <c r="V1270" i="2"/>
  <c r="AC1270" i="2" s="1"/>
  <c r="W1270" i="2"/>
  <c r="X1270" i="2"/>
  <c r="Y1270" i="2"/>
  <c r="AA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/>
  <c r="R1272" i="2"/>
  <c r="S1272" i="2" s="1"/>
  <c r="T1272" i="2"/>
  <c r="U1272" i="2"/>
  <c r="V1272" i="2"/>
  <c r="AC1272" i="2" s="1"/>
  <c r="W1272" i="2"/>
  <c r="X1272" i="2"/>
  <c r="Y1272" i="2"/>
  <c r="AA1272" i="2"/>
  <c r="A1273" i="2"/>
  <c r="B1273" i="2"/>
  <c r="C1273" i="2"/>
  <c r="D1273" i="2"/>
  <c r="E1273" i="2"/>
  <c r="F1273" i="2"/>
  <c r="G1273" i="2"/>
  <c r="H1273" i="2"/>
  <c r="I1273" i="2"/>
  <c r="J1273" i="2"/>
  <c r="K1273" i="2"/>
  <c r="Z1273" i="2" s="1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C1274" i="2" s="1"/>
  <c r="W1274" i="2"/>
  <c r="X1274" i="2"/>
  <c r="Y1274" i="2"/>
  <c r="AA1274" i="2"/>
  <c r="AB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Z1276" i="2" s="1"/>
  <c r="L1276" i="2"/>
  <c r="M1276" i="2"/>
  <c r="N1276" i="2"/>
  <c r="AB1276" i="2" s="1"/>
  <c r="O1276" i="2"/>
  <c r="P1276" i="2"/>
  <c r="Q1276" i="2"/>
  <c r="R1276" i="2"/>
  <c r="S1276" i="2"/>
  <c r="T1276" i="2"/>
  <c r="U1276" i="2"/>
  <c r="V1276" i="2"/>
  <c r="W1276" i="2"/>
  <c r="X1276" i="2"/>
  <c r="Y1276" i="2"/>
  <c r="AA1276" i="2"/>
  <c r="AC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Z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A1278" i="2" s="1"/>
  <c r="O1278" i="2"/>
  <c r="P1278" i="2"/>
  <c r="Q1278" i="2" s="1"/>
  <c r="R1278" i="2"/>
  <c r="S1278" i="2"/>
  <c r="T1278" i="2"/>
  <c r="U1278" i="2"/>
  <c r="V1278" i="2"/>
  <c r="AC1278" i="2" s="1"/>
  <c r="W1278" i="2"/>
  <c r="X1278" i="2"/>
  <c r="Y1278" i="2"/>
  <c r="AB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C1279" i="2" s="1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A1280" i="2"/>
  <c r="A1281" i="2"/>
  <c r="B1281" i="2"/>
  <c r="C1281" i="2"/>
  <c r="D1281" i="2"/>
  <c r="E1281" i="2"/>
  <c r="F1281" i="2"/>
  <c r="G1281" i="2"/>
  <c r="H1281" i="2"/>
  <c r="I1281" i="2"/>
  <c r="J1281" i="2"/>
  <c r="K1281" i="2"/>
  <c r="Z1281" i="2" s="1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A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AA1282" i="2"/>
  <c r="AB1282" i="2"/>
  <c r="AC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B1283" i="2"/>
  <c r="A1284" i="2"/>
  <c r="B1284" i="2"/>
  <c r="C1284" i="2"/>
  <c r="D1284" i="2"/>
  <c r="E1284" i="2"/>
  <c r="F1284" i="2"/>
  <c r="G1284" i="2"/>
  <c r="H1284" i="2"/>
  <c r="I1284" i="2"/>
  <c r="J1284" i="2"/>
  <c r="K1284" i="2"/>
  <c r="Z1284" i="2" s="1"/>
  <c r="L1284" i="2"/>
  <c r="M1284" i="2"/>
  <c r="N1284" i="2"/>
  <c r="AB1284" i="2" s="1"/>
  <c r="O1284" i="2"/>
  <c r="P1284" i="2"/>
  <c r="Q1284" i="2" s="1"/>
  <c r="R1284" i="2"/>
  <c r="S1284" i="2"/>
  <c r="T1284" i="2"/>
  <c r="U1284" i="2"/>
  <c r="V1284" i="2"/>
  <c r="W1284" i="2"/>
  <c r="X1284" i="2"/>
  <c r="Y1284" i="2"/>
  <c r="AA1284" i="2"/>
  <c r="AC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A1285" i="2" s="1"/>
  <c r="W1285" i="2"/>
  <c r="X1285" i="2"/>
  <c r="Y1285" i="2"/>
  <c r="Z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A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Z1289" i="2" s="1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/>
  <c r="R1290" i="2"/>
  <c r="S1290" i="2" s="1"/>
  <c r="T1290" i="2"/>
  <c r="U1290" i="2"/>
  <c r="V1290" i="2"/>
  <c r="AC1290" i="2" s="1"/>
  <c r="W1290" i="2"/>
  <c r="X1290" i="2"/>
  <c r="Y1290" i="2"/>
  <c r="AA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/>
  <c r="R1292" i="2"/>
  <c r="S1292" i="2" s="1"/>
  <c r="T1292" i="2"/>
  <c r="U1292" i="2"/>
  <c r="V1292" i="2"/>
  <c r="AC1292" i="2" s="1"/>
  <c r="W1292" i="2"/>
  <c r="X1292" i="2"/>
  <c r="Y1292" i="2"/>
  <c r="AA1292" i="2"/>
  <c r="A1293" i="2"/>
  <c r="B1293" i="2"/>
  <c r="C1293" i="2"/>
  <c r="D1293" i="2"/>
  <c r="E1293" i="2"/>
  <c r="F1293" i="2"/>
  <c r="G1293" i="2"/>
  <c r="H1293" i="2"/>
  <c r="I1293" i="2"/>
  <c r="J1293" i="2"/>
  <c r="K1293" i="2"/>
  <c r="Z1293" i="2" s="1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A1294" i="2"/>
  <c r="AB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/>
  <c r="T1296" i="2"/>
  <c r="U1296" i="2"/>
  <c r="V1296" i="2"/>
  <c r="W1296" i="2"/>
  <c r="X1296" i="2"/>
  <c r="Y1296" i="2"/>
  <c r="AC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A1297" i="2" s="1"/>
  <c r="W1297" i="2"/>
  <c r="X1297" i="2"/>
  <c r="Y1297" i="2"/>
  <c r="Z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 s="1"/>
  <c r="R1298" i="2"/>
  <c r="S1298" i="2"/>
  <c r="T1298" i="2"/>
  <c r="U1298" i="2"/>
  <c r="V1298" i="2"/>
  <c r="W1298" i="2"/>
  <c r="X1298" i="2"/>
  <c r="Y1298" i="2"/>
  <c r="AA1298" i="2"/>
  <c r="AB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B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/>
  <c r="T1300" i="2"/>
  <c r="U1300" i="2"/>
  <c r="V1300" i="2"/>
  <c r="W1300" i="2"/>
  <c r="X1300" i="2"/>
  <c r="Y1300" i="2"/>
  <c r="AA1300" i="2"/>
  <c r="AC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W1301" i="2"/>
  <c r="X1301" i="2"/>
  <c r="Y1301" i="2"/>
  <c r="Z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/>
  <c r="R1302" i="2"/>
  <c r="S1302" i="2" s="1"/>
  <c r="T1302" i="2"/>
  <c r="U1302" i="2"/>
  <c r="V1302" i="2"/>
  <c r="AC1302" i="2" s="1"/>
  <c r="W1302" i="2"/>
  <c r="X1302" i="2"/>
  <c r="Y1302" i="2"/>
  <c r="AA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B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A1304" i="2"/>
  <c r="A1305" i="2"/>
  <c r="B1305" i="2"/>
  <c r="C1305" i="2"/>
  <c r="D1305" i="2"/>
  <c r="E1305" i="2"/>
  <c r="F1305" i="2"/>
  <c r="G1305" i="2"/>
  <c r="H1305" i="2"/>
  <c r="I1305" i="2"/>
  <c r="J1305" i="2"/>
  <c r="K1305" i="2"/>
  <c r="Z1305" i="2" s="1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 s="1"/>
  <c r="R1306" i="2"/>
  <c r="S1306" i="2"/>
  <c r="T1306" i="2"/>
  <c r="U1306" i="2"/>
  <c r="V1306" i="2"/>
  <c r="W1306" i="2"/>
  <c r="X1306" i="2"/>
  <c r="Y1306" i="2"/>
  <c r="AA1306" i="2"/>
  <c r="AB1306" i="2"/>
  <c r="AC1306" i="2"/>
  <c r="A1307" i="2"/>
  <c r="B1307" i="2"/>
  <c r="C1307" i="2"/>
  <c r="D1307" i="2"/>
  <c r="E1307" i="2"/>
  <c r="F1307" i="2"/>
  <c r="G1307" i="2"/>
  <c r="H1307" i="2"/>
  <c r="I1307" i="2"/>
  <c r="J1307" i="2"/>
  <c r="K1307" i="2"/>
  <c r="Z1307" i="2" s="1"/>
  <c r="L1307" i="2"/>
  <c r="M1307" i="2"/>
  <c r="N1307" i="2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B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A1308" i="2" s="1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 s="1"/>
  <c r="R1309" i="2"/>
  <c r="S1309" i="2" s="1"/>
  <c r="T1309" i="2"/>
  <c r="U1309" i="2"/>
  <c r="V1309" i="2"/>
  <c r="AA1309" i="2" s="1"/>
  <c r="W1309" i="2"/>
  <c r="X1309" i="2"/>
  <c r="Y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 s="1"/>
  <c r="R1310" i="2"/>
  <c r="S1310" i="2"/>
  <c r="T1310" i="2"/>
  <c r="U1310" i="2"/>
  <c r="V1310" i="2"/>
  <c r="W1310" i="2"/>
  <c r="X1310" i="2"/>
  <c r="Y1310" i="2"/>
  <c r="AA1310" i="2"/>
  <c r="AB1310" i="2"/>
  <c r="AC1310" i="2"/>
  <c r="A1311" i="2"/>
  <c r="B1311" i="2"/>
  <c r="C1311" i="2"/>
  <c r="D1311" i="2"/>
  <c r="E1311" i="2"/>
  <c r="F1311" i="2"/>
  <c r="G1311" i="2"/>
  <c r="H1311" i="2"/>
  <c r="I1311" i="2"/>
  <c r="J1311" i="2"/>
  <c r="K1311" i="2"/>
  <c r="Z1311" i="2" s="1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Z1312" i="2" s="1"/>
  <c r="L1312" i="2"/>
  <c r="M1312" i="2"/>
  <c r="N1312" i="2"/>
  <c r="AB1312" i="2" s="1"/>
  <c r="O1312" i="2"/>
  <c r="P1312" i="2"/>
  <c r="Q1312" i="2" s="1"/>
  <c r="R1312" i="2"/>
  <c r="S1312" i="2"/>
  <c r="T1312" i="2"/>
  <c r="U1312" i="2"/>
  <c r="V1312" i="2"/>
  <c r="W1312" i="2"/>
  <c r="X1312" i="2"/>
  <c r="Y1312" i="2"/>
  <c r="AA1312" i="2"/>
  <c r="AC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 s="1"/>
  <c r="R1313" i="2"/>
  <c r="S1313" i="2" s="1"/>
  <c r="T1313" i="2"/>
  <c r="U1313" i="2"/>
  <c r="V1313" i="2"/>
  <c r="AA1313" i="2" s="1"/>
  <c r="W1313" i="2"/>
  <c r="X1313" i="2"/>
  <c r="Y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 s="1"/>
  <c r="R1314" i="2"/>
  <c r="S1314" i="2"/>
  <c r="T1314" i="2"/>
  <c r="U1314" i="2"/>
  <c r="V1314" i="2"/>
  <c r="W1314" i="2"/>
  <c r="X1314" i="2"/>
  <c r="Y1314" i="2"/>
  <c r="AA1314" i="2"/>
  <c r="AB1314" i="2"/>
  <c r="AC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A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/>
  <c r="R1318" i="2"/>
  <c r="S1318" i="2" s="1"/>
  <c r="T1318" i="2"/>
  <c r="U1318" i="2"/>
  <c r="V1318" i="2"/>
  <c r="AC1318" i="2" s="1"/>
  <c r="W1318" i="2"/>
  <c r="X1318" i="2"/>
  <c r="Y1318" i="2"/>
  <c r="AA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Z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/>
  <c r="R1320" i="2"/>
  <c r="S1320" i="2" s="1"/>
  <c r="T1320" i="2"/>
  <c r="U1320" i="2"/>
  <c r="V1320" i="2"/>
  <c r="AC1320" i="2" s="1"/>
  <c r="W1320" i="2"/>
  <c r="X1320" i="2"/>
  <c r="Y1320" i="2"/>
  <c r="AA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/>
  <c r="R1322" i="2"/>
  <c r="S1322" i="2" s="1"/>
  <c r="T1322" i="2"/>
  <c r="U1322" i="2"/>
  <c r="V1322" i="2"/>
  <c r="AC1322" i="2" s="1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Z1324" i="2" s="1"/>
  <c r="L1324" i="2"/>
  <c r="M1324" i="2"/>
  <c r="N1324" i="2"/>
  <c r="AB1324" i="2" s="1"/>
  <c r="O1324" i="2"/>
  <c r="P1324" i="2"/>
  <c r="Q1324" i="2" s="1"/>
  <c r="R1324" i="2"/>
  <c r="S1324" i="2"/>
  <c r="T1324" i="2"/>
  <c r="U1324" i="2"/>
  <c r="V1324" i="2"/>
  <c r="W1324" i="2"/>
  <c r="X1324" i="2"/>
  <c r="Y1324" i="2"/>
  <c r="AA1324" i="2"/>
  <c r="AC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 s="1"/>
  <c r="R1325" i="2"/>
  <c r="S1325" i="2" s="1"/>
  <c r="T1325" i="2"/>
  <c r="U1325" i="2"/>
  <c r="V1325" i="2"/>
  <c r="AA1325" i="2" s="1"/>
  <c r="W1325" i="2"/>
  <c r="X1325" i="2"/>
  <c r="Y1325" i="2"/>
  <c r="AB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A1326" i="2"/>
  <c r="AC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C1327" i="2" s="1"/>
  <c r="W1327" i="2"/>
  <c r="X1327" i="2"/>
  <c r="Y1327" i="2"/>
  <c r="Z1326" i="2" l="1"/>
  <c r="Z1325" i="2"/>
  <c r="Z1310" i="2"/>
  <c r="Z1309" i="2"/>
  <c r="AC1308" i="2"/>
  <c r="Z1308" i="2"/>
  <c r="Z1306" i="2"/>
  <c r="Z1303" i="2"/>
  <c r="Z1296" i="2"/>
  <c r="Z1283" i="2"/>
  <c r="Z1282" i="2"/>
  <c r="Z1270" i="2"/>
  <c r="Z1268" i="2"/>
  <c r="AA1264" i="2"/>
  <c r="Z1262" i="2"/>
  <c r="Z1260" i="2"/>
  <c r="Z1255" i="2"/>
  <c r="Z1315" i="2"/>
  <c r="Z1299" i="2"/>
  <c r="Z1298" i="2"/>
  <c r="Z1286" i="2"/>
  <c r="Z1278" i="2"/>
  <c r="Z1263" i="2"/>
  <c r="Z1254" i="2"/>
  <c r="AA1253" i="2"/>
  <c r="Z1314" i="2"/>
  <c r="Z1313" i="2"/>
  <c r="Z1318" i="2"/>
  <c r="AA1317" i="2"/>
  <c r="Z1317" i="2"/>
  <c r="Z1316" i="2"/>
  <c r="Z1302" i="2"/>
  <c r="AA1301" i="2"/>
  <c r="Z1300" i="2"/>
  <c r="AA1296" i="2"/>
  <c r="Z1294" i="2"/>
  <c r="AA1293" i="2"/>
  <c r="Z1292" i="2"/>
  <c r="AA1288" i="2"/>
  <c r="Z1279" i="2"/>
  <c r="Z1271" i="2"/>
  <c r="Z1264" i="2"/>
  <c r="AA1322" i="2"/>
  <c r="Z1322" i="2"/>
  <c r="AA1321" i="2"/>
  <c r="Z1321" i="2"/>
  <c r="Z1320" i="2"/>
  <c r="Z1295" i="2"/>
  <c r="Z1287" i="2"/>
  <c r="Z1280" i="2"/>
  <c r="Z1267" i="2"/>
  <c r="Z1266" i="2"/>
  <c r="Z1239" i="2"/>
  <c r="Z1238" i="2"/>
  <c r="Z1227" i="2"/>
  <c r="Z1211" i="2"/>
  <c r="Z1187" i="2"/>
  <c r="Z1179" i="2"/>
  <c r="Z1140" i="2"/>
  <c r="Z1136" i="2"/>
  <c r="AA1134" i="2"/>
  <c r="AA1118" i="2"/>
  <c r="Z1118" i="2"/>
  <c r="Z1117" i="2"/>
  <c r="AA1114" i="2"/>
  <c r="Z1114" i="2"/>
  <c r="Z1113" i="2"/>
  <c r="Z1099" i="2"/>
  <c r="Z1097" i="2"/>
  <c r="Z1095" i="2"/>
  <c r="AA1080" i="2"/>
  <c r="Z1078" i="2"/>
  <c r="AA1064" i="2"/>
  <c r="Z1063" i="2"/>
  <c r="Z1062" i="2"/>
  <c r="AA1048" i="2"/>
  <c r="Z1047" i="2"/>
  <c r="Z1046" i="2"/>
  <c r="AA1032" i="2"/>
  <c r="Z1031" i="2"/>
  <c r="Z1030" i="2"/>
  <c r="AA1016" i="2"/>
  <c r="Z1015" i="2"/>
  <c r="Z1014" i="2"/>
  <c r="AA1000" i="2"/>
  <c r="Z999" i="2"/>
  <c r="Z998" i="2"/>
  <c r="AA984" i="2"/>
  <c r="Z983" i="2"/>
  <c r="Z982" i="2"/>
  <c r="Z958" i="2"/>
  <c r="Z957" i="2"/>
  <c r="Z955" i="2"/>
  <c r="Z942" i="2"/>
  <c r="Z941" i="2"/>
  <c r="Z939" i="2"/>
  <c r="Z912" i="2"/>
  <c r="Z911" i="2"/>
  <c r="Z908" i="2"/>
  <c r="AB901" i="2"/>
  <c r="AA1305" i="2"/>
  <c r="Z1304" i="2"/>
  <c r="Z1291" i="2"/>
  <c r="Z1290" i="2"/>
  <c r="AA1289" i="2"/>
  <c r="Z1288" i="2"/>
  <c r="Z1275" i="2"/>
  <c r="Z1274" i="2"/>
  <c r="AA1273" i="2"/>
  <c r="Z1272" i="2"/>
  <c r="Z1259" i="2"/>
  <c r="Z1258" i="2"/>
  <c r="AA1257" i="2"/>
  <c r="Z1256" i="2"/>
  <c r="Z1243" i="2"/>
  <c r="Z1242" i="2"/>
  <c r="AA1241" i="2"/>
  <c r="Z1240" i="2"/>
  <c r="Z1223" i="2"/>
  <c r="Z1221" i="2"/>
  <c r="Z1207" i="2"/>
  <c r="Z1205" i="2"/>
  <c r="Z1189" i="2"/>
  <c r="Z1181" i="2"/>
  <c r="Z1177" i="2"/>
  <c r="Z1175" i="2"/>
  <c r="Z1173" i="2"/>
  <c r="Z1171" i="2"/>
  <c r="Z1169" i="2"/>
  <c r="Z1167" i="2"/>
  <c r="Z1165" i="2"/>
  <c r="Z1163" i="2"/>
  <c r="Z1161" i="2"/>
  <c r="Z1159" i="2"/>
  <c r="Z1157" i="2"/>
  <c r="Z1155" i="2"/>
  <c r="Z1153" i="2"/>
  <c r="Z1151" i="2"/>
  <c r="Z1149" i="2"/>
  <c r="Z1147" i="2"/>
  <c r="Z1145" i="2"/>
  <c r="Z1143" i="2"/>
  <c r="Z1141" i="2"/>
  <c r="Z1139" i="2"/>
  <c r="Z1137" i="2"/>
  <c r="Z1135" i="2"/>
  <c r="Z1133" i="2"/>
  <c r="AA1130" i="2"/>
  <c r="Z1130" i="2"/>
  <c r="Z1119" i="2"/>
  <c r="Z1115" i="2"/>
  <c r="Z1111" i="2"/>
  <c r="Z1109" i="2"/>
  <c r="Z1107" i="2"/>
  <c r="Z1103" i="2"/>
  <c r="Z1101" i="2"/>
  <c r="Z1081" i="2"/>
  <c r="Z1079" i="2"/>
  <c r="AA1068" i="2"/>
  <c r="Z1067" i="2"/>
  <c r="Z1066" i="2"/>
  <c r="Z1065" i="2"/>
  <c r="AA1052" i="2"/>
  <c r="Z1051" i="2"/>
  <c r="Z1050" i="2"/>
  <c r="Z1049" i="2"/>
  <c r="AA1036" i="2"/>
  <c r="Z1035" i="2"/>
  <c r="Z1034" i="2"/>
  <c r="Z1033" i="2"/>
  <c r="AA1020" i="2"/>
  <c r="Z1019" i="2"/>
  <c r="Z1018" i="2"/>
  <c r="Z1017" i="2"/>
  <c r="AA1004" i="2"/>
  <c r="Z1003" i="2"/>
  <c r="Z1002" i="2"/>
  <c r="Z1001" i="2"/>
  <c r="AA988" i="2"/>
  <c r="Z987" i="2"/>
  <c r="Z986" i="2"/>
  <c r="Z985" i="2"/>
  <c r="Z962" i="2"/>
  <c r="Z961" i="2"/>
  <c r="AA960" i="2"/>
  <c r="Z959" i="2"/>
  <c r="Z946" i="2"/>
  <c r="Z945" i="2"/>
  <c r="AA944" i="2"/>
  <c r="Z943" i="2"/>
  <c r="AC935" i="2"/>
  <c r="Z932" i="2"/>
  <c r="AC931" i="2"/>
  <c r="Z928" i="2"/>
  <c r="AC927" i="2"/>
  <c r="Z924" i="2"/>
  <c r="AC923" i="2"/>
  <c r="Z920" i="2"/>
  <c r="AC919" i="2"/>
  <c r="Z916" i="2"/>
  <c r="AC915" i="2"/>
  <c r="Z1247" i="2"/>
  <c r="Z1246" i="2"/>
  <c r="AA1245" i="2"/>
  <c r="Z1219" i="2"/>
  <c r="Z1203" i="2"/>
  <c r="Z1199" i="2"/>
  <c r="Z1195" i="2"/>
  <c r="Z1191" i="2"/>
  <c r="Z1183" i="2"/>
  <c r="Z1126" i="2"/>
  <c r="Z1105" i="2"/>
  <c r="Z1071" i="2"/>
  <c r="Z1070" i="2"/>
  <c r="Z1055" i="2"/>
  <c r="Z1054" i="2"/>
  <c r="Z1039" i="2"/>
  <c r="Z1038" i="2"/>
  <c r="Z1023" i="2"/>
  <c r="Z1022" i="2"/>
  <c r="Z1007" i="2"/>
  <c r="Z1006" i="2"/>
  <c r="Z991" i="2"/>
  <c r="Z990" i="2"/>
  <c r="Z974" i="2"/>
  <c r="Z970" i="2"/>
  <c r="Z966" i="2"/>
  <c r="Z963" i="2"/>
  <c r="Z950" i="2"/>
  <c r="Z949" i="2"/>
  <c r="AA948" i="2"/>
  <c r="Z947" i="2"/>
  <c r="Z933" i="2"/>
  <c r="Z929" i="2"/>
  <c r="Z925" i="2"/>
  <c r="Z921" i="2"/>
  <c r="Z917" i="2"/>
  <c r="Z904" i="2"/>
  <c r="Z1251" i="2"/>
  <c r="Z1250" i="2"/>
  <c r="Z1248" i="2"/>
  <c r="Z1234" i="2"/>
  <c r="Z1231" i="2"/>
  <c r="Z1229" i="2"/>
  <c r="Z1215" i="2"/>
  <c r="Z1213" i="2"/>
  <c r="Z1185" i="2"/>
  <c r="Z1127" i="2"/>
  <c r="Z1125" i="2"/>
  <c r="Z1122" i="2"/>
  <c r="Z1089" i="2"/>
  <c r="Z1087" i="2"/>
  <c r="Z1074" i="2"/>
  <c r="Z1073" i="2"/>
  <c r="Z1059" i="2"/>
  <c r="Z1058" i="2"/>
  <c r="Z1057" i="2"/>
  <c r="Z1043" i="2"/>
  <c r="Z1042" i="2"/>
  <c r="Z1041" i="2"/>
  <c r="Z1027" i="2"/>
  <c r="Z1026" i="2"/>
  <c r="Z1025" i="2"/>
  <c r="Z1011" i="2"/>
  <c r="Z1010" i="2"/>
  <c r="Z1009" i="2"/>
  <c r="Z995" i="2"/>
  <c r="Z994" i="2"/>
  <c r="Z993" i="2"/>
  <c r="Z979" i="2"/>
  <c r="Z978" i="2"/>
  <c r="Z977" i="2"/>
  <c r="Z975" i="2"/>
  <c r="Z973" i="2"/>
  <c r="Z971" i="2"/>
  <c r="Z969" i="2"/>
  <c r="Z967" i="2"/>
  <c r="Z965" i="2"/>
  <c r="Z954" i="2"/>
  <c r="Z953" i="2"/>
  <c r="Z951" i="2"/>
  <c r="Z938" i="2"/>
  <c r="Z937" i="2"/>
  <c r="Z906" i="2"/>
  <c r="Z903" i="2"/>
  <c r="Z897" i="2"/>
  <c r="AA895" i="2"/>
  <c r="Z893" i="2"/>
  <c r="Z891" i="2"/>
  <c r="AA885" i="2"/>
  <c r="Z884" i="2"/>
  <c r="AA879" i="2"/>
  <c r="Z877" i="2"/>
  <c r="Z875" i="2"/>
  <c r="AA869" i="2"/>
  <c r="Z868" i="2"/>
  <c r="AA863" i="2"/>
  <c r="AA859" i="2"/>
  <c r="Z855" i="2"/>
  <c r="Z853" i="2"/>
  <c r="Z851" i="2"/>
  <c r="Z836" i="2"/>
  <c r="Z832" i="2"/>
  <c r="Z828" i="2"/>
  <c r="Z824" i="2"/>
  <c r="Z820" i="2"/>
  <c r="Z816" i="2"/>
  <c r="Z812" i="2"/>
  <c r="Z808" i="2"/>
  <c r="Z804" i="2"/>
  <c r="Z800" i="2"/>
  <c r="Z796" i="2"/>
  <c r="Z792" i="2"/>
  <c r="Z788" i="2"/>
  <c r="Z784" i="2"/>
  <c r="Z780" i="2"/>
  <c r="Z776" i="2"/>
  <c r="Z772" i="2"/>
  <c r="Z768" i="2"/>
  <c r="Z764" i="2"/>
  <c r="Z760" i="2"/>
  <c r="Z756" i="2"/>
  <c r="Z753" i="2"/>
  <c r="AA743" i="2"/>
  <c r="AC743" i="2"/>
  <c r="Z742" i="2"/>
  <c r="AB741" i="2"/>
  <c r="Z913" i="2"/>
  <c r="AA911" i="2"/>
  <c r="Z909" i="2"/>
  <c r="AA907" i="2"/>
  <c r="Z900" i="2"/>
  <c r="AC899" i="2"/>
  <c r="AA889" i="2"/>
  <c r="Z888" i="2"/>
  <c r="AC887" i="2"/>
  <c r="AA883" i="2"/>
  <c r="Z881" i="2"/>
  <c r="Z879" i="2"/>
  <c r="AA873" i="2"/>
  <c r="Z872" i="2"/>
  <c r="AC871" i="2"/>
  <c r="AA867" i="2"/>
  <c r="Z863" i="2"/>
  <c r="Z859" i="2"/>
  <c r="Z845" i="2"/>
  <c r="AA843" i="2"/>
  <c r="AA839" i="2"/>
  <c r="Z837" i="2"/>
  <c r="AA835" i="2"/>
  <c r="Z833" i="2"/>
  <c r="AA831" i="2"/>
  <c r="Z829" i="2"/>
  <c r="AA827" i="2"/>
  <c r="Z825" i="2"/>
  <c r="AA823" i="2"/>
  <c r="Z821" i="2"/>
  <c r="AA819" i="2"/>
  <c r="Z817" i="2"/>
  <c r="AA815" i="2"/>
  <c r="Z813" i="2"/>
  <c r="AA811" i="2"/>
  <c r="Z809" i="2"/>
  <c r="AA807" i="2"/>
  <c r="Z805" i="2"/>
  <c r="AA803" i="2"/>
  <c r="Z801" i="2"/>
  <c r="AA799" i="2"/>
  <c r="Z797" i="2"/>
  <c r="AA795" i="2"/>
  <c r="Z793" i="2"/>
  <c r="AA791" i="2"/>
  <c r="Z789" i="2"/>
  <c r="AA787" i="2"/>
  <c r="Z785" i="2"/>
  <c r="AA783" i="2"/>
  <c r="Z781" i="2"/>
  <c r="AA779" i="2"/>
  <c r="Z777" i="2"/>
  <c r="AA775" i="2"/>
  <c r="Z773" i="2"/>
  <c r="AA771" i="2"/>
  <c r="Z769" i="2"/>
  <c r="AA767" i="2"/>
  <c r="Z765" i="2"/>
  <c r="AA763" i="2"/>
  <c r="Z761" i="2"/>
  <c r="AA759" i="2"/>
  <c r="Z757" i="2"/>
  <c r="AA755" i="2"/>
  <c r="AB749" i="2"/>
  <c r="AA747" i="2"/>
  <c r="AC747" i="2"/>
  <c r="Z746" i="2"/>
  <c r="AB745" i="2"/>
  <c r="Z741" i="2"/>
  <c r="Z905" i="2"/>
  <c r="Z896" i="2"/>
  <c r="AC895" i="2"/>
  <c r="Z892" i="2"/>
  <c r="AC891" i="2"/>
  <c r="Z885" i="2"/>
  <c r="Z883" i="2"/>
  <c r="Z876" i="2"/>
  <c r="AC875" i="2"/>
  <c r="Z869" i="2"/>
  <c r="Z867" i="2"/>
  <c r="AA861" i="2"/>
  <c r="Z856" i="2"/>
  <c r="AC855" i="2"/>
  <c r="AA778" i="2"/>
  <c r="AA774" i="2"/>
  <c r="AA770" i="2"/>
  <c r="AA766" i="2"/>
  <c r="AA762" i="2"/>
  <c r="AA758" i="2"/>
  <c r="AA754" i="2"/>
  <c r="Z749" i="2"/>
  <c r="Z745" i="2"/>
  <c r="Z880" i="2"/>
  <c r="Z871" i="2"/>
  <c r="Z864" i="2"/>
  <c r="Z860" i="2"/>
  <c r="AA751" i="2"/>
  <c r="AC751" i="2"/>
  <c r="AA739" i="2"/>
  <c r="AC739" i="2"/>
  <c r="Z737" i="2"/>
  <c r="Z733" i="2"/>
  <c r="Z729" i="2"/>
  <c r="Z725" i="2"/>
  <c r="Z721" i="2"/>
  <c r="Z717" i="2"/>
  <c r="Z713" i="2"/>
  <c r="Z709" i="2"/>
  <c r="Z705" i="2"/>
  <c r="Z701" i="2"/>
  <c r="Z697" i="2"/>
  <c r="Z693" i="2"/>
  <c r="Z689" i="2"/>
  <c r="Z685" i="2"/>
  <c r="Z681" i="2"/>
  <c r="Z673" i="2"/>
  <c r="Z668" i="2"/>
  <c r="Z664" i="2"/>
  <c r="Z660" i="2"/>
  <c r="Z653" i="2"/>
  <c r="Z644" i="2"/>
  <c r="Z610" i="2"/>
  <c r="Z607" i="2"/>
  <c r="Z594" i="2"/>
  <c r="Z591" i="2"/>
  <c r="AA578" i="2"/>
  <c r="Z578" i="2"/>
  <c r="Z570" i="2"/>
  <c r="Z562" i="2"/>
  <c r="Z554" i="2"/>
  <c r="Z546" i="2"/>
  <c r="AC545" i="2"/>
  <c r="AA537" i="2"/>
  <c r="AA525" i="2"/>
  <c r="AC525" i="2"/>
  <c r="AA517" i="2"/>
  <c r="AC517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Z680" i="2"/>
  <c r="AC679" i="2"/>
  <c r="Z672" i="2"/>
  <c r="AC671" i="2"/>
  <c r="AA667" i="2"/>
  <c r="Z665" i="2"/>
  <c r="AA663" i="2"/>
  <c r="Z656" i="2"/>
  <c r="AA650" i="2"/>
  <c r="Z649" i="2"/>
  <c r="AA647" i="2"/>
  <c r="Z640" i="2"/>
  <c r="Z636" i="2"/>
  <c r="Z632" i="2"/>
  <c r="Z628" i="2"/>
  <c r="AC621" i="2"/>
  <c r="Z619" i="2"/>
  <c r="AA609" i="2"/>
  <c r="Z606" i="2"/>
  <c r="AC605" i="2"/>
  <c r="Z603" i="2"/>
  <c r="AA593" i="2"/>
  <c r="Z590" i="2"/>
  <c r="AC589" i="2"/>
  <c r="Z587" i="2"/>
  <c r="AA577" i="2"/>
  <c r="Z575" i="2"/>
  <c r="AA569" i="2"/>
  <c r="Z567" i="2"/>
  <c r="AA561" i="2"/>
  <c r="Z559" i="2"/>
  <c r="AA553" i="2"/>
  <c r="Z551" i="2"/>
  <c r="Z543" i="2"/>
  <c r="Z542" i="2"/>
  <c r="AC541" i="2"/>
  <c r="AA536" i="2"/>
  <c r="AA533" i="2"/>
  <c r="AC533" i="2"/>
  <c r="Z531" i="2"/>
  <c r="AA529" i="2"/>
  <c r="AC529" i="2"/>
  <c r="Z677" i="2"/>
  <c r="Z669" i="2"/>
  <c r="Z661" i="2"/>
  <c r="Z652" i="2"/>
  <c r="AC651" i="2"/>
  <c r="Z645" i="2"/>
  <c r="AA618" i="2"/>
  <c r="Z618" i="2"/>
  <c r="Z615" i="2"/>
  <c r="AA608" i="2"/>
  <c r="AA602" i="2"/>
  <c r="Z602" i="2"/>
  <c r="Z599" i="2"/>
  <c r="AA592" i="2"/>
  <c r="AA586" i="2"/>
  <c r="Z586" i="2"/>
  <c r="Z583" i="2"/>
  <c r="AA574" i="2"/>
  <c r="Z574" i="2"/>
  <c r="AA568" i="2"/>
  <c r="AA566" i="2"/>
  <c r="Z566" i="2"/>
  <c r="AA560" i="2"/>
  <c r="AA558" i="2"/>
  <c r="Z558" i="2"/>
  <c r="AA552" i="2"/>
  <c r="AA550" i="2"/>
  <c r="Z550" i="2"/>
  <c r="AC549" i="2"/>
  <c r="AA544" i="2"/>
  <c r="Z752" i="2"/>
  <c r="Z748" i="2"/>
  <c r="Z744" i="2"/>
  <c r="Z740" i="2"/>
  <c r="Z736" i="2"/>
  <c r="AC735" i="2"/>
  <c r="Z732" i="2"/>
  <c r="AC731" i="2"/>
  <c r="Z728" i="2"/>
  <c r="AC727" i="2"/>
  <c r="Z724" i="2"/>
  <c r="AC723" i="2"/>
  <c r="Z720" i="2"/>
  <c r="AC719" i="2"/>
  <c r="Z716" i="2"/>
  <c r="AC715" i="2"/>
  <c r="Z712" i="2"/>
  <c r="AC711" i="2"/>
  <c r="Z708" i="2"/>
  <c r="AC707" i="2"/>
  <c r="Z704" i="2"/>
  <c r="AC703" i="2"/>
  <c r="Z700" i="2"/>
  <c r="AC699" i="2"/>
  <c r="Z696" i="2"/>
  <c r="AC695" i="2"/>
  <c r="Z692" i="2"/>
  <c r="AC691" i="2"/>
  <c r="Z688" i="2"/>
  <c r="AC687" i="2"/>
  <c r="Z684" i="2"/>
  <c r="AC683" i="2"/>
  <c r="AA678" i="2"/>
  <c r="AA676" i="2"/>
  <c r="Z676" i="2"/>
  <c r="AC675" i="2"/>
  <c r="AA670" i="2"/>
  <c r="AA668" i="2"/>
  <c r="AA658" i="2"/>
  <c r="Z657" i="2"/>
  <c r="AA655" i="2"/>
  <c r="Z648" i="2"/>
  <c r="AC647" i="2"/>
  <c r="AA642" i="2"/>
  <c r="AA638" i="2"/>
  <c r="AA634" i="2"/>
  <c r="AA630" i="2"/>
  <c r="AA626" i="2"/>
  <c r="Z623" i="2"/>
  <c r="AC622" i="2"/>
  <c r="AA617" i="2"/>
  <c r="AA614" i="2"/>
  <c r="Z614" i="2"/>
  <c r="AC613" i="2"/>
  <c r="Z611" i="2"/>
  <c r="AC610" i="2"/>
  <c r="AA604" i="2"/>
  <c r="AA601" i="2"/>
  <c r="AA598" i="2"/>
  <c r="Z598" i="2"/>
  <c r="AC597" i="2"/>
  <c r="Z595" i="2"/>
  <c r="AC594" i="2"/>
  <c r="AA588" i="2"/>
  <c r="AA585" i="2"/>
  <c r="AA582" i="2"/>
  <c r="Z582" i="2"/>
  <c r="AC581" i="2"/>
  <c r="Z579" i="2"/>
  <c r="AC578" i="2"/>
  <c r="AA573" i="2"/>
  <c r="Z571" i="2"/>
  <c r="AC570" i="2"/>
  <c r="AA565" i="2"/>
  <c r="Z563" i="2"/>
  <c r="AC562" i="2"/>
  <c r="AA557" i="2"/>
  <c r="Z555" i="2"/>
  <c r="AC554" i="2"/>
  <c r="Z547" i="2"/>
  <c r="AC546" i="2"/>
  <c r="Z538" i="2"/>
  <c r="Z539" i="2"/>
  <c r="Z535" i="2"/>
  <c r="Z534" i="2"/>
  <c r="AA523" i="2"/>
  <c r="Z522" i="2"/>
  <c r="AC521" i="2"/>
  <c r="Z518" i="2"/>
  <c r="AA512" i="2"/>
  <c r="Z511" i="2"/>
  <c r="AA509" i="2"/>
  <c r="Z502" i="2"/>
  <c r="AC501" i="2"/>
  <c r="AA496" i="2"/>
  <c r="Z495" i="2"/>
  <c r="AA493" i="2"/>
  <c r="Z486" i="2"/>
  <c r="AC485" i="2"/>
  <c r="AA480" i="2"/>
  <c r="Z479" i="2"/>
  <c r="AA477" i="2"/>
  <c r="Z413" i="2"/>
  <c r="Z412" i="2"/>
  <c r="AA411" i="2"/>
  <c r="Z410" i="2"/>
  <c r="Z365" i="2"/>
  <c r="Z364" i="2"/>
  <c r="AA359" i="2"/>
  <c r="Z341" i="2"/>
  <c r="Z337" i="2"/>
  <c r="Z333" i="2"/>
  <c r="Z329" i="2"/>
  <c r="AC328" i="2"/>
  <c r="Z325" i="2"/>
  <c r="AC324" i="2"/>
  <c r="Z321" i="2"/>
  <c r="AC320" i="2"/>
  <c r="Z317" i="2"/>
  <c r="AC316" i="2"/>
  <c r="Z313" i="2"/>
  <c r="AC312" i="2"/>
  <c r="Z309" i="2"/>
  <c r="AC308" i="2"/>
  <c r="AA306" i="2"/>
  <c r="Z514" i="2"/>
  <c r="Z498" i="2"/>
  <c r="AA489" i="2"/>
  <c r="Z482" i="2"/>
  <c r="AA476" i="2"/>
  <c r="Z475" i="2"/>
  <c r="AA473" i="2"/>
  <c r="AA470" i="2"/>
  <c r="Z409" i="2"/>
  <c r="Z408" i="2"/>
  <c r="AA407" i="2"/>
  <c r="Z406" i="2"/>
  <c r="Z369" i="2"/>
  <c r="Z368" i="2"/>
  <c r="AA367" i="2"/>
  <c r="Z366" i="2"/>
  <c r="AA363" i="2"/>
  <c r="AA348" i="2"/>
  <c r="Z297" i="2"/>
  <c r="Z510" i="2"/>
  <c r="Z494" i="2"/>
  <c r="Z478" i="2"/>
  <c r="AC477" i="2"/>
  <c r="AA472" i="2"/>
  <c r="Z405" i="2"/>
  <c r="Z404" i="2"/>
  <c r="AA403" i="2"/>
  <c r="Z402" i="2"/>
  <c r="Z373" i="2"/>
  <c r="Z372" i="2"/>
  <c r="AA371" i="2"/>
  <c r="Z370" i="2"/>
  <c r="AA347" i="2"/>
  <c r="Z304" i="2"/>
  <c r="AB298" i="2"/>
  <c r="AA298" i="2"/>
  <c r="Z295" i="2"/>
  <c r="Z530" i="2"/>
  <c r="AA528" i="2"/>
  <c r="Z527" i="2"/>
  <c r="Z526" i="2"/>
  <c r="AA524" i="2"/>
  <c r="AA516" i="2"/>
  <c r="Z515" i="2"/>
  <c r="AA513" i="2"/>
  <c r="Z506" i="2"/>
  <c r="AC505" i="2"/>
  <c r="AA500" i="2"/>
  <c r="Z499" i="2"/>
  <c r="AA497" i="2"/>
  <c r="Z490" i="2"/>
  <c r="AA484" i="2"/>
  <c r="Z483" i="2"/>
  <c r="AA481" i="2"/>
  <c r="Z474" i="2"/>
  <c r="Z464" i="2"/>
  <c r="Z461" i="2"/>
  <c r="Z460" i="2"/>
  <c r="Z457" i="2"/>
  <c r="Z456" i="2"/>
  <c r="Z453" i="2"/>
  <c r="Z452" i="2"/>
  <c r="Z449" i="2"/>
  <c r="Z448" i="2"/>
  <c r="Z445" i="2"/>
  <c r="Z444" i="2"/>
  <c r="Z441" i="2"/>
  <c r="Z440" i="2"/>
  <c r="Z437" i="2"/>
  <c r="Z436" i="2"/>
  <c r="Z433" i="2"/>
  <c r="Z432" i="2"/>
  <c r="Z429" i="2"/>
  <c r="Z428" i="2"/>
  <c r="Z425" i="2"/>
  <c r="Z424" i="2"/>
  <c r="Z421" i="2"/>
  <c r="Z420" i="2"/>
  <c r="Z417" i="2"/>
  <c r="Z416" i="2"/>
  <c r="Z401" i="2"/>
  <c r="Z400" i="2"/>
  <c r="Z397" i="2"/>
  <c r="Z396" i="2"/>
  <c r="Z393" i="2"/>
  <c r="Z392" i="2"/>
  <c r="Z389" i="2"/>
  <c r="Z388" i="2"/>
  <c r="Z385" i="2"/>
  <c r="Z384" i="2"/>
  <c r="Z381" i="2"/>
  <c r="Z380" i="2"/>
  <c r="Z377" i="2"/>
  <c r="Z376" i="2"/>
  <c r="Z344" i="2"/>
  <c r="Z340" i="2"/>
  <c r="Z336" i="2"/>
  <c r="Z332" i="2"/>
  <c r="Z328" i="2"/>
  <c r="Z324" i="2"/>
  <c r="Z320" i="2"/>
  <c r="Z316" i="2"/>
  <c r="Z312" i="2"/>
  <c r="Z310" i="2"/>
  <c r="Z308" i="2"/>
  <c r="Z300" i="2"/>
  <c r="Z294" i="2"/>
  <c r="Z292" i="2"/>
  <c r="Z289" i="2"/>
  <c r="AC288" i="2"/>
  <c r="AA286" i="2"/>
  <c r="Z278" i="2"/>
  <c r="AA277" i="2"/>
  <c r="Z277" i="2"/>
  <c r="AC276" i="2"/>
  <c r="Z270" i="2"/>
  <c r="AA269" i="2"/>
  <c r="Z269" i="2"/>
  <c r="AC268" i="2"/>
  <c r="Z262" i="2"/>
  <c r="AA261" i="2"/>
  <c r="Z261" i="2"/>
  <c r="Z254" i="2"/>
  <c r="AA253" i="2"/>
  <c r="Z253" i="2"/>
  <c r="AA241" i="2"/>
  <c r="Z241" i="2"/>
  <c r="Z234" i="2"/>
  <c r="AC233" i="2"/>
  <c r="Z222" i="2"/>
  <c r="Z210" i="2"/>
  <c r="Z209" i="2"/>
  <c r="Z194" i="2"/>
  <c r="Z193" i="2"/>
  <c r="Z296" i="2"/>
  <c r="Z293" i="2"/>
  <c r="AC292" i="2"/>
  <c r="Z280" i="2"/>
  <c r="AA252" i="2"/>
  <c r="Z250" i="2"/>
  <c r="Z249" i="2"/>
  <c r="AC248" i="2"/>
  <c r="AA240" i="2"/>
  <c r="AA237" i="2"/>
  <c r="Z230" i="2"/>
  <c r="AA224" i="2"/>
  <c r="AA219" i="2"/>
  <c r="Z206" i="2"/>
  <c r="Z205" i="2"/>
  <c r="Z203" i="2"/>
  <c r="Z190" i="2"/>
  <c r="Z189" i="2"/>
  <c r="Z187" i="2"/>
  <c r="Z178" i="2"/>
  <c r="Z176" i="2"/>
  <c r="AA172" i="2"/>
  <c r="AA168" i="2"/>
  <c r="Z167" i="2"/>
  <c r="AB153" i="2"/>
  <c r="AB149" i="2"/>
  <c r="AB145" i="2"/>
  <c r="Z284" i="2"/>
  <c r="Z281" i="2"/>
  <c r="Z274" i="2"/>
  <c r="Z273" i="2"/>
  <c r="Z266" i="2"/>
  <c r="Z265" i="2"/>
  <c r="Z258" i="2"/>
  <c r="Z257" i="2"/>
  <c r="Z246" i="2"/>
  <c r="Z245" i="2"/>
  <c r="Z226" i="2"/>
  <c r="Z217" i="2"/>
  <c r="Z202" i="2"/>
  <c r="Z201" i="2"/>
  <c r="Z186" i="2"/>
  <c r="Z185" i="2"/>
  <c r="Z156" i="2"/>
  <c r="Z152" i="2"/>
  <c r="Z148" i="2"/>
  <c r="Z144" i="2"/>
  <c r="Z305" i="2"/>
  <c r="Z301" i="2"/>
  <c r="Z290" i="2"/>
  <c r="Z288" i="2"/>
  <c r="Z285" i="2"/>
  <c r="AA282" i="2"/>
  <c r="AA244" i="2"/>
  <c r="Z242" i="2"/>
  <c r="AC241" i="2"/>
  <c r="Z238" i="2"/>
  <c r="AC237" i="2"/>
  <c r="AA232" i="2"/>
  <c r="AA229" i="2"/>
  <c r="Z213" i="2"/>
  <c r="Z211" i="2"/>
  <c r="Z198" i="2"/>
  <c r="Z197" i="2"/>
  <c r="Z195" i="2"/>
  <c r="Z182" i="2"/>
  <c r="Z181" i="2"/>
  <c r="Z106" i="2"/>
  <c r="Z47" i="2"/>
  <c r="Z43" i="2"/>
  <c r="Z39" i="2"/>
  <c r="Z35" i="2"/>
  <c r="Z31" i="2"/>
  <c r="AA164" i="2"/>
  <c r="Z122" i="2"/>
  <c r="Z112" i="2"/>
  <c r="Z108" i="2"/>
  <c r="Z96" i="2"/>
  <c r="AA95" i="2"/>
  <c r="Z94" i="2"/>
  <c r="Z80" i="2"/>
  <c r="AA79" i="2"/>
  <c r="Z78" i="2"/>
  <c r="AA66" i="2"/>
  <c r="AA62" i="2"/>
  <c r="AA58" i="2"/>
  <c r="AA54" i="2"/>
  <c r="AA50" i="2"/>
  <c r="AA46" i="2"/>
  <c r="Z141" i="2"/>
  <c r="Z137" i="2"/>
  <c r="Z133" i="2"/>
  <c r="Z129" i="2"/>
  <c r="Z118" i="2"/>
  <c r="Z100" i="2"/>
  <c r="AA99" i="2"/>
  <c r="Z84" i="2"/>
  <c r="AA83" i="2"/>
  <c r="AA156" i="2"/>
  <c r="AA152" i="2"/>
  <c r="AA148" i="2"/>
  <c r="AA144" i="2"/>
  <c r="Z142" i="2"/>
  <c r="AA140" i="2"/>
  <c r="Z138" i="2"/>
  <c r="AA136" i="2"/>
  <c r="Z134" i="2"/>
  <c r="AA132" i="2"/>
  <c r="Z130" i="2"/>
  <c r="Z102" i="2"/>
  <c r="Z86" i="2"/>
  <c r="AC74" i="2"/>
  <c r="Z72" i="2"/>
  <c r="AC71" i="2"/>
  <c r="AA64" i="2"/>
  <c r="AA60" i="2"/>
  <c r="AA56" i="2"/>
  <c r="AA52" i="2"/>
  <c r="AA48" i="2"/>
  <c r="AA44" i="2"/>
  <c r="Z7" i="2"/>
  <c r="Z3" i="2"/>
  <c r="Z27" i="2"/>
  <c r="Z23" i="2"/>
  <c r="Z19" i="2"/>
  <c r="Z15" i="2"/>
  <c r="Z11" i="2"/>
  <c r="Z8" i="2"/>
  <c r="Z4" i="2"/>
  <c r="Z66" i="2"/>
  <c r="Z64" i="2"/>
  <c r="Z62" i="2"/>
  <c r="Z60" i="2"/>
  <c r="Z58" i="2"/>
  <c r="Z56" i="2"/>
  <c r="Z54" i="2"/>
  <c r="Z52" i="2"/>
  <c r="Z50" i="2"/>
  <c r="Z48" i="2"/>
  <c r="Z46" i="2"/>
  <c r="Z44" i="2"/>
  <c r="Z42" i="2"/>
  <c r="Z40" i="2"/>
  <c r="Z38" i="2"/>
  <c r="Z36" i="2"/>
  <c r="Z34" i="2"/>
  <c r="Z32" i="2"/>
  <c r="Z30" i="2"/>
  <c r="Z28" i="2"/>
  <c r="Z26" i="2"/>
  <c r="Z24" i="2"/>
  <c r="Z22" i="2"/>
  <c r="Z20" i="2"/>
  <c r="Z18" i="2"/>
  <c r="Z16" i="2"/>
  <c r="Z14" i="2"/>
  <c r="Z12" i="2"/>
  <c r="Z10" i="2"/>
  <c r="AA1327" i="2"/>
  <c r="AC1325" i="2"/>
  <c r="AA1323" i="2"/>
  <c r="AC1321" i="2"/>
  <c r="AA1319" i="2"/>
  <c r="AC1317" i="2"/>
  <c r="AA1315" i="2"/>
  <c r="AC1313" i="2"/>
  <c r="AA1311" i="2"/>
  <c r="AC1309" i="2"/>
  <c r="AA1307" i="2"/>
  <c r="AC1305" i="2"/>
  <c r="AA1303" i="2"/>
  <c r="AC1301" i="2"/>
  <c r="AA1299" i="2"/>
  <c r="AC1297" i="2"/>
  <c r="AA1295" i="2"/>
  <c r="AC1293" i="2"/>
  <c r="AA1291" i="2"/>
  <c r="AC1289" i="2"/>
  <c r="AA1287" i="2"/>
  <c r="AC1285" i="2"/>
  <c r="AA1283" i="2"/>
  <c r="AC1281" i="2"/>
  <c r="AA1279" i="2"/>
  <c r="AC1277" i="2"/>
  <c r="AA1275" i="2"/>
  <c r="AC1273" i="2"/>
  <c r="AA1271" i="2"/>
  <c r="AC1269" i="2"/>
  <c r="AA1267" i="2"/>
  <c r="AC1265" i="2"/>
  <c r="AA1263" i="2"/>
  <c r="AC1261" i="2"/>
  <c r="AA1259" i="2"/>
  <c r="AC1257" i="2"/>
  <c r="AA1255" i="2"/>
  <c r="AC1253" i="2"/>
  <c r="AA1251" i="2"/>
  <c r="AC1249" i="2"/>
  <c r="AA1247" i="2"/>
  <c r="AC1245" i="2"/>
  <c r="AA1243" i="2"/>
  <c r="AC1241" i="2"/>
  <c r="AA1239" i="2"/>
  <c r="AC1237" i="2"/>
  <c r="AA1234" i="2"/>
  <c r="Z1224" i="2"/>
  <c r="AA1222" i="2"/>
  <c r="AC1222" i="2"/>
  <c r="Z1208" i="2"/>
  <c r="AA1206" i="2"/>
  <c r="AC1206" i="2"/>
  <c r="Z1327" i="2"/>
  <c r="Z1323" i="2"/>
  <c r="Z1220" i="2"/>
  <c r="AA1218" i="2"/>
  <c r="AC1218" i="2"/>
  <c r="Z1204" i="2"/>
  <c r="AA1202" i="2"/>
  <c r="AC1202" i="2"/>
  <c r="Z1200" i="2"/>
  <c r="AA1198" i="2"/>
  <c r="AC1198" i="2"/>
  <c r="Z1196" i="2"/>
  <c r="AA1194" i="2"/>
  <c r="AC1194" i="2"/>
  <c r="Z1192" i="2"/>
  <c r="AA1190" i="2"/>
  <c r="AC1190" i="2"/>
  <c r="Z1184" i="2"/>
  <c r="AA1182" i="2"/>
  <c r="AC1182" i="2"/>
  <c r="Z1235" i="2"/>
  <c r="AC1234" i="2"/>
  <c r="Z1232" i="2"/>
  <c r="AA1230" i="2"/>
  <c r="AC1230" i="2"/>
  <c r="Z1216" i="2"/>
  <c r="AA1214" i="2"/>
  <c r="AC1214" i="2"/>
  <c r="Z1228" i="2"/>
  <c r="AA1226" i="2"/>
  <c r="AC1226" i="2"/>
  <c r="Z1212" i="2"/>
  <c r="AA1210" i="2"/>
  <c r="AC1210" i="2"/>
  <c r="Z1188" i="2"/>
  <c r="AA1186" i="2"/>
  <c r="AC1186" i="2"/>
  <c r="Z1180" i="2"/>
  <c r="AA1178" i="2"/>
  <c r="AC1178" i="2"/>
  <c r="Z1176" i="2"/>
  <c r="AA1174" i="2"/>
  <c r="AC1174" i="2"/>
  <c r="Z1172" i="2"/>
  <c r="AA1170" i="2"/>
  <c r="AC1170" i="2"/>
  <c r="Z1168" i="2"/>
  <c r="AA1166" i="2"/>
  <c r="AC1166" i="2"/>
  <c r="Z1164" i="2"/>
  <c r="AA1162" i="2"/>
  <c r="AC1162" i="2"/>
  <c r="Z1160" i="2"/>
  <c r="AA1158" i="2"/>
  <c r="AC1158" i="2"/>
  <c r="Z1156" i="2"/>
  <c r="AA1154" i="2"/>
  <c r="AC1154" i="2"/>
  <c r="Z1152" i="2"/>
  <c r="AA1150" i="2"/>
  <c r="AC1150" i="2"/>
  <c r="Z1148" i="2"/>
  <c r="AA1146" i="2"/>
  <c r="AC1146" i="2"/>
  <c r="Z1144" i="2"/>
  <c r="AA1142" i="2"/>
  <c r="AC1142" i="2"/>
  <c r="AA1112" i="2"/>
  <c r="AC1112" i="2"/>
  <c r="AA1104" i="2"/>
  <c r="AC1104" i="2"/>
  <c r="AA1084" i="2"/>
  <c r="AC1084" i="2"/>
  <c r="Z1082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C1110" i="2"/>
  <c r="AA1110" i="2"/>
  <c r="AA1088" i="2"/>
  <c r="AC1088" i="2"/>
  <c r="Z1086" i="2"/>
  <c r="AA1108" i="2"/>
  <c r="AC1108" i="2"/>
  <c r="Z1098" i="2"/>
  <c r="AA1096" i="2"/>
  <c r="AC1096" i="2"/>
  <c r="Z1094" i="2"/>
  <c r="AA1092" i="2"/>
  <c r="AC1092" i="2"/>
  <c r="Z1090" i="2"/>
  <c r="AC1106" i="2"/>
  <c r="AA1106" i="2"/>
  <c r="Z1102" i="2"/>
  <c r="AA1100" i="2"/>
  <c r="AC1100" i="2"/>
  <c r="AA1102" i="2"/>
  <c r="AA1098" i="2"/>
  <c r="AA1094" i="2"/>
  <c r="AA1090" i="2"/>
  <c r="AA1086" i="2"/>
  <c r="AA1082" i="2"/>
  <c r="AC1080" i="2"/>
  <c r="AA1078" i="2"/>
  <c r="AC1076" i="2"/>
  <c r="AA1074" i="2"/>
  <c r="AC1072" i="2"/>
  <c r="AA1070" i="2"/>
  <c r="AC1068" i="2"/>
  <c r="AA1066" i="2"/>
  <c r="AC1064" i="2"/>
  <c r="AA1062" i="2"/>
  <c r="AC1060" i="2"/>
  <c r="AA1058" i="2"/>
  <c r="AC1056" i="2"/>
  <c r="AA1054" i="2"/>
  <c r="AC1052" i="2"/>
  <c r="AA1050" i="2"/>
  <c r="AC1048" i="2"/>
  <c r="AA1046" i="2"/>
  <c r="AC1044" i="2"/>
  <c r="AA1042" i="2"/>
  <c r="AC1040" i="2"/>
  <c r="AA1038" i="2"/>
  <c r="AC1036" i="2"/>
  <c r="AA1034" i="2"/>
  <c r="AC1032" i="2"/>
  <c r="AA1030" i="2"/>
  <c r="AC1028" i="2"/>
  <c r="AA1026" i="2"/>
  <c r="AC1024" i="2"/>
  <c r="AA1022" i="2"/>
  <c r="AC1020" i="2"/>
  <c r="AA1018" i="2"/>
  <c r="AC1016" i="2"/>
  <c r="AA1014" i="2"/>
  <c r="AC1012" i="2"/>
  <c r="AA1010" i="2"/>
  <c r="AC1008" i="2"/>
  <c r="AA1006" i="2"/>
  <c r="AC1004" i="2"/>
  <c r="AA1002" i="2"/>
  <c r="AC1000" i="2"/>
  <c r="AA998" i="2"/>
  <c r="AC996" i="2"/>
  <c r="AA994" i="2"/>
  <c r="AC992" i="2"/>
  <c r="AA990" i="2"/>
  <c r="AC988" i="2"/>
  <c r="AA986" i="2"/>
  <c r="AC984" i="2"/>
  <c r="AA982" i="2"/>
  <c r="AC980" i="2"/>
  <c r="AA978" i="2"/>
  <c r="AC976" i="2"/>
  <c r="AA974" i="2"/>
  <c r="AC972" i="2"/>
  <c r="AA970" i="2"/>
  <c r="AC968" i="2"/>
  <c r="AA966" i="2"/>
  <c r="AC964" i="2"/>
  <c r="AA962" i="2"/>
  <c r="AC960" i="2"/>
  <c r="AA958" i="2"/>
  <c r="AC956" i="2"/>
  <c r="AA954" i="2"/>
  <c r="AC952" i="2"/>
  <c r="AA950" i="2"/>
  <c r="AC948" i="2"/>
  <c r="AA946" i="2"/>
  <c r="AC944" i="2"/>
  <c r="AA942" i="2"/>
  <c r="AC940" i="2"/>
  <c r="AA938" i="2"/>
  <c r="AC936" i="2"/>
  <c r="AA934" i="2"/>
  <c r="AA930" i="2"/>
  <c r="AA926" i="2"/>
  <c r="AA922" i="2"/>
  <c r="AA918" i="2"/>
  <c r="AA914" i="2"/>
  <c r="AA910" i="2"/>
  <c r="AA906" i="2"/>
  <c r="AA902" i="2"/>
  <c r="AA898" i="2"/>
  <c r="AA894" i="2"/>
  <c r="AA890" i="2"/>
  <c r="AA886" i="2"/>
  <c r="AA882" i="2"/>
  <c r="AA878" i="2"/>
  <c r="AA874" i="2"/>
  <c r="AA870" i="2"/>
  <c r="AA866" i="2"/>
  <c r="AA862" i="2"/>
  <c r="AA858" i="2"/>
  <c r="AA854" i="2"/>
  <c r="AA853" i="2"/>
  <c r="AA846" i="2"/>
  <c r="Z844" i="2"/>
  <c r="Z840" i="2"/>
  <c r="AA865" i="2"/>
  <c r="AA857" i="2"/>
  <c r="AA850" i="2"/>
  <c r="Z841" i="2"/>
  <c r="Z852" i="2"/>
  <c r="Z849" i="2"/>
  <c r="Z848" i="2"/>
  <c r="AA842" i="2"/>
  <c r="AC842" i="2"/>
  <c r="AA838" i="2"/>
  <c r="AC838" i="2"/>
  <c r="AA847" i="2"/>
  <c r="AA641" i="2"/>
  <c r="AC639" i="2"/>
  <c r="AA637" i="2"/>
  <c r="AC635" i="2"/>
  <c r="AA633" i="2"/>
  <c r="AC631" i="2"/>
  <c r="AA629" i="2"/>
  <c r="AC627" i="2"/>
  <c r="AA625" i="2"/>
  <c r="AA624" i="2"/>
  <c r="AA620" i="2"/>
  <c r="AC620" i="2"/>
  <c r="AC834" i="2"/>
  <c r="AC830" i="2"/>
  <c r="AC826" i="2"/>
  <c r="AC822" i="2"/>
  <c r="AC818" i="2"/>
  <c r="AC814" i="2"/>
  <c r="AC810" i="2"/>
  <c r="AC806" i="2"/>
  <c r="AC802" i="2"/>
  <c r="AC798" i="2"/>
  <c r="AC794" i="2"/>
  <c r="AC790" i="2"/>
  <c r="AC786" i="2"/>
  <c r="AC782" i="2"/>
  <c r="AC778" i="2"/>
  <c r="AC774" i="2"/>
  <c r="AC770" i="2"/>
  <c r="AC766" i="2"/>
  <c r="AC762" i="2"/>
  <c r="AC758" i="2"/>
  <c r="AC754" i="2"/>
  <c r="AC750" i="2"/>
  <c r="AC746" i="2"/>
  <c r="AC742" i="2"/>
  <c r="AC738" i="2"/>
  <c r="AC734" i="2"/>
  <c r="AC730" i="2"/>
  <c r="AC726" i="2"/>
  <c r="AC722" i="2"/>
  <c r="AC718" i="2"/>
  <c r="AC714" i="2"/>
  <c r="AC710" i="2"/>
  <c r="AC706" i="2"/>
  <c r="AC702" i="2"/>
  <c r="AC698" i="2"/>
  <c r="AC694" i="2"/>
  <c r="AC690" i="2"/>
  <c r="AC686" i="2"/>
  <c r="AC682" i="2"/>
  <c r="AC678" i="2"/>
  <c r="AC674" i="2"/>
  <c r="AC670" i="2"/>
  <c r="AC666" i="2"/>
  <c r="AC662" i="2"/>
  <c r="AC658" i="2"/>
  <c r="AC654" i="2"/>
  <c r="AC650" i="2"/>
  <c r="AC646" i="2"/>
  <c r="AC642" i="2"/>
  <c r="AC638" i="2"/>
  <c r="AC634" i="2"/>
  <c r="AC630" i="2"/>
  <c r="AC626" i="2"/>
  <c r="Z622" i="2"/>
  <c r="Z465" i="2"/>
  <c r="AC616" i="2"/>
  <c r="AC612" i="2"/>
  <c r="AC608" i="2"/>
  <c r="AC604" i="2"/>
  <c r="AC600" i="2"/>
  <c r="AC596" i="2"/>
  <c r="AC592" i="2"/>
  <c r="AC588" i="2"/>
  <c r="AC584" i="2"/>
  <c r="AC580" i="2"/>
  <c r="AC576" i="2"/>
  <c r="AC572" i="2"/>
  <c r="AC568" i="2"/>
  <c r="AC564" i="2"/>
  <c r="AC560" i="2"/>
  <c r="AC556" i="2"/>
  <c r="AC552" i="2"/>
  <c r="AC548" i="2"/>
  <c r="AC544" i="2"/>
  <c r="AA542" i="2"/>
  <c r="AC540" i="2"/>
  <c r="AA538" i="2"/>
  <c r="AC536" i="2"/>
  <c r="AA534" i="2"/>
  <c r="AC532" i="2"/>
  <c r="AA530" i="2"/>
  <c r="AC528" i="2"/>
  <c r="AA526" i="2"/>
  <c r="AC524" i="2"/>
  <c r="AC520" i="2"/>
  <c r="AC516" i="2"/>
  <c r="AC512" i="2"/>
  <c r="AC508" i="2"/>
  <c r="AC504" i="2"/>
  <c r="AC500" i="2"/>
  <c r="AC496" i="2"/>
  <c r="AC492" i="2"/>
  <c r="AC488" i="2"/>
  <c r="AC484" i="2"/>
  <c r="AC480" i="2"/>
  <c r="AC476" i="2"/>
  <c r="AC472" i="2"/>
  <c r="Z468" i="2"/>
  <c r="AC467" i="2"/>
  <c r="AC470" i="2"/>
  <c r="AA469" i="2"/>
  <c r="AA465" i="2"/>
  <c r="AC463" i="2"/>
  <c r="AA461" i="2"/>
  <c r="AC459" i="2"/>
  <c r="AA457" i="2"/>
  <c r="AC455" i="2"/>
  <c r="AA453" i="2"/>
  <c r="AC451" i="2"/>
  <c r="AA449" i="2"/>
  <c r="AC447" i="2"/>
  <c r="AA445" i="2"/>
  <c r="AC443" i="2"/>
  <c r="AA441" i="2"/>
  <c r="AC439" i="2"/>
  <c r="AA437" i="2"/>
  <c r="AC435" i="2"/>
  <c r="AA433" i="2"/>
  <c r="AC431" i="2"/>
  <c r="AA429" i="2"/>
  <c r="AC427" i="2"/>
  <c r="AA425" i="2"/>
  <c r="AC423" i="2"/>
  <c r="AA421" i="2"/>
  <c r="AC419" i="2"/>
  <c r="AA417" i="2"/>
  <c r="AC415" i="2"/>
  <c r="AC411" i="2"/>
  <c r="AC407" i="2"/>
  <c r="AC403" i="2"/>
  <c r="AC399" i="2"/>
  <c r="AA397" i="2"/>
  <c r="AC395" i="2"/>
  <c r="AA393" i="2"/>
  <c r="AC391" i="2"/>
  <c r="AA389" i="2"/>
  <c r="AC387" i="2"/>
  <c r="AA385" i="2"/>
  <c r="AC383" i="2"/>
  <c r="AA381" i="2"/>
  <c r="AC379" i="2"/>
  <c r="AA377" i="2"/>
  <c r="AC375" i="2"/>
  <c r="AA373" i="2"/>
  <c r="AC371" i="2"/>
  <c r="AA369" i="2"/>
  <c r="AC367" i="2"/>
  <c r="AA365" i="2"/>
  <c r="AC363" i="2"/>
  <c r="AA362" i="2"/>
  <c r="Z360" i="2"/>
  <c r="AC359" i="2"/>
  <c r="Z352" i="2"/>
  <c r="Z361" i="2"/>
  <c r="Z353" i="2"/>
  <c r="AA351" i="2"/>
  <c r="Z345" i="2"/>
  <c r="AA358" i="2"/>
  <c r="Z356" i="2"/>
  <c r="AC355" i="2"/>
  <c r="AA350" i="2"/>
  <c r="Z348" i="2"/>
  <c r="AC347" i="2"/>
  <c r="Z357" i="2"/>
  <c r="Z349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C277" i="2"/>
  <c r="AA275" i="2"/>
  <c r="AC273" i="2"/>
  <c r="AA271" i="2"/>
  <c r="AC269" i="2"/>
  <c r="AA267" i="2"/>
  <c r="AC265" i="2"/>
  <c r="AA263" i="2"/>
  <c r="AC261" i="2"/>
  <c r="AA259" i="2"/>
  <c r="AC257" i="2"/>
  <c r="AA255" i="2"/>
  <c r="AC253" i="2"/>
  <c r="AA251" i="2"/>
  <c r="AC249" i="2"/>
  <c r="AA247" i="2"/>
  <c r="AC245" i="2"/>
  <c r="AA243" i="2"/>
  <c r="AA239" i="2"/>
  <c r="AA235" i="2"/>
  <c r="AA231" i="2"/>
  <c r="AA227" i="2"/>
  <c r="Z221" i="2"/>
  <c r="Z218" i="2"/>
  <c r="AC216" i="2"/>
  <c r="AA216" i="2"/>
  <c r="AC236" i="2"/>
  <c r="AC232" i="2"/>
  <c r="AC228" i="2"/>
  <c r="AC224" i="2"/>
  <c r="AC223" i="2"/>
  <c r="Z214" i="2"/>
  <c r="AA222" i="2"/>
  <c r="AA220" i="2"/>
  <c r="AA212" i="2"/>
  <c r="AA208" i="2"/>
  <c r="AA204" i="2"/>
  <c r="AA200" i="2"/>
  <c r="AA196" i="2"/>
  <c r="AA192" i="2"/>
  <c r="AA188" i="2"/>
  <c r="AA184" i="2"/>
  <c r="AA180" i="2"/>
  <c r="AA179" i="2"/>
  <c r="AA178" i="2"/>
  <c r="AA176" i="2"/>
  <c r="AA171" i="2"/>
  <c r="Z166" i="2"/>
  <c r="Z165" i="2"/>
  <c r="AC164" i="2"/>
  <c r="AA160" i="2"/>
  <c r="AA155" i="2"/>
  <c r="AA175" i="2"/>
  <c r="Z170" i="2"/>
  <c r="Z169" i="2"/>
  <c r="AA159" i="2"/>
  <c r="Z154" i="2"/>
  <c r="Z153" i="2"/>
  <c r="Z149" i="2"/>
  <c r="Z145" i="2"/>
  <c r="Z177" i="2"/>
  <c r="Z174" i="2"/>
  <c r="Z173" i="2"/>
  <c r="AC172" i="2"/>
  <c r="AA163" i="2"/>
  <c r="Z158" i="2"/>
  <c r="Z157" i="2"/>
  <c r="AC156" i="2"/>
  <c r="Z150" i="2"/>
  <c r="Z146" i="2"/>
  <c r="Z162" i="2"/>
  <c r="Z161" i="2"/>
  <c r="AA151" i="2"/>
  <c r="AC151" i="2"/>
  <c r="AA147" i="2"/>
  <c r="AC147" i="2"/>
  <c r="AA123" i="2"/>
  <c r="AC123" i="2"/>
  <c r="AC121" i="2"/>
  <c r="AA121" i="2"/>
  <c r="AC109" i="2"/>
  <c r="AA109" i="2"/>
  <c r="AC97" i="2"/>
  <c r="AA97" i="2"/>
  <c r="Z95" i="2"/>
  <c r="AC81" i="2"/>
  <c r="AA81" i="2"/>
  <c r="Z79" i="2"/>
  <c r="AC143" i="2"/>
  <c r="AC139" i="2"/>
  <c r="AC135" i="2"/>
  <c r="AC131" i="2"/>
  <c r="AA127" i="2"/>
  <c r="AA119" i="2"/>
  <c r="AC119" i="2"/>
  <c r="AC101" i="2"/>
  <c r="AA101" i="2"/>
  <c r="Z99" i="2"/>
  <c r="AC85" i="2"/>
  <c r="AA85" i="2"/>
  <c r="Z83" i="2"/>
  <c r="AC73" i="2"/>
  <c r="AA73" i="2"/>
  <c r="Z71" i="2"/>
  <c r="AC117" i="2"/>
  <c r="AA117" i="2"/>
  <c r="AA115" i="2"/>
  <c r="AC115" i="2"/>
  <c r="Z114" i="2"/>
  <c r="Z103" i="2"/>
  <c r="AC89" i="2"/>
  <c r="AA89" i="2"/>
  <c r="Z88" i="2"/>
  <c r="Z87" i="2"/>
  <c r="Z128" i="2"/>
  <c r="AC125" i="2"/>
  <c r="AA125" i="2"/>
  <c r="Z124" i="2"/>
  <c r="AC113" i="2"/>
  <c r="AA113" i="2"/>
  <c r="AA111" i="2"/>
  <c r="AC111" i="2"/>
  <c r="Z110" i="2"/>
  <c r="Z107" i="2"/>
  <c r="AC105" i="2"/>
  <c r="AA105" i="2"/>
  <c r="AC93" i="2"/>
  <c r="AA93" i="2"/>
  <c r="Z92" i="2"/>
  <c r="Z91" i="2"/>
  <c r="AC77" i="2"/>
  <c r="AA77" i="2"/>
  <c r="Z76" i="2"/>
  <c r="Z75" i="2"/>
  <c r="AA69" i="2"/>
  <c r="AC69" i="2"/>
  <c r="AC107" i="2"/>
  <c r="AC103" i="2"/>
  <c r="AC99" i="2"/>
  <c r="AC95" i="2"/>
  <c r="AC91" i="2"/>
  <c r="AC87" i="2"/>
  <c r="AC83" i="2"/>
  <c r="AC79" i="2"/>
  <c r="AC75" i="2"/>
  <c r="AA65" i="2"/>
  <c r="AC65" i="2"/>
  <c r="Z63" i="2"/>
  <c r="AA61" i="2"/>
  <c r="AC61" i="2"/>
  <c r="Z59" i="2"/>
  <c r="AA57" i="2"/>
  <c r="AC57" i="2"/>
  <c r="Z55" i="2"/>
  <c r="AA53" i="2"/>
  <c r="AC53" i="2"/>
  <c r="Z51" i="2"/>
  <c r="AA49" i="2"/>
  <c r="AC49" i="2"/>
  <c r="AA67" i="2"/>
  <c r="AA63" i="2"/>
  <c r="AA59" i="2"/>
  <c r="AA55" i="2"/>
  <c r="AA51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<sst xmlns="http://schemas.openxmlformats.org/spreadsheetml/2006/main" count="27130" uniqueCount="7411">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</sst>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abSelected="1" zoomScaleNormal="100" workbookViewId="0">
      <pane ySplit="1" topLeftCell="A2" activePane="bottomLeft" state="frozen"/>
      <selection pane="bottomLeft" activeCell="J11" sqref="J1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6756</v>
      </c>
      <c r="O2">
        <f>SUMPRODUCT(MID(0&amp;feed!O2,LARGE(INDEX(ISNUMBER(--MID(feed!O2,ROW($1:$5),1))*
ROW($1:$5),0),ROW($1:$5))+1,1)*10^ROW($1:$5)/10)</f>
        <v>309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9.3078744819419779</v>
      </c>
      <c r="AB2" s="4">
        <f>N2/6</f>
        <v>1126</v>
      </c>
      <c r="AC2" s="4">
        <f>V2/6</f>
        <v>10480.666666666666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5</v>
      </c>
      <c r="E3">
        <f>SUMPRODUCT(MID(0&amp;feed!E3,LARGE(INDEX(ISNUMBER(--MID(feed!E3,ROW($1:$19),1))*
ROW($1:$19),0),ROW($1:$19))+1,1)*10^ROW($1:$19)/10)</f>
        <v>14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4</v>
      </c>
      <c r="I3" t="str">
        <f>feed!I3</f>
        <v>Good</v>
      </c>
      <c r="J3">
        <f>SUMPRODUCT(MID(0&amp;feed!J3,LARGE(INDEX(ISNUMBER(--MID(feed!J3,ROW($1:$19),1))*
ROW($1:$19),0),ROW($1:$19))+1,1)*10^ROW($1:$19)/10)</f>
        <v>16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5388</v>
      </c>
      <c r="O3">
        <f>SUMPRODUCT(MID(0&amp;feed!O3,LARGE(INDEX(ISNUMBER(--MID(feed!O3,ROW($1:$5),1))*
ROW($1:$5),0),ROW($1:$5))+1,1)*10^ROW($1:$5)/10)</f>
        <v>347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23132</v>
      </c>
      <c r="AA3" s="8">
        <f t="shared" ref="AA3:AA66" si="3">V3/N3</f>
        <v>7.8427988121752046</v>
      </c>
      <c r="AB3" s="4">
        <f t="shared" ref="AB3:AB66" si="4">N3/6</f>
        <v>898</v>
      </c>
      <c r="AC3" s="4">
        <f t="shared" ref="AC3:AC66" si="5">V3/6</f>
        <v>7042.833333333333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60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Questionable</v>
      </c>
      <c r="H4">
        <f>SUMPRODUCT(MID(0&amp;feed!H4,LARGE(INDEX(ISNUMBER(--MID(feed!H4,ROW($1:$1),1))*
ROW($1:$1),0),ROW($1:$1))+1,1)*10^ROW($1:$1)/10)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5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Mixed Economy</v>
      </c>
      <c r="N4">
        <f>SUMPRODUCT(MID(0&amp;feed!N4,LARGE(INDEX(ISNUMBER(--MID(feed!N4,ROW($1:$5),1))*
ROW($1:$5),0),ROW($1:$5))+1,1)*10^ROW($1:$5)/10)</f>
        <v>5377</v>
      </c>
      <c r="O4">
        <f>SUMPRODUCT(MID(0&amp;feed!O4,LARGE(INDEX(ISNUMBER(--MID(feed!O4,ROW($1:$5),1))*
ROW($1:$5),0),ROW($1:$5))+1,1)*10^ROW($1:$5)/10)</f>
        <v>211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30520</v>
      </c>
      <c r="AA4" s="8">
        <f t="shared" si="3"/>
        <v>9.7210340338478698</v>
      </c>
      <c r="AB4" s="4">
        <f t="shared" si="4"/>
        <v>896.16666666666663</v>
      </c>
      <c r="AC4" s="4">
        <f t="shared" si="5"/>
        <v>8711.6666666666661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55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3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5182</v>
      </c>
      <c r="O5">
        <f>SUMPRODUCT(MID(0&amp;feed!O5,LARGE(INDEX(ISNUMBER(--MID(feed!O5,ROW($1:$5),1))*
ROW($1:$5),0),ROW($1:$5))+1,1)*10^ROW($1:$5)/10)</f>
        <v>89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23510</v>
      </c>
      <c r="AA5" s="8">
        <f t="shared" si="3"/>
        <v>9.3130065611732924</v>
      </c>
      <c r="AB5" s="4">
        <f t="shared" si="4"/>
        <v>863.66666666666663</v>
      </c>
      <c r="AC5" s="4">
        <f t="shared" si="5"/>
        <v>8043.333333333333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1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5045</v>
      </c>
      <c r="O6">
        <f>SUMPRODUCT(MID(0&amp;feed!O6,LARGE(INDEX(ISNUMBER(--MID(feed!O6,ROW($1:$5),1))*
ROW($1:$5),0),ROW($1:$5))+1,1)*10^ROW($1:$5)/10)</f>
        <v>98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20019</v>
      </c>
      <c r="AA6" s="8">
        <f t="shared" si="3"/>
        <v>8.7252725470763135</v>
      </c>
      <c r="AB6" s="4">
        <f t="shared" si="4"/>
        <v>840.83333333333337</v>
      </c>
      <c r="AC6" s="4">
        <f t="shared" si="5"/>
        <v>7336.5</v>
      </c>
    </row>
    <row r="7" spans="1:29" x14ac:dyDescent="0.25">
      <c r="A7" t="str">
        <f>feed!A7</f>
        <v>Platypus Island</v>
      </c>
      <c r="B7" t="str">
        <f>feed!B7</f>
        <v>Mark0Polo</v>
      </c>
      <c r="C7" t="str">
        <f>feed!C7</f>
        <v>SPQR</v>
      </c>
      <c r="D7">
        <f>SUMPRODUCT(MID(0&amp;feed!D7,LARGE(INDEX(ISNUMBER(--MID(feed!D7,ROW($1:$19),1))*
ROW($1:$19),0),ROW($1:$19))+1,1)*10^ROW($1:$19)/10)</f>
        <v>12</v>
      </c>
      <c r="E7">
        <f>SUMPRODUCT(MID(0&amp;feed!E7,LARGE(INDEX(ISNUMBER(--MID(feed!E7,ROW($1:$19),1))*
ROW($1:$19),0),ROW($1:$19))+1,1)*10^ROW($1:$19)/10)</f>
        <v>5</v>
      </c>
      <c r="F7" t="str">
        <f>feed!F7</f>
        <v>Second World War surplus</v>
      </c>
      <c r="G7" t="str">
        <f>feed!G7</f>
        <v>Normal</v>
      </c>
      <c r="H7">
        <f>SUMPRODUCT(MID(0&amp;feed!H7,LARGE(INDEX(ISNUMBER(--MID(feed!H7,ROW($1:$1),1))*
ROW($1:$1),0),ROW($1:$1))+1,1)*10^ROW($1:$1)/10)</f>
        <v>5</v>
      </c>
      <c r="I7" t="str">
        <f>feed!I7</f>
        <v>Standard</v>
      </c>
      <c r="J7">
        <f>SUMPRODUCT(MID(0&amp;feed!J7,LARGE(INDEX(ISNUMBER(--MID(feed!J7,ROW($1:$19),1))*
ROW($1:$19),0),ROW($1:$19))+1,1)*10^ROW($1:$19)/10)</f>
        <v>3</v>
      </c>
      <c r="K7">
        <f>SUMPRODUCT(MID(0&amp;feed!K7,LARGE(INDEX(ISNUMBER(--MID(feed!K7,ROW($1:$19),1))*
ROW($1:$19),0),ROW($1:$19))+1,1)*10^ROW($1:$19)/10)</f>
        <v>40</v>
      </c>
      <c r="L7">
        <f>SUMPRODUCT(MID(0&amp;feed!L7,LARGE(INDEX(ISNUMBER(--MID(feed!L7,ROW($1:$19),1))*
ROW($1:$19),0),ROW($1:$19))+1,1)*10^ROW($1:$19)/10)</f>
        <v>21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4980</v>
      </c>
      <c r="O7">
        <f>SUMPRODUCT(MID(0&amp;feed!O7,LARGE(INDEX(ISNUMBER(--MID(feed!O7,ROW($1:$5),1))*
ROW($1:$5),0),ROW($1:$5))+1,1)*10^ROW($1:$5)/10)</f>
        <v>41</v>
      </c>
      <c r="P7" t="str">
        <f>feed!P7</f>
        <v>Depleted</v>
      </c>
      <c r="Q7">
        <f t="shared" si="0"/>
        <v>0</v>
      </c>
      <c r="R7" t="str">
        <f>feed!Q7</f>
        <v>Meagre</v>
      </c>
      <c r="S7">
        <f t="shared" si="1"/>
        <v>1.5</v>
      </c>
      <c r="T7" t="str">
        <f>feed!R7</f>
        <v>Indochina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7" t="str">
        <f>feed!U7</f>
        <v>http://blocgame.com/stats.php?id=63909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41511</v>
      </c>
      <c r="AA7" s="8">
        <f t="shared" si="3"/>
        <v>13.681927710843373</v>
      </c>
      <c r="AB7" s="4">
        <f t="shared" si="4"/>
        <v>830</v>
      </c>
      <c r="AC7" s="4">
        <f t="shared" si="5"/>
        <v>11356</v>
      </c>
    </row>
    <row r="8" spans="1:29" x14ac:dyDescent="0.25">
      <c r="A8" t="str">
        <f>feed!A8</f>
        <v>Ferma</v>
      </c>
      <c r="B8" t="str">
        <f>feed!B8</f>
        <v>President Jacobo Vincenzo</v>
      </c>
      <c r="C8" t="str">
        <f>feed!C8</f>
        <v>The Order</v>
      </c>
      <c r="D8">
        <f>SUMPRODUCT(MID(0&amp;feed!D8,LARGE(INDEX(ISNUMBER(--MID(feed!D8,ROW($1:$19),1))*
ROW($1:$19),0),ROW($1:$19))+1,1)*10^ROW($1:$19)/10)</f>
        <v>86</v>
      </c>
      <c r="E8">
        <f>SUMPRODUCT(MID(0&amp;feed!E8,LARGE(INDEX(ISNUMBER(--MID(feed!E8,ROW($1:$19),1))*
ROW($1:$19),0),ROW($1:$19))+1,1)*10^ROW($1:$19)/10)</f>
        <v>7</v>
      </c>
      <c r="F8" t="str">
        <f>feed!F8</f>
        <v>Vietnam War surplus</v>
      </c>
      <c r="G8" t="str">
        <f>feed!G8</f>
        <v>Axis of Evil</v>
      </c>
      <c r="H8">
        <f>SUMPRODUCT(MID(0&amp;feed!H8,LARGE(INDEX(ISNUMBER(--MID(feed!H8,ROW($1:$1),1))*
ROW($1:$1),0),ROW($1:$1))+1,1)*10^ROW($1:$1)/10)</f>
        <v>3</v>
      </c>
      <c r="I8" t="str">
        <f>feed!I8</f>
        <v>Good</v>
      </c>
      <c r="J8">
        <f>SUMPRODUCT(MID(0&amp;feed!J8,LARGE(INDEX(ISNUMBER(--MID(feed!J8,ROW($1:$19),1))*
ROW($1:$19),0),ROW($1:$19))+1,1)*10^ROW($1:$19)/10)</f>
        <v>2</v>
      </c>
      <c r="K8">
        <f>SUMPRODUCT(MID(0&amp;feed!K8,LARGE(INDEX(ISNUMBER(--MID(feed!K8,ROW($1:$19),1))*
ROW($1:$19),0),ROW($1:$19))+1,1)*10^ROW($1:$19)/10)</f>
        <v>25</v>
      </c>
      <c r="L8">
        <f>SUMPRODUCT(MID(0&amp;feed!L8,LARGE(INDEX(ISNUMBER(--MID(feed!L8,ROW($1:$19),1))*
ROW($1:$19),0),ROW($1:$19))+1,1)*10^ROW($1:$19)/10)</f>
        <v>0</v>
      </c>
      <c r="M8" t="str">
        <f>feed!M8</f>
        <v>Free Market</v>
      </c>
      <c r="N8">
        <f>SUMPRODUCT(MID(0&amp;feed!N8,LARGE(INDEX(ISNUMBER(--MID(feed!N8,ROW($1:$5),1))*
ROW($1:$5),0),ROW($1:$5))+1,1)*10^ROW($1:$5)/10)</f>
        <v>4946</v>
      </c>
      <c r="O8">
        <f>SUMPRODUCT(MID(0&amp;feed!O8,LARGE(INDEX(ISNUMBER(--MID(feed!O8,ROW($1:$5),1))*
ROW($1:$5),0),ROW($1:$5))+1,1)*10^ROW($1:$5)/10)</f>
        <v>266</v>
      </c>
      <c r="P8" t="str">
        <f>feed!P8</f>
        <v>Untapped</v>
      </c>
      <c r="Q8">
        <f t="shared" si="0"/>
        <v>90</v>
      </c>
      <c r="R8" t="str">
        <f>feed!Q8</f>
        <v>Large</v>
      </c>
      <c r="S8">
        <f t="shared" si="1"/>
        <v>7.5</v>
      </c>
      <c r="T8" t="str">
        <f>feed!R8</f>
        <v>Southern Cone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8" t="str">
        <f>feed!U8</f>
        <v>http://blocgame.com/stats.php?id=58784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28986</v>
      </c>
      <c r="AA8" s="8">
        <f t="shared" si="3"/>
        <v>8.2108774767488875</v>
      </c>
      <c r="AB8" s="4">
        <f t="shared" si="4"/>
        <v>824.33333333333337</v>
      </c>
      <c r="AC8" s="4">
        <f t="shared" si="5"/>
        <v>6768.5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90</v>
      </c>
      <c r="E9">
        <f>SUMPRODUCT(MID(0&amp;feed!E9,LARGE(INDEX(ISNUMBER(--MID(feed!E9,ROW($1:$19),1))*
ROW($1:$19),0),ROW($1:$19))+1,1)*10^ROW($1:$19)/10)</f>
        <v>6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6</v>
      </c>
      <c r="I9" t="str">
        <f>feed!I9</f>
        <v>Elite</v>
      </c>
      <c r="J9">
        <f>SUMPRODUCT(MID(0&amp;feed!J9,LARGE(INDEX(ISNUMBER(--MID(feed!J9,ROW($1:$19),1))*
ROW($1:$19),0),ROW($1:$19))+1,1)*10^ROW($1:$19)/10)</f>
        <v>5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4933</v>
      </c>
      <c r="O9">
        <f>SUMPRODUCT(MID(0&amp;feed!O9,LARGE(INDEX(ISNUMBER(--MID(feed!O9,ROW($1:$5),1))*
ROW($1:$5),0),ROW($1:$5))+1,1)*10^ROW($1:$5)/10)</f>
        <v>81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24755</v>
      </c>
      <c r="AA9" s="8">
        <f t="shared" si="3"/>
        <v>7.3748226231502132</v>
      </c>
      <c r="AB9" s="4">
        <f t="shared" si="4"/>
        <v>822.16666666666663</v>
      </c>
      <c r="AC9" s="4">
        <f t="shared" si="5"/>
        <v>6063.333333333333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4</v>
      </c>
      <c r="K10">
        <f>SUMPRODUCT(MID(0&amp;feed!K10,LARGE(INDEX(ISNUMBER(--MID(feed!K10,ROW($1:$19),1))*
ROW($1:$19),0),ROW($1:$19))+1,1)*10^ROW($1:$19)/10)</f>
        <v>24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4880</v>
      </c>
      <c r="O10">
        <f>SUMPRODUCT(MID(0&amp;feed!O10,LARGE(INDEX(ISNUMBER(--MID(feed!O10,ROW($1:$5),1))*
ROW($1:$5),0),ROW($1:$5))+1,1)*10^ROW($1:$5)/10)</f>
        <v>4849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12872</v>
      </c>
      <c r="AA10" s="8">
        <f t="shared" si="3"/>
        <v>6.4030737704918037</v>
      </c>
      <c r="AB10" s="4">
        <f t="shared" si="4"/>
        <v>813.33333333333337</v>
      </c>
      <c r="AC10" s="4">
        <f t="shared" si="5"/>
        <v>5207.833333333333</v>
      </c>
    </row>
    <row r="11" spans="1:29" x14ac:dyDescent="0.25">
      <c r="A11" t="str">
        <f>feed!A11</f>
        <v>Harezland</v>
      </c>
      <c r="B11" t="str">
        <f>feed!B11</f>
        <v>Adam harez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36</v>
      </c>
      <c r="E11">
        <f>SUMPRODUCT(MID(0&amp;feed!E11,LARGE(INDEX(ISNUMBER(--MID(feed!E11,ROW($1:$19),1))*
ROW($1:$19),0),ROW($1:$19))+1,1)*10^ROW($1:$19)/10)</f>
        <v>2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10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4708</v>
      </c>
      <c r="O11">
        <f>SUMPRODUCT(MID(0&amp;feed!O11,LARGE(INDEX(ISNUMBER(--MID(feed!O11,ROW($1:$5),1))*
ROW($1:$5),0),ROW($1:$5))+1,1)*10^ROW($1:$5)/10)</f>
        <v>62</v>
      </c>
      <c r="P11" t="str">
        <f>feed!P11</f>
        <v>Depleted</v>
      </c>
      <c r="Q11">
        <f t="shared" si="0"/>
        <v>0</v>
      </c>
      <c r="R11" t="str">
        <f>feed!Q11</f>
        <v>Large</v>
      </c>
      <c r="S11">
        <f t="shared" si="1"/>
        <v>7.5</v>
      </c>
      <c r="T11" t="str">
        <f>feed!R11</f>
        <v>Pacific Rim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1" t="str">
        <f>feed!U11</f>
        <v>http://blocgame.com/stats.php?id=60587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7682</v>
      </c>
      <c r="AA11" s="8">
        <f t="shared" si="3"/>
        <v>3.9415887850467288</v>
      </c>
      <c r="AB11" s="4">
        <f t="shared" si="4"/>
        <v>784.66666666666663</v>
      </c>
      <c r="AC11" s="4">
        <f t="shared" si="5"/>
        <v>3092.8333333333335</v>
      </c>
    </row>
    <row r="12" spans="1:29" x14ac:dyDescent="0.25">
      <c r="A12" t="str">
        <f>feed!A12</f>
        <v>Mirah</v>
      </c>
      <c r="B12" t="str">
        <f>feed!B12</f>
        <v>Filzah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111</v>
      </c>
      <c r="E12">
        <f>SUMPRODUCT(MID(0&amp;feed!E12,LARGE(INDEX(ISNUMBER(--MID(feed!E12,ROW($1:$19),1))*
ROW($1:$19),0),ROW($1:$19))+1,1)*10^ROW($1:$19)/10)</f>
        <v>14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5</v>
      </c>
      <c r="K12">
        <f>SUMPRODUCT(MID(0&amp;feed!K12,LARGE(INDEX(ISNUMBER(--MID(feed!K12,ROW($1:$19),1))*
ROW($1:$19),0),ROW($1:$19))+1,1)*10^ROW($1:$19)/10)</f>
        <v>26</v>
      </c>
      <c r="L12">
        <f>SUMPRODUCT(MID(0&amp;feed!L12,LARGE(INDEX(ISNUMBER(--MID(feed!L12,ROW($1:$19),1))*
ROW($1:$19),0),ROW($1:$19))+1,1)*10^ROW($1:$19)/10)</f>
        <v>12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4639</v>
      </c>
      <c r="O12">
        <f>SUMPRODUCT(MID(0&amp;feed!O12,LARGE(INDEX(ISNUMBER(--MID(feed!O12,ROW($1:$5),1))*
ROW($1:$5),0),ROW($1:$5))+1,1)*10^ROW($1:$5)/10)</f>
        <v>215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" t="str">
        <f>feed!U12</f>
        <v>http://blocgame.com/stats.php?id=64191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16622</v>
      </c>
      <c r="AA12" s="8">
        <f t="shared" si="3"/>
        <v>7.3015736150032335</v>
      </c>
      <c r="AB12" s="4">
        <f t="shared" si="4"/>
        <v>773.16666666666663</v>
      </c>
      <c r="AC12" s="4">
        <f t="shared" si="5"/>
        <v>5645.333333333333</v>
      </c>
    </row>
    <row r="13" spans="1:29" x14ac:dyDescent="0.25">
      <c r="A13" t="str">
        <f>feed!A13</f>
        <v>Lorigan</v>
      </c>
      <c r="B13" t="str">
        <f>feed!B13</f>
        <v>Lorigan</v>
      </c>
      <c r="C13" t="str">
        <f>feed!C13</f>
        <v>Interpol</v>
      </c>
      <c r="D13">
        <f>SUMPRODUCT(MID(0&amp;feed!D13,LARGE(INDEX(ISNUMBER(--MID(feed!D13,ROW($1:$19),1))*
ROW($1:$19),0),ROW($1:$19))+1,1)*10^ROW($1:$19)/10)</f>
        <v>98</v>
      </c>
      <c r="E13">
        <f>SUMPRODUCT(MID(0&amp;feed!E13,LARGE(INDEX(ISNUMBER(--MID(feed!E13,ROW($1:$19),1))*
ROW($1:$19),0),ROW($1:$19))+1,1)*10^ROW($1:$19)/10)</f>
        <v>5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29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4576</v>
      </c>
      <c r="O13">
        <f>SUMPRODUCT(MID(0&amp;feed!O13,LARGE(INDEX(ISNUMBER(--MID(feed!O13,ROW($1:$5),1))*
ROW($1:$5),0),ROW($1:$5))+1,1)*10^ROW($1:$5)/10)</f>
        <v>207</v>
      </c>
      <c r="P13" t="str">
        <f>feed!P13</f>
        <v>Plentiful</v>
      </c>
      <c r="Q13">
        <f t="shared" si="0"/>
        <v>70</v>
      </c>
      <c r="R13" t="str">
        <f>feed!Q13</f>
        <v>Large</v>
      </c>
      <c r="S13">
        <f t="shared" si="1"/>
        <v>7.5</v>
      </c>
      <c r="T13" t="str">
        <f>feed!R13</f>
        <v>Amazonia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" t="str">
        <f>feed!U13</f>
        <v>http://blocgame.com/stats.php?id=59787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26756</v>
      </c>
      <c r="AA13" s="8">
        <f t="shared" si="3"/>
        <v>9.5347465034965033</v>
      </c>
      <c r="AB13" s="4">
        <f t="shared" si="4"/>
        <v>762.66666666666663</v>
      </c>
      <c r="AC13" s="4">
        <f t="shared" si="5"/>
        <v>7271.833333333333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73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Good</v>
      </c>
      <c r="J14">
        <f>SUMPRODUCT(MID(0&amp;feed!J14,LARGE(INDEX(ISNUMBER(--MID(feed!J14,ROW($1:$19),1))*
ROW($1:$19),0),ROW($1:$19))+1,1)*10^ROW($1:$19)/10)</f>
        <v>3</v>
      </c>
      <c r="K14">
        <f>SUMPRODUCT(MID(0&amp;feed!K14,LARGE(INDEX(ISNUMBER(--MID(feed!K14,ROW($1:$19),1))*
ROW($1:$19),0),ROW($1:$19))+1,1)*10^ROW($1:$19)/10)</f>
        <v>57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4509</v>
      </c>
      <c r="O14">
        <f>SUMPRODUCT(MID(0&amp;feed!O14,LARGE(INDEX(ISNUMBER(--MID(feed!O14,ROW($1:$5),1))*
ROW($1:$5),0),ROW($1:$5))+1,1)*10^ROW($1:$5)/10)</f>
        <v>175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15029</v>
      </c>
      <c r="AA14" s="8">
        <f t="shared" si="3"/>
        <v>9.3211355067642501</v>
      </c>
      <c r="AB14" s="4">
        <f t="shared" si="4"/>
        <v>751.5</v>
      </c>
      <c r="AC14" s="4">
        <f t="shared" si="5"/>
        <v>7004.833333333333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59</v>
      </c>
      <c r="E15">
        <f>SUMPRODUCT(MID(0&amp;feed!E15,LARGE(INDEX(ISNUMBER(--MID(feed!E15,ROW($1:$19),1))*
ROW($1:$19),0),ROW($1:$19))+1,1)*10^ROW($1:$19)/10)</f>
        <v>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4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4484</v>
      </c>
      <c r="O15">
        <f>SUMPRODUCT(MID(0&amp;feed!O15,LARGE(INDEX(ISNUMBER(--MID(feed!O15,ROW($1:$5),1))*
ROW($1:$5),0),ROW($1:$5))+1,1)*10^ROW($1:$5)/10)</f>
        <v>2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15807</v>
      </c>
      <c r="AA15" s="8">
        <f t="shared" si="3"/>
        <v>6.0341213202497768</v>
      </c>
      <c r="AB15" s="4">
        <f t="shared" si="4"/>
        <v>747.33333333333337</v>
      </c>
      <c r="AC15" s="4">
        <f t="shared" si="5"/>
        <v>4509.5</v>
      </c>
    </row>
    <row r="16" spans="1:29" x14ac:dyDescent="0.25">
      <c r="A16" t="str">
        <f>feed!A16</f>
        <v>ADAMLAND</v>
      </c>
      <c r="B16" t="str">
        <f>feed!B16</f>
        <v>adamharez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40</v>
      </c>
      <c r="E16">
        <f>SUMPRODUCT(MID(0&amp;feed!E16,LARGE(INDEX(ISNUMBER(--MID(feed!E16,ROW($1:$19),1))*
ROW($1:$19),0),ROW($1:$19))+1,1)*10^ROW($1:$19)/10)</f>
        <v>5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8</v>
      </c>
      <c r="L16">
        <f>SUMPRODUCT(MID(0&amp;feed!L16,LARGE(INDEX(ISNUMBER(--MID(feed!L16,ROW($1:$19),1))*
ROW($1:$19),0),ROW($1:$19))+1,1)*10^ROW($1:$19)/10)</f>
        <v>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4477</v>
      </c>
      <c r="O16">
        <f>SUMPRODUCT(MID(0&amp;feed!O16,LARGE(INDEX(ISNUMBER(--MID(feed!O16,ROW($1:$5),1))*
ROW($1:$5),0),ROW($1:$5))+1,1)*10^ROW($1:$5)/10)</f>
        <v>8119</v>
      </c>
      <c r="P16" t="str">
        <f>feed!P16</f>
        <v>Depleted</v>
      </c>
      <c r="Q16">
        <f t="shared" si="0"/>
        <v>0</v>
      </c>
      <c r="R16" t="str">
        <f>feed!Q16</f>
        <v>Powerful</v>
      </c>
      <c r="S16">
        <f t="shared" si="1"/>
        <v>9</v>
      </c>
      <c r="T16" t="str">
        <f>feed!R16</f>
        <v>Arabia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" t="str">
        <f>feed!U16</f>
        <v>http://blocgame.com/stats.php?id=60764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17245</v>
      </c>
      <c r="AA16" s="8">
        <f t="shared" si="3"/>
        <v>5.7784230511503241</v>
      </c>
      <c r="AB16" s="4">
        <f t="shared" si="4"/>
        <v>746.16666666666663</v>
      </c>
      <c r="AC16" s="4">
        <f t="shared" si="5"/>
        <v>4311.666666666667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5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4352</v>
      </c>
      <c r="O17">
        <f>SUMPRODUCT(MID(0&amp;feed!O17,LARGE(INDEX(ISNUMBER(--MID(feed!O17,ROW($1:$5),1))*
ROW($1:$5),0),ROW($1:$5))+1,1)*10^ROW($1:$5)/10)</f>
        <v>4462</v>
      </c>
      <c r="P17">
        <f>feed!P17</f>
        <v>0</v>
      </c>
      <c r="Q17">
        <f t="shared" si="0"/>
        <v>40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211</v>
      </c>
      <c r="AA17" s="8">
        <f t="shared" si="3"/>
        <v>2.9781709558823528</v>
      </c>
      <c r="AB17" s="4">
        <f t="shared" si="4"/>
        <v>725.33333333333337</v>
      </c>
      <c r="AC17" s="4">
        <f t="shared" si="5"/>
        <v>2160.1666666666665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159</v>
      </c>
      <c r="E18">
        <f>SUMPRODUCT(MID(0&amp;feed!E18,LARGE(INDEX(ISNUMBER(--MID(feed!E18,ROW($1:$19),1))*
ROW($1:$19),0),ROW($1:$19))+1,1)*10^ROW($1:$19)/10)</f>
        <v>10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8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4346</v>
      </c>
      <c r="O18">
        <f>SUMPRODUCT(MID(0&amp;feed!O18,LARGE(INDEX(ISNUMBER(--MID(feed!O18,ROW($1:$5),1))*
ROW($1:$5),0),ROW($1:$5))+1,1)*10^ROW($1:$5)/10)</f>
        <v>176</v>
      </c>
      <c r="P18" t="str">
        <f>feed!P18</f>
        <v>Plentiful</v>
      </c>
      <c r="Q18">
        <f t="shared" si="0"/>
        <v>70</v>
      </c>
      <c r="R18" t="str">
        <f>feed!Q18</f>
        <v>Very Powerful</v>
      </c>
      <c r="S18">
        <f t="shared" si="1"/>
        <v>10</v>
      </c>
      <c r="T18" t="str">
        <f>feed!R18</f>
        <v>Caribbean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 t="shared" si="2"/>
        <v>22125</v>
      </c>
      <c r="AA18" s="8">
        <f t="shared" si="3"/>
        <v>9.5777726645190988</v>
      </c>
      <c r="AB18" s="4">
        <f t="shared" si="4"/>
        <v>724.33333333333337</v>
      </c>
      <c r="AC18" s="4">
        <f t="shared" si="5"/>
        <v>6937.5</v>
      </c>
    </row>
    <row r="19" spans="1:29" x14ac:dyDescent="0.25">
      <c r="A19" t="str">
        <f>feed!A19</f>
        <v>Shambala</v>
      </c>
      <c r="B19" t="str">
        <f>feed!B19</f>
        <v>Feranon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79</v>
      </c>
      <c r="E19">
        <f>SUMPRODUCT(MID(0&amp;feed!E19,LARGE(INDEX(ISNUMBER(--MID(feed!E19,ROW($1:$19),1))*
ROW($1:$19),0),ROW($1:$19))+1,1)*10^ROW($1:$19)/10)</f>
        <v>4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7</v>
      </c>
      <c r="K19">
        <f>SUMPRODUCT(MID(0&amp;feed!K19,LARGE(INDEX(ISNUMBER(--MID(feed!K19,ROW($1:$19),1))*
ROW($1:$19),0),ROW($1:$19))+1,1)*10^ROW($1:$19)/10)</f>
        <v>15</v>
      </c>
      <c r="L19">
        <f>SUMPRODUCT(MID(0&amp;feed!L19,LARGE(INDEX(ISNUMBER(--MID(feed!L19,ROW($1:$19),1))*
ROW($1:$19),0),ROW($1:$19))+1,1)*10^ROW($1:$19)/10)</f>
        <v>5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4290</v>
      </c>
      <c r="O19">
        <f>SUMPRODUCT(MID(0&amp;feed!O19,LARGE(INDEX(ISNUMBER(--MID(feed!O19,ROW($1:$5),1))*
ROW($1:$5),0),ROW($1:$5))+1,1)*10^ROW($1:$5)/10)</f>
        <v>470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Pacific Rim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9" t="str">
        <f>feed!U19</f>
        <v>http://blocgame.com/stats.php?id=41268</v>
      </c>
      <c r="X19" s="4">
        <f>SUMPRODUCT(MID(0&amp;feed!V19,LARGE(INDEX(ISNUMBER(--MID(feed!V19,ROW($1:$5),1))*
ROW($1:$5),0),ROW($1:$5))+1,1)*10^ROW($1:$5)/10)</f>
        <v>0</v>
      </c>
      <c r="Y19">
        <f>feed!W19</f>
        <v>0.05</v>
      </c>
      <c r="Z19" s="4">
        <f t="shared" si="2"/>
        <v>19211</v>
      </c>
      <c r="AA19" s="8">
        <f t="shared" si="3"/>
        <v>6.9256410256410259</v>
      </c>
      <c r="AB19" s="4">
        <f t="shared" si="4"/>
        <v>715</v>
      </c>
      <c r="AC19" s="4">
        <f t="shared" si="5"/>
        <v>4951.833333333333</v>
      </c>
    </row>
    <row r="20" spans="1:29" x14ac:dyDescent="0.25">
      <c r="A20" t="str">
        <f>feed!A20</f>
        <v>Conferan</v>
      </c>
      <c r="B20" t="str">
        <f>feed!B20</f>
        <v>Cryptox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178</v>
      </c>
      <c r="E20">
        <f>SUMPRODUCT(MID(0&amp;feed!E20,LARGE(INDEX(ISNUMBER(--MID(feed!E20,ROW($1:$19),1))*
ROW($1:$19),0),ROW($1:$19))+1,1)*10^ROW($1:$19)/10)</f>
        <v>9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4</v>
      </c>
      <c r="I20" t="str">
        <f>feed!I20</f>
        <v>Elite</v>
      </c>
      <c r="J20">
        <f>SUMPRODUCT(MID(0&amp;feed!J20,LARGE(INDEX(ISNUMBER(--MID(feed!J20,ROW($1:$19),1))*
ROW($1:$19),0),ROW($1:$19))+1,1)*10^ROW($1:$19)/10)</f>
        <v>5</v>
      </c>
      <c r="K20">
        <f>SUMPRODUCT(MID(0&amp;feed!K20,LARGE(INDEX(ISNUMBER(--MID(feed!K20,ROW($1:$19),1))*
ROW($1:$19),0),ROW($1:$19))+1,1)*10^ROW($1:$19)/10)</f>
        <v>21</v>
      </c>
      <c r="L20">
        <f>SUMPRODUCT(MID(0&amp;feed!L20,LARGE(INDEX(ISNUMBER(--MID(feed!L20,ROW($1:$19),1))*
ROW($1:$19),0),ROW($1:$19))+1,1)*10^ROW($1:$19)/10)</f>
        <v>7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4241</v>
      </c>
      <c r="O20">
        <f>SUMPRODUCT(MID(0&amp;feed!O20,LARGE(INDEX(ISNUMBER(--MID(feed!O20,ROW($1:$5),1))*
ROW($1:$5),0),ROW($1:$5))+1,1)*10^ROW($1:$5)/10)</f>
        <v>181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East Indies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20" t="str">
        <f>feed!U20</f>
        <v>http://blocgame.com/stats.php?id=56710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47730</v>
      </c>
      <c r="AA20" s="8">
        <f t="shared" si="3"/>
        <v>14.437632633812781</v>
      </c>
      <c r="AB20" s="4">
        <f t="shared" si="4"/>
        <v>706.83333333333337</v>
      </c>
      <c r="AC20" s="4">
        <f t="shared" si="5"/>
        <v>10205</v>
      </c>
    </row>
    <row r="21" spans="1:29" x14ac:dyDescent="0.25">
      <c r="A21" t="str">
        <f>feed!A21</f>
        <v>Hitlerwasright</v>
      </c>
      <c r="B21" t="str">
        <f>feed!B21</f>
        <v>Louis C Cuck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118</v>
      </c>
      <c r="E21">
        <f>SUMPRODUCT(MID(0&amp;feed!E21,LARGE(INDEX(ISNUMBER(--MID(feed!E21,ROW($1:$19),1))*
ROW($1:$19),0),ROW($1:$19))+1,1)*10^ROW($1:$19)/10)</f>
        <v>8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5</v>
      </c>
      <c r="I21" t="str">
        <f>feed!I21</f>
        <v>Elite</v>
      </c>
      <c r="J21">
        <f>SUMPRODUCT(MID(0&amp;feed!J21,LARGE(INDEX(ISNUMBER(--MID(feed!J21,ROW($1:$19),1))*
ROW($1:$19),0),ROW($1:$19))+1,1)*10^ROW($1:$19)/10)</f>
        <v>12</v>
      </c>
      <c r="K21">
        <f>SUMPRODUCT(MID(0&amp;feed!K21,LARGE(INDEX(ISNUMBER(--MID(feed!K21,ROW($1:$19),1))*
ROW($1:$19),0),ROW($1:$19))+1,1)*10^ROW($1:$19)/10)</f>
        <v>35</v>
      </c>
      <c r="L21">
        <f>SUMPRODUCT(MID(0&amp;feed!L21,LARGE(INDEX(ISNUMBER(--MID(feed!L21,ROW($1:$19),1))*
ROW($1:$19),0),ROW($1:$19))+1,1)*10^ROW($1:$19)/10)</f>
        <v>25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4237</v>
      </c>
      <c r="O21">
        <f>SUMPRODUCT(MID(0&amp;feed!O21,LARGE(INDEX(ISNUMBER(--MID(feed!O21,ROW($1:$5),1))*
ROW($1:$5),0),ROW($1:$5))+1,1)*10^ROW($1:$5)/10)</f>
        <v>9245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Arabia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21" t="str">
        <f>feed!U21</f>
        <v>http://blocgame.com/stats.php?id=59621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7087</v>
      </c>
      <c r="AA21" s="8">
        <f t="shared" si="3"/>
        <v>7.8680670285579417</v>
      </c>
      <c r="AB21" s="4">
        <f t="shared" si="4"/>
        <v>706.16666666666663</v>
      </c>
      <c r="AC21" s="4">
        <f t="shared" si="5"/>
        <v>5556.166666666667</v>
      </c>
    </row>
    <row r="22" spans="1:29" x14ac:dyDescent="0.25">
      <c r="A22" t="str">
        <f>feed!A22</f>
        <v>Cubania</v>
      </c>
      <c r="B22" t="str">
        <f>feed!B22</f>
        <v>General Fidelis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4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7</v>
      </c>
      <c r="I22" t="str">
        <f>feed!I22</f>
        <v>Good</v>
      </c>
      <c r="J22">
        <f>SUMPRODUCT(MID(0&amp;feed!J22,LARGE(INDEX(ISNUMBER(--MID(feed!J22,ROW($1:$19),1))*
ROW($1:$19),0),ROW($1:$19))+1,1)*10^ROW($1:$19)/10)</f>
        <v>0</v>
      </c>
      <c r="K22">
        <f>SUMPRODUCT(MID(0&amp;feed!K22,LARGE(INDEX(ISNUMBER(--MID(feed!K22,ROW($1:$19),1))*
ROW($1:$19),0),ROW($1:$19))+1,1)*10^ROW($1:$19)/10)</f>
        <v>60</v>
      </c>
      <c r="L22">
        <f>SUMPRODUCT(MID(0&amp;feed!L22,LARGE(INDEX(ISNUMBER(--MID(feed!L22,ROW($1:$19),1))*
ROW($1:$19),0),ROW($1:$19))+1,1)*10^ROW($1:$19)/10)</f>
        <v>18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4209</v>
      </c>
      <c r="O22">
        <f>SUMPRODUCT(MID(0&amp;feed!O22,LARGE(INDEX(ISNUMBER(--MID(feed!O22,ROW($1:$5),1))*
ROW($1:$5),0),ROW($1:$5))+1,1)*10^ROW($1:$5)/10)</f>
        <v>18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Mesoamerica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22" t="str">
        <f>feed!U22</f>
        <v>http://blocgame.com/stats.php?id=47349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27256</v>
      </c>
      <c r="AA22" s="8">
        <f t="shared" si="3"/>
        <v>14.672368733665953</v>
      </c>
      <c r="AB22" s="4">
        <f t="shared" si="4"/>
        <v>701.5</v>
      </c>
      <c r="AC22" s="4">
        <f t="shared" si="5"/>
        <v>10292.666666666666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27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4178</v>
      </c>
      <c r="O23">
        <f>SUMPRODUCT(MID(0&amp;feed!O23,LARGE(INDEX(ISNUMBER(--MID(feed!O23,ROW($1:$5),1))*
ROW($1:$5),0),ROW($1:$5))+1,1)*10^ROW($1:$5)/10)</f>
        <v>202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5.9853997127812351</v>
      </c>
      <c r="AB23" s="4">
        <f t="shared" si="4"/>
        <v>696.33333333333337</v>
      </c>
      <c r="AC23" s="4">
        <f t="shared" si="5"/>
        <v>4167.833333333333</v>
      </c>
    </row>
    <row r="24" spans="1:29" x14ac:dyDescent="0.25">
      <c r="A24" t="str">
        <f>feed!A24</f>
        <v>Niggerito</v>
      </c>
      <c r="B24" t="str">
        <f>feed!B24</f>
        <v>Jejomar Binay</v>
      </c>
      <c r="C24" t="str">
        <f>feed!C24</f>
        <v>SPQR</v>
      </c>
      <c r="D24">
        <f>SUMPRODUCT(MID(0&amp;feed!D24,LARGE(INDEX(ISNUMBER(--MID(feed!D24,ROW($1:$19),1))*
ROW($1:$19),0),ROW($1:$19))+1,1)*10^ROW($1:$19)/10)</f>
        <v>130</v>
      </c>
      <c r="E24">
        <f>SUMPRODUCT(MID(0&amp;feed!E24,LARGE(INDEX(ISNUMBER(--MID(feed!E24,ROW($1:$19),1))*
ROW($1:$19),0),ROW($1:$19))+1,1)*10^ROW($1:$19)/10)</f>
        <v>5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5</v>
      </c>
      <c r="I24" t="str">
        <f>feed!I24</f>
        <v>Good</v>
      </c>
      <c r="J24">
        <f>SUMPRODUCT(MID(0&amp;feed!J24,LARGE(INDEX(ISNUMBER(--MID(feed!J24,ROW($1:$19),1))*
ROW($1:$19),0),ROW($1:$19))+1,1)*10^ROW($1:$19)/10)</f>
        <v>7</v>
      </c>
      <c r="K24">
        <f>SUMPRODUCT(MID(0&amp;feed!K24,LARGE(INDEX(ISNUMBER(--MID(feed!K24,ROW($1:$19),1))*
ROW($1:$19),0),ROW($1:$19))+1,1)*10^ROW($1:$19)/10)</f>
        <v>42</v>
      </c>
      <c r="L24">
        <f>SUMPRODUCT(MID(0&amp;feed!L24,LARGE(INDEX(ISNUMBER(--MID(feed!L24,ROW($1:$19),1))*
ROW($1:$19),0),ROW($1:$19))+1,1)*10^ROW($1:$19)/10)</f>
        <v>5</v>
      </c>
      <c r="M24" t="str">
        <f>feed!M24</f>
        <v>Free Market</v>
      </c>
      <c r="N24">
        <f>SUMPRODUCT(MID(0&amp;feed!N24,LARGE(INDEX(ISNUMBER(--MID(feed!N24,ROW($1:$5),1))*
ROW($1:$5),0),ROW($1:$5))+1,1)*10^ROW($1:$5)/10)</f>
        <v>4163</v>
      </c>
      <c r="O24">
        <f>SUMPRODUCT(MID(0&amp;feed!O24,LARGE(INDEX(ISNUMBER(--MID(feed!O24,ROW($1:$5),1))*
ROW($1:$5),0),ROW($1:$5))+1,1)*10^ROW($1:$5)/10)</f>
        <v>139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United States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24" t="str">
        <f>feed!U24</f>
        <v>http://blocgame.com/stats.php?id=63087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31793</v>
      </c>
      <c r="AA24" s="8">
        <f t="shared" si="3"/>
        <v>12.771558971895267</v>
      </c>
      <c r="AB24" s="4">
        <f t="shared" si="4"/>
        <v>693.83333333333337</v>
      </c>
      <c r="AC24" s="4">
        <f t="shared" si="5"/>
        <v>8861.3333333333339</v>
      </c>
    </row>
    <row r="25" spans="1:29" x14ac:dyDescent="0.25">
      <c r="A25" t="str">
        <f>feed!A25</f>
        <v>Reim</v>
      </c>
      <c r="B25" t="str">
        <f>feed!B25</f>
        <v>Azrael</v>
      </c>
      <c r="C25" t="str">
        <f>feed!C25</f>
        <v>SPQR</v>
      </c>
      <c r="D25">
        <f>SUMPRODUCT(MID(0&amp;feed!D25,LARGE(INDEX(ISNUMBER(--MID(feed!D25,ROW($1:$19),1))*
ROW($1:$19),0),ROW($1:$19))+1,1)*10^ROW($1:$19)/10)</f>
        <v>98</v>
      </c>
      <c r="E25">
        <f>SUMPRODUCT(MID(0&amp;feed!E25,LARGE(INDEX(ISNUMBER(--MID(feed!E25,ROW($1:$19),1))*
ROW($1:$19),0),ROW($1:$19))+1,1)*10^ROW($1:$19)/10)</f>
        <v>11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Good</v>
      </c>
      <c r="J25">
        <f>SUMPRODUCT(MID(0&amp;feed!J25,LARGE(INDEX(ISNUMBER(--MID(feed!J25,ROW($1:$19),1))*
ROW($1:$19),0),ROW($1:$19))+1,1)*10^ROW($1:$19)/10)</f>
        <v>5</v>
      </c>
      <c r="K25">
        <f>SUMPRODUCT(MID(0&amp;feed!K25,LARGE(INDEX(ISNUMBER(--MID(feed!K25,ROW($1:$19),1))*
ROW($1:$19),0),ROW($1:$19))+1,1)*10^ROW($1:$19)/10)</f>
        <v>34</v>
      </c>
      <c r="L25">
        <f>SUMPRODUCT(MID(0&amp;feed!L25,LARGE(INDEX(ISNUMBER(--MID(feed!L25,ROW($1:$19),1))*
ROW($1:$19),0),ROW($1:$19))+1,1)*10^ROW($1:$19)/10)</f>
        <v>11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4143</v>
      </c>
      <c r="O25">
        <f>SUMPRODUCT(MID(0&amp;feed!O25,LARGE(INDEX(ISNUMBER(--MID(feed!O25,ROW($1:$5),1))*
ROW($1:$5),0),ROW($1:$5))+1,1)*10^ROW($1:$5)/10)</f>
        <v>401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Pacific Rim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25" t="str">
        <f>feed!U25</f>
        <v>http://blocgame.com/stats.php?id=41073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41753</v>
      </c>
      <c r="AA25" s="8">
        <f t="shared" si="3"/>
        <v>14.875211199613807</v>
      </c>
      <c r="AB25" s="4">
        <f t="shared" si="4"/>
        <v>690.5</v>
      </c>
      <c r="AC25" s="4">
        <f t="shared" si="5"/>
        <v>10271.333333333334</v>
      </c>
    </row>
    <row r="26" spans="1:29" x14ac:dyDescent="0.25">
      <c r="A26" t="str">
        <f>feed!A26</f>
        <v>Ekodebota</v>
      </c>
      <c r="B26" t="str">
        <f>feed!B26</f>
        <v>tfwqtp2tlgf|;3</v>
      </c>
      <c r="C26" t="str">
        <f>feed!C26</f>
        <v>Interpol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11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5</v>
      </c>
      <c r="I26" t="str">
        <f>feed!I26</f>
        <v>Undisciplined Rabble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41</v>
      </c>
      <c r="L26">
        <f>SUMPRODUCT(MID(0&amp;feed!L26,LARGE(INDEX(ISNUMBER(--MID(feed!L26,ROW($1:$19),1))*
ROW($1:$19),0),ROW($1:$19))+1,1)*10^ROW($1:$19)/10)</f>
        <v>19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4109</v>
      </c>
      <c r="O26">
        <f>SUMPRODUCT(MID(0&amp;feed!O26,LARGE(INDEX(ISNUMBER(--MID(feed!O26,ROW($1:$5),1))*
ROW($1:$5),0),ROW($1:$5))+1,1)*10^ROW($1:$5)/10)</f>
        <v>10534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Atlas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26" t="str">
        <f>feed!U26</f>
        <v>http://blocgame.com/stats.php?id=53422</v>
      </c>
      <c r="X26" s="4">
        <f>SUMPRODUCT(MID(0&amp;feed!V26,LARGE(INDEX(ISNUMBER(--MID(feed!V26,ROW($1:$5),1))*
ROW($1:$5),0),ROW($1:$5))+1,1)*10^ROW($1:$5)/10)</f>
        <v>1</v>
      </c>
      <c r="Y26">
        <f>feed!W26</f>
        <v>0</v>
      </c>
      <c r="Z26" s="4">
        <f t="shared" si="2"/>
        <v>22260</v>
      </c>
      <c r="AA26" s="8">
        <f t="shared" si="3"/>
        <v>11.80579216354344</v>
      </c>
      <c r="AB26" s="4">
        <f t="shared" si="4"/>
        <v>684.83333333333337</v>
      </c>
      <c r="AC26" s="4">
        <f t="shared" si="5"/>
        <v>8085</v>
      </c>
    </row>
    <row r="27" spans="1:29" x14ac:dyDescent="0.25">
      <c r="A27" t="str">
        <f>feed!A27</f>
        <v>Aminichina</v>
      </c>
      <c r="B27" t="str">
        <f>feed!B27</f>
        <v>doublepedaldylan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51</v>
      </c>
      <c r="E27">
        <f>SUMPRODUCT(MID(0&amp;feed!E27,LARGE(INDEX(ISNUMBER(--MID(feed!E27,ROW($1:$19),1))*
ROW($1:$19),0),ROW($1:$19))+1,1)*10^ROW($1:$19)/10)</f>
        <v>5</v>
      </c>
      <c r="F27" t="str">
        <f>feed!F27</f>
        <v>Second World War surplus</v>
      </c>
      <c r="G27" t="str">
        <f>feed!G27</f>
        <v>Nice</v>
      </c>
      <c r="H27">
        <f>SUMPRODUCT(MID(0&amp;feed!H27,LARGE(INDEX(ISNUMBER(--MID(feed!H27,ROW($1:$1),1))*
ROW($1:$1),0),ROW($1:$1))+1,1)*10^ROW($1:$1)/10)</f>
        <v>2</v>
      </c>
      <c r="I27" t="str">
        <f>feed!I27</f>
        <v>Good</v>
      </c>
      <c r="J27">
        <f>SUMPRODUCT(MID(0&amp;feed!J27,LARGE(INDEX(ISNUMBER(--MID(feed!J27,ROW($1:$19),1))*
ROW($1:$19),0),ROW($1:$19))+1,1)*10^ROW($1:$19)/10)</f>
        <v>27</v>
      </c>
      <c r="K27">
        <f>SUMPRODUCT(MID(0&amp;feed!K27,LARGE(INDEX(ISNUMBER(--MID(feed!K27,ROW($1:$19),1))*
ROW($1:$19),0),ROW($1:$19))+1,1)*10^ROW($1:$19)/10)</f>
        <v>12</v>
      </c>
      <c r="L27">
        <f>SUMPRODUCT(MID(0&amp;feed!L27,LARGE(INDEX(ISNUMBER(--MID(feed!L27,ROW($1:$19),1))*
ROW($1:$19),0),ROW($1:$19))+1,1)*10^ROW($1:$19)/10)</f>
        <v>5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4106</v>
      </c>
      <c r="O27">
        <f>SUMPRODUCT(MID(0&amp;feed!O27,LARGE(INDEX(ISNUMBER(--MID(feed!O27,ROW($1:$5),1))*
ROW($1:$5),0),ROW($1:$5))+1,1)*10^ROW($1:$5)/10)</f>
        <v>881</v>
      </c>
      <c r="P27" t="str">
        <f>feed!P27</f>
        <v>Untapped</v>
      </c>
      <c r="Q27">
        <f t="shared" si="0"/>
        <v>90</v>
      </c>
      <c r="R27" t="str">
        <f>feed!Q27</f>
        <v>Somewhat Large</v>
      </c>
      <c r="S27">
        <f t="shared" si="1"/>
        <v>6</v>
      </c>
      <c r="T27" t="str">
        <f>feed!R27</f>
        <v>Indochina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27" t="str">
        <f>feed!U27</f>
        <v>http://blocgame.com/stats.php?id=56720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19709</v>
      </c>
      <c r="AA27" s="8">
        <f t="shared" si="3"/>
        <v>6.7179736970287385</v>
      </c>
      <c r="AB27" s="4">
        <f t="shared" si="4"/>
        <v>684.33333333333337</v>
      </c>
      <c r="AC27" s="4">
        <f t="shared" si="5"/>
        <v>4597.333333333333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0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4096</v>
      </c>
      <c r="O28">
        <f>SUMPRODUCT(MID(0&amp;feed!O28,LARGE(INDEX(ISNUMBER(--MID(feed!O28,ROW($1:$5),1))*
ROW($1:$5),0),ROW($1:$5))+1,1)*10^ROW($1:$5)/10)</f>
        <v>6269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8.4365234375</v>
      </c>
      <c r="AB28" s="4">
        <f t="shared" si="4"/>
        <v>682.66666666666663</v>
      </c>
      <c r="AC28" s="4">
        <f t="shared" si="5"/>
        <v>5759.333333333333</v>
      </c>
    </row>
    <row r="29" spans="1:29" x14ac:dyDescent="0.25">
      <c r="A29" t="str">
        <f>feed!A29</f>
        <v>Ken no Taiyou</v>
      </c>
      <c r="B29" t="str">
        <f>feed!B29</f>
        <v>Hikari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62</v>
      </c>
      <c r="E29">
        <f>SUMPRODUCT(MID(0&amp;feed!E29,LARGE(INDEX(ISNUMBER(--MID(feed!E29,ROW($1:$19),1))*
ROW($1:$19),0),ROW($1:$19))+1,1)*10^ROW($1:$19)/10)</f>
        <v>10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13</v>
      </c>
      <c r="L29">
        <f>SUMPRODUCT(MID(0&amp;feed!L29,LARGE(INDEX(ISNUMBER(--MID(feed!L29,ROW($1:$19),1))*
ROW($1:$19),0),ROW($1:$19))+1,1)*10^ROW($1:$19)/10)</f>
        <v>33</v>
      </c>
      <c r="M29" t="str">
        <f>feed!M29</f>
        <v>Free Market</v>
      </c>
      <c r="N29">
        <f>SUMPRODUCT(MID(0&amp;feed!N29,LARGE(INDEX(ISNUMBER(--MID(feed!N29,ROW($1:$5),1))*
ROW($1:$5),0),ROW($1:$5))+1,1)*10^ROW($1:$5)/10)</f>
        <v>4062</v>
      </c>
      <c r="O29">
        <f>SUMPRODUCT(MID(0&amp;feed!O29,LARGE(INDEX(ISNUMBER(--MID(feed!O29,ROW($1:$5),1))*
ROW($1:$5),0),ROW($1:$5))+1,1)*10^ROW($1:$5)/10)</f>
        <v>1921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Persia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29" t="str">
        <f>feed!U29</f>
        <v>http://blocgame.com/stats.php?id=64029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11399</v>
      </c>
      <c r="AA29" s="8">
        <f t="shared" si="3"/>
        <v>7.9761201378631217</v>
      </c>
      <c r="AB29" s="4">
        <f t="shared" si="4"/>
        <v>677</v>
      </c>
      <c r="AC29" s="4">
        <f t="shared" si="5"/>
        <v>5399.833333333333</v>
      </c>
    </row>
    <row r="30" spans="1:29" x14ac:dyDescent="0.25">
      <c r="A30" t="str">
        <f>feed!A30</f>
        <v>SettingMoon</v>
      </c>
      <c r="B30" t="str">
        <f>feed!B30</f>
        <v>Hawk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36</v>
      </c>
      <c r="E30">
        <f>SUMPRODUCT(MID(0&amp;feed!E30,LARGE(INDEX(ISNUMBER(--MID(feed!E30,ROW($1:$19),1))*
ROW($1:$19),0),ROW($1:$19))+1,1)*10^ROW($1:$19)/10)</f>
        <v>8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32</v>
      </c>
      <c r="K30">
        <f>SUMPRODUCT(MID(0&amp;feed!K30,LARGE(INDEX(ISNUMBER(--MID(feed!K30,ROW($1:$19),1))*
ROW($1:$19),0),ROW($1:$19))+1,1)*10^ROW($1:$19)/10)</f>
        <v>16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4035</v>
      </c>
      <c r="O30">
        <f>SUMPRODUCT(MID(0&amp;feed!O30,LARGE(INDEX(ISNUMBER(--MID(feed!O30,ROW($1:$5),1))*
ROW($1:$5),0),ROW($1:$5))+1,1)*10^ROW($1:$5)/10)</f>
        <v>262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East Indies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30" t="str">
        <f>feed!U30</f>
        <v>http://blocgame.com/stats.php?id=62839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7882</v>
      </c>
      <c r="AA30" s="8">
        <f t="shared" si="3"/>
        <v>4.4627013630731103</v>
      </c>
      <c r="AB30" s="4">
        <f t="shared" si="4"/>
        <v>672.5</v>
      </c>
      <c r="AC30" s="4">
        <f t="shared" si="5"/>
        <v>3001.1666666666665</v>
      </c>
    </row>
    <row r="31" spans="1:29" x14ac:dyDescent="0.25">
      <c r="A31" t="str">
        <f>feed!A31</f>
        <v>Brutish Empire</v>
      </c>
      <c r="B31" t="str">
        <f>feed!B31</f>
        <v>DarkyDonno</v>
      </c>
      <c r="C31" t="str">
        <f>feed!C31</f>
        <v>Brotherhood of Nod</v>
      </c>
      <c r="D31">
        <f>SUMPRODUCT(MID(0&amp;feed!D31,LARGE(INDEX(ISNUMBER(--MID(feed!D31,ROW($1:$19),1))*
ROW($1:$19),0),ROW($1:$19))+1,1)*10^ROW($1:$19)/10)</f>
        <v>80</v>
      </c>
      <c r="E31">
        <f>SUMPRODUCT(MID(0&amp;feed!E31,LARGE(INDEX(ISNUMBER(--MID(feed!E31,ROW($1:$19),1))*
ROW($1:$19),0),ROW($1:$19))+1,1)*10^ROW($1:$19)/10)</f>
        <v>0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Elite</v>
      </c>
      <c r="J31">
        <f>SUMPRODUCT(MID(0&amp;feed!J31,LARGE(INDEX(ISNUMBER(--MID(feed!J31,ROW($1:$19),1))*
ROW($1:$19),0),ROW($1:$19))+1,1)*10^ROW($1:$19)/10)</f>
        <v>66</v>
      </c>
      <c r="K31">
        <f>SUMPRODUCT(MID(0&amp;feed!K31,LARGE(INDEX(ISNUMBER(--MID(feed!K31,ROW($1:$19),1))*
ROW($1:$19),0),ROW($1:$19))+1,1)*10^ROW($1:$19)/10)</f>
        <v>30</v>
      </c>
      <c r="L31">
        <f>SUMPRODUCT(MID(0&amp;feed!L31,LARGE(INDEX(ISNUMBER(--MID(feed!L31,ROW($1:$19),1))*
ROW($1:$19),0),ROW($1:$19))+1,1)*10^ROW($1:$19)/10)</f>
        <v>12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4010</v>
      </c>
      <c r="O31">
        <f>SUMPRODUCT(MID(0&amp;feed!O31,LARGE(INDEX(ISNUMBER(--MID(feed!O31,ROW($1:$5),1))*
ROW($1:$5),0),ROW($1:$5))+1,1)*10^ROW($1:$5)/10)</f>
        <v>106</v>
      </c>
      <c r="P31" t="str">
        <f>feed!P31</f>
        <v>Untapped</v>
      </c>
      <c r="Q31">
        <f t="shared" si="0"/>
        <v>90</v>
      </c>
      <c r="R31" t="str">
        <f>feed!Q31</f>
        <v>Large</v>
      </c>
      <c r="S31">
        <f t="shared" si="1"/>
        <v>7.5</v>
      </c>
      <c r="T31" t="str">
        <f>feed!R31</f>
        <v>China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31" t="str">
        <f>feed!U31</f>
        <v>http://blocgame.com/stats.php?id=57265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13377</v>
      </c>
      <c r="AA31" s="8">
        <f t="shared" si="3"/>
        <v>8.1987531172069819</v>
      </c>
      <c r="AB31" s="4">
        <f t="shared" si="4"/>
        <v>668.33333333333337</v>
      </c>
      <c r="AC31" s="4">
        <f t="shared" si="5"/>
        <v>5479.5</v>
      </c>
    </row>
    <row r="32" spans="1:29" x14ac:dyDescent="0.25">
      <c r="A32" t="str">
        <f>feed!A32</f>
        <v>Asians</v>
      </c>
      <c r="B32" t="str">
        <f>feed!B32</f>
        <v>bigyihsuan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75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1</v>
      </c>
      <c r="I32" t="str">
        <f>feed!I32</f>
        <v>Good</v>
      </c>
      <c r="J32">
        <f>SUMPRODUCT(MID(0&amp;feed!J32,LARGE(INDEX(ISNUMBER(--MID(feed!J32,ROW($1:$19),1))*
ROW($1:$19),0),ROW($1:$19))+1,1)*10^ROW($1:$19)/10)</f>
        <v>27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5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4007</v>
      </c>
      <c r="O32">
        <f>SUMPRODUCT(MID(0&amp;feed!O32,LARGE(INDEX(ISNUMBER(--MID(feed!O32,ROW($1:$5),1))*
ROW($1:$5),0),ROW($1:$5))+1,1)*10^ROW($1:$5)/10)</f>
        <v>5</v>
      </c>
      <c r="P32" t="str">
        <f>feed!P32</f>
        <v>Untapped</v>
      </c>
      <c r="Q32">
        <f t="shared" si="0"/>
        <v>90</v>
      </c>
      <c r="R32" t="str">
        <f>feed!Q32</f>
        <v>Somewhat Large</v>
      </c>
      <c r="S32">
        <f t="shared" si="1"/>
        <v>6</v>
      </c>
      <c r="T32" t="str">
        <f>feed!R32</f>
        <v>Pacific Rim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32" t="str">
        <f>feed!U32</f>
        <v>http://blocgame.com/stats.php?id=41551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604</v>
      </c>
      <c r="AA32" s="8">
        <f t="shared" si="3"/>
        <v>1.8352882455702522</v>
      </c>
      <c r="AB32" s="4">
        <f t="shared" si="4"/>
        <v>667.83333333333337</v>
      </c>
      <c r="AC32" s="4">
        <f t="shared" si="5"/>
        <v>1225.6666666666667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Poor</v>
      </c>
      <c r="J33">
        <f>SUMPRODUCT(MID(0&amp;feed!J33,LARGE(INDEX(ISNUMBER(--MID(feed!J33,ROW($1:$19),1))*
ROW($1:$19),0),ROW($1:$19))+1,1)*10^ROW($1:$19)/10)</f>
        <v>5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3977</v>
      </c>
      <c r="O33">
        <f>SUMPRODUCT(MID(0&amp;feed!O33,LARGE(INDEX(ISNUMBER(--MID(feed!O33,ROW($1:$5),1))*
ROW($1:$5),0),ROW($1:$5))+1,1)*10^ROW($1:$5)/10)</f>
        <v>143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14741</v>
      </c>
      <c r="AA33" s="8">
        <f t="shared" si="3"/>
        <v>6.3467437767161181</v>
      </c>
      <c r="AB33" s="4">
        <f t="shared" si="4"/>
        <v>662.83333333333337</v>
      </c>
      <c r="AC33" s="4">
        <f t="shared" si="5"/>
        <v>4206.833333333333</v>
      </c>
    </row>
    <row r="34" spans="1:29" x14ac:dyDescent="0.25">
      <c r="A34" t="str">
        <f>feed!A34</f>
        <v>Ivalice</v>
      </c>
      <c r="B34" t="str">
        <f>feed!B34</f>
        <v>Nighthawk571</v>
      </c>
      <c r="C34" t="str">
        <f>feed!C34</f>
        <v>Interpol</v>
      </c>
      <c r="D34">
        <f>SUMPRODUCT(MID(0&amp;feed!D34,LARGE(INDEX(ISNUMBER(--MID(feed!D34,ROW($1:$19),1))*
ROW($1:$19),0),ROW($1:$19))+1,1)*10^ROW($1:$19)/10)</f>
        <v>62</v>
      </c>
      <c r="E34">
        <f>SUMPRODUCT(MID(0&amp;feed!E34,LARGE(INDEX(ISNUMBER(--MID(feed!E34,ROW($1:$19),1))*
ROW($1:$19),0),ROW($1:$19))+1,1)*10^ROW($1:$19)/10)</f>
        <v>2</v>
      </c>
      <c r="F34" t="str">
        <f>feed!F34</f>
        <v>Vietnam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5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34</v>
      </c>
      <c r="L34">
        <f>SUMPRODUCT(MID(0&amp;feed!L34,LARGE(INDEX(ISNUMBER(--MID(feed!L34,ROW($1:$19),1))*
ROW($1:$19),0),ROW($1:$19))+1,1)*10^ROW($1:$19)/10)</f>
        <v>27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3972</v>
      </c>
      <c r="O34">
        <f>SUMPRODUCT(MID(0&amp;feed!O34,LARGE(INDEX(ISNUMBER(--MID(feed!O34,ROW($1:$5),1))*
ROW($1:$5),0),ROW($1:$5))+1,1)*10^ROW($1:$5)/10)</f>
        <v>2579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Arabia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34" t="str">
        <f>feed!U34</f>
        <v>http://blocgame.com/stats.php?id=63060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23121</v>
      </c>
      <c r="AA34" s="8">
        <f t="shared" si="3"/>
        <v>12.524169184290031</v>
      </c>
      <c r="AB34" s="4">
        <f t="shared" si="4"/>
        <v>662</v>
      </c>
      <c r="AC34" s="4">
        <f t="shared" si="5"/>
        <v>8291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44</v>
      </c>
      <c r="E35">
        <f>SUMPRODUCT(MID(0&amp;feed!E35,LARGE(INDEX(ISNUMBER(--MID(feed!E35,ROW($1:$19),1))*
ROW($1:$19),0),ROW($1:$19))+1,1)*10^ROW($1:$19)/10)</f>
        <v>6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0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3965</v>
      </c>
      <c r="O35">
        <f>SUMPRODUCT(MID(0&amp;feed!O35,LARGE(INDEX(ISNUMBER(--MID(feed!O35,ROW($1:$5),1))*
ROW($1:$5),0),ROW($1:$5))+1,1)*10^ROW($1:$5)/10)</f>
        <v>327</v>
      </c>
      <c r="P35" t="str">
        <f>feed!P35</f>
        <v>Untapped</v>
      </c>
      <c r="Q35">
        <f t="shared" si="0"/>
        <v>90</v>
      </c>
      <c r="R35" t="str">
        <f>feed!Q35</f>
        <v>Powerful</v>
      </c>
      <c r="S35">
        <f t="shared" si="1"/>
        <v>9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10707</v>
      </c>
      <c r="AA35" s="8">
        <f t="shared" si="3"/>
        <v>4.781084489281211</v>
      </c>
      <c r="AB35" s="4">
        <f t="shared" si="4"/>
        <v>660.83333333333337</v>
      </c>
      <c r="AC35" s="4">
        <f t="shared" si="5"/>
        <v>3159.5</v>
      </c>
    </row>
    <row r="36" spans="1:29" x14ac:dyDescent="0.25">
      <c r="A36" t="str">
        <f>feed!A36</f>
        <v>Honduras</v>
      </c>
      <c r="B36" t="str">
        <f>feed!B36</f>
        <v>Inferno666</v>
      </c>
      <c r="C36" t="str">
        <f>feed!C36</f>
        <v>Pact of Red October</v>
      </c>
      <c r="D36">
        <f>SUMPRODUCT(MID(0&amp;feed!D36,LARGE(INDEX(ISNUMBER(--MID(feed!D36,ROW($1:$19),1))*
ROW($1:$19),0),ROW($1:$19))+1,1)*10^ROW($1:$19)/10)</f>
        <v>84</v>
      </c>
      <c r="E36">
        <f>SUMPRODUCT(MID(0&amp;feed!E36,LARGE(INDEX(ISNUMBER(--MID(feed!E36,ROW($1:$19),1))*
ROW($1:$19),0),ROW($1:$19))+1,1)*10^ROW($1:$19)/10)</f>
        <v>3</v>
      </c>
      <c r="F36" t="str">
        <f>feed!F36</f>
        <v>Korean War surplus</v>
      </c>
      <c r="G36" t="str">
        <f>feed!G36</f>
        <v>Angelic</v>
      </c>
      <c r="H36">
        <f>SUMPRODUCT(MID(0&amp;feed!H36,LARGE(INDEX(ISNUMBER(--MID(feed!H36,ROW($1:$1),1))*
ROW($1:$1),0),ROW($1:$1))+1,1)*10^ROW($1:$1)/10)</f>
        <v>3</v>
      </c>
      <c r="I36" t="str">
        <f>feed!I36</f>
        <v>Good</v>
      </c>
      <c r="J36">
        <f>SUMPRODUCT(MID(0&amp;feed!J36,LARGE(INDEX(ISNUMBER(--MID(feed!J36,ROW($1:$19),1))*
ROW($1:$19),0),ROW($1:$19))+1,1)*10^ROW($1:$19)/10)</f>
        <v>2</v>
      </c>
      <c r="K36">
        <f>SUMPRODUCT(MID(0&amp;feed!K36,LARGE(INDEX(ISNUMBER(--MID(feed!K36,ROW($1:$19),1))*
ROW($1:$19),0),ROW($1:$19))+1,1)*10^ROW($1:$19)/10)</f>
        <v>28</v>
      </c>
      <c r="L36">
        <f>SUMPRODUCT(MID(0&amp;feed!L36,LARGE(INDEX(ISNUMBER(--MID(feed!L36,ROW($1:$19),1))*
ROW($1:$19),0),ROW($1:$19))+1,1)*10^ROW($1:$19)/10)</f>
        <v>13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3960</v>
      </c>
      <c r="O36">
        <f>SUMPRODUCT(MID(0&amp;feed!O36,LARGE(INDEX(ISNUMBER(--MID(feed!O36,ROW($1:$5),1))*
ROW($1:$5),0),ROW($1:$5))+1,1)*10^ROW($1:$5)/10)</f>
        <v>163</v>
      </c>
      <c r="P36" t="str">
        <f>feed!P36</f>
        <v>Untapped</v>
      </c>
      <c r="Q36">
        <f t="shared" si="0"/>
        <v>90</v>
      </c>
      <c r="R36" t="str">
        <f>feed!Q36</f>
        <v>Mediocre</v>
      </c>
      <c r="S36">
        <f t="shared" si="1"/>
        <v>4.5</v>
      </c>
      <c r="T36" t="str">
        <f>feed!R36</f>
        <v>Mesoamerica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36" t="str">
        <f>feed!U36</f>
        <v>http://blocgame.com/stats.php?id=60291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26951</v>
      </c>
      <c r="AA36" s="8">
        <f t="shared" si="3"/>
        <v>11.256565656565657</v>
      </c>
      <c r="AB36" s="4">
        <f t="shared" si="4"/>
        <v>660</v>
      </c>
      <c r="AC36" s="4">
        <f t="shared" si="5"/>
        <v>7429.333333333333</v>
      </c>
    </row>
    <row r="37" spans="1:29" x14ac:dyDescent="0.25">
      <c r="A37" t="str">
        <f>feed!A37</f>
        <v>Tanah Malaya</v>
      </c>
      <c r="B37" t="str">
        <f>feed!B37</f>
        <v>Syahmi1089</v>
      </c>
      <c r="C37" t="str">
        <f>feed!C37</f>
        <v>PIRATES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8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4</v>
      </c>
      <c r="I37" t="str">
        <f>feed!I37</f>
        <v>Good</v>
      </c>
      <c r="J37">
        <f>SUMPRODUCT(MID(0&amp;feed!J37,LARGE(INDEX(ISNUMBER(--MID(feed!J37,ROW($1:$19),1))*
ROW($1:$19),0),ROW($1:$19))+1,1)*10^ROW($1:$19)/10)</f>
        <v>4</v>
      </c>
      <c r="K37">
        <f>SUMPRODUCT(MID(0&amp;feed!K37,LARGE(INDEX(ISNUMBER(--MID(feed!K37,ROW($1:$19),1))*
ROW($1:$19),0),ROW($1:$19))+1,1)*10^ROW($1:$19)/10)</f>
        <v>15</v>
      </c>
      <c r="L37">
        <f>SUMPRODUCT(MID(0&amp;feed!L37,LARGE(INDEX(ISNUMBER(--MID(feed!L37,ROW($1:$19),1))*
ROW($1:$19),0),ROW($1:$19))+1,1)*10^ROW($1:$19)/10)</f>
        <v>9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3916</v>
      </c>
      <c r="O37">
        <f>SUMPRODUCT(MID(0&amp;feed!O37,LARGE(INDEX(ISNUMBER(--MID(feed!O37,ROW($1:$5),1))*
ROW($1:$5),0),ROW($1:$5))+1,1)*10^ROW($1:$5)/10)</f>
        <v>1260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Arabia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37" t="str">
        <f>feed!U37</f>
        <v>http://blocgame.com/stats.php?id=60385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9409</v>
      </c>
      <c r="AA37" s="8">
        <f t="shared" si="3"/>
        <v>5.4670582226761999</v>
      </c>
      <c r="AB37" s="4">
        <f t="shared" si="4"/>
        <v>652.66666666666663</v>
      </c>
      <c r="AC37" s="4">
        <f t="shared" si="5"/>
        <v>3568.1666666666665</v>
      </c>
    </row>
    <row r="38" spans="1:29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43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3872</v>
      </c>
      <c r="O38">
        <f>SUMPRODUCT(MID(0&amp;feed!O38,LARGE(INDEX(ISNUMBER(--MID(feed!O38,ROW($1:$5),1))*
ROW($1:$5),0),ROW($1:$5))+1,1)*10^ROW($1:$5)/10)</f>
        <v>0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16533</v>
      </c>
      <c r="AA38" s="8">
        <f t="shared" si="3"/>
        <v>7.8533057851239674</v>
      </c>
      <c r="AB38" s="4">
        <f t="shared" si="4"/>
        <v>645.33333333333337</v>
      </c>
      <c r="AC38" s="4">
        <f t="shared" si="5"/>
        <v>5068</v>
      </c>
    </row>
    <row r="39" spans="1:29" x14ac:dyDescent="0.25">
      <c r="A39" t="str">
        <f>feed!A39</f>
        <v>Crimea</v>
      </c>
      <c r="B39" t="str">
        <f>feed!B39</f>
        <v>Hayro Khan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4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4</v>
      </c>
      <c r="I39" t="str">
        <f>feed!I39</f>
        <v>Elite</v>
      </c>
      <c r="J39">
        <f>SUMPRODUCT(MID(0&amp;feed!J39,LARGE(INDEX(ISNUMBER(--MID(feed!J39,ROW($1:$19),1))*
ROW($1:$19),0),ROW($1:$19))+1,1)*10^ROW($1:$19)/10)</f>
        <v>10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11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3867</v>
      </c>
      <c r="O39">
        <f>SUMPRODUCT(MID(0&amp;feed!O39,LARGE(INDEX(ISNUMBER(--MID(feed!O39,ROW($1:$5),1))*
ROW($1:$5),0),ROW($1:$5))+1,1)*10^ROW($1:$5)/10)</f>
        <v>3034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Atlas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39" t="str">
        <f>feed!U39</f>
        <v>http://blocgame.com/stats.php?id=2570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17517</v>
      </c>
      <c r="AA39" s="8">
        <f t="shared" si="3"/>
        <v>8.0209464701318858</v>
      </c>
      <c r="AB39" s="4">
        <f t="shared" si="4"/>
        <v>644.5</v>
      </c>
      <c r="AC39" s="4">
        <f t="shared" si="5"/>
        <v>5169.5</v>
      </c>
    </row>
    <row r="40" spans="1:29" x14ac:dyDescent="0.25">
      <c r="A40" t="str">
        <f>feed!A40</f>
        <v>Crayola</v>
      </c>
      <c r="B40" t="str">
        <f>feed!B40</f>
        <v>baker greg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138</v>
      </c>
      <c r="E40">
        <f>SUMPRODUCT(MID(0&amp;feed!E40,LARGE(INDEX(ISNUMBER(--MID(feed!E40,ROW($1:$19),1))*
ROW($1:$19),0),ROW($1:$19))+1,1)*10^ROW($1:$19)/10)</f>
        <v>2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5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5</v>
      </c>
      <c r="K40">
        <f>SUMPRODUCT(MID(0&amp;feed!K40,LARGE(INDEX(ISNUMBER(--MID(feed!K40,ROW($1:$19),1))*
ROW($1:$19),0),ROW($1:$19))+1,1)*10^ROW($1:$19)/10)</f>
        <v>32</v>
      </c>
      <c r="L40">
        <f>SUMPRODUCT(MID(0&amp;feed!L40,LARGE(INDEX(ISNUMBER(--MID(feed!L40,ROW($1:$19),1))*
ROW($1:$19),0),ROW($1:$19))+1,1)*10^ROW($1:$19)/10)</f>
        <v>23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3846</v>
      </c>
      <c r="O40">
        <f>SUMPRODUCT(MID(0&amp;feed!O40,LARGE(INDEX(ISNUMBER(--MID(feed!O40,ROW($1:$5),1))*
ROW($1:$5),0),ROW($1:$5))+1,1)*10^ROW($1:$5)/10)</f>
        <v>4090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Egypt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40" t="str">
        <f>feed!U40</f>
        <v>http://blocgame.com/stats.php?id=63958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32669</v>
      </c>
      <c r="AA40" s="8">
        <f t="shared" si="3"/>
        <v>14.832033281331253</v>
      </c>
      <c r="AB40" s="4">
        <f t="shared" si="4"/>
        <v>641</v>
      </c>
      <c r="AC40" s="4">
        <f t="shared" si="5"/>
        <v>9507.3333333333339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44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Good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14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3839</v>
      </c>
      <c r="O41">
        <f>SUMPRODUCT(MID(0&amp;feed!O41,LARGE(INDEX(ISNUMBER(--MID(feed!O41,ROW($1:$5),1))*
ROW($1:$5),0),ROW($1:$5))+1,1)*10^ROW($1:$5)/10)</f>
        <v>2349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7.1138317270122426</v>
      </c>
      <c r="AB41" s="4">
        <f t="shared" si="4"/>
        <v>639.83333333333337</v>
      </c>
      <c r="AC41" s="4">
        <f t="shared" si="5"/>
        <v>4551.666666666667</v>
      </c>
    </row>
    <row r="42" spans="1:29" x14ac:dyDescent="0.25">
      <c r="A42" t="str">
        <f>feed!A42</f>
        <v>whitmanistan</v>
      </c>
      <c r="B42" t="str">
        <f>feed!B42</f>
        <v>slim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130</v>
      </c>
      <c r="E42">
        <f>SUMPRODUCT(MID(0&amp;feed!E42,LARGE(INDEX(ISNUMBER(--MID(feed!E42,ROW($1:$19),1))*
ROW($1:$19),0),ROW($1:$19))+1,1)*10^ROW($1:$19)/10)</f>
        <v>11</v>
      </c>
      <c r="F42" t="str">
        <f>feed!F42</f>
        <v>Vietnam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6</v>
      </c>
      <c r="I42" t="str">
        <f>feed!I42</f>
        <v>Good</v>
      </c>
      <c r="J42">
        <f>SUMPRODUCT(MID(0&amp;feed!J42,LARGE(INDEX(ISNUMBER(--MID(feed!J42,ROW($1:$19),1))*
ROW($1:$19),0),ROW($1:$19))+1,1)*10^ROW($1:$19)/10)</f>
        <v>2</v>
      </c>
      <c r="K42">
        <f>SUMPRODUCT(MID(0&amp;feed!K42,LARGE(INDEX(ISNUMBER(--MID(feed!K42,ROW($1:$19),1))*
ROW($1:$19),0),ROW($1:$19))+1,1)*10^ROW($1:$19)/10)</f>
        <v>18</v>
      </c>
      <c r="L42">
        <f>SUMPRODUCT(MID(0&amp;feed!L42,LARGE(INDEX(ISNUMBER(--MID(feed!L42,ROW($1:$19),1))*
ROW($1:$19),0),ROW($1:$19))+1,1)*10^ROW($1:$19)/10)</f>
        <v>10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3795</v>
      </c>
      <c r="O42">
        <f>SUMPRODUCT(MID(0&amp;feed!O42,LARGE(INDEX(ISNUMBER(--MID(feed!O42,ROW($1:$5),1))*
ROW($1:$5),0),ROW($1:$5))+1,1)*10^ROW($1:$5)/10)</f>
        <v>6713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Mesopotamia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42" t="str">
        <f>feed!U42</f>
        <v>http://blocgame.com/stats.php?id=36344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47438</v>
      </c>
      <c r="AA42" s="8">
        <f t="shared" si="3"/>
        <v>16.452700922266139</v>
      </c>
      <c r="AB42" s="4">
        <f t="shared" si="4"/>
        <v>632.5</v>
      </c>
      <c r="AC42" s="4">
        <f t="shared" si="5"/>
        <v>10406.333333333334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8</v>
      </c>
      <c r="I43" t="str">
        <f>feed!I43</f>
        <v>Good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3789</v>
      </c>
      <c r="O43">
        <f>SUMPRODUCT(MID(0&amp;feed!O43,LARGE(INDEX(ISNUMBER(--MID(feed!O43,ROW($1:$5),1))*
ROW($1:$5),0),ROW($1:$5))+1,1)*10^ROW($1:$5)/10)</f>
        <v>2595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1127</v>
      </c>
      <c r="AA43" s="8">
        <f t="shared" si="3"/>
        <v>15.83584059118501</v>
      </c>
      <c r="AB43" s="4">
        <f t="shared" si="4"/>
        <v>631.5</v>
      </c>
      <c r="AC43" s="4">
        <f t="shared" si="5"/>
        <v>10000.333333333334</v>
      </c>
    </row>
    <row r="44" spans="1:29" x14ac:dyDescent="0.25">
      <c r="A44" t="str">
        <f>feed!A44</f>
        <v>Deagle Nation!</v>
      </c>
      <c r="B44" t="str">
        <f>feed!B44</f>
        <v>Jace Connors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144</v>
      </c>
      <c r="E44">
        <f>SUMPRODUCT(MID(0&amp;feed!E44,LARGE(INDEX(ISNUMBER(--MID(feed!E44,ROW($1:$19),1))*
ROW($1:$19),0),ROW($1:$19))+1,1)*10^ROW($1:$19)/10)</f>
        <v>5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8</v>
      </c>
      <c r="I44" t="str">
        <f>feed!I44</f>
        <v>Good</v>
      </c>
      <c r="J44">
        <f>SUMPRODUCT(MID(0&amp;feed!J44,LARGE(INDEX(ISNUMBER(--MID(feed!J44,ROW($1:$19),1))*
ROW($1:$19),0),ROW($1:$19))+1,1)*10^ROW($1:$19)/10)</f>
        <v>0</v>
      </c>
      <c r="K44">
        <f>SUMPRODUCT(MID(0&amp;feed!K44,LARGE(INDEX(ISNUMBER(--MID(feed!K44,ROW($1:$19),1))*
ROW($1:$19),0),ROW($1:$19))+1,1)*10^ROW($1:$19)/10)</f>
        <v>33</v>
      </c>
      <c r="L44">
        <f>SUMPRODUCT(MID(0&amp;feed!L44,LARGE(INDEX(ISNUMBER(--MID(feed!L44,ROW($1:$19),1))*
ROW($1:$19),0),ROW($1:$19))+1,1)*10^ROW($1:$19)/10)</f>
        <v>42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3783</v>
      </c>
      <c r="O44">
        <f>SUMPRODUCT(MID(0&amp;feed!O44,LARGE(INDEX(ISNUMBER(--MID(feed!O44,ROW($1:$5),1))*
ROW($1:$5),0),ROW($1:$5))+1,1)*10^ROW($1:$5)/10)</f>
        <v>4098</v>
      </c>
      <c r="P44" t="str">
        <f>feed!P44</f>
        <v>Plentiful</v>
      </c>
      <c r="Q44">
        <f t="shared" si="0"/>
        <v>70</v>
      </c>
      <c r="R44" t="str">
        <f>feed!Q44</f>
        <v>Very Powerful</v>
      </c>
      <c r="S44">
        <f t="shared" si="1"/>
        <v>10</v>
      </c>
      <c r="T44" t="str">
        <f>feed!R44</f>
        <v>Arabia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44" t="str">
        <f>feed!U44</f>
        <v>http://blocgame.com/stats.php?id=63100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29077</v>
      </c>
      <c r="AA44" s="8">
        <f t="shared" si="3"/>
        <v>16.706846418186625</v>
      </c>
      <c r="AB44" s="4">
        <f t="shared" si="4"/>
        <v>630.5</v>
      </c>
      <c r="AC44" s="4">
        <f t="shared" si="5"/>
        <v>10533.666666666666</v>
      </c>
    </row>
    <row r="45" spans="1:29" x14ac:dyDescent="0.25">
      <c r="A45" t="str">
        <f>feed!A45</f>
        <v>Eleuthera</v>
      </c>
      <c r="B45" t="str">
        <f>feed!B45</f>
        <v>Gamb</v>
      </c>
      <c r="C45" t="str">
        <f>feed!C45</f>
        <v>Dictators United</v>
      </c>
      <c r="D45">
        <f>SUMPRODUCT(MID(0&amp;feed!D45,LARGE(INDEX(ISNUMBER(--MID(feed!D45,ROW($1:$19),1))*
ROW($1:$19),0),ROW($1:$19))+1,1)*10^ROW($1:$19)/10)</f>
        <v>94</v>
      </c>
      <c r="E45">
        <f>SUMPRODUCT(MID(0&amp;feed!E45,LARGE(INDEX(ISNUMBER(--MID(feed!E45,ROW($1:$19),1))*
ROW($1:$19),0),ROW($1:$19))+1,1)*10^ROW($1:$19)/10)</f>
        <v>3</v>
      </c>
      <c r="F45" t="str">
        <f>feed!F45</f>
        <v>Korean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3</v>
      </c>
      <c r="I45" t="str">
        <f>feed!I45</f>
        <v>Good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29</v>
      </c>
      <c r="L45">
        <f>SUMPRODUCT(MID(0&amp;feed!L45,LARGE(INDEX(ISNUMBER(--MID(feed!L45,ROW($1:$19),1))*
ROW($1:$19),0),ROW($1:$19))+1,1)*10^ROW($1:$19)/10)</f>
        <v>17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3768</v>
      </c>
      <c r="O45">
        <f>SUMPRODUCT(MID(0&amp;feed!O45,LARGE(INDEX(ISNUMBER(--MID(feed!O45,ROW($1:$5),1))*
ROW($1:$5),0),ROW($1:$5))+1,1)*10^ROW($1:$5)/10)</f>
        <v>17</v>
      </c>
      <c r="P45" t="str">
        <f>feed!P45</f>
        <v>Plentiful</v>
      </c>
      <c r="Q45">
        <f t="shared" si="0"/>
        <v>70</v>
      </c>
      <c r="R45" t="str">
        <f>feed!Q45</f>
        <v>Very Powerful</v>
      </c>
      <c r="S45">
        <f t="shared" si="1"/>
        <v>10</v>
      </c>
      <c r="T45" t="str">
        <f>feed!R45</f>
        <v>Caribbean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45" t="str">
        <f>feed!U45</f>
        <v>http://blocgame.com/stats.php?id=63029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2408</v>
      </c>
      <c r="AA45" s="8">
        <f t="shared" si="3"/>
        <v>5.8142250530785562</v>
      </c>
      <c r="AB45" s="4">
        <f t="shared" si="4"/>
        <v>628</v>
      </c>
      <c r="AC45" s="4">
        <f t="shared" si="5"/>
        <v>3651.3333333333335</v>
      </c>
    </row>
    <row r="46" spans="1:29" x14ac:dyDescent="0.25">
      <c r="A46" t="str">
        <f>feed!A46</f>
        <v>Psilocybis</v>
      </c>
      <c r="B46" t="str">
        <f>feed!B46</f>
        <v>Lysergix</v>
      </c>
      <c r="C46" t="str">
        <f>feed!C46</f>
        <v>Brotherhood of Nod</v>
      </c>
      <c r="D46">
        <f>SUMPRODUCT(MID(0&amp;feed!D46,LARGE(INDEX(ISNUMBER(--MID(feed!D46,ROW($1:$19),1))*
ROW($1:$19),0),ROW($1:$19))+1,1)*10^ROW($1:$19)/10)</f>
        <v>40</v>
      </c>
      <c r="E46">
        <f>SUMPRODUCT(MID(0&amp;feed!E46,LARGE(INDEX(ISNUMBER(--MID(feed!E46,ROW($1:$19),1))*
ROW($1:$19),0),ROW($1:$19))+1,1)*10^ROW($1:$19)/10)</f>
        <v>8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10</v>
      </c>
      <c r="K46">
        <f>SUMPRODUCT(MID(0&amp;feed!K46,LARGE(INDEX(ISNUMBER(--MID(feed!K46,ROW($1:$19),1))*
ROW($1:$19),0),ROW($1:$19))+1,1)*10^ROW($1:$19)/10)</f>
        <v>15</v>
      </c>
      <c r="L46">
        <f>SUMPRODUCT(MID(0&amp;feed!L46,LARGE(INDEX(ISNUMBER(--MID(feed!L46,ROW($1:$19),1))*
ROW($1:$19),0),ROW($1:$19))+1,1)*10^ROW($1:$19)/10)</f>
        <v>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3755</v>
      </c>
      <c r="O46">
        <f>SUMPRODUCT(MID(0&amp;feed!O46,LARGE(INDEX(ISNUMBER(--MID(feed!O46,ROW($1:$5),1))*
ROW($1:$5),0),ROW($1:$5))+1,1)*10^ROW($1:$5)/10)</f>
        <v>4763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6" t="str">
        <f>feed!U46</f>
        <v>http://blocgame.com/stats.php?id=62795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9102</v>
      </c>
      <c r="AA46" s="8">
        <f t="shared" si="3"/>
        <v>5.2202396804260989</v>
      </c>
      <c r="AB46" s="4">
        <f t="shared" si="4"/>
        <v>625.83333333333337</v>
      </c>
      <c r="AC46" s="4">
        <f t="shared" si="5"/>
        <v>3267</v>
      </c>
    </row>
    <row r="47" spans="1:29" x14ac:dyDescent="0.25">
      <c r="A47" t="str">
        <f>feed!A47</f>
        <v>Puerto Libre</v>
      </c>
      <c r="B47" t="str">
        <f>feed!B47</f>
        <v>Jose Ramon Rodriguez III</v>
      </c>
      <c r="C47" t="str">
        <f>feed!C47</f>
        <v>The Federal Colonies</v>
      </c>
      <c r="D47">
        <f>SUMPRODUCT(MID(0&amp;feed!D47,LARGE(INDEX(ISNUMBER(--MID(feed!D47,ROW($1:$19),1))*
ROW($1:$19),0),ROW($1:$19))+1,1)*10^ROW($1:$19)/10)</f>
        <v>78</v>
      </c>
      <c r="E47">
        <f>SUMPRODUCT(MID(0&amp;feed!E47,LARGE(INDEX(ISNUMBER(--MID(feed!E47,ROW($1:$19),1))*
ROW($1:$19),0),ROW($1:$19))+1,1)*10^ROW($1:$19)/10)</f>
        <v>7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6</v>
      </c>
      <c r="K47">
        <f>SUMPRODUCT(MID(0&amp;feed!K47,LARGE(INDEX(ISNUMBER(--MID(feed!K47,ROW($1:$19),1))*
ROW($1:$19),0),ROW($1:$19))+1,1)*10^ROW($1:$19)/10)</f>
        <v>20</v>
      </c>
      <c r="L47">
        <f>SUMPRODUCT(MID(0&amp;feed!L47,LARGE(INDEX(ISNUMBER(--MID(feed!L47,ROW($1:$19),1))*
ROW($1:$19),0),ROW($1:$19))+1,1)*10^ROW($1:$19)/10)</f>
        <v>13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3735</v>
      </c>
      <c r="O47">
        <f>SUMPRODUCT(MID(0&amp;feed!O47,LARGE(INDEX(ISNUMBER(--MID(feed!O47,ROW($1:$5),1))*
ROW($1:$5),0),ROW($1:$5))+1,1)*10^ROW($1:$5)/10)</f>
        <v>101</v>
      </c>
      <c r="P47" t="str">
        <f>feed!P47</f>
        <v>Untapped</v>
      </c>
      <c r="Q47">
        <f t="shared" si="0"/>
        <v>90</v>
      </c>
      <c r="R47" t="str">
        <f>feed!Q47</f>
        <v>Very Powerful</v>
      </c>
      <c r="S47">
        <f t="shared" si="1"/>
        <v>10</v>
      </c>
      <c r="T47" t="str">
        <f>feed!R47</f>
        <v>Caribbean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47" t="str">
        <f>feed!U47</f>
        <v>http://blocgame.com/stats.php?id=61883</v>
      </c>
      <c r="X47" s="4">
        <f>SUMPRODUCT(MID(0&amp;feed!V47,LARGE(INDEX(ISNUMBER(--MID(feed!V47,ROW($1:$5),1))*
ROW($1:$5),0),ROW($1:$5))+1,1)*10^ROW($1:$5)/10)</f>
        <v>1</v>
      </c>
      <c r="Y47">
        <f>feed!W47</f>
        <v>0</v>
      </c>
      <c r="Z47" s="4">
        <f t="shared" si="2"/>
        <v>5375</v>
      </c>
      <c r="AA47" s="8">
        <f t="shared" si="3"/>
        <v>5.3547523427041499</v>
      </c>
      <c r="AB47" s="4">
        <f t="shared" si="4"/>
        <v>622.5</v>
      </c>
      <c r="AC47" s="4">
        <f t="shared" si="5"/>
        <v>3333.3333333333335</v>
      </c>
    </row>
    <row r="48" spans="1:29" x14ac:dyDescent="0.25">
      <c r="A48" t="str">
        <f>feed!A48</f>
        <v>Giant Mechs</v>
      </c>
      <c r="B48" t="str">
        <f>feed!B48</f>
        <v>OiledDNA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80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Good</v>
      </c>
      <c r="J48">
        <f>SUMPRODUCT(MID(0&amp;feed!J48,LARGE(INDEX(ISNUMBER(--MID(feed!J48,ROW($1:$19),1))*
ROW($1:$19),0),ROW($1:$19))+1,1)*10^ROW($1:$19)/10)</f>
        <v>30</v>
      </c>
      <c r="K48">
        <f>SUMPRODUCT(MID(0&amp;feed!K48,LARGE(INDEX(ISNUMBER(--MID(feed!K48,ROW($1:$19),1))*
ROW($1:$19),0),ROW($1:$19))+1,1)*10^ROW($1:$19)/10)</f>
        <v>13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3728</v>
      </c>
      <c r="O48">
        <f>SUMPRODUCT(MID(0&amp;feed!O48,LARGE(INDEX(ISNUMBER(--MID(feed!O48,ROW($1:$5),1))*
ROW($1:$5),0),ROW($1:$5))+1,1)*10^ROW($1:$5)/10)</f>
        <v>367</v>
      </c>
      <c r="P48" t="str">
        <f>feed!P48</f>
        <v>Untapped</v>
      </c>
      <c r="Q48">
        <f t="shared" si="0"/>
        <v>90</v>
      </c>
      <c r="R48" t="str">
        <f>feed!Q48</f>
        <v>Powerful</v>
      </c>
      <c r="S48">
        <f t="shared" si="1"/>
        <v>9</v>
      </c>
      <c r="T48" t="str">
        <f>feed!R48</f>
        <v>Pacific Rim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48" t="str">
        <f>feed!U48</f>
        <v>http://blocgame.com/stats.php?id=60735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17540</v>
      </c>
      <c r="AA48" s="8">
        <f t="shared" si="3"/>
        <v>6.9179184549356227</v>
      </c>
      <c r="AB48" s="4">
        <f t="shared" si="4"/>
        <v>621.33333333333337</v>
      </c>
      <c r="AC48" s="4">
        <f t="shared" si="5"/>
        <v>4298.333333333333</v>
      </c>
    </row>
    <row r="49" spans="1:29" x14ac:dyDescent="0.25">
      <c r="A49" t="str">
        <f>feed!A49</f>
        <v>Kilij</v>
      </c>
      <c r="B49" t="str">
        <f>feed!B49</f>
        <v>Yatagan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97</v>
      </c>
      <c r="E49">
        <f>SUMPRODUCT(MID(0&amp;feed!E49,LARGE(INDEX(ISNUMBER(--MID(feed!E49,ROW($1:$19),1))*
ROW($1:$19),0),ROW($1:$19))+1,1)*10^ROW($1:$19)/10)</f>
        <v>9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4</v>
      </c>
      <c r="K49">
        <f>SUMPRODUCT(MID(0&amp;feed!K49,LARGE(INDEX(ISNUMBER(--MID(feed!K49,ROW($1:$19),1))*
ROW($1:$19),0),ROW($1:$19))+1,1)*10^ROW($1:$19)/10)</f>
        <v>25</v>
      </c>
      <c r="L49">
        <f>SUMPRODUCT(MID(0&amp;feed!L49,LARGE(INDEX(ISNUMBER(--MID(feed!L49,ROW($1:$19),1))*
ROW($1:$19),0),ROW($1:$19))+1,1)*10^ROW($1:$19)/10)</f>
        <v>15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3728</v>
      </c>
      <c r="O49">
        <f>SUMPRODUCT(MID(0&amp;feed!O49,LARGE(INDEX(ISNUMBER(--MID(feed!O49,ROW($1:$5),1))*
ROW($1:$5),0),ROW($1:$5))+1,1)*10^ROW($1:$5)/10)</f>
        <v>4883</v>
      </c>
      <c r="P49" t="str">
        <f>feed!P49</f>
        <v>Plentiful</v>
      </c>
      <c r="Q49">
        <f t="shared" si="0"/>
        <v>70</v>
      </c>
      <c r="R49" t="str">
        <f>feed!Q49</f>
        <v>Large</v>
      </c>
      <c r="S49">
        <f t="shared" si="1"/>
        <v>7.5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49" t="str">
        <f>feed!U49</f>
        <v>http://blocgame.com/stats.php?id=63687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9410</v>
      </c>
      <c r="AA49" s="8">
        <f t="shared" si="3"/>
        <v>7.1512875536480687</v>
      </c>
      <c r="AB49" s="4">
        <f t="shared" si="4"/>
        <v>621.33333333333337</v>
      </c>
      <c r="AC49" s="4">
        <f t="shared" si="5"/>
        <v>4443.333333333333</v>
      </c>
    </row>
    <row r="50" spans="1:29" x14ac:dyDescent="0.25">
      <c r="A50" t="str">
        <f>feed!A50</f>
        <v>Opallia</v>
      </c>
      <c r="B50" t="str">
        <f>feed!B50</f>
        <v>Opal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120</v>
      </c>
      <c r="E50">
        <f>SUMPRODUCT(MID(0&amp;feed!E50,LARGE(INDEX(ISNUMBER(--MID(feed!E50,ROW($1:$19),1))*
ROW($1:$19),0),ROW($1:$19))+1,1)*10^ROW($1:$19)/10)</f>
        <v>11</v>
      </c>
      <c r="F50" t="str">
        <f>feed!F50</f>
        <v>Korean War surplus</v>
      </c>
      <c r="G50" t="str">
        <f>feed!G50</f>
        <v>Pariah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37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3708</v>
      </c>
      <c r="O50">
        <f>SUMPRODUCT(MID(0&amp;feed!O50,LARGE(INDEX(ISNUMBER(--MID(feed!O50,ROW($1:$5),1))*
ROW($1:$5),0),ROW($1:$5))+1,1)*10^ROW($1:$5)/10)</f>
        <v>315</v>
      </c>
      <c r="P50" t="str">
        <f>feed!P50</f>
        <v>Untapped</v>
      </c>
      <c r="Q50">
        <f t="shared" si="0"/>
        <v>90</v>
      </c>
      <c r="R50" t="str">
        <f>feed!Q50</f>
        <v>Large</v>
      </c>
      <c r="S50">
        <f t="shared" si="1"/>
        <v>7.5</v>
      </c>
      <c r="T50" t="str">
        <f>feed!R50</f>
        <v>Mesoamerica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50" t="str">
        <f>feed!U50</f>
        <v>http://blocgame.com/stats.php?id=63666</v>
      </c>
      <c r="X50" s="4">
        <f>SUMPRODUCT(MID(0&amp;feed!V50,LARGE(INDEX(ISNUMBER(--MID(feed!V50,ROW($1:$5),1))*
ROW($1:$5),0),ROW($1:$5))+1,1)*10^ROW($1:$5)/10)</f>
        <v>1</v>
      </c>
      <c r="Y50">
        <f>feed!W50</f>
        <v>0</v>
      </c>
      <c r="Z50" s="4">
        <f t="shared" si="2"/>
        <v>31685</v>
      </c>
      <c r="AA50" s="8">
        <f t="shared" si="3"/>
        <v>13.500539374325783</v>
      </c>
      <c r="AB50" s="4">
        <f t="shared" si="4"/>
        <v>618</v>
      </c>
      <c r="AC50" s="4">
        <f t="shared" si="5"/>
        <v>8343.3333333333339</v>
      </c>
    </row>
    <row r="51" spans="1:29" x14ac:dyDescent="0.25">
      <c r="A51" t="str">
        <f>feed!A51</f>
        <v>temasik</v>
      </c>
      <c r="B51" t="str">
        <f>feed!B51</f>
        <v>lawrence</v>
      </c>
      <c r="C51" t="str">
        <f>feed!C51</f>
        <v>SPQR</v>
      </c>
      <c r="D51">
        <f>SUMPRODUCT(MID(0&amp;feed!D51,LARGE(INDEX(ISNUMBER(--MID(feed!D51,ROW($1:$19),1))*
ROW($1:$19),0),ROW($1:$19))+1,1)*10^ROW($1:$19)/10)</f>
        <v>12</v>
      </c>
      <c r="E51">
        <f>SUMPRODUCT(MID(0&amp;feed!E51,LARGE(INDEX(ISNUMBER(--MID(feed!E51,ROW($1:$19),1))*
ROW($1:$19),0),ROW($1:$19))+1,1)*10^ROW($1:$19)/10)</f>
        <v>0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Elite</v>
      </c>
      <c r="J51">
        <f>SUMPRODUCT(MID(0&amp;feed!J51,LARGE(INDEX(ISNUMBER(--MID(feed!J51,ROW($1:$19),1))*
ROW($1:$19),0),ROW($1:$19))+1,1)*10^ROW($1:$19)/10)</f>
        <v>8</v>
      </c>
      <c r="K51">
        <f>SUMPRODUCT(MID(0&amp;feed!K51,LARGE(INDEX(ISNUMBER(--MID(feed!K51,ROW($1:$19),1))*
ROW($1:$19),0),ROW($1:$19))+1,1)*10^ROW($1:$19)/10)</f>
        <v>4</v>
      </c>
      <c r="L51">
        <f>SUMPRODUCT(MID(0&amp;feed!L51,LARGE(INDEX(ISNUMBER(--MID(feed!L51,ROW($1:$19),1))*
ROW($1:$19),0),ROW($1:$19))+1,1)*10^ROW($1:$19)/10)</f>
        <v>4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3706</v>
      </c>
      <c r="O51">
        <f>SUMPRODUCT(MID(0&amp;feed!O51,LARGE(INDEX(ISNUMBER(--MID(feed!O51,ROW($1:$5),1))*
ROW($1:$5),0),ROW($1:$5))+1,1)*10^ROW($1:$5)/10)</f>
        <v>357</v>
      </c>
      <c r="P51" t="str">
        <f>feed!P51</f>
        <v>Near Depletion</v>
      </c>
      <c r="Q51">
        <f t="shared" si="0"/>
        <v>10</v>
      </c>
      <c r="R51" t="str">
        <f>feed!Q51</f>
        <v>Small</v>
      </c>
      <c r="S51">
        <f t="shared" si="1"/>
        <v>3</v>
      </c>
      <c r="T51" t="str">
        <f>feed!R51</f>
        <v>East Indies</v>
      </c>
      <c r="U51" t="str">
        <f>feed!S51</f>
        <v>United States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51" t="str">
        <f>feed!U51</f>
        <v>http://blocgame.com/stats.php?id=62827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2701</v>
      </c>
      <c r="AA51" s="8">
        <f t="shared" si="3"/>
        <v>2.1454398273070696</v>
      </c>
      <c r="AB51" s="4">
        <f t="shared" si="4"/>
        <v>617.66666666666663</v>
      </c>
      <c r="AC51" s="4">
        <f t="shared" si="5"/>
        <v>1325.1666666666667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75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3685</v>
      </c>
      <c r="O52">
        <f>SUMPRODUCT(MID(0&amp;feed!O52,LARGE(INDEX(ISNUMBER(--MID(feed!O52,ROW($1:$5),1))*
ROW($1:$5),0),ROW($1:$5))+1,1)*10^ROW($1:$5)/10)</f>
        <v>150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7009</v>
      </c>
      <c r="AA52" s="8">
        <f t="shared" si="3"/>
        <v>5.6672998643147894</v>
      </c>
      <c r="AB52" s="4">
        <f t="shared" si="4"/>
        <v>614.16666666666663</v>
      </c>
      <c r="AC52" s="4">
        <f t="shared" si="5"/>
        <v>3480.6666666666665</v>
      </c>
    </row>
    <row r="53" spans="1:29" x14ac:dyDescent="0.25">
      <c r="A53" t="str">
        <f>feed!A53</f>
        <v>Skekenhouse</v>
      </c>
      <c r="B53" t="str">
        <f>feed!B53</f>
        <v>Kraast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100</v>
      </c>
      <c r="E53">
        <f>SUMPRODUCT(MID(0&amp;feed!E53,LARGE(INDEX(ISNUMBER(--MID(feed!E53,ROW($1:$19),1))*
ROW($1:$19),0),ROW($1:$19))+1,1)*10^ROW($1:$19)/10)</f>
        <v>7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5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2</v>
      </c>
      <c r="K53">
        <f>SUMPRODUCT(MID(0&amp;feed!K53,LARGE(INDEX(ISNUMBER(--MID(feed!K53,ROW($1:$19),1))*
ROW($1:$19),0),ROW($1:$19))+1,1)*10^ROW($1:$19)/10)</f>
        <v>50</v>
      </c>
      <c r="L53">
        <f>SUMPRODUCT(MID(0&amp;feed!L53,LARGE(INDEX(ISNUMBER(--MID(feed!L53,ROW($1:$19),1))*
ROW($1:$19),0),ROW($1:$19))+1,1)*10^ROW($1:$19)/10)</f>
        <v>34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3675</v>
      </c>
      <c r="O53">
        <f>SUMPRODUCT(MID(0&amp;feed!O53,LARGE(INDEX(ISNUMBER(--MID(feed!O53,ROW($1:$5),1))*
ROW($1:$5),0),ROW($1:$5))+1,1)*10^ROW($1:$5)/10)</f>
        <v>5264</v>
      </c>
      <c r="P53" t="str">
        <f>feed!P53</f>
        <v>Plentiful</v>
      </c>
      <c r="Q53">
        <f t="shared" si="0"/>
        <v>70</v>
      </c>
      <c r="R53" t="str">
        <f>feed!Q53</f>
        <v>Very Powerful</v>
      </c>
      <c r="S53">
        <f t="shared" si="1"/>
        <v>10</v>
      </c>
      <c r="T53" t="str">
        <f>feed!R53</f>
        <v>Mesopotamia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53" t="str">
        <f>feed!U53</f>
        <v>http://blocgame.com/stats.php?id=62962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34227</v>
      </c>
      <c r="AA53" s="8">
        <f t="shared" si="3"/>
        <v>18.90530612244898</v>
      </c>
      <c r="AB53" s="4">
        <f t="shared" si="4"/>
        <v>612.5</v>
      </c>
      <c r="AC53" s="4">
        <f t="shared" si="5"/>
        <v>11579.5</v>
      </c>
    </row>
    <row r="54" spans="1:29" x14ac:dyDescent="0.25">
      <c r="A54" t="str">
        <f>feed!A54</f>
        <v>Alamo</v>
      </c>
      <c r="B54" t="str">
        <f>feed!B54</f>
        <v>linksith</v>
      </c>
      <c r="C54" t="str">
        <f>feed!C54</f>
        <v>SPQR</v>
      </c>
      <c r="D54">
        <f>SUMPRODUCT(MID(0&amp;feed!D54,LARGE(INDEX(ISNUMBER(--MID(feed!D54,ROW($1:$19),1))*
ROW($1:$19),0),ROW($1:$19))+1,1)*10^ROW($1:$19)/10)</f>
        <v>58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1</v>
      </c>
      <c r="I54" t="str">
        <f>feed!I54</f>
        <v>Elite</v>
      </c>
      <c r="J54">
        <f>SUMPRODUCT(MID(0&amp;feed!J54,LARGE(INDEX(ISNUMBER(--MID(feed!J54,ROW($1:$19),1))*
ROW($1:$19),0),ROW($1:$19))+1,1)*10^ROW($1:$19)/10)</f>
        <v>56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3672</v>
      </c>
      <c r="O54">
        <f>SUMPRODUCT(MID(0&amp;feed!O54,LARGE(INDEX(ISNUMBER(--MID(feed!O54,ROW($1:$5),1))*
ROW($1:$5),0),ROW($1:$5))+1,1)*10^ROW($1:$5)/10)</f>
        <v>4167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54" t="str">
        <f>feed!U54</f>
        <v>http://blocgame.com/stats.php?id=40536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8862</v>
      </c>
      <c r="AA54" s="8">
        <f t="shared" si="3"/>
        <v>4.3537581699346406</v>
      </c>
      <c r="AB54" s="4">
        <f t="shared" si="4"/>
        <v>612</v>
      </c>
      <c r="AC54" s="4">
        <f t="shared" si="5"/>
        <v>2664.5</v>
      </c>
    </row>
    <row r="55" spans="1:29" x14ac:dyDescent="0.25">
      <c r="A55" t="str">
        <f>feed!A55</f>
        <v>Junoma</v>
      </c>
      <c r="B55" t="str">
        <f>feed!B55</f>
        <v>VicReyes</v>
      </c>
      <c r="C55">
        <f>feed!C55</f>
        <v>0</v>
      </c>
      <c r="D55">
        <f>SUMPRODUCT(MID(0&amp;feed!D55,LARGE(INDEX(ISNUMBER(--MID(feed!D55,ROW($1:$19),1))*
ROW($1:$19),0),ROW($1:$19))+1,1)*10^ROW($1:$19)/10)</f>
        <v>5</v>
      </c>
      <c r="E55">
        <f>SUMPRODUCT(MID(0&amp;feed!E55,LARGE(INDEX(ISNUMBER(--MID(feed!E55,ROW($1:$19),1))*
ROW($1:$19),0),ROW($1:$19))+1,1)*10^ROW($1:$19)/10)</f>
        <v>2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3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16</v>
      </c>
      <c r="K55">
        <f>SUMPRODUCT(MID(0&amp;feed!K55,LARGE(INDEX(ISNUMBER(--MID(feed!K55,ROW($1:$19),1))*
ROW($1:$19),0),ROW($1:$19))+1,1)*10^ROW($1:$19)/10)</f>
        <v>23</v>
      </c>
      <c r="L55">
        <f>SUMPRODUCT(MID(0&amp;feed!L55,LARGE(INDEX(ISNUMBER(--MID(feed!L55,ROW($1:$19),1))*
ROW($1:$19),0),ROW($1:$19))+1,1)*10^ROW($1:$19)/10)</f>
        <v>5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3645</v>
      </c>
      <c r="O55">
        <f>SUMPRODUCT(MID(0&amp;feed!O55,LARGE(INDEX(ISNUMBER(--MID(feed!O55,ROW($1:$5),1))*
ROW($1:$5),0),ROW($1:$5))+1,1)*10^ROW($1:$5)/10)</f>
        <v>136</v>
      </c>
      <c r="P55" t="str">
        <f>feed!P55</f>
        <v>Untapped</v>
      </c>
      <c r="Q55">
        <f t="shared" si="0"/>
        <v>90</v>
      </c>
      <c r="R55" t="str">
        <f>feed!Q55</f>
        <v>Powerful</v>
      </c>
      <c r="S55">
        <f t="shared" si="1"/>
        <v>9</v>
      </c>
      <c r="T55" t="str">
        <f>feed!R55</f>
        <v>Southern Cone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55" t="str">
        <f>feed!U55</f>
        <v>http://blocgame.com/stats.php?id=40349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13641</v>
      </c>
      <c r="AA55" s="8">
        <f t="shared" si="3"/>
        <v>7.2403292181069956</v>
      </c>
      <c r="AB55" s="4">
        <f t="shared" si="4"/>
        <v>607.5</v>
      </c>
      <c r="AC55" s="4">
        <f t="shared" si="5"/>
        <v>4398.5</v>
      </c>
    </row>
    <row r="56" spans="1:29" x14ac:dyDescent="0.25">
      <c r="A56" t="str">
        <f>feed!A56</f>
        <v>TheDarkSide</v>
      </c>
      <c r="B56" t="str">
        <f>feed!B56</f>
        <v>LordVader</v>
      </c>
      <c r="C56" t="str">
        <f>feed!C56</f>
        <v>Misanthropics</v>
      </c>
      <c r="D56">
        <f>SUMPRODUCT(MID(0&amp;feed!D56,LARGE(INDEX(ISNUMBER(--MID(feed!D56,ROW($1:$19),1))*
ROW($1:$19),0),ROW($1:$19))+1,1)*10^ROW($1:$19)/10)</f>
        <v>40</v>
      </c>
      <c r="E56">
        <f>SUMPRODUCT(MID(0&amp;feed!E56,LARGE(INDEX(ISNUMBER(--MID(feed!E56,ROW($1:$19),1))*
ROW($1:$19),0),ROW($1:$19))+1,1)*10^ROW($1:$19)/10)</f>
        <v>11</v>
      </c>
      <c r="F56" t="str">
        <f>feed!F56</f>
        <v>Vietnam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3</v>
      </c>
      <c r="I56" t="str">
        <f>feed!I56</f>
        <v>Undisciplined Rabble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24</v>
      </c>
      <c r="L56">
        <f>SUMPRODUCT(MID(0&amp;feed!L56,LARGE(INDEX(ISNUMBER(--MID(feed!L56,ROW($1:$19),1))*
ROW($1:$19),0),ROW($1:$19))+1,1)*10^ROW($1:$19)/10)</f>
        <v>4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3641</v>
      </c>
      <c r="O56">
        <f>SUMPRODUCT(MID(0&amp;feed!O56,LARGE(INDEX(ISNUMBER(--MID(feed!O56,ROW($1:$5),1))*
ROW($1:$5),0),ROW($1:$5))+1,1)*10^ROW($1:$5)/10)</f>
        <v>469</v>
      </c>
      <c r="P56">
        <f>feed!P56</f>
        <v>0</v>
      </c>
      <c r="Q56">
        <f t="shared" si="0"/>
        <v>40</v>
      </c>
      <c r="R56" t="str">
        <f>feed!Q56</f>
        <v>Very Powerful</v>
      </c>
      <c r="S56">
        <f t="shared" si="1"/>
        <v>10</v>
      </c>
      <c r="T56" t="str">
        <f>feed!R56</f>
        <v>East Indies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56" t="str">
        <f>feed!U56</f>
        <v>http://blocgame.com/stats.php?id=63139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30196</v>
      </c>
      <c r="AA56" s="8">
        <f t="shared" si="3"/>
        <v>11.795111233177698</v>
      </c>
      <c r="AB56" s="4">
        <f t="shared" si="4"/>
        <v>606.83333333333337</v>
      </c>
      <c r="AC56" s="4">
        <f t="shared" si="5"/>
        <v>7157.666666666667</v>
      </c>
    </row>
    <row r="57" spans="1:29" x14ac:dyDescent="0.25">
      <c r="A57" t="str">
        <f>feed!A57</f>
        <v>Violent Vegans</v>
      </c>
      <c r="B57" t="str">
        <f>feed!B57</f>
        <v>SnakeBombs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107</v>
      </c>
      <c r="E57">
        <f>SUMPRODUCT(MID(0&amp;feed!E57,LARGE(INDEX(ISNUMBER(--MID(feed!E57,ROW($1:$19),1))*
ROW($1:$19),0),ROW($1:$19))+1,1)*10^ROW($1:$19)/10)</f>
        <v>5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Elite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40</v>
      </c>
      <c r="L57">
        <f>SUMPRODUCT(MID(0&amp;feed!L57,LARGE(INDEX(ISNUMBER(--MID(feed!L57,ROW($1:$19),1))*
ROW($1:$19),0),ROW($1:$19))+1,1)*10^ROW($1:$19)/10)</f>
        <v>18</v>
      </c>
      <c r="M57" t="str">
        <f>feed!M57</f>
        <v>Mixed Economy</v>
      </c>
      <c r="N57">
        <f>SUMPRODUCT(MID(0&amp;feed!N57,LARGE(INDEX(ISNUMBER(--MID(feed!N57,ROW($1:$5),1))*
ROW($1:$5),0),ROW($1:$5))+1,1)*10^ROW($1:$5)/10)</f>
        <v>3541</v>
      </c>
      <c r="O57">
        <f>SUMPRODUCT(MID(0&amp;feed!O57,LARGE(INDEX(ISNUMBER(--MID(feed!O57,ROW($1:$5),1))*
ROW($1:$5),0),ROW($1:$5))+1,1)*10^ROW($1:$5)/10)</f>
        <v>5632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Atlas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57" t="str">
        <f>feed!U57</f>
        <v>http://blocgame.com/stats.php?id=48869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24988</v>
      </c>
      <c r="AA57" s="8">
        <f t="shared" si="3"/>
        <v>14.046314600395368</v>
      </c>
      <c r="AB57" s="4">
        <f t="shared" si="4"/>
        <v>590.16666666666663</v>
      </c>
      <c r="AC57" s="4">
        <f t="shared" si="5"/>
        <v>8289.6666666666661</v>
      </c>
    </row>
    <row r="58" spans="1:29" x14ac:dyDescent="0.25">
      <c r="A58" t="str">
        <f>feed!A58</f>
        <v>Eastasia</v>
      </c>
      <c r="B58" t="str">
        <f>feed!B58</f>
        <v>accounts being deleted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96</v>
      </c>
      <c r="E58">
        <f>SUMPRODUCT(MID(0&amp;feed!E58,LARGE(INDEX(ISNUMBER(--MID(feed!E58,ROW($1:$19),1))*
ROW($1:$19),0),ROW($1:$19))+1,1)*10^ROW($1:$19)/10)</f>
        <v>7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3</v>
      </c>
      <c r="I58" t="str">
        <f>feed!I58</f>
        <v>Elite</v>
      </c>
      <c r="J58">
        <f>SUMPRODUCT(MID(0&amp;feed!J58,LARGE(INDEX(ISNUMBER(--MID(feed!J58,ROW($1:$19),1))*
ROW($1:$19),0),ROW($1:$19))+1,1)*10^ROW($1:$19)/10)</f>
        <v>9</v>
      </c>
      <c r="K58">
        <f>SUMPRODUCT(MID(0&amp;feed!K58,LARGE(INDEX(ISNUMBER(--MID(feed!K58,ROW($1:$19),1))*
ROW($1:$19),0),ROW($1:$19))+1,1)*10^ROW($1:$19)/10)</f>
        <v>12</v>
      </c>
      <c r="L58">
        <f>SUMPRODUCT(MID(0&amp;feed!L58,LARGE(INDEX(ISNUMBER(--MID(feed!L58,ROW($1:$19),1))*
ROW($1:$19),0),ROW($1:$19))+1,1)*10^ROW($1:$19)/10)</f>
        <v>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3537</v>
      </c>
      <c r="O58">
        <f>SUMPRODUCT(MID(0&amp;feed!O58,LARGE(INDEX(ISNUMBER(--MID(feed!O58,ROW($1:$5),1))*
ROW($1:$5),0),ROW($1:$5))+1,1)*10^ROW($1:$5)/10)</f>
        <v>668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Pacific Rim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58" t="str">
        <f>feed!U58</f>
        <v>http://blocgame.com/stats.php?id=63527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26224</v>
      </c>
      <c r="AA58" s="8">
        <f t="shared" si="3"/>
        <v>10.064744133446423</v>
      </c>
      <c r="AB58" s="4">
        <f t="shared" si="4"/>
        <v>589.5</v>
      </c>
      <c r="AC58" s="4">
        <f t="shared" si="5"/>
        <v>5933.166666666667</v>
      </c>
    </row>
    <row r="59" spans="1:29" x14ac:dyDescent="0.25">
      <c r="A59" t="str">
        <f>feed!A59</f>
        <v>Glubistan</v>
      </c>
      <c r="B59" t="str">
        <f>feed!B59</f>
        <v>Glub</v>
      </c>
      <c r="C59" t="str">
        <f>feed!C59</f>
        <v>SPQR</v>
      </c>
      <c r="D59">
        <f>SUMPRODUCT(MID(0&amp;feed!D59,LARGE(INDEX(ISNUMBER(--MID(feed!D59,ROW($1:$19),1))*
ROW($1:$19),0),ROW($1:$19))+1,1)*10^ROW($1:$19)/10)</f>
        <v>99</v>
      </c>
      <c r="E59">
        <f>SUMPRODUCT(MID(0&amp;feed!E59,LARGE(INDEX(ISNUMBER(--MID(feed!E59,ROW($1:$19),1))*
ROW($1:$19),0),ROW($1:$19))+1,1)*10^ROW($1:$19)/10)</f>
        <v>3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SUMPRODUCT(MID(0&amp;feed!H59,LARGE(INDEX(ISNUMBER(--MID(feed!H59,ROW($1:$1),1))*
ROW($1:$1),0),ROW($1:$1))+1,1)*10^ROW($1:$1)/10)</f>
        <v>4</v>
      </c>
      <c r="I59" t="str">
        <f>feed!I59</f>
        <v>Poor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25</v>
      </c>
      <c r="L59">
        <f>SUMPRODUCT(MID(0&amp;feed!L59,LARGE(INDEX(ISNUMBER(--MID(feed!L59,ROW($1:$19),1))*
ROW($1:$19),0),ROW($1:$19))+1,1)*10^ROW($1:$19)/10)</f>
        <v>14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3502</v>
      </c>
      <c r="O59">
        <f>SUMPRODUCT(MID(0&amp;feed!O59,LARGE(INDEX(ISNUMBER(--MID(feed!O59,ROW($1:$5),1))*
ROW($1:$5),0),ROW($1:$5))+1,1)*10^ROW($1:$5)/10)</f>
        <v>1852</v>
      </c>
      <c r="P59" t="str">
        <f>feed!P59</f>
        <v>Untapped</v>
      </c>
      <c r="Q59">
        <f t="shared" si="0"/>
        <v>90</v>
      </c>
      <c r="R59" t="str">
        <f>feed!Q59</f>
        <v>Very Powerful</v>
      </c>
      <c r="S59">
        <f t="shared" si="1"/>
        <v>10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59" t="str">
        <f>feed!U59</f>
        <v>http://blocgame.com/stats.php?id=63027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16342</v>
      </c>
      <c r="AA59" s="8">
        <f t="shared" si="3"/>
        <v>9.6993146773272407</v>
      </c>
      <c r="AB59" s="4">
        <f t="shared" si="4"/>
        <v>583.66666666666663</v>
      </c>
      <c r="AC59" s="4">
        <f t="shared" si="5"/>
        <v>5661.166666666667</v>
      </c>
    </row>
    <row r="60" spans="1:29" x14ac:dyDescent="0.25">
      <c r="A60" t="str">
        <f>feed!A60</f>
        <v>Zorin</v>
      </c>
      <c r="B60" t="str">
        <f>feed!B60</f>
        <v>NeroRPG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33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15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3489</v>
      </c>
      <c r="O60">
        <f>SUMPRODUCT(MID(0&amp;feed!O60,LARGE(INDEX(ISNUMBER(--MID(feed!O60,ROW($1:$5),1))*
ROW($1:$5),0),ROW($1:$5))+1,1)*10^ROW($1:$5)/10)</f>
        <v>168</v>
      </c>
      <c r="P60">
        <f>feed!P60</f>
        <v>0</v>
      </c>
      <c r="Q60">
        <f t="shared" si="0"/>
        <v>40</v>
      </c>
      <c r="R60" t="str">
        <f>feed!Q60</f>
        <v>Somewhat Large</v>
      </c>
      <c r="S60">
        <f t="shared" si="1"/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60" t="str">
        <f>feed!U60</f>
        <v>http://blocgame.com/stats.php?id=59970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2473</v>
      </c>
      <c r="AA60" s="8">
        <f t="shared" si="3"/>
        <v>3.6107767268558324</v>
      </c>
      <c r="AB60" s="4">
        <f t="shared" si="4"/>
        <v>581.5</v>
      </c>
      <c r="AC60" s="4">
        <f t="shared" si="5"/>
        <v>2099.6666666666665</v>
      </c>
    </row>
    <row r="61" spans="1:29" x14ac:dyDescent="0.25">
      <c r="A61" t="str">
        <f>feed!A61</f>
        <v>Southern Africa</v>
      </c>
      <c r="B61" t="str">
        <f>feed!B61</f>
        <v>TheMaster_ZA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132</v>
      </c>
      <c r="E61">
        <f>SUMPRODUCT(MID(0&amp;feed!E61,LARGE(INDEX(ISNUMBER(--MID(feed!E61,ROW($1:$19),1))*
ROW($1:$19),0),ROW($1:$19))+1,1)*10^ROW($1:$19)/10)</f>
        <v>4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5</v>
      </c>
      <c r="I61" t="str">
        <f>feed!I61</f>
        <v>Good</v>
      </c>
      <c r="J61">
        <f>SUMPRODUCT(MID(0&amp;feed!J61,LARGE(INDEX(ISNUMBER(--MID(feed!J61,ROW($1:$19),1))*
ROW($1:$19),0),ROW($1:$19))+1,1)*10^ROW($1:$19)/10)</f>
        <v>11</v>
      </c>
      <c r="K61">
        <f>SUMPRODUCT(MID(0&amp;feed!K61,LARGE(INDEX(ISNUMBER(--MID(feed!K61,ROW($1:$19),1))*
ROW($1:$19),0),ROW($1:$19))+1,1)*10^ROW($1:$19)/10)</f>
        <v>40</v>
      </c>
      <c r="L61">
        <f>SUMPRODUCT(MID(0&amp;feed!L61,LARGE(INDEX(ISNUMBER(--MID(feed!L61,ROW($1:$19),1))*
ROW($1:$19),0),ROW($1:$19))+1,1)*10^ROW($1:$19)/10)</f>
        <v>6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3475</v>
      </c>
      <c r="O61">
        <f>SUMPRODUCT(MID(0&amp;feed!O61,LARGE(INDEX(ISNUMBER(--MID(feed!O61,ROW($1:$5),1))*
ROW($1:$5),0),ROW($1:$5))+1,1)*10^ROW($1:$5)/10)</f>
        <v>45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Southern Africa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61" t="str">
        <f>feed!U61</f>
        <v>http://blocgame.com/stats.php?id=48410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30399</v>
      </c>
      <c r="AA61" s="8">
        <f t="shared" si="3"/>
        <v>14.791079136690648</v>
      </c>
      <c r="AB61" s="4">
        <f t="shared" si="4"/>
        <v>579.16666666666663</v>
      </c>
      <c r="AC61" s="4">
        <f t="shared" si="5"/>
        <v>8566.5</v>
      </c>
    </row>
    <row r="62" spans="1:29" x14ac:dyDescent="0.25">
      <c r="A62" t="str">
        <f>feed!A62</f>
        <v>Eastern Eagle</v>
      </c>
      <c r="B62" t="str">
        <f>feed!B62</f>
        <v>MetaIndigo</v>
      </c>
      <c r="C62" t="str">
        <f>feed!C62</f>
        <v>Brotherhood of Nod</v>
      </c>
      <c r="D62">
        <f>SUMPRODUCT(MID(0&amp;feed!D62,LARGE(INDEX(ISNUMBER(--MID(feed!D62,ROW($1:$19),1))*
ROW($1:$19),0),ROW($1:$19))+1,1)*10^ROW($1:$19)/10)</f>
        <v>73</v>
      </c>
      <c r="E62">
        <f>SUMPRODUCT(MID(0&amp;feed!E62,LARGE(INDEX(ISNUMBER(--MID(feed!E62,ROW($1:$19),1))*
ROW($1:$19),0),ROW($1:$19))+1,1)*10^ROW($1:$19)/10)</f>
        <v>0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2</v>
      </c>
      <c r="I62" t="str">
        <f>feed!I62</f>
        <v>Good</v>
      </c>
      <c r="J62">
        <f>SUMPRODUCT(MID(0&amp;feed!J62,LARGE(INDEX(ISNUMBER(--MID(feed!J62,ROW($1:$19),1))*
ROW($1:$19),0),ROW($1:$19))+1,1)*10^ROW($1:$19)/10)</f>
        <v>18</v>
      </c>
      <c r="K62">
        <f>SUMPRODUCT(MID(0&amp;feed!K62,LARGE(INDEX(ISNUMBER(--MID(feed!K62,ROW($1:$19),1))*
ROW($1:$19),0),ROW($1:$19))+1,1)*10^ROW($1:$19)/10)</f>
        <v>13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3470</v>
      </c>
      <c r="O62">
        <f>SUMPRODUCT(MID(0&amp;feed!O62,LARGE(INDEX(ISNUMBER(--MID(feed!O62,ROW($1:$5),1))*
ROW($1:$5),0),ROW($1:$5))+1,1)*10^ROW($1:$5)/10)</f>
        <v>1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The Subcontinent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62" t="str">
        <f>feed!U62</f>
        <v>http://blocgame.com/stats.php?id=63045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7443</v>
      </c>
      <c r="AA62" s="8">
        <f t="shared" si="3"/>
        <v>4.5224783861671467</v>
      </c>
      <c r="AB62" s="4">
        <f t="shared" si="4"/>
        <v>578.33333333333337</v>
      </c>
      <c r="AC62" s="4">
        <f t="shared" si="5"/>
        <v>2615.5</v>
      </c>
    </row>
    <row r="63" spans="1:29" x14ac:dyDescent="0.25">
      <c r="A63" t="str">
        <f>feed!A63</f>
        <v>Psychotropia</v>
      </c>
      <c r="B63" t="str">
        <f>feed!B63</f>
        <v>President_Bloodmoney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179</v>
      </c>
      <c r="E63">
        <f>SUMPRODUCT(MID(0&amp;feed!E63,LARGE(INDEX(ISNUMBER(--MID(feed!E63,ROW($1:$19),1))*
ROW($1:$19),0),ROW($1:$19))+1,1)*10^ROW($1:$19)/10)</f>
        <v>14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8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1</v>
      </c>
      <c r="K63">
        <f>SUMPRODUCT(MID(0&amp;feed!K63,LARGE(INDEX(ISNUMBER(--MID(feed!K63,ROW($1:$19),1))*
ROW($1:$19),0),ROW($1:$19))+1,1)*10^ROW($1:$19)/10)</f>
        <v>46</v>
      </c>
      <c r="L63">
        <f>SUMPRODUCT(MID(0&amp;feed!L63,LARGE(INDEX(ISNUMBER(--MID(feed!L63,ROW($1:$19),1))*
ROW($1:$19),0),ROW($1:$19))+1,1)*10^ROW($1:$19)/10)</f>
        <v>16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3470</v>
      </c>
      <c r="O63">
        <f>SUMPRODUCT(MID(0&amp;feed!O63,LARGE(INDEX(ISNUMBER(--MID(feed!O63,ROW($1:$5),1))*
ROW($1:$5),0),ROW($1:$5))+1,1)*10^ROW($1:$5)/10)</f>
        <v>420</v>
      </c>
      <c r="P63">
        <f>feed!P63</f>
        <v>0</v>
      </c>
      <c r="Q63">
        <f t="shared" si="0"/>
        <v>40</v>
      </c>
      <c r="R63" t="str">
        <f>feed!Q63</f>
        <v>Very Powerful</v>
      </c>
      <c r="S63">
        <f t="shared" si="1"/>
        <v>10</v>
      </c>
      <c r="T63" t="str">
        <f>feed!R63</f>
        <v>East Africa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63" t="str">
        <f>feed!U63</f>
        <v>http://blocgame.com/stats.php?id=64125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19247</v>
      </c>
      <c r="AA63" s="8">
        <f t="shared" si="3"/>
        <v>13.976080691642652</v>
      </c>
      <c r="AB63" s="4">
        <f t="shared" si="4"/>
        <v>578.33333333333337</v>
      </c>
      <c r="AC63" s="4">
        <f t="shared" si="5"/>
        <v>8082.833333333333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23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3463</v>
      </c>
      <c r="O64">
        <f>SUMPRODUCT(MID(0&amp;feed!O64,LARGE(INDEX(ISNUMBER(--MID(feed!O64,ROW($1:$5),1))*
ROW($1:$5),0),ROW($1:$5))+1,1)*10^ROW($1:$5)/10)</f>
        <v>1634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8.1897198960438917</v>
      </c>
      <c r="AB64" s="4">
        <f t="shared" si="4"/>
        <v>577.16666666666663</v>
      </c>
      <c r="AC64" s="4">
        <f t="shared" si="5"/>
        <v>4726.833333333333</v>
      </c>
    </row>
    <row r="65" spans="1:29" x14ac:dyDescent="0.25">
      <c r="A65" t="str">
        <f>feed!A65</f>
        <v>Khuzestan</v>
      </c>
      <c r="B65" t="str">
        <f>feed!B65</f>
        <v>Georgy Zhukov</v>
      </c>
      <c r="C65" t="str">
        <f>feed!C65</f>
        <v>The Federal Colonies</v>
      </c>
      <c r="D65">
        <f>SUMPRODUCT(MID(0&amp;feed!D65,LARGE(INDEX(ISNUMBER(--MID(feed!D65,ROW($1:$19),1))*
ROW($1:$19),0),ROW($1:$19))+1,1)*10^ROW($1:$19)/10)</f>
        <v>119</v>
      </c>
      <c r="E65">
        <f>SUMPRODUCT(MID(0&amp;feed!E65,LARGE(INDEX(ISNUMBER(--MID(feed!E65,ROW($1:$19),1))*
ROW($1:$19),0),ROW($1:$19))+1,1)*10^ROW($1:$19)/10)</f>
        <v>2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5</v>
      </c>
      <c r="I65" t="str">
        <f>feed!I65</f>
        <v>Elite</v>
      </c>
      <c r="J65">
        <f>SUMPRODUCT(MID(0&amp;feed!J65,LARGE(INDEX(ISNUMBER(--MID(feed!J65,ROW($1:$19),1))*
ROW($1:$19),0),ROW($1:$19))+1,1)*10^ROW($1:$19)/10)</f>
        <v>4</v>
      </c>
      <c r="K65">
        <f>SUMPRODUCT(MID(0&amp;feed!K65,LARGE(INDEX(ISNUMBER(--MID(feed!K65,ROW($1:$19),1))*
ROW($1:$19),0),ROW($1:$19))+1,1)*10^ROW($1:$19)/10)</f>
        <v>22</v>
      </c>
      <c r="L65">
        <f>SUMPRODUCT(MID(0&amp;feed!L65,LARGE(INDEX(ISNUMBER(--MID(feed!L65,ROW($1:$19),1))*
ROW($1:$19),0),ROW($1:$19))+1,1)*10^ROW($1:$19)/10)</f>
        <v>12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3462</v>
      </c>
      <c r="O65">
        <f>SUMPRODUCT(MID(0&amp;feed!O65,LARGE(INDEX(ISNUMBER(--MID(feed!O65,ROW($1:$5),1))*
ROW($1:$5),0),ROW($1:$5))+1,1)*10^ROW($1:$5)/10)</f>
        <v>2591</v>
      </c>
      <c r="P65" t="str">
        <f>feed!P65</f>
        <v>Untapped</v>
      </c>
      <c r="Q65">
        <f t="shared" si="0"/>
        <v>90</v>
      </c>
      <c r="R65" t="str">
        <f>feed!Q65</f>
        <v>Very Powerful</v>
      </c>
      <c r="S65">
        <f t="shared" si="1"/>
        <v>10</v>
      </c>
      <c r="T65" t="str">
        <f>feed!R65</f>
        <v>Persia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65" t="str">
        <f>feed!U65</f>
        <v>http://blocgame.com/stats.php?id=48914</v>
      </c>
      <c r="X65" s="4">
        <f>SUMPRODUCT(MID(0&amp;feed!V65,LARGE(INDEX(ISNUMBER(--MID(feed!V65,ROW($1:$5),1))*
ROW($1:$5),0),ROW($1:$5))+1,1)*10^ROW($1:$5)/10)</f>
        <v>2</v>
      </c>
      <c r="Y65">
        <f>feed!W65</f>
        <v>0</v>
      </c>
      <c r="Z65" s="4">
        <f t="shared" si="2"/>
        <v>25740</v>
      </c>
      <c r="AA65" s="8">
        <f t="shared" si="3"/>
        <v>12.20103986135182</v>
      </c>
      <c r="AB65" s="4">
        <f t="shared" si="4"/>
        <v>577</v>
      </c>
      <c r="AC65" s="4">
        <f t="shared" si="5"/>
        <v>7040</v>
      </c>
    </row>
    <row r="66" spans="1:29" x14ac:dyDescent="0.25">
      <c r="A66" t="str">
        <f>feed!A66</f>
        <v>Aasyria</v>
      </c>
      <c r="B66" t="str">
        <f>feed!B66</f>
        <v>David al-Assad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158</v>
      </c>
      <c r="E66">
        <f>SUMPRODUCT(MID(0&amp;feed!E66,LARGE(INDEX(ISNUMBER(--MID(feed!E66,ROW($1:$19),1))*
ROW($1:$19),0),ROW($1:$19))+1,1)*10^ROW($1:$19)/10)</f>
        <v>13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5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2</v>
      </c>
      <c r="K66">
        <f>SUMPRODUCT(MID(0&amp;feed!K66,LARGE(INDEX(ISNUMBER(--MID(feed!K66,ROW($1:$19),1))*
ROW($1:$19),0),ROW($1:$19))+1,1)*10^ROW($1:$19)/10)</f>
        <v>35</v>
      </c>
      <c r="L66">
        <f>SUMPRODUCT(MID(0&amp;feed!L66,LARGE(INDEX(ISNUMBER(--MID(feed!L66,ROW($1:$19),1))*
ROW($1:$19),0),ROW($1:$19))+1,1)*10^ROW($1:$19)/10)</f>
        <v>17</v>
      </c>
      <c r="M66" t="str">
        <f>feed!M66</f>
        <v>Mixed Economy</v>
      </c>
      <c r="N66">
        <f>SUMPRODUCT(MID(0&amp;feed!N66,LARGE(INDEX(ISNUMBER(--MID(feed!N66,ROW($1:$5),1))*
ROW($1:$5),0),ROW($1:$5))+1,1)*10^ROW($1:$5)/10)</f>
        <v>3456</v>
      </c>
      <c r="O66">
        <f>SUMPRODUCT(MID(0&amp;feed!O66,LARGE(INDEX(ISNUMBER(--MID(feed!O66,ROW($1:$5),1))*
ROW($1:$5),0),ROW($1:$5))+1,1)*10^ROW($1:$5)/10)</f>
        <v>3547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Mesopotamia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66" t="str">
        <f>feed!U66</f>
        <v>http://blocgame.com/stats.php?id=60967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21892</v>
      </c>
      <c r="AA66" s="8">
        <f t="shared" si="3"/>
        <v>13.061921296296296</v>
      </c>
      <c r="AB66" s="4">
        <f t="shared" si="4"/>
        <v>576</v>
      </c>
      <c r="AC66" s="4">
        <f t="shared" si="5"/>
        <v>7523.666666666667</v>
      </c>
    </row>
    <row r="67" spans="1:29" x14ac:dyDescent="0.25">
      <c r="A67" t="str">
        <f>feed!A67</f>
        <v>nanas</v>
      </c>
      <c r="B67" t="str">
        <f>feed!B67</f>
        <v>nanas batu</v>
      </c>
      <c r="C67" t="str">
        <f>feed!C67</f>
        <v>Misanthropics</v>
      </c>
      <c r="D67">
        <f>SUMPRODUCT(MID(0&amp;feed!D67,LARGE(INDEX(ISNUMBER(--MID(feed!D67,ROW($1:$19),1))*
ROW($1:$19),0),ROW($1:$19))+1,1)*10^ROW($1:$19)/10)</f>
        <v>44</v>
      </c>
      <c r="E67">
        <f>SUMPRODUCT(MID(0&amp;feed!E67,LARGE(INDEX(ISNUMBER(--MID(feed!E67,ROW($1:$19),1))*
ROW($1:$19),0),ROW($1:$19))+1,1)*10^ROW($1:$19)/10)</f>
        <v>0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21</v>
      </c>
      <c r="L67">
        <f>SUMPRODUCT(MID(0&amp;feed!L67,LARGE(INDEX(ISNUMBER(--MID(feed!L67,ROW($1:$19),1))*
ROW($1:$19),0),ROW($1:$19))+1,1)*10^ROW($1:$19)/10)</f>
        <v>7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3425</v>
      </c>
      <c r="O67">
        <f>SUMPRODUCT(MID(0&amp;feed!O67,LARGE(INDEX(ISNUMBER(--MID(feed!O67,ROW($1:$5),1))*
ROW($1:$5),0),ROW($1:$5))+1,1)*10^ROW($1:$5)/10)</f>
        <v>109</v>
      </c>
      <c r="P67">
        <f>feed!P67</f>
        <v>0</v>
      </c>
      <c r="Q67">
        <f t="shared" ref="Q67:Q130" si="6">IF(P67=0,40, IF(P67="Depleted",0, IF(P67="Near Depletion",10, IF(P67="Plentiful",70, IF(P67="Untapped",90,"Error")))))</f>
        <v>40</v>
      </c>
      <c r="R67" t="str">
        <f>feed!Q67</f>
        <v>Somewhat 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6</v>
      </c>
      <c r="T67" t="str">
        <f>feed!R67</f>
        <v>East Indies</v>
      </c>
      <c r="U67" t="str">
        <f>feed!S67</f>
        <v>Neutral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67" t="str">
        <f>feed!U67</f>
        <v>http://blocgame.com/stats.php?id=61809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4919</v>
      </c>
      <c r="AA67" s="8">
        <f t="shared" ref="AA67:AA130" si="9">V67/N67</f>
        <v>4.9398540145985406</v>
      </c>
      <c r="AB67" s="4">
        <f t="shared" ref="AB67:AB130" si="10">N67/6</f>
        <v>570.83333333333337</v>
      </c>
      <c r="AC67" s="4">
        <f t="shared" ref="AC67:AC130" si="11">V67/6</f>
        <v>2819.8333333333335</v>
      </c>
    </row>
    <row r="68" spans="1:29" x14ac:dyDescent="0.25">
      <c r="A68" t="str">
        <f>feed!A68</f>
        <v>Lubekran</v>
      </c>
      <c r="B68" t="str">
        <f>feed!B68</f>
        <v>septima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65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1</v>
      </c>
      <c r="I68" t="str">
        <f>feed!I68</f>
        <v>Good</v>
      </c>
      <c r="J68">
        <f>SUMPRODUCT(MID(0&amp;feed!J68,LARGE(INDEX(ISNUMBER(--MID(feed!J68,ROW($1:$19),1))*
ROW($1:$19),0),ROW($1:$19))+1,1)*10^ROW($1:$19)/10)</f>
        <v>40</v>
      </c>
      <c r="K68">
        <f>SUMPRODUCT(MID(0&amp;feed!K68,LARGE(INDEX(ISNUMBER(--MID(feed!K68,ROW($1:$19),1))*
ROW($1:$19),0),ROW($1:$19))+1,1)*10^ROW($1:$19)/10)</f>
        <v>10</v>
      </c>
      <c r="L68">
        <f>SUMPRODUCT(MID(0&amp;feed!L68,LARGE(INDEX(ISNUMBER(--MID(feed!L68,ROW($1:$19),1))*
ROW($1:$19),0),ROW($1:$19))+1,1)*10^ROW($1:$19)/10)</f>
        <v>5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3410</v>
      </c>
      <c r="O68">
        <f>SUMPRODUCT(MID(0&amp;feed!O68,LARGE(INDEX(ISNUMBER(--MID(feed!O68,ROW($1:$5),1))*
ROW($1:$5),0),ROW($1:$5))+1,1)*10^ROW($1:$5)/10)</f>
        <v>217</v>
      </c>
      <c r="P68" t="str">
        <f>feed!P68</f>
        <v>Untapped</v>
      </c>
      <c r="Q68">
        <f t="shared" si="6"/>
        <v>90</v>
      </c>
      <c r="R68" t="str">
        <f>feed!Q68</f>
        <v>Powerful</v>
      </c>
      <c r="S68">
        <f t="shared" si="7"/>
        <v>9</v>
      </c>
      <c r="T68" t="str">
        <f>feed!R68</f>
        <v>Indochina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68" t="str">
        <f>feed!U68</f>
        <v>http://blocgame.com/stats.php?id=62568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240</v>
      </c>
      <c r="AA68" s="8">
        <f t="shared" si="9"/>
        <v>1.9398826979472141</v>
      </c>
      <c r="AB68" s="4">
        <f t="shared" si="10"/>
        <v>568.33333333333337</v>
      </c>
      <c r="AC68" s="4">
        <f t="shared" si="11"/>
        <v>1102.5</v>
      </c>
    </row>
    <row r="69" spans="1:29" x14ac:dyDescent="0.25">
      <c r="A69" t="str">
        <f>feed!A69</f>
        <v>Sintra</v>
      </c>
      <c r="B69" t="str">
        <f>feed!B69</f>
        <v>Daniel Lima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50</v>
      </c>
      <c r="E69">
        <f>SUMPRODUCT(MID(0&amp;feed!E69,LARGE(INDEX(ISNUMBER(--MID(feed!E69,ROW($1:$19),1))*
ROW($1:$19),0),ROW($1:$19))+1,1)*10^ROW($1:$19)/10)</f>
        <v>5</v>
      </c>
      <c r="F69" t="str">
        <f>feed!F69</f>
        <v>Second World War surplus</v>
      </c>
      <c r="G69" t="str">
        <f>feed!G69</f>
        <v>Good</v>
      </c>
      <c r="H69">
        <f>SUMPRODUCT(MID(0&amp;feed!H69,LARGE(INDEX(ISNUMBER(--MID(feed!H69,ROW($1:$1),1))*
ROW($1:$1),0),ROW($1:$1))+1,1)*10^ROW($1:$1)/10)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3</v>
      </c>
      <c r="K69">
        <f>SUMPRODUCT(MID(0&amp;feed!K69,LARGE(INDEX(ISNUMBER(--MID(feed!K69,ROW($1:$19),1))*
ROW($1:$19),0),ROW($1:$19))+1,1)*10^ROW($1:$19)/10)</f>
        <v>32</v>
      </c>
      <c r="L69">
        <f>SUMPRODUCT(MID(0&amp;feed!L69,LARGE(INDEX(ISNUMBER(--MID(feed!L69,ROW($1:$19),1))*
ROW($1:$19),0),ROW($1:$19))+1,1)*10^ROW($1:$19)/10)</f>
        <v>19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3397</v>
      </c>
      <c r="O69">
        <f>SUMPRODUCT(MID(0&amp;feed!O69,LARGE(INDEX(ISNUMBER(--MID(feed!O69,ROW($1:$5),1))*
ROW($1:$5),0),ROW($1:$5))+1,1)*10^ROW($1:$5)/10)</f>
        <v>11</v>
      </c>
      <c r="P69" t="str">
        <f>feed!P69</f>
        <v>Untapped</v>
      </c>
      <c r="Q69">
        <f t="shared" si="6"/>
        <v>90</v>
      </c>
      <c r="R69" t="str">
        <f>feed!Q69</f>
        <v>Somewhat Large</v>
      </c>
      <c r="S69">
        <f t="shared" si="7"/>
        <v>6</v>
      </c>
      <c r="T69" t="str">
        <f>feed!R69</f>
        <v>Caribbean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69" t="str">
        <f>feed!U69</f>
        <v>http://blocgame.com/stats.php?id=63167</v>
      </c>
      <c r="X69" s="4">
        <f>SUMPRODUCT(MID(0&amp;feed!V69,LARGE(INDEX(ISNUMBER(--MID(feed!V69,ROW($1:$5),1))*
ROW($1:$5),0),ROW($1:$5))+1,1)*10^ROW($1:$5)/10)</f>
        <v>1</v>
      </c>
      <c r="Y69">
        <f>feed!W69</f>
        <v>0</v>
      </c>
      <c r="Z69" s="4">
        <f t="shared" si="8"/>
        <v>13400</v>
      </c>
      <c r="AA69" s="8">
        <f t="shared" si="9"/>
        <v>10.236973800412128</v>
      </c>
      <c r="AB69" s="4">
        <f t="shared" si="10"/>
        <v>566.16666666666663</v>
      </c>
      <c r="AC69" s="4">
        <f t="shared" si="11"/>
        <v>5795.833333333333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6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3371</v>
      </c>
      <c r="O70">
        <f>SUMPRODUCT(MID(0&amp;feed!O70,LARGE(INDEX(ISNUMBER(--MID(feed!O70,ROW($1:$5),1))*
ROW($1:$5),0),ROW($1:$5))+1,1)*10^ROW($1:$5)/10)</f>
        <v>1707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1.8344704835360428</v>
      </c>
      <c r="AB70" s="4">
        <f t="shared" si="10"/>
        <v>561.83333333333337</v>
      </c>
      <c r="AC70" s="4">
        <f t="shared" si="11"/>
        <v>1030.6666666666667</v>
      </c>
    </row>
    <row r="71" spans="1:29" x14ac:dyDescent="0.25">
      <c r="A71" t="str">
        <f>feed!A71</f>
        <v>Arabic Union</v>
      </c>
      <c r="B71" t="str">
        <f>feed!B71</f>
        <v>Comrade Izy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119</v>
      </c>
      <c r="E71">
        <f>SUMPRODUCT(MID(0&amp;feed!E71,LARGE(INDEX(ISNUMBER(--MID(feed!E71,ROW($1:$19),1))*
ROW($1:$19),0),ROW($1:$19))+1,1)*10^ROW($1:$19)/10)</f>
        <v>1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Good</v>
      </c>
      <c r="J71">
        <f>SUMPRODUCT(MID(0&amp;feed!J71,LARGE(INDEX(ISNUMBER(--MID(feed!J71,ROW($1:$19),1))*
ROW($1:$19),0),ROW($1:$19))+1,1)*10^ROW($1:$19)/10)</f>
        <v>0</v>
      </c>
      <c r="K71">
        <f>SUMPRODUCT(MID(0&amp;feed!K71,LARGE(INDEX(ISNUMBER(--MID(feed!K71,ROW($1:$19),1))*
ROW($1:$19),0),ROW($1:$19))+1,1)*10^ROW($1:$19)/10)</f>
        <v>27</v>
      </c>
      <c r="L71">
        <f>SUMPRODUCT(MID(0&amp;feed!L71,LARGE(INDEX(ISNUMBER(--MID(feed!L71,ROW($1:$19),1))*
ROW($1:$19),0),ROW($1:$19))+1,1)*10^ROW($1:$19)/10)</f>
        <v>13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3367</v>
      </c>
      <c r="O71">
        <f>SUMPRODUCT(MID(0&amp;feed!O71,LARGE(INDEX(ISNUMBER(--MID(feed!O71,ROW($1:$5),1))*
ROW($1:$5),0),ROW($1:$5))+1,1)*10^ROW($1:$5)/10)</f>
        <v>4648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71" t="str">
        <f>feed!U71</f>
        <v>http://blocgame.com/stats.php?id=59855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32816</v>
      </c>
      <c r="AA71" s="8">
        <f t="shared" si="9"/>
        <v>14.86961686961687</v>
      </c>
      <c r="AB71" s="4">
        <f t="shared" si="10"/>
        <v>561.16666666666663</v>
      </c>
      <c r="AC71" s="4">
        <f t="shared" si="11"/>
        <v>8344.3333333333339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38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46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3352</v>
      </c>
      <c r="O72">
        <f>SUMPRODUCT(MID(0&amp;feed!O72,LARGE(INDEX(ISNUMBER(--MID(feed!O72,ROW($1:$5),1))*
ROW($1:$5),0),ROW($1:$5))+1,1)*10^ROW($1:$5)/10)</f>
        <v>2851</v>
      </c>
      <c r="P72" t="str">
        <f>feed!P72</f>
        <v>Untapped</v>
      </c>
      <c r="Q72">
        <f t="shared" si="6"/>
        <v>90</v>
      </c>
      <c r="R72" t="str">
        <f>feed!Q72</f>
        <v>Mediocre</v>
      </c>
      <c r="S72">
        <f t="shared" si="7"/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12274</v>
      </c>
      <c r="AA72" s="8">
        <f t="shared" si="9"/>
        <v>5.1160501193317423</v>
      </c>
      <c r="AB72" s="4">
        <f t="shared" si="10"/>
        <v>558.66666666666663</v>
      </c>
      <c r="AC72" s="4">
        <f t="shared" si="11"/>
        <v>2858.1666666666665</v>
      </c>
    </row>
    <row r="73" spans="1:29" x14ac:dyDescent="0.25">
      <c r="A73" t="str">
        <f>feed!A73</f>
        <v>raja_png</v>
      </c>
      <c r="B73" t="str">
        <f>feed!B73</f>
        <v>DiDi27</v>
      </c>
      <c r="C73" t="str">
        <f>feed!C73</f>
        <v>PIRATES</v>
      </c>
      <c r="D73">
        <f>SUMPRODUCT(MID(0&amp;feed!D73,LARGE(INDEX(ISNUMBER(--MID(feed!D73,ROW($1:$19),1))*
ROW($1:$19),0),ROW($1:$19))+1,1)*10^ROW($1:$19)/10)</f>
        <v>29</v>
      </c>
      <c r="E73">
        <f>SUMPRODUCT(MID(0&amp;feed!E73,LARGE(INDEX(ISNUMBER(--MID(feed!E73,ROW($1:$19),1))*
ROW($1:$19),0),ROW($1:$19))+1,1)*10^ROW($1:$19)/10)</f>
        <v>0</v>
      </c>
      <c r="F73" t="str">
        <f>feed!F73</f>
        <v>First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2</v>
      </c>
      <c r="I73" t="str">
        <f>feed!I73</f>
        <v>Elite</v>
      </c>
      <c r="J73">
        <f>SUMPRODUCT(MID(0&amp;feed!J73,LARGE(INDEX(ISNUMBER(--MID(feed!J73,ROW($1:$19),1))*
ROW($1:$19),0),ROW($1:$19))+1,1)*10^ROW($1:$19)/10)</f>
        <v>13</v>
      </c>
      <c r="K73">
        <f>SUMPRODUCT(MID(0&amp;feed!K73,LARGE(INDEX(ISNUMBER(--MID(feed!K73,ROW($1:$19),1))*
ROW($1:$19),0),ROW($1:$19))+1,1)*10^ROW($1:$19)/10)</f>
        <v>2</v>
      </c>
      <c r="L73">
        <f>SUMPRODUCT(MID(0&amp;feed!L73,LARGE(INDEX(ISNUMBER(--MID(feed!L73,ROW($1:$19),1))*
ROW($1:$19),0),ROW($1:$19))+1,1)*10^ROW($1:$19)/10)</f>
        <v>4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3320</v>
      </c>
      <c r="O73">
        <f>SUMPRODUCT(MID(0&amp;feed!O73,LARGE(INDEX(ISNUMBER(--MID(feed!O73,ROW($1:$5),1))*
ROW($1:$5),0),ROW($1:$5))+1,1)*10^ROW($1:$5)/10)</f>
        <v>474</v>
      </c>
      <c r="P73" t="str">
        <f>feed!P73</f>
        <v>Untapped</v>
      </c>
      <c r="Q73">
        <f t="shared" si="6"/>
        <v>90</v>
      </c>
      <c r="R73" t="str">
        <f>feed!Q73</f>
        <v>Mediocre</v>
      </c>
      <c r="S73">
        <f t="shared" si="7"/>
        <v>4.5</v>
      </c>
      <c r="T73" t="str">
        <f>feed!R73</f>
        <v>Pacific Rim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73" t="str">
        <f>feed!U73</f>
        <v>http://blocgame.com/stats.php?id=62000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386</v>
      </c>
      <c r="AA73" s="8">
        <f t="shared" si="9"/>
        <v>1.2457831325301205</v>
      </c>
      <c r="AB73" s="4">
        <f t="shared" si="10"/>
        <v>553.33333333333337</v>
      </c>
      <c r="AC73" s="4">
        <f t="shared" si="11"/>
        <v>689.33333333333337</v>
      </c>
    </row>
    <row r="74" spans="1:29" x14ac:dyDescent="0.25">
      <c r="A74" t="str">
        <f>feed!A74</f>
        <v>Tamil Kingdom</v>
      </c>
      <c r="B74" t="str">
        <f>feed!B74</f>
        <v>Chola I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240</v>
      </c>
      <c r="E74">
        <f>SUMPRODUCT(MID(0&amp;feed!E74,LARGE(INDEX(ISNUMBER(--MID(feed!E74,ROW($1:$19),1))*
ROW($1:$19),0),ROW($1:$19))+1,1)*10^ROW($1:$19)/10)</f>
        <v>20</v>
      </c>
      <c r="F74" t="str">
        <f>feed!F74</f>
        <v>Almost Modern</v>
      </c>
      <c r="G74" t="str">
        <f>feed!G74</f>
        <v>Gandhi-like</v>
      </c>
      <c r="H74">
        <f>SUMPRODUCT(MID(0&amp;feed!H74,LARGE(INDEX(ISNUMBER(--MID(feed!H74,ROW($1:$1),1))*
ROW($1:$1),0),ROW($1:$1))+1,1)*10^ROW($1:$1)/10)</f>
        <v>7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2</v>
      </c>
      <c r="K74">
        <f>SUMPRODUCT(MID(0&amp;feed!K74,LARGE(INDEX(ISNUMBER(--MID(feed!K74,ROW($1:$19),1))*
ROW($1:$19),0),ROW($1:$19))+1,1)*10^ROW($1:$19)/10)</f>
        <v>50</v>
      </c>
      <c r="L74">
        <f>SUMPRODUCT(MID(0&amp;feed!L74,LARGE(INDEX(ISNUMBER(--MID(feed!L74,ROW($1:$19),1))*
ROW($1:$19),0),ROW($1:$19))+1,1)*10^ROW($1:$19)/10)</f>
        <v>7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3307</v>
      </c>
      <c r="O74">
        <f>SUMPRODUCT(MID(0&amp;feed!O74,LARGE(INDEX(ISNUMBER(--MID(feed!O74,ROW($1:$5),1))*
ROW($1:$5),0),ROW($1:$5))+1,1)*10^ROW($1:$5)/10)</f>
        <v>613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The Subcontinent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74" t="str">
        <f>feed!U74</f>
        <v>http://blocgame.com/stats.php?id=60964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46490</v>
      </c>
      <c r="AA74" s="8">
        <f t="shared" si="9"/>
        <v>22.109162382824312</v>
      </c>
      <c r="AB74" s="4">
        <f t="shared" si="10"/>
        <v>551.16666666666663</v>
      </c>
      <c r="AC74" s="4">
        <f t="shared" si="11"/>
        <v>12185.833333333334</v>
      </c>
    </row>
    <row r="75" spans="1:29" x14ac:dyDescent="0.25">
      <c r="A75" t="str">
        <f>feed!A75</f>
        <v>New Luzon</v>
      </c>
      <c r="B75" t="str">
        <f>feed!B75</f>
        <v>Chester E. Marquez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90</v>
      </c>
      <c r="E75">
        <f>SUMPRODUCT(MID(0&amp;feed!E75,LARGE(INDEX(ISNUMBER(--MID(feed!E75,ROW($1:$19),1))*
ROW($1:$19),0),ROW($1:$19))+1,1)*10^ROW($1:$19)/10)</f>
        <v>7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Elite</v>
      </c>
      <c r="J75">
        <f>SUMPRODUCT(MID(0&amp;feed!J75,LARGE(INDEX(ISNUMBER(--MID(feed!J75,ROW($1:$19),1))*
ROW($1:$19),0),ROW($1:$19))+1,1)*10^ROW($1:$19)/10)</f>
        <v>4</v>
      </c>
      <c r="K75">
        <f>SUMPRODUCT(MID(0&amp;feed!K75,LARGE(INDEX(ISNUMBER(--MID(feed!K75,ROW($1:$19),1))*
ROW($1:$19),0),ROW($1:$19))+1,1)*10^ROW($1:$19)/10)</f>
        <v>12</v>
      </c>
      <c r="L75">
        <f>SUMPRODUCT(MID(0&amp;feed!L75,LARGE(INDEX(ISNUMBER(--MID(feed!L75,ROW($1:$19),1))*
ROW($1:$19),0),ROW($1:$19))+1,1)*10^ROW($1:$19)/10)</f>
        <v>10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3302</v>
      </c>
      <c r="O75">
        <f>SUMPRODUCT(MID(0&amp;feed!O75,LARGE(INDEX(ISNUMBER(--MID(feed!O75,ROW($1:$5),1))*
ROW($1:$5),0),ROW($1:$5))+1,1)*10^ROW($1:$5)/10)</f>
        <v>4613</v>
      </c>
      <c r="P75" t="str">
        <f>feed!P75</f>
        <v>Untapped</v>
      </c>
      <c r="Q75">
        <f t="shared" si="6"/>
        <v>90</v>
      </c>
      <c r="R75" t="str">
        <f>feed!Q75</f>
        <v>Large</v>
      </c>
      <c r="S75">
        <f t="shared" si="7"/>
        <v>7.5</v>
      </c>
      <c r="T75" t="str">
        <f>feed!R75</f>
        <v>Egypt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75" t="str">
        <f>feed!U75</f>
        <v>http://blocgame.com/stats.php?id=63066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25692</v>
      </c>
      <c r="AA75" s="8">
        <f t="shared" si="9"/>
        <v>10.960629921259843</v>
      </c>
      <c r="AB75" s="4">
        <f t="shared" si="10"/>
        <v>550.33333333333337</v>
      </c>
      <c r="AC75" s="4">
        <f t="shared" si="11"/>
        <v>6032</v>
      </c>
    </row>
    <row r="76" spans="1:29" x14ac:dyDescent="0.25">
      <c r="A76" t="str">
        <f>feed!A76</f>
        <v>Mmhat</v>
      </c>
      <c r="B76" t="str">
        <f>feed!B76</f>
        <v>Homermustdie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63</v>
      </c>
      <c r="E76">
        <f>SUMPRODUCT(MID(0&amp;feed!E76,LARGE(INDEX(ISNUMBER(--MID(feed!E76,ROW($1:$19),1))*
ROW($1:$19),0),ROW($1:$19))+1,1)*10^ROW($1:$19)/10)</f>
        <v>0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9</v>
      </c>
      <c r="K76">
        <f>SUMPRODUCT(MID(0&amp;feed!K76,LARGE(INDEX(ISNUMBER(--MID(feed!K76,ROW($1:$19),1))*
ROW($1:$19),0),ROW($1:$19))+1,1)*10^ROW($1:$19)/10)</f>
        <v>14</v>
      </c>
      <c r="L76">
        <f>SUMPRODUCT(MID(0&amp;feed!L76,LARGE(INDEX(ISNUMBER(--MID(feed!L76,ROW($1:$19),1))*
ROW($1:$19),0),ROW($1:$19))+1,1)*10^ROW($1:$19)/10)</f>
        <v>2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3295</v>
      </c>
      <c r="O76">
        <f>SUMPRODUCT(MID(0&amp;feed!O76,LARGE(INDEX(ISNUMBER(--MID(feed!O76,ROW($1:$5),1))*
ROW($1:$5),0),ROW($1:$5))+1,1)*10^ROW($1:$5)/10)</f>
        <v>39</v>
      </c>
      <c r="P76" t="str">
        <f>feed!P76</f>
        <v>Near Depletion</v>
      </c>
      <c r="Q76">
        <f t="shared" si="6"/>
        <v>10</v>
      </c>
      <c r="R76" t="str">
        <f>feed!Q76</f>
        <v>Somewhat Large</v>
      </c>
      <c r="S76">
        <f t="shared" si="7"/>
        <v>6</v>
      </c>
      <c r="T76" t="str">
        <f>feed!R76</f>
        <v>Amazonia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76" t="str">
        <f>feed!U76</f>
        <v>http://blocgame.com/stats.php?id=45846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14007</v>
      </c>
      <c r="AA76" s="8">
        <f t="shared" si="9"/>
        <v>6.7547799696509863</v>
      </c>
      <c r="AB76" s="4">
        <f t="shared" si="10"/>
        <v>549.16666666666663</v>
      </c>
      <c r="AC76" s="4">
        <f t="shared" si="11"/>
        <v>3709.5</v>
      </c>
    </row>
    <row r="77" spans="1:29" x14ac:dyDescent="0.25">
      <c r="A77" t="str">
        <f>feed!A77</f>
        <v>Fongelesia</v>
      </c>
      <c r="B77" t="str">
        <f>feed!B77</f>
        <v>Fong</v>
      </c>
      <c r="C77">
        <f>feed!C77</f>
        <v>0</v>
      </c>
      <c r="D77">
        <f>SUMPRODUCT(MID(0&amp;feed!D77,LARGE(INDEX(ISNUMBER(--MID(feed!D77,ROW($1:$19),1))*
ROW($1:$19),0),ROW($1:$19))+1,1)*10^ROW($1:$19)/10)</f>
        <v>73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13</v>
      </c>
      <c r="K77">
        <f>SUMPRODUCT(MID(0&amp;feed!K77,LARGE(INDEX(ISNUMBER(--MID(feed!K77,ROW($1:$19),1))*
ROW($1:$19),0),ROW($1:$19))+1,1)*10^ROW($1:$19)/10)</f>
        <v>7</v>
      </c>
      <c r="L77">
        <f>SUMPRODUCT(MID(0&amp;feed!L77,LARGE(INDEX(ISNUMBER(--MID(feed!L77,ROW($1:$19),1))*
ROW($1:$19),0),ROW($1:$19))+1,1)*10^ROW($1:$19)/10)</f>
        <v>3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3289</v>
      </c>
      <c r="O77">
        <f>SUMPRODUCT(MID(0&amp;feed!O77,LARGE(INDEX(ISNUMBER(--MID(feed!O77,ROW($1:$5),1))*
ROW($1:$5),0),ROW($1:$5))+1,1)*10^ROW($1:$5)/10)</f>
        <v>111</v>
      </c>
      <c r="P77" t="str">
        <f>feed!P77</f>
        <v>Untapped</v>
      </c>
      <c r="Q77">
        <f t="shared" si="6"/>
        <v>90</v>
      </c>
      <c r="R77" t="str">
        <f>feed!Q77</f>
        <v>Powerful</v>
      </c>
      <c r="S77">
        <f t="shared" si="7"/>
        <v>9</v>
      </c>
      <c r="T77" t="str">
        <f>feed!R77</f>
        <v>Pacific Rim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77" t="str">
        <f>feed!U77</f>
        <v>http://blocgame.com/stats.php?id=63041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21893</v>
      </c>
      <c r="AA77" s="8">
        <f t="shared" si="9"/>
        <v>8.4806932198236549</v>
      </c>
      <c r="AB77" s="4">
        <f t="shared" si="10"/>
        <v>548.16666666666663</v>
      </c>
      <c r="AC77" s="4">
        <f t="shared" si="11"/>
        <v>4648.833333333333</v>
      </c>
    </row>
    <row r="78" spans="1:29" x14ac:dyDescent="0.25">
      <c r="A78" t="str">
        <f>feed!A78</f>
        <v>Bloodied Stools</v>
      </c>
      <c r="B78" t="str">
        <f>feed!B78</f>
        <v>cowds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0</v>
      </c>
      <c r="E78">
        <f>SUMPRODUCT(MID(0&amp;feed!E78,LARGE(INDEX(ISNUMBER(--MID(feed!E78,ROW($1:$19),1))*
ROW($1:$19),0),ROW($1:$19))+1,1)*10^ROW($1:$19)/10)</f>
        <v>0</v>
      </c>
      <c r="F78" t="str">
        <f>feed!F78</f>
        <v>Korean War surplus</v>
      </c>
      <c r="G78" t="str">
        <f>feed!G78</f>
        <v>Good</v>
      </c>
      <c r="H78">
        <f>SUMPRODUCT(MID(0&amp;feed!H78,LARGE(INDEX(ISNUMBER(--MID(feed!H78,ROW($1:$1),1))*
ROW($1:$1),0),ROW($1:$1))+1,1)*10^ROW($1:$1)/10)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29</v>
      </c>
      <c r="L78">
        <f>SUMPRODUCT(MID(0&amp;feed!L78,LARGE(INDEX(ISNUMBER(--MID(feed!L78,ROW($1:$19),1))*
ROW($1:$19),0),ROW($1:$19))+1,1)*10^ROW($1:$19)/10)</f>
        <v>12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3281</v>
      </c>
      <c r="O78">
        <f>SUMPRODUCT(MID(0&amp;feed!O78,LARGE(INDEX(ISNUMBER(--MID(feed!O78,ROW($1:$5),1))*
ROW($1:$5),0),ROW($1:$5))+1,1)*10^ROW($1:$5)/10)</f>
        <v>12</v>
      </c>
      <c r="P78" t="str">
        <f>feed!P78</f>
        <v>Depleted</v>
      </c>
      <c r="Q78">
        <f t="shared" si="6"/>
        <v>0</v>
      </c>
      <c r="R78" t="str">
        <f>feed!Q78</f>
        <v>Very Powerful</v>
      </c>
      <c r="S78">
        <f t="shared" si="7"/>
        <v>10</v>
      </c>
      <c r="T78" t="str">
        <f>feed!R78</f>
        <v>Gran Colombia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78" t="str">
        <f>feed!U78</f>
        <v>http://blocgame.com/stats.php?id=56997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16448</v>
      </c>
      <c r="AA78" s="8">
        <f t="shared" si="9"/>
        <v>10.384943614751601</v>
      </c>
      <c r="AB78" s="4">
        <f t="shared" si="10"/>
        <v>546.83333333333337</v>
      </c>
      <c r="AC78" s="4">
        <f t="shared" si="11"/>
        <v>5678.833333333333</v>
      </c>
    </row>
    <row r="79" spans="1:29" x14ac:dyDescent="0.25">
      <c r="A79" t="str">
        <f>feed!A79</f>
        <v>Huangdi</v>
      </c>
      <c r="B79" t="str">
        <f>feed!B79</f>
        <v>Xian Wï¿½ng</v>
      </c>
      <c r="C79" t="str">
        <f>feed!C79</f>
        <v>Interpol</v>
      </c>
      <c r="D79">
        <f>SUMPRODUCT(MID(0&amp;feed!D79,LARGE(INDEX(ISNUMBER(--MID(feed!D79,ROW($1:$19),1))*
ROW($1:$19),0),ROW($1:$19))+1,1)*10^ROW($1:$19)/10)</f>
        <v>56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8</v>
      </c>
      <c r="K79">
        <f>SUMPRODUCT(MID(0&amp;feed!K79,LARGE(INDEX(ISNUMBER(--MID(feed!K79,ROW($1:$19),1))*
ROW($1:$19),0),ROW($1:$19))+1,1)*10^ROW($1:$19)/10)</f>
        <v>13</v>
      </c>
      <c r="L79">
        <f>SUMPRODUCT(MID(0&amp;feed!L79,LARGE(INDEX(ISNUMBER(--MID(feed!L79,ROW($1:$19),1))*
ROW($1:$19),0),ROW($1:$19))+1,1)*10^ROW($1:$19)/10)</f>
        <v>7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3273</v>
      </c>
      <c r="O79">
        <f>SUMPRODUCT(MID(0&amp;feed!O79,LARGE(INDEX(ISNUMBER(--MID(feed!O79,ROW($1:$5),1))*
ROW($1:$5),0),ROW($1:$5))+1,1)*10^ROW($1:$5)/10)</f>
        <v>203</v>
      </c>
      <c r="P79">
        <f>feed!P79</f>
        <v>0</v>
      </c>
      <c r="Q79">
        <f t="shared" si="6"/>
        <v>40</v>
      </c>
      <c r="R79" t="str">
        <f>feed!Q79</f>
        <v>Mediocre</v>
      </c>
      <c r="S79">
        <f t="shared" si="7"/>
        <v>4.5</v>
      </c>
      <c r="T79" t="str">
        <f>feed!R79</f>
        <v>China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79" t="str">
        <f>feed!U79</f>
        <v>http://blocgame.com/stats.php?id=59776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8493</v>
      </c>
      <c r="AA79" s="8">
        <f t="shared" si="9"/>
        <v>5.5737855178735103</v>
      </c>
      <c r="AB79" s="4">
        <f t="shared" si="10"/>
        <v>545.5</v>
      </c>
      <c r="AC79" s="4">
        <f t="shared" si="11"/>
        <v>3040.5</v>
      </c>
    </row>
    <row r="80" spans="1:29" x14ac:dyDescent="0.25">
      <c r="A80" t="str">
        <f>feed!A80</f>
        <v>Treehouse</v>
      </c>
      <c r="B80" t="str">
        <f>feed!B80</f>
        <v>Number One</v>
      </c>
      <c r="C80" t="str">
        <f>feed!C80</f>
        <v>Interpol</v>
      </c>
      <c r="D80">
        <f>SUMPRODUCT(MID(0&amp;feed!D80,LARGE(INDEX(ISNUMBER(--MID(feed!D80,ROW($1:$19),1))*
ROW($1:$19),0),ROW($1:$19))+1,1)*10^ROW($1:$19)/10)</f>
        <v>55</v>
      </c>
      <c r="E80">
        <f>SUMPRODUCT(MID(0&amp;feed!E80,LARGE(INDEX(ISNUMBER(--MID(feed!E80,ROW($1:$19),1))*
ROW($1:$19),0),ROW($1:$19))+1,1)*10^ROW($1:$19)/10)</f>
        <v>2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Elite</v>
      </c>
      <c r="J80">
        <f>SUMPRODUCT(MID(0&amp;feed!J80,LARGE(INDEX(ISNUMBER(--MID(feed!J80,ROW($1:$19),1))*
ROW($1:$19),0),ROW($1:$19))+1,1)*10^ROW($1:$19)/10)</f>
        <v>9</v>
      </c>
      <c r="K80">
        <f>SUMPRODUCT(MID(0&amp;feed!K80,LARGE(INDEX(ISNUMBER(--MID(feed!K80,ROW($1:$19),1))*
ROW($1:$19),0),ROW($1:$19))+1,1)*10^ROW($1:$19)/10)</f>
        <v>6</v>
      </c>
      <c r="L80">
        <f>SUMPRODUCT(MID(0&amp;feed!L80,LARGE(INDEX(ISNUMBER(--MID(feed!L80,ROW($1:$19),1))*
ROW($1:$19),0),ROW($1:$19))+1,1)*10^ROW($1:$19)/10)</f>
        <v>3</v>
      </c>
      <c r="M80" t="str">
        <f>feed!M80</f>
        <v>Free Market</v>
      </c>
      <c r="N80">
        <f>SUMPRODUCT(MID(0&amp;feed!N80,LARGE(INDEX(ISNUMBER(--MID(feed!N80,ROW($1:$5),1))*
ROW($1:$5),0),ROW($1:$5))+1,1)*10^ROW($1:$5)/10)</f>
        <v>3270</v>
      </c>
      <c r="O80">
        <f>SUMPRODUCT(MID(0&amp;feed!O80,LARGE(INDEX(ISNUMBER(--MID(feed!O80,ROW($1:$5),1))*
ROW($1:$5),0),ROW($1:$5))+1,1)*10^ROW($1:$5)/10)</f>
        <v>183</v>
      </c>
      <c r="P80" t="str">
        <f>feed!P80</f>
        <v>Untapped</v>
      </c>
      <c r="Q80">
        <f t="shared" si="6"/>
        <v>90</v>
      </c>
      <c r="R80" t="str">
        <f>feed!Q80</f>
        <v>Very Powerful</v>
      </c>
      <c r="S80">
        <f t="shared" si="7"/>
        <v>10</v>
      </c>
      <c r="T80" t="str">
        <f>feed!R80</f>
        <v>Indochina</v>
      </c>
      <c r="U80" t="str">
        <f>feed!S80</f>
        <v>United States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80" t="str">
        <f>feed!U80</f>
        <v>http://blocgame.com/stats.php?id=58889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8741</v>
      </c>
      <c r="AA80" s="8">
        <f t="shared" si="9"/>
        <v>4.3932721712538223</v>
      </c>
      <c r="AB80" s="4">
        <f t="shared" si="10"/>
        <v>545</v>
      </c>
      <c r="AC80" s="4">
        <f t="shared" si="11"/>
        <v>2394.3333333333335</v>
      </c>
    </row>
    <row r="81" spans="1:29" x14ac:dyDescent="0.25">
      <c r="A81" t="str">
        <f>feed!A81</f>
        <v>Conrad</v>
      </c>
      <c r="B81" t="str">
        <f>feed!B81</f>
        <v>Waled</v>
      </c>
      <c r="C81" t="str">
        <f>feed!C81</f>
        <v>SPQR</v>
      </c>
      <c r="D81">
        <f>SUMPRODUCT(MID(0&amp;feed!D81,LARGE(INDEX(ISNUMBER(--MID(feed!D81,ROW($1:$19),1))*
ROW($1:$19),0),ROW($1:$19))+1,1)*10^ROW($1:$19)/10)</f>
        <v>71</v>
      </c>
      <c r="E81">
        <f>SUMPRODUCT(MID(0&amp;feed!E81,LARGE(INDEX(ISNUMBER(--MID(feed!E81,ROW($1:$19),1))*
ROW($1:$19),0),ROW($1:$19))+1,1)*10^ROW($1:$19)/10)</f>
        <v>8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Good</v>
      </c>
      <c r="J81">
        <f>SUMPRODUCT(MID(0&amp;feed!J81,LARGE(INDEX(ISNUMBER(--MID(feed!J81,ROW($1:$19),1))*
ROW($1:$19),0),ROW($1:$19))+1,1)*10^ROW($1:$19)/10)</f>
        <v>5</v>
      </c>
      <c r="K81">
        <f>SUMPRODUCT(MID(0&amp;feed!K81,LARGE(INDEX(ISNUMBER(--MID(feed!K81,ROW($1:$19),1))*
ROW($1:$19),0),ROW($1:$19))+1,1)*10^ROW($1:$19)/10)</f>
        <v>27</v>
      </c>
      <c r="L81">
        <f>SUMPRODUCT(MID(0&amp;feed!L81,LARGE(INDEX(ISNUMBER(--MID(feed!L81,ROW($1:$19),1))*
ROW($1:$19),0),ROW($1:$19))+1,1)*10^ROW($1:$19)/10)</f>
        <v>17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3269</v>
      </c>
      <c r="O81">
        <f>SUMPRODUCT(MID(0&amp;feed!O81,LARGE(INDEX(ISNUMBER(--MID(feed!O81,ROW($1:$5),1))*
ROW($1:$5),0),ROW($1:$5))+1,1)*10^ROW($1:$5)/10)</f>
        <v>4674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Egypt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81" t="str">
        <f>feed!U81</f>
        <v>http://blocgame.com/stats.php?id=62640</v>
      </c>
      <c r="X81" s="4">
        <f>SUMPRODUCT(MID(0&amp;feed!V81,LARGE(INDEX(ISNUMBER(--MID(feed!V81,ROW($1:$5),1))*
ROW($1:$5),0),ROW($1:$5))+1,1)*10^ROW($1:$5)/10)</f>
        <v>1</v>
      </c>
      <c r="Y81">
        <f>feed!W81</f>
        <v>0.05</v>
      </c>
      <c r="Z81" s="4">
        <f t="shared" si="8"/>
        <v>4031</v>
      </c>
      <c r="AA81" s="8">
        <f t="shared" si="9"/>
        <v>6.9687977974915878</v>
      </c>
      <c r="AB81" s="4">
        <f t="shared" si="10"/>
        <v>544.83333333333337</v>
      </c>
      <c r="AC81" s="4">
        <f t="shared" si="11"/>
        <v>3796.8333333333335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9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3263</v>
      </c>
      <c r="O82">
        <f>SUMPRODUCT(MID(0&amp;feed!O82,LARGE(INDEX(ISNUMBER(--MID(feed!O82,ROW($1:$5),1))*
ROW($1:$5),0),ROW($1:$5))+1,1)*10^ROW($1:$5)/10)</f>
        <v>3514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22256</v>
      </c>
      <c r="AA82" s="8">
        <f t="shared" si="9"/>
        <v>8.4296659515783023</v>
      </c>
      <c r="AB82" s="4">
        <f t="shared" si="10"/>
        <v>543.83333333333337</v>
      </c>
      <c r="AC82" s="4">
        <f t="shared" si="11"/>
        <v>4584.333333333333</v>
      </c>
    </row>
    <row r="83" spans="1:29" x14ac:dyDescent="0.25">
      <c r="A83" t="str">
        <f>feed!A83</f>
        <v>Errvistan</v>
      </c>
      <c r="B83" t="str">
        <f>feed!B83</f>
        <v>ERRV2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78</v>
      </c>
      <c r="E83">
        <f>SUMPRODUCT(MID(0&amp;feed!E83,LARGE(INDEX(ISNUMBER(--MID(feed!E83,ROW($1:$19),1))*
ROW($1:$19),0),ROW($1:$19))+1,1)*10^ROW($1:$19)/10)</f>
        <v>5</v>
      </c>
      <c r="F83" t="str">
        <f>feed!F83</f>
        <v>Second World War surplus</v>
      </c>
      <c r="G83" t="str">
        <f>feed!G83</f>
        <v>Angelic</v>
      </c>
      <c r="H83">
        <f>SUMPRODUCT(MID(0&amp;feed!H83,LARGE(INDEX(ISNUMBER(--MID(feed!H83,ROW($1:$1),1))*
ROW($1:$1),0),ROW($1:$1))+1,1)*10^ROW($1:$1)/10)</f>
        <v>2</v>
      </c>
      <c r="I83" t="str">
        <f>feed!I83</f>
        <v>Good</v>
      </c>
      <c r="J83">
        <f>SUMPRODUCT(MID(0&amp;feed!J83,LARGE(INDEX(ISNUMBER(--MID(feed!J83,ROW($1:$19),1))*
ROW($1:$19),0),ROW($1:$19))+1,1)*10^ROW($1:$19)/10)</f>
        <v>4</v>
      </c>
      <c r="K83">
        <f>SUMPRODUCT(MID(0&amp;feed!K83,LARGE(INDEX(ISNUMBER(--MID(feed!K83,ROW($1:$19),1))*
ROW($1:$19),0),ROW($1:$19))+1,1)*10^ROW($1:$19)/10)</f>
        <v>14</v>
      </c>
      <c r="L83">
        <f>SUMPRODUCT(MID(0&amp;feed!L83,LARGE(INDEX(ISNUMBER(--MID(feed!L83,ROW($1:$19),1))*
ROW($1:$19),0),ROW($1:$19))+1,1)*10^ROW($1:$19)/10)</f>
        <v>7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3258</v>
      </c>
      <c r="O83">
        <f>SUMPRODUCT(MID(0&amp;feed!O83,LARGE(INDEX(ISNUMBER(--MID(feed!O83,ROW($1:$5),1))*
ROW($1:$5),0),ROW($1:$5))+1,1)*10^ROW($1:$5)/10)</f>
        <v>443</v>
      </c>
      <c r="P83" t="str">
        <f>feed!P83</f>
        <v>Untapped</v>
      </c>
      <c r="Q83">
        <f t="shared" si="6"/>
        <v>90</v>
      </c>
      <c r="R83" t="str">
        <f>feed!Q83</f>
        <v>Large</v>
      </c>
      <c r="S83">
        <f t="shared" si="7"/>
        <v>7.5</v>
      </c>
      <c r="T83" t="str">
        <f>feed!R83</f>
        <v>Gran Colombia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83" t="str">
        <f>feed!U83</f>
        <v>http://blocgame.com/stats.php?id=64330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17839</v>
      </c>
      <c r="AA83" s="8">
        <f t="shared" si="9"/>
        <v>8.3529772866789447</v>
      </c>
      <c r="AB83" s="4">
        <f t="shared" si="10"/>
        <v>543</v>
      </c>
      <c r="AC83" s="4">
        <f t="shared" si="11"/>
        <v>4535.666666666667</v>
      </c>
    </row>
    <row r="84" spans="1:29" x14ac:dyDescent="0.25">
      <c r="A84" t="str">
        <f>feed!A84</f>
        <v>Langgarpura</v>
      </c>
      <c r="B84" t="str">
        <f>feed!B84</f>
        <v>neocon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77</v>
      </c>
      <c r="E84">
        <f>SUMPRODUCT(MID(0&amp;feed!E84,LARGE(INDEX(ISNUMBER(--MID(feed!E84,ROW($1:$19),1))*
ROW($1:$19),0),ROW($1:$19))+1,1)*10^ROW($1:$19)/10)</f>
        <v>3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8</v>
      </c>
      <c r="K84">
        <f>SUMPRODUCT(MID(0&amp;feed!K84,LARGE(INDEX(ISNUMBER(--MID(feed!K84,ROW($1:$19),1))*
ROW($1:$19),0),ROW($1:$19))+1,1)*10^ROW($1:$19)/10)</f>
        <v>10</v>
      </c>
      <c r="L84">
        <f>SUMPRODUCT(MID(0&amp;feed!L84,LARGE(INDEX(ISNUMBER(--MID(feed!L84,ROW($1:$19),1))*
ROW($1:$19),0),ROW($1:$19))+1,1)*10^ROW($1:$19)/10)</f>
        <v>8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3239</v>
      </c>
      <c r="O84">
        <f>SUMPRODUCT(MID(0&amp;feed!O84,LARGE(INDEX(ISNUMBER(--MID(feed!O84,ROW($1:$5),1))*
ROW($1:$5),0),ROW($1:$5))+1,1)*10^ROW($1:$5)/10)</f>
        <v>322</v>
      </c>
      <c r="P84" t="str">
        <f>feed!P84</f>
        <v>Untapped</v>
      </c>
      <c r="Q84">
        <f t="shared" si="6"/>
        <v>90</v>
      </c>
      <c r="R84" t="str">
        <f>feed!Q84</f>
        <v>Powerful</v>
      </c>
      <c r="S84">
        <f t="shared" si="7"/>
        <v>9</v>
      </c>
      <c r="T84" t="str">
        <f>feed!R84</f>
        <v>East Indies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84" t="str">
        <f>feed!U84</f>
        <v>http://blocgame.com/stats.php?id=60629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22143</v>
      </c>
      <c r="AA84" s="8">
        <f t="shared" si="9"/>
        <v>9.6150046310589694</v>
      </c>
      <c r="AB84" s="4">
        <f t="shared" si="10"/>
        <v>539.83333333333337</v>
      </c>
      <c r="AC84" s="4">
        <f t="shared" si="11"/>
        <v>5190.5</v>
      </c>
    </row>
    <row r="85" spans="1:29" x14ac:dyDescent="0.25">
      <c r="A85" t="str">
        <f>feed!A85</f>
        <v>Chicken rice</v>
      </c>
      <c r="B85" t="str">
        <f>feed!B85</f>
        <v>Ador hitler</v>
      </c>
      <c r="C85" t="str">
        <f>feed!C85</f>
        <v>PIRATES</v>
      </c>
      <c r="D85">
        <f>SUMPRODUCT(MID(0&amp;feed!D85,LARGE(INDEX(ISNUMBER(--MID(feed!D85,ROW($1:$19),1))*
ROW($1:$19),0),ROW($1:$19))+1,1)*10^ROW($1:$19)/10)</f>
        <v>51</v>
      </c>
      <c r="E85">
        <f>SUMPRODUCT(MID(0&amp;feed!E85,LARGE(INDEX(ISNUMBER(--MID(feed!E85,ROW($1:$19),1))*
ROW($1:$19),0),ROW($1:$19))+1,1)*10^ROW($1:$19)/10)</f>
        <v>2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16</v>
      </c>
      <c r="L85">
        <f>SUMPRODUCT(MID(0&amp;feed!L85,LARGE(INDEX(ISNUMBER(--MID(feed!L85,ROW($1:$19),1))*
ROW($1:$19),0),ROW($1:$19))+1,1)*10^ROW($1:$19)/10)</f>
        <v>15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3238</v>
      </c>
      <c r="O85">
        <f>SUMPRODUCT(MID(0&amp;feed!O85,LARGE(INDEX(ISNUMBER(--MID(feed!O85,ROW($1:$5),1))*
ROW($1:$5),0),ROW($1:$5))+1,1)*10^ROW($1:$5)/10)</f>
        <v>365</v>
      </c>
      <c r="P85" t="str">
        <f>feed!P85</f>
        <v>Untapped</v>
      </c>
      <c r="Q85">
        <f t="shared" si="6"/>
        <v>90</v>
      </c>
      <c r="R85" t="str">
        <f>feed!Q85</f>
        <v>Large</v>
      </c>
      <c r="S85">
        <f t="shared" si="7"/>
        <v>7.5</v>
      </c>
      <c r="T85" t="str">
        <f>feed!R85</f>
        <v>East Indies</v>
      </c>
      <c r="U85" t="str">
        <f>feed!S85</f>
        <v>Neutral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85" t="str">
        <f>feed!U85</f>
        <v>http://blocgame.com/stats.php?id=61750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6125</v>
      </c>
      <c r="AA85" s="8">
        <f t="shared" si="9"/>
        <v>6.1766522544780731</v>
      </c>
      <c r="AB85" s="4">
        <f t="shared" si="10"/>
        <v>539.66666666666663</v>
      </c>
      <c r="AC85" s="4">
        <f t="shared" si="11"/>
        <v>3333.3333333333335</v>
      </c>
    </row>
    <row r="86" spans="1:29" x14ac:dyDescent="0.25">
      <c r="A86" t="str">
        <f>feed!A86</f>
        <v>Mesopotamia</v>
      </c>
      <c r="B86" t="str">
        <f>feed!B86</f>
        <v>Arcturus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119</v>
      </c>
      <c r="E86">
        <f>SUMPRODUCT(MID(0&amp;feed!E86,LARGE(INDEX(ISNUMBER(--MID(feed!E86,ROW($1:$19),1))*
ROW($1:$19),0),ROW($1:$19))+1,1)*10^ROW($1:$19)/10)</f>
        <v>9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Good</v>
      </c>
      <c r="J86">
        <f>SUMPRODUCT(MID(0&amp;feed!J86,LARGE(INDEX(ISNUMBER(--MID(feed!J86,ROW($1:$19),1))*
ROW($1:$19),0),ROW($1:$19))+1,1)*10^ROW($1:$19)/10)</f>
        <v>52</v>
      </c>
      <c r="K86">
        <f>SUMPRODUCT(MID(0&amp;feed!K86,LARGE(INDEX(ISNUMBER(--MID(feed!K86,ROW($1:$19),1))*
ROW($1:$19),0),ROW($1:$19))+1,1)*10^ROW($1:$19)/10)</f>
        <v>26</v>
      </c>
      <c r="L86">
        <f>SUMPRODUCT(MID(0&amp;feed!L86,LARGE(INDEX(ISNUMBER(--MID(feed!L86,ROW($1:$19),1))*
ROW($1:$19),0),ROW($1:$19))+1,1)*10^ROW($1:$19)/10)</f>
        <v>18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3228</v>
      </c>
      <c r="O86">
        <f>SUMPRODUCT(MID(0&amp;feed!O86,LARGE(INDEX(ISNUMBER(--MID(feed!O86,ROW($1:$5),1))*
ROW($1:$5),0),ROW($1:$5))+1,1)*10^ROW($1:$5)/10)</f>
        <v>5344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Mesopotamia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86" t="str">
        <f>feed!U86</f>
        <v>http://blocgame.com/stats.php?id=42045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17557</v>
      </c>
      <c r="AA86" s="8">
        <f t="shared" si="9"/>
        <v>11.479863692688971</v>
      </c>
      <c r="AB86" s="4">
        <f t="shared" si="10"/>
        <v>538</v>
      </c>
      <c r="AC86" s="4">
        <f t="shared" si="11"/>
        <v>6176.166666666667</v>
      </c>
    </row>
    <row r="87" spans="1:29" x14ac:dyDescent="0.25">
      <c r="A87" t="str">
        <f>feed!A87</f>
        <v>Zen killer</v>
      </c>
      <c r="B87" t="str">
        <f>feed!B87</f>
        <v>Jermainecrazy2157</v>
      </c>
      <c r="C87" t="str">
        <f>feed!C87</f>
        <v>Brotherhood of Nod</v>
      </c>
      <c r="D87">
        <f>SUMPRODUCT(MID(0&amp;feed!D87,LARGE(INDEX(ISNUMBER(--MID(feed!D87,ROW($1:$19),1))*
ROW($1:$19),0),ROW($1:$19))+1,1)*10^ROW($1:$19)/10)</f>
        <v>63</v>
      </c>
      <c r="E87">
        <f>SUMPRODUCT(MID(0&amp;feed!E87,LARGE(INDEX(ISNUMBER(--MID(feed!E87,ROW($1:$19),1))*
ROW($1:$19),0),ROW($1:$19))+1,1)*10^ROW($1:$19)/10)</f>
        <v>9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62</v>
      </c>
      <c r="K87">
        <f>SUMPRODUCT(MID(0&amp;feed!K87,LARGE(INDEX(ISNUMBER(--MID(feed!K87,ROW($1:$19),1))*
ROW($1:$19),0),ROW($1:$19))+1,1)*10^ROW($1:$19)/10)</f>
        <v>20</v>
      </c>
      <c r="L87">
        <f>SUMPRODUCT(MID(0&amp;feed!L87,LARGE(INDEX(ISNUMBER(--MID(feed!L87,ROW($1:$19),1))*
ROW($1:$19),0),ROW($1:$19))+1,1)*10^ROW($1:$19)/10)</f>
        <v>8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3215</v>
      </c>
      <c r="O87">
        <f>SUMPRODUCT(MID(0&amp;feed!O87,LARGE(INDEX(ISNUMBER(--MID(feed!O87,ROW($1:$5),1))*
ROW($1:$5),0),ROW($1:$5))+1,1)*10^ROW($1:$5)/10)</f>
        <v>27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Pacific Rim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87" t="str">
        <f>feed!U87</f>
        <v>http://blocgame.com/stats.php?id=63107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36180</v>
      </c>
      <c r="AA87" s="8">
        <f t="shared" si="9"/>
        <v>15.219284603421462</v>
      </c>
      <c r="AB87" s="4">
        <f t="shared" si="10"/>
        <v>535.83333333333337</v>
      </c>
      <c r="AC87" s="4">
        <f t="shared" si="11"/>
        <v>8155</v>
      </c>
    </row>
    <row r="88" spans="1:29" x14ac:dyDescent="0.25">
      <c r="A88" t="str">
        <f>feed!A88</f>
        <v>Batu putih</v>
      </c>
      <c r="B88" t="str">
        <f>feed!B88</f>
        <v>Harzan</v>
      </c>
      <c r="C88" t="str">
        <f>feed!C88</f>
        <v>The Federal Colonies</v>
      </c>
      <c r="D88">
        <f>SUMPRODUCT(MID(0&amp;feed!D88,LARGE(INDEX(ISNUMBER(--MID(feed!D88,ROW($1:$19),1))*
ROW($1:$19),0),ROW($1:$19))+1,1)*10^ROW($1:$19)/10)</f>
        <v>26</v>
      </c>
      <c r="E88">
        <f>SUMPRODUCT(MID(0&amp;feed!E88,LARGE(INDEX(ISNUMBER(--MID(feed!E88,ROW($1:$19),1))*
ROW($1:$19),0),ROW($1:$19))+1,1)*10^ROW($1:$19)/10)</f>
        <v>3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9</v>
      </c>
      <c r="K88">
        <f>SUMPRODUCT(MID(0&amp;feed!K88,LARGE(INDEX(ISNUMBER(--MID(feed!K88,ROW($1:$19),1))*
ROW($1:$19),0),ROW($1:$19))+1,1)*10^ROW($1:$19)/10)</f>
        <v>0</v>
      </c>
      <c r="L88">
        <f>SUMPRODUCT(MID(0&amp;feed!L88,LARGE(INDEX(ISNUMBER(--MID(feed!L88,ROW($1:$19),1))*
ROW($1:$19),0),ROW($1:$19))+1,1)*10^ROW($1:$19)/10)</f>
        <v>3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3203</v>
      </c>
      <c r="O88">
        <f>SUMPRODUCT(MID(0&amp;feed!O88,LARGE(INDEX(ISNUMBER(--MID(feed!O88,ROW($1:$5),1))*
ROW($1:$5),0),ROW($1:$5))+1,1)*10^ROW($1:$5)/10)</f>
        <v>12</v>
      </c>
      <c r="P88" t="str">
        <f>feed!P88</f>
        <v>Near Depletion</v>
      </c>
      <c r="Q88">
        <f t="shared" si="6"/>
        <v>10</v>
      </c>
      <c r="R88" t="str">
        <f>feed!Q88</f>
        <v>Large</v>
      </c>
      <c r="S88">
        <f t="shared" si="7"/>
        <v>7.5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88" t="str">
        <f>feed!U88</f>
        <v>http://blocgame.com/stats.php?id=61926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-35</v>
      </c>
      <c r="AA88" s="8">
        <f t="shared" si="9"/>
        <v>1.0427724008741805</v>
      </c>
      <c r="AB88" s="4">
        <f t="shared" si="10"/>
        <v>533.83333333333337</v>
      </c>
      <c r="AC88" s="4">
        <f t="shared" si="11"/>
        <v>556.66666666666663</v>
      </c>
    </row>
    <row r="89" spans="1:29" x14ac:dyDescent="0.25">
      <c r="A89" t="str">
        <f>feed!A89</f>
        <v>the murloc</v>
      </c>
      <c r="B89" t="str">
        <f>feed!B89</f>
        <v>grant</v>
      </c>
      <c r="C89">
        <f>feed!C89</f>
        <v>0</v>
      </c>
      <c r="D89">
        <f>SUMPRODUCT(MID(0&amp;feed!D89,LARGE(INDEX(ISNUMBER(--MID(feed!D89,ROW($1:$19),1))*
ROW($1:$19),0),ROW($1:$19))+1,1)*10^ROW($1:$19)/10)</f>
        <v>98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17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3203</v>
      </c>
      <c r="O89">
        <f>SUMPRODUCT(MID(0&amp;feed!O89,LARGE(INDEX(ISNUMBER(--MID(feed!O89,ROW($1:$5),1))*
ROW($1:$5),0),ROW($1:$5))+1,1)*10^ROW($1:$5)/10)</f>
        <v>192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15387</v>
      </c>
      <c r="AA89" s="8">
        <f t="shared" si="9"/>
        <v>7.3796440836715576</v>
      </c>
      <c r="AB89" s="4">
        <f t="shared" si="10"/>
        <v>533.83333333333337</v>
      </c>
      <c r="AC89" s="4">
        <f t="shared" si="11"/>
        <v>3939.5</v>
      </c>
    </row>
    <row r="90" spans="1:29" x14ac:dyDescent="0.25">
      <c r="A90" t="str">
        <f>feed!A90</f>
        <v>Pan-demo-nium</v>
      </c>
      <c r="B90" t="str">
        <f>feed!B90</f>
        <v>Raja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70</v>
      </c>
      <c r="E90">
        <f>SUMPRODUCT(MID(0&amp;feed!E90,LARGE(INDEX(ISNUMBER(--MID(feed!E90,ROW($1:$19),1))*
ROW($1:$19),0),ROW($1:$19))+1,1)*10^ROW($1:$19)/10)</f>
        <v>8</v>
      </c>
      <c r="F90" t="str">
        <f>feed!F90</f>
        <v>Second World War surplus</v>
      </c>
      <c r="G90" t="str">
        <f>feed!G90</f>
        <v>Good</v>
      </c>
      <c r="H90">
        <f>SUMPRODUCT(MID(0&amp;feed!H90,LARGE(INDEX(ISNUMBER(--MID(feed!H90,ROW($1:$1),1))*
ROW($1:$1),0),ROW($1:$1))+1,1)*10^ROW($1:$1)/10)</f>
        <v>5</v>
      </c>
      <c r="I90" t="str">
        <f>feed!I90</f>
        <v>Good</v>
      </c>
      <c r="J90">
        <f>SUMPRODUCT(MID(0&amp;feed!J90,LARGE(INDEX(ISNUMBER(--MID(feed!J90,ROW($1:$19),1))*
ROW($1:$19),0),ROW($1:$19))+1,1)*10^ROW($1:$19)/10)</f>
        <v>2</v>
      </c>
      <c r="K90">
        <f>SUMPRODUCT(MID(0&amp;feed!K90,LARGE(INDEX(ISNUMBER(--MID(feed!K90,ROW($1:$19),1))*
ROW($1:$19),0),ROW($1:$19))+1,1)*10^ROW($1:$19)/10)</f>
        <v>11</v>
      </c>
      <c r="L90">
        <f>SUMPRODUCT(MID(0&amp;feed!L90,LARGE(INDEX(ISNUMBER(--MID(feed!L90,ROW($1:$19),1))*
ROW($1:$19),0),ROW($1:$19))+1,1)*10^ROW($1:$19)/10)</f>
        <v>2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3194</v>
      </c>
      <c r="O90">
        <f>SUMPRODUCT(MID(0&amp;feed!O90,LARGE(INDEX(ISNUMBER(--MID(feed!O90,ROW($1:$5),1))*
ROW($1:$5),0),ROW($1:$5))+1,1)*10^ROW($1:$5)/10)</f>
        <v>198</v>
      </c>
      <c r="P90" t="str">
        <f>feed!P90</f>
        <v>Untapped</v>
      </c>
      <c r="Q90">
        <f t="shared" si="6"/>
        <v>90</v>
      </c>
      <c r="R90" t="str">
        <f>feed!Q90</f>
        <v>Large</v>
      </c>
      <c r="S90">
        <f t="shared" si="7"/>
        <v>7.5</v>
      </c>
      <c r="T90" t="str">
        <f>feed!R90</f>
        <v>The Subcontinent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90" t="str">
        <f>feed!U90</f>
        <v>http://blocgame.com/stats.php?id=63195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15329</v>
      </c>
      <c r="AA90" s="8">
        <f t="shared" si="9"/>
        <v>7.4996869129618036</v>
      </c>
      <c r="AB90" s="4">
        <f t="shared" si="10"/>
        <v>532.33333333333337</v>
      </c>
      <c r="AC90" s="4">
        <f t="shared" si="11"/>
        <v>3992.3333333333335</v>
      </c>
    </row>
    <row r="91" spans="1:29" x14ac:dyDescent="0.25">
      <c r="A91" t="str">
        <f>feed!A91</f>
        <v>Lombardy</v>
      </c>
      <c r="B91" t="str">
        <f>feed!B91</f>
        <v>Aistulf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93</v>
      </c>
      <c r="E91">
        <f>SUMPRODUCT(MID(0&amp;feed!E91,LARGE(INDEX(ISNUMBER(--MID(feed!E91,ROW($1:$19),1))*
ROW($1:$19),0),ROW($1:$19))+1,1)*10^ROW($1:$19)/10)</f>
        <v>1</v>
      </c>
      <c r="F91" t="str">
        <f>feed!F91</f>
        <v>Korean War surplus</v>
      </c>
      <c r="G91" t="str">
        <f>feed!G91</f>
        <v>Angelic</v>
      </c>
      <c r="H91">
        <f>SUMPRODUCT(MID(0&amp;feed!H91,LARGE(INDEX(ISNUMBER(--MID(feed!H91,ROW($1:$1),1))*
ROW($1:$1),0),ROW($1:$1))+1,1)*10^ROW($1:$1)/10)</f>
        <v>6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33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3182</v>
      </c>
      <c r="O91">
        <f>SUMPRODUCT(MID(0&amp;feed!O91,LARGE(INDEX(ISNUMBER(--MID(feed!O91,ROW($1:$5),1))*
ROW($1:$5),0),ROW($1:$5))+1,1)*10^ROW($1:$5)/10)</f>
        <v>7127</v>
      </c>
      <c r="P91" t="str">
        <f>feed!P91</f>
        <v>Plentiful</v>
      </c>
      <c r="Q91">
        <f t="shared" si="6"/>
        <v>70</v>
      </c>
      <c r="R91" t="str">
        <f>feed!Q91</f>
        <v>Very Powerful</v>
      </c>
      <c r="S91">
        <f t="shared" si="7"/>
        <v>10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1" t="str">
        <f>feed!U91</f>
        <v>http://blocgame.com/stats.php?id=63882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26933</v>
      </c>
      <c r="AA91" s="8">
        <f t="shared" si="9"/>
        <v>16.124450031426775</v>
      </c>
      <c r="AB91" s="4">
        <f t="shared" si="10"/>
        <v>530.33333333333337</v>
      </c>
      <c r="AC91" s="4">
        <f t="shared" si="11"/>
        <v>8551.3333333333339</v>
      </c>
    </row>
    <row r="92" spans="1:29" x14ac:dyDescent="0.25">
      <c r="A92" t="str">
        <f>feed!A92</f>
        <v>Nueva Galicia</v>
      </c>
      <c r="B92" t="str">
        <f>feed!B92</f>
        <v>FedericoDionisi</v>
      </c>
      <c r="C92" t="str">
        <f>feed!C92</f>
        <v>Che Guevara League</v>
      </c>
      <c r="D92">
        <f>SUMPRODUCT(MID(0&amp;feed!D92,LARGE(INDEX(ISNUMBER(--MID(feed!D92,ROW($1:$19),1))*
ROW($1:$19),0),ROW($1:$19))+1,1)*10^ROW($1:$19)/10)</f>
        <v>10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0</v>
      </c>
      <c r="I92" t="str">
        <f>feed!I92</f>
        <v>Standard</v>
      </c>
      <c r="J92">
        <f>SUMPRODUCT(MID(0&amp;feed!J92,LARGE(INDEX(ISNUMBER(--MID(feed!J92,ROW($1:$19),1))*
ROW($1:$19),0),ROW($1:$19))+1,1)*10^ROW($1:$19)/10)</f>
        <v>167</v>
      </c>
      <c r="K92">
        <f>SUMPRODUCT(MID(0&amp;feed!K92,LARGE(INDEX(ISNUMBER(--MID(feed!K92,ROW($1:$19),1))*
ROW($1:$19),0),ROW($1:$19))+1,1)*10^ROW($1:$19)/10)</f>
        <v>8</v>
      </c>
      <c r="L92">
        <f>SUMPRODUCT(MID(0&amp;feed!L92,LARGE(INDEX(ISNUMBER(--MID(feed!L92,ROW($1:$19),1))*
ROW($1:$19),0),ROW($1:$19))+1,1)*10^ROW($1:$19)/10)</f>
        <v>3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3180</v>
      </c>
      <c r="O92">
        <f>SUMPRODUCT(MID(0&amp;feed!O92,LARGE(INDEX(ISNUMBER(--MID(feed!O92,ROW($1:$5),1))*
ROW($1:$5),0),ROW($1:$5))+1,1)*10^ROW($1:$5)/10)</f>
        <v>3</v>
      </c>
      <c r="P92" t="str">
        <f>feed!P92</f>
        <v>Untapped</v>
      </c>
      <c r="Q92">
        <f t="shared" si="6"/>
        <v>90</v>
      </c>
      <c r="R92" t="str">
        <f>feed!Q92</f>
        <v>Powerful</v>
      </c>
      <c r="S92">
        <f t="shared" si="7"/>
        <v>9</v>
      </c>
      <c r="T92" t="str">
        <f>feed!R92</f>
        <v>Southern Cone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92" t="str">
        <f>feed!U92</f>
        <v>http://blocgame.com/stats.php?id=60349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6742</v>
      </c>
      <c r="AA92" s="8">
        <f t="shared" si="9"/>
        <v>3.4172955974842769</v>
      </c>
      <c r="AB92" s="4">
        <f t="shared" si="10"/>
        <v>530</v>
      </c>
      <c r="AC92" s="4">
        <f t="shared" si="11"/>
        <v>1811.1666666666667</v>
      </c>
    </row>
    <row r="93" spans="1:29" x14ac:dyDescent="0.25">
      <c r="A93" t="str">
        <f>feed!A93</f>
        <v>Large Man</v>
      </c>
      <c r="B93" t="str">
        <f>feed!B93</f>
        <v>LargeMan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100</v>
      </c>
      <c r="E93">
        <f>SUMPRODUCT(MID(0&amp;feed!E93,LARGE(INDEX(ISNUMBER(--MID(feed!E93,ROW($1:$19),1))*
ROW($1:$19),0),ROW($1:$19))+1,1)*10^ROW($1:$19)/10)</f>
        <v>4</v>
      </c>
      <c r="F93" t="str">
        <f>feed!F93</f>
        <v>Vietnam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4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7</v>
      </c>
      <c r="K93">
        <f>SUMPRODUCT(MID(0&amp;feed!K93,LARGE(INDEX(ISNUMBER(--MID(feed!K93,ROW($1:$19),1))*
ROW($1:$19),0),ROW($1:$19))+1,1)*10^ROW($1:$19)/10)</f>
        <v>12</v>
      </c>
      <c r="L93">
        <f>SUMPRODUCT(MID(0&amp;feed!L93,LARGE(INDEX(ISNUMBER(--MID(feed!L93,ROW($1:$19),1))*
ROW($1:$19),0),ROW($1:$19))+1,1)*10^ROW($1:$19)/10)</f>
        <v>16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3174</v>
      </c>
      <c r="O93">
        <f>SUMPRODUCT(MID(0&amp;feed!O93,LARGE(INDEX(ISNUMBER(--MID(feed!O93,ROW($1:$5),1))*
ROW($1:$5),0),ROW($1:$5))+1,1)*10^ROW($1:$5)/10)</f>
        <v>8093</v>
      </c>
      <c r="P93" t="str">
        <f>feed!P93</f>
        <v>Untapped</v>
      </c>
      <c r="Q93">
        <f t="shared" si="6"/>
        <v>90</v>
      </c>
      <c r="R93" t="str">
        <f>feed!Q93</f>
        <v>Powerful</v>
      </c>
      <c r="S93">
        <f t="shared" si="7"/>
        <v>9</v>
      </c>
      <c r="T93" t="str">
        <f>feed!R93</f>
        <v>Egypt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93" t="str">
        <f>feed!U93</f>
        <v>http://blocgame.com/stats.php?id=52836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46326</v>
      </c>
      <c r="AA93" s="8">
        <f t="shared" si="9"/>
        <v>18.848771266540641</v>
      </c>
      <c r="AB93" s="4">
        <f t="shared" si="10"/>
        <v>529</v>
      </c>
      <c r="AC93" s="4">
        <f t="shared" si="11"/>
        <v>9971</v>
      </c>
    </row>
    <row r="94" spans="1:29" x14ac:dyDescent="0.25">
      <c r="A94" t="str">
        <f>feed!A94</f>
        <v>South Park</v>
      </c>
      <c r="B94" t="str">
        <f>feed!B94</f>
        <v>cartman</v>
      </c>
      <c r="C94" t="str">
        <f>feed!C94</f>
        <v>SPQR</v>
      </c>
      <c r="D94">
        <f>SUMPRODUCT(MID(0&amp;feed!D94,LARGE(INDEX(ISNUMBER(--MID(feed!D94,ROW($1:$19),1))*
ROW($1:$19),0),ROW($1:$19))+1,1)*10^ROW($1:$19)/10)</f>
        <v>99</v>
      </c>
      <c r="E94">
        <f>SUMPRODUCT(MID(0&amp;feed!E94,LARGE(INDEX(ISNUMBER(--MID(feed!E94,ROW($1:$19),1))*
ROW($1:$19),0),ROW($1:$19))+1,1)*10^ROW($1:$19)/10)</f>
        <v>6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19</v>
      </c>
      <c r="L94">
        <f>SUMPRODUCT(MID(0&amp;feed!L94,LARGE(INDEX(ISNUMBER(--MID(feed!L94,ROW($1:$19),1))*
ROW($1:$19),0),ROW($1:$19))+1,1)*10^ROW($1:$19)/10)</f>
        <v>7</v>
      </c>
      <c r="M94" t="str">
        <f>feed!M94</f>
        <v>Free Market</v>
      </c>
      <c r="N94">
        <f>SUMPRODUCT(MID(0&amp;feed!N94,LARGE(INDEX(ISNUMBER(--MID(feed!N94,ROW($1:$5),1))*
ROW($1:$5),0),ROW($1:$5))+1,1)*10^ROW($1:$5)/10)</f>
        <v>3172</v>
      </c>
      <c r="O94">
        <f>SUMPRODUCT(MID(0&amp;feed!O94,LARGE(INDEX(ISNUMBER(--MID(feed!O94,ROW($1:$5),1))*
ROW($1:$5),0),ROW($1:$5))+1,1)*10^ROW($1:$5)/10)</f>
        <v>299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Caribbean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94" t="str">
        <f>feed!U94</f>
        <v>http://blocgame.com/stats.php?id=228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32738</v>
      </c>
      <c r="AA94" s="8">
        <f t="shared" si="9"/>
        <v>14.104035308953343</v>
      </c>
      <c r="AB94" s="4">
        <f t="shared" si="10"/>
        <v>528.66666666666663</v>
      </c>
      <c r="AC94" s="4">
        <f t="shared" si="11"/>
        <v>7456.333333333333</v>
      </c>
    </row>
    <row r="95" spans="1:29" x14ac:dyDescent="0.25">
      <c r="A95" t="str">
        <f>feed!A95</f>
        <v>Manturia-Korea</v>
      </c>
      <c r="B95" t="str">
        <f>feed!B95</f>
        <v>Maosecond</v>
      </c>
      <c r="C95">
        <f>feed!C95</f>
        <v>0</v>
      </c>
      <c r="D95">
        <f>SUMPRODUCT(MID(0&amp;feed!D95,LARGE(INDEX(ISNUMBER(--MID(feed!D95,ROW($1:$19),1))*
ROW($1:$19),0),ROW($1:$19))+1,1)*10^ROW($1:$19)/10)</f>
        <v>61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4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24</v>
      </c>
      <c r="L95">
        <f>SUMPRODUCT(MID(0&amp;feed!L95,LARGE(INDEX(ISNUMBER(--MID(feed!L95,ROW($1:$19),1))*
ROW($1:$19),0),ROW($1:$19))+1,1)*10^ROW($1:$19)/10)</f>
        <v>10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3163</v>
      </c>
      <c r="O95">
        <f>SUMPRODUCT(MID(0&amp;feed!O95,LARGE(INDEX(ISNUMBER(--MID(feed!O95,ROW($1:$5),1))*
ROW($1:$5),0),ROW($1:$5))+1,1)*10^ROW($1:$5)/10)</f>
        <v>1</v>
      </c>
      <c r="P95" t="str">
        <f>feed!P95</f>
        <v>Near Depletion</v>
      </c>
      <c r="Q95">
        <f t="shared" si="6"/>
        <v>10</v>
      </c>
      <c r="R95" t="str">
        <f>feed!Q95</f>
        <v>Somewhat Large</v>
      </c>
      <c r="S95">
        <f t="shared" si="7"/>
        <v>6</v>
      </c>
      <c r="T95" t="str">
        <f>feed!R95</f>
        <v>China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95" t="str">
        <f>feed!U95</f>
        <v>http://blocgame.com/stats.php?id=64188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13546</v>
      </c>
      <c r="AA95" s="8">
        <f t="shared" si="9"/>
        <v>9.262092949731267</v>
      </c>
      <c r="AB95" s="4">
        <f t="shared" si="10"/>
        <v>527.16666666666663</v>
      </c>
      <c r="AC95" s="4">
        <f t="shared" si="11"/>
        <v>4882.666666666667</v>
      </c>
    </row>
    <row r="96" spans="1:29" x14ac:dyDescent="0.25">
      <c r="A96" t="str">
        <f>feed!A96</f>
        <v>KakMahPower</v>
      </c>
      <c r="B96" t="str">
        <f>feed!B96</f>
        <v>tuan tanah kedaun</v>
      </c>
      <c r="C96" t="str">
        <f>feed!C96</f>
        <v>PIRATES</v>
      </c>
      <c r="D96">
        <f>SUMPRODUCT(MID(0&amp;feed!D96,LARGE(INDEX(ISNUMBER(--MID(feed!D96,ROW($1:$19),1))*
ROW($1:$19),0),ROW($1:$19))+1,1)*10^ROW($1:$19)/10)</f>
        <v>136</v>
      </c>
      <c r="E96">
        <f>SUMPRODUCT(MID(0&amp;feed!E96,LARGE(INDEX(ISNUMBER(--MID(feed!E96,ROW($1:$19),1))*
ROW($1:$19),0),ROW($1:$19))+1,1)*10^ROW($1:$19)/10)</f>
        <v>12</v>
      </c>
      <c r="F96" t="str">
        <f>feed!F96</f>
        <v>Second World War surplus</v>
      </c>
      <c r="G96" t="str">
        <f>feed!G96</f>
        <v>Good</v>
      </c>
      <c r="H96">
        <f>SUMPRODUCT(MID(0&amp;feed!H96,LARGE(INDEX(ISNUMBER(--MID(feed!H96,ROW($1:$1),1))*
ROW($1:$1),0),ROW($1:$1))+1,1)*10^ROW($1:$1)/10)</f>
        <v>3</v>
      </c>
      <c r="I96" t="str">
        <f>feed!I96</f>
        <v>Standard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3151</v>
      </c>
      <c r="O96">
        <f>SUMPRODUCT(MID(0&amp;feed!O96,LARGE(INDEX(ISNUMBER(--MID(feed!O96,ROW($1:$5),1))*
ROW($1:$5),0),ROW($1:$5))+1,1)*10^ROW($1:$5)/10)</f>
        <v>514</v>
      </c>
      <c r="P96">
        <f>feed!P96</f>
        <v>0</v>
      </c>
      <c r="Q96">
        <f t="shared" si="6"/>
        <v>40</v>
      </c>
      <c r="R96" t="str">
        <f>feed!Q96</f>
        <v>Large</v>
      </c>
      <c r="S96">
        <f t="shared" si="7"/>
        <v>7.5</v>
      </c>
      <c r="T96" t="str">
        <f>feed!R96</f>
        <v>Indochina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96" t="str">
        <f>feed!U96</f>
        <v>http://blocgame.com/stats.php?id=60656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6189</v>
      </c>
      <c r="AA96" s="8">
        <f t="shared" si="9"/>
        <v>5.5344335131704216</v>
      </c>
      <c r="AB96" s="4">
        <f t="shared" si="10"/>
        <v>525.16666666666663</v>
      </c>
      <c r="AC96" s="4">
        <f t="shared" si="11"/>
        <v>2906.5</v>
      </c>
    </row>
    <row r="97" spans="1:29" x14ac:dyDescent="0.25">
      <c r="A97" t="str">
        <f>feed!A97</f>
        <v>Drelinka</v>
      </c>
      <c r="B97" t="str">
        <f>feed!B97</f>
        <v>Catheline lebran</v>
      </c>
      <c r="C97" t="str">
        <f>feed!C97</f>
        <v>SPQR</v>
      </c>
      <c r="D97">
        <f>SUMPRODUCT(MID(0&amp;feed!D97,LARGE(INDEX(ISNUMBER(--MID(feed!D97,ROW($1:$19),1))*
ROW($1:$19),0),ROW($1:$19))+1,1)*10^ROW($1:$19)/10)</f>
        <v>42</v>
      </c>
      <c r="E97">
        <f>SUMPRODUCT(MID(0&amp;feed!E97,LARGE(INDEX(ISNUMBER(--MID(feed!E97,ROW($1:$19),1))*
ROW($1:$19),0),ROW($1:$19))+1,1)*10^ROW($1:$19)/10)</f>
        <v>0</v>
      </c>
      <c r="F97" t="str">
        <f>feed!F97</f>
        <v>First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1</v>
      </c>
      <c r="I97" t="str">
        <f>feed!I97</f>
        <v>Good</v>
      </c>
      <c r="J97">
        <f>SUMPRODUCT(MID(0&amp;feed!J97,LARGE(INDEX(ISNUMBER(--MID(feed!J97,ROW($1:$19),1))*
ROW($1:$19),0),ROW($1:$19))+1,1)*10^ROW($1:$19)/10)</f>
        <v>45</v>
      </c>
      <c r="K97">
        <f>SUMPRODUCT(MID(0&amp;feed!K97,LARGE(INDEX(ISNUMBER(--MID(feed!K97,ROW($1:$19),1))*
ROW($1:$19),0),ROW($1:$19))+1,1)*10^ROW($1:$19)/10)</f>
        <v>4</v>
      </c>
      <c r="L97">
        <f>SUMPRODUCT(MID(0&amp;feed!L97,LARGE(INDEX(ISNUMBER(--MID(feed!L97,ROW($1:$19),1))*
ROW($1:$19),0),ROW($1:$19))+1,1)*10^ROW($1:$19)/10)</f>
        <v>9</v>
      </c>
      <c r="M97" t="str">
        <f>feed!M97</f>
        <v>Mixed Economy</v>
      </c>
      <c r="N97">
        <f>SUMPRODUCT(MID(0&amp;feed!N97,LARGE(INDEX(ISNUMBER(--MID(feed!N97,ROW($1:$5),1))*
ROW($1:$5),0),ROW($1:$5))+1,1)*10^ROW($1:$5)/10)</f>
        <v>3148</v>
      </c>
      <c r="O97">
        <f>SUMPRODUCT(MID(0&amp;feed!O97,LARGE(INDEX(ISNUMBER(--MID(feed!O97,ROW($1:$5),1))*
ROW($1:$5),0),ROW($1:$5))+1,1)*10^ROW($1:$5)/10)</f>
        <v>966</v>
      </c>
      <c r="P97" t="str">
        <f>feed!P97</f>
        <v>Untapped</v>
      </c>
      <c r="Q97">
        <f t="shared" si="6"/>
        <v>90</v>
      </c>
      <c r="R97" t="str">
        <f>feed!Q97</f>
        <v>Powerful</v>
      </c>
      <c r="S97">
        <f t="shared" si="7"/>
        <v>9</v>
      </c>
      <c r="T97" t="str">
        <f>feed!R97</f>
        <v>Persia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97" t="str">
        <f>feed!U97</f>
        <v>http://blocgame.com/stats.php?id=61556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378</v>
      </c>
      <c r="AA97" s="8">
        <f t="shared" si="9"/>
        <v>1.9069250317662008</v>
      </c>
      <c r="AB97" s="4">
        <f t="shared" si="10"/>
        <v>524.66666666666663</v>
      </c>
      <c r="AC97" s="4">
        <f t="shared" si="11"/>
        <v>1000.5</v>
      </c>
    </row>
    <row r="98" spans="1:29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19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3137</v>
      </c>
      <c r="O98">
        <f>SUMPRODUCT(MID(0&amp;feed!O98,LARGE(INDEX(ISNUMBER(--MID(feed!O98,ROW($1:$5),1))*
ROW($1:$5),0),ROW($1:$5))+1,1)*10^ROW($1:$5)/10)</f>
        <v>2551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17938</v>
      </c>
      <c r="AA98" s="8">
        <f t="shared" si="9"/>
        <v>9.4239719477207515</v>
      </c>
      <c r="AB98" s="4">
        <f t="shared" si="10"/>
        <v>522.83333333333337</v>
      </c>
      <c r="AC98" s="4">
        <f t="shared" si="11"/>
        <v>4927.166666666667</v>
      </c>
    </row>
    <row r="99" spans="1:29" x14ac:dyDescent="0.25">
      <c r="A99" t="str">
        <f>feed!A99</f>
        <v>Biji Kurdistan</v>
      </c>
      <c r="B99" t="str">
        <f>feed!B99</f>
        <v>Myron2point0</v>
      </c>
      <c r="C99" t="str">
        <f>feed!C99</f>
        <v>Brotherhood of Nod</v>
      </c>
      <c r="D99">
        <f>SUMPRODUCT(MID(0&amp;feed!D99,LARGE(INDEX(ISNUMBER(--MID(feed!D99,ROW($1:$19),1))*
ROW($1:$19),0),ROW($1:$19))+1,1)*10^ROW($1:$19)/10)</f>
        <v>99</v>
      </c>
      <c r="E99">
        <f>SUMPRODUCT(MID(0&amp;feed!E99,LARGE(INDEX(ISNUMBER(--MID(feed!E99,ROW($1:$19),1))*
ROW($1:$19),0),ROW($1:$19))+1,1)*10^ROW($1:$19)/10)</f>
        <v>4</v>
      </c>
      <c r="F99" t="str">
        <f>feed!F99</f>
        <v>Vietnam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0</v>
      </c>
      <c r="K99">
        <f>SUMPRODUCT(MID(0&amp;feed!K99,LARGE(INDEX(ISNUMBER(--MID(feed!K99,ROW($1:$19),1))*
ROW($1:$19),0),ROW($1:$19))+1,1)*10^ROW($1:$19)/10)</f>
        <v>13</v>
      </c>
      <c r="L99">
        <f>SUMPRODUCT(MID(0&amp;feed!L99,LARGE(INDEX(ISNUMBER(--MID(feed!L99,ROW($1:$19),1))*
ROW($1:$19),0),ROW($1:$19))+1,1)*10^ROW($1:$19)/10)</f>
        <v>10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3130</v>
      </c>
      <c r="O99">
        <f>SUMPRODUCT(MID(0&amp;feed!O99,LARGE(INDEX(ISNUMBER(--MID(feed!O99,ROW($1:$5),1))*
ROW($1:$5),0),ROW($1:$5))+1,1)*10^ROW($1:$5)/10)</f>
        <v>4052</v>
      </c>
      <c r="P99">
        <f>feed!P99</f>
        <v>0</v>
      </c>
      <c r="Q99">
        <f t="shared" si="6"/>
        <v>40</v>
      </c>
      <c r="R99" t="str">
        <f>feed!Q99</f>
        <v>Very Powerful</v>
      </c>
      <c r="S99">
        <f t="shared" si="7"/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99" t="str">
        <f>feed!U99</f>
        <v>http://blocgame.com/stats.php?id=52906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15383</v>
      </c>
      <c r="AA99" s="8">
        <f t="shared" si="9"/>
        <v>8.3891373801916931</v>
      </c>
      <c r="AB99" s="4">
        <f t="shared" si="10"/>
        <v>521.66666666666663</v>
      </c>
      <c r="AC99" s="4">
        <f t="shared" si="11"/>
        <v>4376.333333333333</v>
      </c>
    </row>
    <row r="100" spans="1:29" x14ac:dyDescent="0.25">
      <c r="A100" t="str">
        <f>feed!A100</f>
        <v>Texastan</v>
      </c>
      <c r="B100" t="str">
        <f>feed!B100</f>
        <v>Rebel Lord</v>
      </c>
      <c r="C100" t="str">
        <f>feed!C100</f>
        <v>Interpol</v>
      </c>
      <c r="D100">
        <f>SUMPRODUCT(MID(0&amp;feed!D100,LARGE(INDEX(ISNUMBER(--MID(feed!D100,ROW($1:$19),1))*
ROW($1:$19),0),ROW($1:$19))+1,1)*10^ROW($1:$19)/10)</f>
        <v>118</v>
      </c>
      <c r="E100">
        <f>SUMPRODUCT(MID(0&amp;feed!E100,LARGE(INDEX(ISNUMBER(--MID(feed!E100,ROW($1:$19),1))*
ROW($1:$19),0),ROW($1:$19))+1,1)*10^ROW($1:$19)/10)</f>
        <v>8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6</v>
      </c>
      <c r="I100" t="str">
        <f>feed!I100</f>
        <v>Standard</v>
      </c>
      <c r="J100">
        <f>SUMPRODUCT(MID(0&amp;feed!J100,LARGE(INDEX(ISNUMBER(--MID(feed!J100,ROW($1:$19),1))*
ROW($1:$19),0),ROW($1:$19))+1,1)*10^ROW($1:$19)/10)</f>
        <v>4</v>
      </c>
      <c r="K100">
        <f>SUMPRODUCT(MID(0&amp;feed!K100,LARGE(INDEX(ISNUMBER(--MID(feed!K100,ROW($1:$19),1))*
ROW($1:$19),0),ROW($1:$19))+1,1)*10^ROW($1:$19)/10)</f>
        <v>42</v>
      </c>
      <c r="L100">
        <f>SUMPRODUCT(MID(0&amp;feed!L100,LARGE(INDEX(ISNUMBER(--MID(feed!L100,ROW($1:$19),1))*
ROW($1:$19),0),ROW($1:$19))+1,1)*10^ROW($1:$19)/10)</f>
        <v>24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3101</v>
      </c>
      <c r="O100">
        <f>SUMPRODUCT(MID(0&amp;feed!O100,LARGE(INDEX(ISNUMBER(--MID(feed!O100,ROW($1:$5),1))*
ROW($1:$5),0),ROW($1:$5))+1,1)*10^ROW($1:$5)/10)</f>
        <v>6666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Mesopotamia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100" t="str">
        <f>feed!U100</f>
        <v>http://blocgame.com/stats.php?id=58149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25856</v>
      </c>
      <c r="AA100" s="8">
        <f t="shared" si="9"/>
        <v>17.770396646243146</v>
      </c>
      <c r="AB100" s="4">
        <f t="shared" si="10"/>
        <v>516.83333333333337</v>
      </c>
      <c r="AC100" s="4">
        <f t="shared" si="11"/>
        <v>9184.3333333333339</v>
      </c>
    </row>
    <row r="101" spans="1:29" x14ac:dyDescent="0.25">
      <c r="A101" t="str">
        <f>feed!A101</f>
        <v>Eisen</v>
      </c>
      <c r="B101" t="str">
        <f>feed!B101</f>
        <v>Balthazaar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9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2</v>
      </c>
      <c r="K101">
        <f>SUMPRODUCT(MID(0&amp;feed!K101,LARGE(INDEX(ISNUMBER(--MID(feed!K101,ROW($1:$19),1))*
ROW($1:$19),0),ROW($1:$19))+1,1)*10^ROW($1:$19)/10)</f>
        <v>28</v>
      </c>
      <c r="L101">
        <f>SUMPRODUCT(MID(0&amp;feed!L101,LARGE(INDEX(ISNUMBER(--MID(feed!L101,ROW($1:$19),1))*
ROW($1:$19),0),ROW($1:$19))+1,1)*10^ROW($1:$19)/10)</f>
        <v>11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3094</v>
      </c>
      <c r="O101">
        <f>SUMPRODUCT(MID(0&amp;feed!O101,LARGE(INDEX(ISNUMBER(--MID(feed!O101,ROW($1:$5),1))*
ROW($1:$5),0),ROW($1:$5))+1,1)*10^ROW($1:$5)/10)</f>
        <v>73</v>
      </c>
      <c r="P101" t="str">
        <f>feed!P101</f>
        <v>Untapped</v>
      </c>
      <c r="Q101">
        <f t="shared" si="6"/>
        <v>90</v>
      </c>
      <c r="R101" t="str">
        <f>feed!Q101</f>
        <v>Very Powerful</v>
      </c>
      <c r="S101">
        <f t="shared" si="7"/>
        <v>10</v>
      </c>
      <c r="T101" t="str">
        <f>feed!R101</f>
        <v>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101" t="str">
        <f>feed!U101</f>
        <v>http://blocgame.com/stats.php?id=53566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48006</v>
      </c>
      <c r="AA101" s="8">
        <f t="shared" si="9"/>
        <v>20.969941822882998</v>
      </c>
      <c r="AB101" s="4">
        <f t="shared" si="10"/>
        <v>515.66666666666663</v>
      </c>
      <c r="AC101" s="4">
        <f t="shared" si="11"/>
        <v>10813.5</v>
      </c>
    </row>
    <row r="102" spans="1:29" x14ac:dyDescent="0.25">
      <c r="A102" t="str">
        <f>feed!A102</f>
        <v>Justice</v>
      </c>
      <c r="B102" t="str">
        <f>feed!B102</f>
        <v>Tommy Scrumptious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112</v>
      </c>
      <c r="E102">
        <f>SUMPRODUCT(MID(0&amp;feed!E102,LARGE(INDEX(ISNUMBER(--MID(feed!E102,ROW($1:$19),1))*
ROW($1:$19),0),ROW($1:$19))+1,1)*10^ROW($1:$19)/10)</f>
        <v>2</v>
      </c>
      <c r="F102" t="str">
        <f>feed!F102</f>
        <v>Vietnam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2</v>
      </c>
      <c r="K102">
        <f>SUMPRODUCT(MID(0&amp;feed!K102,LARGE(INDEX(ISNUMBER(--MID(feed!K102,ROW($1:$19),1))*
ROW($1:$19),0),ROW($1:$19))+1,1)*10^ROW($1:$19)/10)</f>
        <v>19</v>
      </c>
      <c r="L102">
        <f>SUMPRODUCT(MID(0&amp;feed!L102,LARGE(INDEX(ISNUMBER(--MID(feed!L102,ROW($1:$19),1))*
ROW($1:$19),0),ROW($1:$19))+1,1)*10^ROW($1:$19)/10)</f>
        <v>10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3089</v>
      </c>
      <c r="O102">
        <f>SUMPRODUCT(MID(0&amp;feed!O102,LARGE(INDEX(ISNUMBER(--MID(feed!O102,ROW($1:$5),1))*
ROW($1:$5),0),ROW($1:$5))+1,1)*10^ROW($1:$5)/10)</f>
        <v>8179</v>
      </c>
      <c r="P102" t="str">
        <f>feed!P102</f>
        <v>Depleted</v>
      </c>
      <c r="Q102">
        <f t="shared" si="6"/>
        <v>0</v>
      </c>
      <c r="R102" t="str">
        <f>feed!Q102</f>
        <v>Large</v>
      </c>
      <c r="S102">
        <f t="shared" si="7"/>
        <v>7.5</v>
      </c>
      <c r="T102" t="str">
        <f>feed!R102</f>
        <v>Mesopotamia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102" t="str">
        <f>feed!U102</f>
        <v>http://blocgame.com/stats.php?id=62975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15302</v>
      </c>
      <c r="AA102" s="8">
        <f t="shared" si="9"/>
        <v>9.202654580770476</v>
      </c>
      <c r="AB102" s="4">
        <f t="shared" si="10"/>
        <v>514.83333333333337</v>
      </c>
      <c r="AC102" s="4">
        <f t="shared" si="11"/>
        <v>4737.833333333333</v>
      </c>
    </row>
    <row r="103" spans="1:29" x14ac:dyDescent="0.25">
      <c r="A103" t="str">
        <f>feed!A103</f>
        <v>Greatest Ally</v>
      </c>
      <c r="B103" t="str">
        <f>feed!B103</f>
        <v>WilliamDaAsian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138</v>
      </c>
      <c r="E103">
        <f>SUMPRODUCT(MID(0&amp;feed!E103,LARGE(INDEX(ISNUMBER(--MID(feed!E103,ROW($1:$19),1))*
ROW($1:$19),0),ROW($1:$19))+1,1)*10^ROW($1:$19)/10)</f>
        <v>14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5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28</v>
      </c>
      <c r="K103">
        <f>SUMPRODUCT(MID(0&amp;feed!K103,LARGE(INDEX(ISNUMBER(--MID(feed!K103,ROW($1:$19),1))*
ROW($1:$19),0),ROW($1:$19))+1,1)*10^ROW($1:$19)/10)</f>
        <v>30</v>
      </c>
      <c r="L103">
        <f>SUMPRODUCT(MID(0&amp;feed!L103,LARGE(INDEX(ISNUMBER(--MID(feed!L103,ROW($1:$19),1))*
ROW($1:$19),0),ROW($1:$19))+1,1)*10^ROW($1:$19)/10)</f>
        <v>8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3087</v>
      </c>
      <c r="O103">
        <f>SUMPRODUCT(MID(0&amp;feed!O103,LARGE(INDEX(ISNUMBER(--MID(feed!O103,ROW($1:$5),1))*
ROW($1:$5),0),ROW($1:$5))+1,1)*10^ROW($1:$5)/10)</f>
        <v>280</v>
      </c>
      <c r="P103" t="str">
        <f>feed!P103</f>
        <v>Untapped</v>
      </c>
      <c r="Q103">
        <f t="shared" si="6"/>
        <v>90</v>
      </c>
      <c r="R103" t="str">
        <f>feed!Q103</f>
        <v>Powerful</v>
      </c>
      <c r="S103">
        <f t="shared" si="7"/>
        <v>9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03" t="str">
        <f>feed!U103</f>
        <v>http://blocgame.com/stats.php?id=49097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21273</v>
      </c>
      <c r="AA103" s="8">
        <f t="shared" si="9"/>
        <v>12.722060252672497</v>
      </c>
      <c r="AB103" s="4">
        <f t="shared" si="10"/>
        <v>514.5</v>
      </c>
      <c r="AC103" s="4">
        <f t="shared" si="11"/>
        <v>6545.5</v>
      </c>
    </row>
    <row r="104" spans="1:29" x14ac:dyDescent="0.25">
      <c r="A104" t="str">
        <f>feed!A104</f>
        <v>Cucumber Island</v>
      </c>
      <c r="B104" t="str">
        <f>feed!B104</f>
        <v>kamil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73</v>
      </c>
      <c r="E104">
        <f>SUMPRODUCT(MID(0&amp;feed!E104,LARGE(INDEX(ISNUMBER(--MID(feed!E104,ROW($1:$19),1))*
ROW($1:$19),0),ROW($1:$19))+1,1)*10^ROW($1:$19)/10)</f>
        <v>11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4</v>
      </c>
      <c r="K104">
        <f>SUMPRODUCT(MID(0&amp;feed!K104,LARGE(INDEX(ISNUMBER(--MID(feed!K104,ROW($1:$19),1))*
ROW($1:$19),0),ROW($1:$19))+1,1)*10^ROW($1:$19)/10)</f>
        <v>7</v>
      </c>
      <c r="L104">
        <f>SUMPRODUCT(MID(0&amp;feed!L104,LARGE(INDEX(ISNUMBER(--MID(feed!L104,ROW($1:$19),1))*
ROW($1:$19),0),ROW($1:$19))+1,1)*10^ROW($1:$19)/10)</f>
        <v>5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3072</v>
      </c>
      <c r="O104">
        <f>SUMPRODUCT(MID(0&amp;feed!O104,LARGE(INDEX(ISNUMBER(--MID(feed!O104,ROW($1:$5),1))*
ROW($1:$5),0),ROW($1:$5))+1,1)*10^ROW($1:$5)/10)</f>
        <v>301</v>
      </c>
      <c r="P104" t="str">
        <f>feed!P104</f>
        <v>Untapped</v>
      </c>
      <c r="Q104">
        <f t="shared" si="6"/>
        <v>90</v>
      </c>
      <c r="R104" t="str">
        <f>feed!Q104</f>
        <v>Large</v>
      </c>
      <c r="S104">
        <f t="shared" si="7"/>
        <v>7.5</v>
      </c>
      <c r="T104" t="str">
        <f>feed!R104</f>
        <v>East Indies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104" t="str">
        <f>feed!U104</f>
        <v>http://blocgame.com/stats.php?id=64836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34334</v>
      </c>
      <c r="AA104" s="8">
        <f t="shared" si="9"/>
        <v>13.373697916666666</v>
      </c>
      <c r="AB104" s="4">
        <f t="shared" si="10"/>
        <v>512</v>
      </c>
      <c r="AC104" s="4">
        <f t="shared" si="11"/>
        <v>6847.333333333333</v>
      </c>
    </row>
    <row r="105" spans="1:29" x14ac:dyDescent="0.25">
      <c r="A105" t="str">
        <f>feed!A105</f>
        <v>Aryana</v>
      </c>
      <c r="B105" t="str">
        <f>feed!B105</f>
        <v>Williarsk</v>
      </c>
      <c r="C105" t="str">
        <f>feed!C105</f>
        <v>PIRATES</v>
      </c>
      <c r="D105">
        <f>SUMPRODUCT(MID(0&amp;feed!D105,LARGE(INDEX(ISNUMBER(--MID(feed!D105,ROW($1:$19),1))*
ROW($1:$19),0),ROW($1:$19))+1,1)*10^ROW($1:$19)/10)</f>
        <v>75</v>
      </c>
      <c r="E105">
        <f>SUMPRODUCT(MID(0&amp;feed!E105,LARGE(INDEX(ISNUMBER(--MID(feed!E105,ROW($1:$19),1))*
ROW($1:$19),0),ROW($1:$19))+1,1)*10^ROW($1:$19)/10)</f>
        <v>5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2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29</v>
      </c>
      <c r="L105">
        <f>SUMPRODUCT(MID(0&amp;feed!L105,LARGE(INDEX(ISNUMBER(--MID(feed!L105,ROW($1:$19),1))*
ROW($1:$19),0),ROW($1:$19))+1,1)*10^ROW($1:$19)/10)</f>
        <v>3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3068</v>
      </c>
      <c r="O105">
        <f>SUMPRODUCT(MID(0&amp;feed!O105,LARGE(INDEX(ISNUMBER(--MID(feed!O105,ROW($1:$5),1))*
ROW($1:$5),0),ROW($1:$5))+1,1)*10^ROW($1:$5)/10)</f>
        <v>114</v>
      </c>
      <c r="P105" t="str">
        <f>feed!P105</f>
        <v>Near Depletion</v>
      </c>
      <c r="Q105">
        <f t="shared" si="6"/>
        <v>10</v>
      </c>
      <c r="R105" t="str">
        <f>feed!Q105</f>
        <v>Very Powerful</v>
      </c>
      <c r="S105">
        <f t="shared" si="7"/>
        <v>10</v>
      </c>
      <c r="T105" t="str">
        <f>feed!R105</f>
        <v>Gran Colombia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105" t="str">
        <f>feed!U105</f>
        <v>http://blocgame.com/stats.php?id=2313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7697</v>
      </c>
      <c r="AA105" s="8">
        <f t="shared" si="9"/>
        <v>6.9090612777053453</v>
      </c>
      <c r="AB105" s="4">
        <f t="shared" si="10"/>
        <v>511.33333333333331</v>
      </c>
      <c r="AC105" s="4">
        <f t="shared" si="11"/>
        <v>3532.8333333333335</v>
      </c>
    </row>
    <row r="106" spans="1:29" x14ac:dyDescent="0.25">
      <c r="A106" t="str">
        <f>feed!A106</f>
        <v>the Haunted</v>
      </c>
      <c r="B106" t="str">
        <f>feed!B106</f>
        <v>thedrunkenarchitect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136</v>
      </c>
      <c r="E106">
        <f>SUMPRODUCT(MID(0&amp;feed!E106,LARGE(INDEX(ISNUMBER(--MID(feed!E106,ROW($1:$19),1))*
ROW($1:$19),0),ROW($1:$19))+1,1)*10^ROW($1:$19)/10)</f>
        <v>11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6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5</v>
      </c>
      <c r="K106">
        <f>SUMPRODUCT(MID(0&amp;feed!K106,LARGE(INDEX(ISNUMBER(--MID(feed!K106,ROW($1:$19),1))*
ROW($1:$19),0),ROW($1:$19))+1,1)*10^ROW($1:$19)/10)</f>
        <v>38</v>
      </c>
      <c r="L106">
        <f>SUMPRODUCT(MID(0&amp;feed!L106,LARGE(INDEX(ISNUMBER(--MID(feed!L106,ROW($1:$19),1))*
ROW($1:$19),0),ROW($1:$19))+1,1)*10^ROW($1:$19)/10)</f>
        <v>5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3035</v>
      </c>
      <c r="O106">
        <f>SUMPRODUCT(MID(0&amp;feed!O106,LARGE(INDEX(ISNUMBER(--MID(feed!O106,ROW($1:$5),1))*
ROW($1:$5),0),ROW($1:$5))+1,1)*10^ROW($1:$5)/10)</f>
        <v>256</v>
      </c>
      <c r="P106" t="str">
        <f>feed!P106</f>
        <v>Untapped</v>
      </c>
      <c r="Q106">
        <f t="shared" si="6"/>
        <v>90</v>
      </c>
      <c r="R106" t="str">
        <f>feed!Q106</f>
        <v>Very Powerful</v>
      </c>
      <c r="S106">
        <f t="shared" si="7"/>
        <v>10</v>
      </c>
      <c r="T106" t="str">
        <f>feed!R106</f>
        <v>Southern Africa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106" t="str">
        <f>feed!U106</f>
        <v>http://blocgame.com/stats.php?id=63020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22275</v>
      </c>
      <c r="AA106" s="8">
        <f t="shared" si="9"/>
        <v>14.13509060955519</v>
      </c>
      <c r="AB106" s="4">
        <f t="shared" si="10"/>
        <v>505.83333333333331</v>
      </c>
      <c r="AC106" s="4">
        <f t="shared" si="11"/>
        <v>7150</v>
      </c>
    </row>
    <row r="107" spans="1:29" x14ac:dyDescent="0.25">
      <c r="A107" t="str">
        <f>feed!A107</f>
        <v>Silverra</v>
      </c>
      <c r="B107" t="str">
        <f>feed!B107</f>
        <v>chohakkai</v>
      </c>
      <c r="C107" t="str">
        <f>feed!C107</f>
        <v>PIRATES</v>
      </c>
      <c r="D107">
        <f>SUMPRODUCT(MID(0&amp;feed!D107,LARGE(INDEX(ISNUMBER(--MID(feed!D107,ROW($1:$19),1))*
ROW($1:$19),0),ROW($1:$19))+1,1)*10^ROW($1:$19)/10)</f>
        <v>37</v>
      </c>
      <c r="E107">
        <f>SUMPRODUCT(MID(0&amp;feed!E107,LARGE(INDEX(ISNUMBER(--MID(feed!E107,ROW($1:$19),1))*
ROW($1:$19),0),ROW($1:$19))+1,1)*10^ROW($1:$19)/10)</f>
        <v>10</v>
      </c>
      <c r="F107" t="str">
        <f>feed!F107</f>
        <v>Second World War surplus</v>
      </c>
      <c r="G107" t="str">
        <f>feed!G107</f>
        <v>Good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17</v>
      </c>
      <c r="K107">
        <f>SUMPRODUCT(MID(0&amp;feed!K107,LARGE(INDEX(ISNUMBER(--MID(feed!K107,ROW($1:$19),1))*
ROW($1:$19),0),ROW($1:$19))+1,1)*10^ROW($1:$19)/10)</f>
        <v>9</v>
      </c>
      <c r="L107">
        <f>SUMPRODUCT(MID(0&amp;feed!L107,LARGE(INDEX(ISNUMBER(--MID(feed!L107,ROW($1:$19),1))*
ROW($1:$19),0),ROW($1:$19))+1,1)*10^ROW($1:$19)/10)</f>
        <v>7</v>
      </c>
      <c r="M107" t="str">
        <f>feed!M107</f>
        <v>Mixed Economy</v>
      </c>
      <c r="N107">
        <f>SUMPRODUCT(MID(0&amp;feed!N107,LARGE(INDEX(ISNUMBER(--MID(feed!N107,ROW($1:$5),1))*
ROW($1:$5),0),ROW($1:$5))+1,1)*10^ROW($1:$5)/10)</f>
        <v>3033</v>
      </c>
      <c r="O107">
        <f>SUMPRODUCT(MID(0&amp;feed!O107,LARGE(INDEX(ISNUMBER(--MID(feed!O107,ROW($1:$5),1))*
ROW($1:$5),0),ROW($1:$5))+1,1)*10^ROW($1:$5)/10)</f>
        <v>56</v>
      </c>
      <c r="P107" t="str">
        <f>feed!P107</f>
        <v>Near Depletion</v>
      </c>
      <c r="Q107">
        <f t="shared" si="6"/>
        <v>10</v>
      </c>
      <c r="R107" t="str">
        <f>feed!Q107</f>
        <v>Small</v>
      </c>
      <c r="S107">
        <f t="shared" si="7"/>
        <v>3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107" t="str">
        <f>feed!U107</f>
        <v>http://blocgame.com/stats.php?id=61729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5093</v>
      </c>
      <c r="AA107" s="8">
        <f t="shared" si="9"/>
        <v>4.3992746455654466</v>
      </c>
      <c r="AB107" s="4">
        <f t="shared" si="10"/>
        <v>505.5</v>
      </c>
      <c r="AC107" s="4">
        <f t="shared" si="11"/>
        <v>2223.8333333333335</v>
      </c>
    </row>
    <row r="108" spans="1:29" x14ac:dyDescent="0.25">
      <c r="A108" t="str">
        <f>feed!A108</f>
        <v>Razgriskm</v>
      </c>
      <c r="B108" t="str">
        <f>feed!B108</f>
        <v>Tordus Stahl</v>
      </c>
      <c r="C108" t="str">
        <f>feed!C108</f>
        <v>Interpol</v>
      </c>
      <c r="D108">
        <f>SUMPRODUCT(MID(0&amp;feed!D108,LARGE(INDEX(ISNUMBER(--MID(feed!D108,ROW($1:$19),1))*
ROW($1:$19),0),ROW($1:$19))+1,1)*10^ROW($1:$19)/10)</f>
        <v>84</v>
      </c>
      <c r="E108">
        <f>SUMPRODUCT(MID(0&amp;feed!E108,LARGE(INDEX(ISNUMBER(--MID(feed!E108,ROW($1:$19),1))*
ROW($1:$19),0),ROW($1:$19))+1,1)*10^ROW($1:$19)/10)</f>
        <v>7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29</v>
      </c>
      <c r="K108">
        <f>SUMPRODUCT(MID(0&amp;feed!K108,LARGE(INDEX(ISNUMBER(--MID(feed!K108,ROW($1:$19),1))*
ROW($1:$19),0),ROW($1:$19))+1,1)*10^ROW($1:$19)/10)</f>
        <v>25</v>
      </c>
      <c r="L108">
        <f>SUMPRODUCT(MID(0&amp;feed!L108,LARGE(INDEX(ISNUMBER(--MID(feed!L108,ROW($1:$19),1))*
ROW($1:$19),0),ROW($1:$19))+1,1)*10^ROW($1:$19)/10)</f>
        <v>12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3028</v>
      </c>
      <c r="O108">
        <f>SUMPRODUCT(MID(0&amp;feed!O108,LARGE(INDEX(ISNUMBER(--MID(feed!O108,ROW($1:$5),1))*
ROW($1:$5),0),ROW($1:$5))+1,1)*10^ROW($1:$5)/10)</f>
        <v>799</v>
      </c>
      <c r="P108" t="str">
        <f>feed!P108</f>
        <v>Near Depletion</v>
      </c>
      <c r="Q108">
        <f t="shared" si="6"/>
        <v>10</v>
      </c>
      <c r="R108" t="str">
        <f>feed!Q108</f>
        <v>Very Powerful</v>
      </c>
      <c r="S108">
        <f t="shared" si="7"/>
        <v>10</v>
      </c>
      <c r="T108" t="str">
        <f>feed!R108</f>
        <v>West Africa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108" t="str">
        <f>feed!U108</f>
        <v>http://blocgame.com/stats.php?id=63117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14059</v>
      </c>
      <c r="AA108" s="8">
        <f t="shared" si="9"/>
        <v>9.9682959048877144</v>
      </c>
      <c r="AB108" s="4">
        <f t="shared" si="10"/>
        <v>504.66666666666669</v>
      </c>
      <c r="AC108" s="4">
        <f t="shared" si="11"/>
        <v>5030.666666666667</v>
      </c>
    </row>
    <row r="109" spans="1:29" x14ac:dyDescent="0.25">
      <c r="A109" t="str">
        <f>feed!A109</f>
        <v>Asiana</v>
      </c>
      <c r="B109" t="str">
        <f>feed!B109</f>
        <v>El_Xanatos</v>
      </c>
      <c r="C109" t="str">
        <f>feed!C109</f>
        <v>The Hetairoi Guild</v>
      </c>
      <c r="D109">
        <f>SUMPRODUCT(MID(0&amp;feed!D109,LARGE(INDEX(ISNUMBER(--MID(feed!D109,ROW($1:$19),1))*
ROW($1:$19),0),ROW($1:$19))+1,1)*10^ROW($1:$19)/10)</f>
        <v>8</v>
      </c>
      <c r="E109">
        <f>SUMPRODUCT(MID(0&amp;feed!E109,LARGE(INDEX(ISNUMBER(--MID(feed!E109,ROW($1:$19),1))*
ROW($1:$19),0),ROW($1:$19))+1,1)*10^ROW($1:$19)/10)</f>
        <v>3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Poor</v>
      </c>
      <c r="J109">
        <f>SUMPRODUCT(MID(0&amp;feed!J109,LARGE(INDEX(ISNUMBER(--MID(feed!J109,ROW($1:$19),1))*
ROW($1:$19),0),ROW($1:$19))+1,1)*10^ROW($1:$19)/10)</f>
        <v>115</v>
      </c>
      <c r="K109">
        <f>SUMPRODUCT(MID(0&amp;feed!K109,LARGE(INDEX(ISNUMBER(--MID(feed!K109,ROW($1:$19),1))*
ROW($1:$19),0),ROW($1:$19))+1,1)*10^ROW($1:$19)/10)</f>
        <v>34</v>
      </c>
      <c r="L109">
        <f>SUMPRODUCT(MID(0&amp;feed!L109,LARGE(INDEX(ISNUMBER(--MID(feed!L109,ROW($1:$19),1))*
ROW($1:$19),0),ROW($1:$19))+1,1)*10^ROW($1:$19)/10)</f>
        <v>6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3027</v>
      </c>
      <c r="O109">
        <f>SUMPRODUCT(MID(0&amp;feed!O109,LARGE(INDEX(ISNUMBER(--MID(feed!O109,ROW($1:$5),1))*
ROW($1:$5),0),ROW($1:$5))+1,1)*10^ROW($1:$5)/10)</f>
        <v>6</v>
      </c>
      <c r="P109" t="str">
        <f>feed!P109</f>
        <v>Untapped</v>
      </c>
      <c r="Q109">
        <f t="shared" si="6"/>
        <v>90</v>
      </c>
      <c r="R109" t="str">
        <f>feed!Q109</f>
        <v>Somewhat Large</v>
      </c>
      <c r="S109">
        <f t="shared" si="7"/>
        <v>6</v>
      </c>
      <c r="T109" t="str">
        <f>feed!R109</f>
        <v>Indochina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109" t="str">
        <f>feed!U109</f>
        <v>http://blocgame.com/stats.php?id=62221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10956</v>
      </c>
      <c r="AA109" s="8">
        <f t="shared" si="9"/>
        <v>9.0703666997026762</v>
      </c>
      <c r="AB109" s="4">
        <f t="shared" si="10"/>
        <v>504.5</v>
      </c>
      <c r="AC109" s="4">
        <f t="shared" si="11"/>
        <v>4576</v>
      </c>
    </row>
    <row r="110" spans="1:29" x14ac:dyDescent="0.25">
      <c r="A110" t="str">
        <f>feed!A110</f>
        <v>Valtania</v>
      </c>
      <c r="B110" t="str">
        <f>feed!B110</f>
        <v>Kelvin D. Makumbi</v>
      </c>
      <c r="C110" t="str">
        <f>feed!C110</f>
        <v>Dictators United</v>
      </c>
      <c r="D110">
        <f>SUMPRODUCT(MID(0&amp;feed!D110,LARGE(INDEX(ISNUMBER(--MID(feed!D110,ROW($1:$19),1))*
ROW($1:$19),0),ROW($1:$19))+1,1)*10^ROW($1:$19)/10)</f>
        <v>131</v>
      </c>
      <c r="E110">
        <f>SUMPRODUCT(MID(0&amp;feed!E110,LARGE(INDEX(ISNUMBER(--MID(feed!E110,ROW($1:$19),1))*
ROW($1:$19),0),ROW($1:$19))+1,1)*10^ROW($1:$19)/10)</f>
        <v>8</v>
      </c>
      <c r="F110" t="str">
        <f>feed!F110</f>
        <v>Korean War surplus</v>
      </c>
      <c r="G110" t="str">
        <f>feed!G110</f>
        <v>Normal</v>
      </c>
      <c r="H110">
        <f>SUMPRODUCT(MID(0&amp;feed!H110,LARGE(INDEX(ISNUMBER(--MID(feed!H110,ROW($1:$1),1))*
ROW($1:$1),0),ROW($1:$1))+1,1)*10^ROW($1:$1)/10)</f>
        <v>3</v>
      </c>
      <c r="I110" t="str">
        <f>feed!I110</f>
        <v>Standard</v>
      </c>
      <c r="J110">
        <f>SUMPRODUCT(MID(0&amp;feed!J110,LARGE(INDEX(ISNUMBER(--MID(feed!J110,ROW($1:$19),1))*
ROW($1:$19),0),ROW($1:$19))+1,1)*10^ROW($1:$19)/10)</f>
        <v>1</v>
      </c>
      <c r="K110">
        <f>SUMPRODUCT(MID(0&amp;feed!K110,LARGE(INDEX(ISNUMBER(--MID(feed!K110,ROW($1:$19),1))*
ROW($1:$19),0),ROW($1:$19))+1,1)*10^ROW($1:$19)/10)</f>
        <v>27</v>
      </c>
      <c r="L110">
        <f>SUMPRODUCT(MID(0&amp;feed!L110,LARGE(INDEX(ISNUMBER(--MID(feed!L110,ROW($1:$19),1))*
ROW($1:$19),0),ROW($1:$19))+1,1)*10^ROW($1:$19)/10)</f>
        <v>16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3021</v>
      </c>
      <c r="O110">
        <f>SUMPRODUCT(MID(0&amp;feed!O110,LARGE(INDEX(ISNUMBER(--MID(feed!O110,ROW($1:$5),1))*
ROW($1:$5),0),ROW($1:$5))+1,1)*10^ROW($1:$5)/10)</f>
        <v>16</v>
      </c>
      <c r="P110" t="str">
        <f>feed!P110</f>
        <v>Untapped</v>
      </c>
      <c r="Q110">
        <f t="shared" si="6"/>
        <v>90</v>
      </c>
      <c r="R110" t="str">
        <f>feed!Q110</f>
        <v>Large</v>
      </c>
      <c r="S110">
        <f t="shared" si="7"/>
        <v>7.5</v>
      </c>
      <c r="T110" t="str">
        <f>feed!R110</f>
        <v>Mesoamerica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110" t="str">
        <f>feed!U110</f>
        <v>http://blocgame.com/stats.php?id=62525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24682</v>
      </c>
      <c r="AA110" s="8">
        <f t="shared" si="9"/>
        <v>14.25256537570341</v>
      </c>
      <c r="AB110" s="4">
        <f t="shared" si="10"/>
        <v>503.5</v>
      </c>
      <c r="AC110" s="4">
        <f t="shared" si="11"/>
        <v>7176.166666666667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22</v>
      </c>
      <c r="K111">
        <f>SUMPRODUCT(MID(0&amp;feed!K111,LARGE(INDEX(ISNUMBER(--MID(feed!K111,ROW($1:$19),1))*
ROW($1:$19),0),ROW($1:$19))+1,1)*10^ROW($1:$19)/10)</f>
        <v>14</v>
      </c>
      <c r="L111">
        <f>SUMPRODUCT(MID(0&amp;feed!L111,LARGE(INDEX(ISNUMBER(--MID(feed!L111,ROW($1:$19),1))*
ROW($1:$19),0),ROW($1:$19))+1,1)*10^ROW($1:$19)/10)</f>
        <v>6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3015</v>
      </c>
      <c r="O111">
        <f>SUMPRODUCT(MID(0&amp;feed!O111,LARGE(INDEX(ISNUMBER(--MID(feed!O111,ROW($1:$5),1))*
ROW($1:$5),0),ROW($1:$5))+1,1)*10^ROW($1:$5)/10)</f>
        <v>2002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8"/>
        <v>18924</v>
      </c>
      <c r="AA111" s="8">
        <f t="shared" si="9"/>
        <v>9.261691542288558</v>
      </c>
      <c r="AB111" s="4">
        <f t="shared" si="10"/>
        <v>502.5</v>
      </c>
      <c r="AC111" s="4">
        <f t="shared" si="11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93</v>
      </c>
      <c r="E112">
        <f>SUMPRODUCT(MID(0&amp;feed!E112,LARGE(INDEX(ISNUMBER(--MID(feed!E112,ROW($1:$19),1))*
ROW($1:$19),0),ROW($1:$19))+1,1)*10^ROW($1:$19)/10)</f>
        <v>10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9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3012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17.373173970783533</v>
      </c>
      <c r="AB112" s="4">
        <f t="shared" si="10"/>
        <v>502</v>
      </c>
      <c r="AC112" s="4">
        <f t="shared" si="11"/>
        <v>8721.3333333333339</v>
      </c>
    </row>
    <row r="113" spans="1:29" x14ac:dyDescent="0.25">
      <c r="A113" t="str">
        <f>feed!A113</f>
        <v>Feffiopia</v>
      </c>
      <c r="B113" t="str">
        <f>feed!B113</f>
        <v>Serloks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98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3</v>
      </c>
      <c r="K113">
        <f>SUMPRODUCT(MID(0&amp;feed!K113,LARGE(INDEX(ISNUMBER(--MID(feed!K113,ROW($1:$19),1))*
ROW($1:$19),0),ROW($1:$19))+1,1)*10^ROW($1:$19)/10)</f>
        <v>43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3007</v>
      </c>
      <c r="O113">
        <f>SUMPRODUCT(MID(0&amp;feed!O113,LARGE(INDEX(ISNUMBER(--MID(feed!O113,ROW($1:$5),1))*
ROW($1:$5),0),ROW($1:$5))+1,1)*10^ROW($1:$5)/10)</f>
        <v>227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The Subcontinent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3" t="str">
        <f>feed!U113</f>
        <v>http://blocgame.com/stats.php?id=46505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2192</v>
      </c>
      <c r="AA113" s="8">
        <f t="shared" si="9"/>
        <v>8.7103425340871308</v>
      </c>
      <c r="AB113" s="4">
        <f t="shared" si="10"/>
        <v>501.16666666666669</v>
      </c>
      <c r="AC113" s="4">
        <f t="shared" si="11"/>
        <v>4365.333333333333</v>
      </c>
    </row>
    <row r="114" spans="1:29" x14ac:dyDescent="0.25">
      <c r="A114" t="str">
        <f>feed!A114</f>
        <v>Raja Udang</v>
      </c>
      <c r="B114" t="str">
        <f>feed!B114</f>
        <v>Mario</v>
      </c>
      <c r="C114" t="str">
        <f>feed!C114</f>
        <v>Celestial Beingsï¿½</v>
      </c>
      <c r="D114">
        <f>SUMPRODUCT(MID(0&amp;feed!D114,LARGE(INDEX(ISNUMBER(--MID(feed!D114,ROW($1:$19),1))*
ROW($1:$19),0),ROW($1:$19))+1,1)*10^ROW($1:$19)/10)</f>
        <v>7</v>
      </c>
      <c r="E114">
        <f>SUMPRODUCT(MID(0&amp;feed!E114,LARGE(INDEX(ISNUMBER(--MID(feed!E114,ROW($1:$19),1))*
ROW($1:$19),0),ROW($1:$19))+1,1)*10^ROW($1:$19)/10)</f>
        <v>3</v>
      </c>
      <c r="F114" t="str">
        <f>feed!F114</f>
        <v>Second World War surplus</v>
      </c>
      <c r="G114" t="str">
        <f>feed!G114</f>
        <v>Axis of Evil</v>
      </c>
      <c r="H114">
        <f>SUMPRODUCT(MID(0&amp;feed!H114,LARGE(INDEX(ISNUMBER(--MID(feed!H114,ROW($1:$1),1))*
ROW($1:$1),0),ROW($1:$1))+1,1)*10^ROW($1:$1)/10)</f>
        <v>3</v>
      </c>
      <c r="I114" t="str">
        <f>feed!I114</f>
        <v>Undisciplined Rabble</v>
      </c>
      <c r="J114">
        <f>SUMPRODUCT(MID(0&amp;feed!J114,LARGE(INDEX(ISNUMBER(--MID(feed!J114,ROW($1:$19),1))*
ROW($1:$19),0),ROW($1:$19))+1,1)*10^ROW($1:$19)/10)</f>
        <v>3</v>
      </c>
      <c r="K114">
        <f>SUMPRODUCT(MID(0&amp;feed!K114,LARGE(INDEX(ISNUMBER(--MID(feed!K114,ROW($1:$19),1))*
ROW($1:$19),0),ROW($1:$19))+1,1)*10^ROW($1:$19)/10)</f>
        <v>20</v>
      </c>
      <c r="L114">
        <f>SUMPRODUCT(MID(0&amp;feed!L114,LARGE(INDEX(ISNUMBER(--MID(feed!L114,ROW($1:$19),1))*
ROW($1:$19),0),ROW($1:$19))+1,1)*10^ROW($1:$19)/10)</f>
        <v>13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3003</v>
      </c>
      <c r="O114">
        <f>SUMPRODUCT(MID(0&amp;feed!O114,LARGE(INDEX(ISNUMBER(--MID(feed!O114,ROW($1:$5),1))*
ROW($1:$5),0),ROW($1:$5))+1,1)*10^ROW($1:$5)/10)</f>
        <v>102</v>
      </c>
      <c r="P114">
        <f>feed!P114</f>
        <v>0</v>
      </c>
      <c r="Q114">
        <f t="shared" si="6"/>
        <v>40</v>
      </c>
      <c r="R114" t="str">
        <f>feed!Q114</f>
        <v>Mediocre</v>
      </c>
      <c r="S114">
        <f t="shared" si="7"/>
        <v>4.5</v>
      </c>
      <c r="T114" t="str">
        <f>feed!R114</f>
        <v>Pacific Rim</v>
      </c>
      <c r="U114" t="str">
        <f>feed!S114</f>
        <v>Neutral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114" t="str">
        <f>feed!U114</f>
        <v>http://blocgame.com/stats.php?id=61754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6094</v>
      </c>
      <c r="AA114" s="8">
        <f t="shared" si="9"/>
        <v>6.8994338994338991</v>
      </c>
      <c r="AB114" s="4">
        <f t="shared" si="10"/>
        <v>500.5</v>
      </c>
      <c r="AC114" s="4">
        <f t="shared" si="11"/>
        <v>3453.1666666666665</v>
      </c>
    </row>
    <row r="115" spans="1:29" x14ac:dyDescent="0.25">
      <c r="A115" t="str">
        <f>feed!A115</f>
        <v>Mangkok</v>
      </c>
      <c r="B115" t="str">
        <f>feed!B115</f>
        <v>MangkukHayun</v>
      </c>
      <c r="C115" t="str">
        <f>feed!C115</f>
        <v>Interpol</v>
      </c>
      <c r="D115">
        <f>SUMPRODUCT(MID(0&amp;feed!D115,LARGE(INDEX(ISNUMBER(--MID(feed!D115,ROW($1:$19),1))*
ROW($1:$19),0),ROW($1:$19))+1,1)*10^ROW($1:$19)/10)</f>
        <v>100</v>
      </c>
      <c r="E115">
        <f>SUMPRODUCT(MID(0&amp;feed!E115,LARGE(INDEX(ISNUMBER(--MID(feed!E115,ROW($1:$19),1))*
ROW($1:$19),0),ROW($1:$19))+1,1)*10^ROW($1:$19)/10)</f>
        <v>1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4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5</v>
      </c>
      <c r="K115">
        <f>SUMPRODUCT(MID(0&amp;feed!K115,LARGE(INDEX(ISNUMBER(--MID(feed!K115,ROW($1:$19),1))*
ROW($1:$19),0),ROW($1:$19))+1,1)*10^ROW($1:$19)/10)</f>
        <v>28</v>
      </c>
      <c r="L115">
        <f>SUMPRODUCT(MID(0&amp;feed!L115,LARGE(INDEX(ISNUMBER(--MID(feed!L115,ROW($1:$19),1))*
ROW($1:$19),0),ROW($1:$19))+1,1)*10^ROW($1:$19)/10)</f>
        <v>20</v>
      </c>
      <c r="M115" t="str">
        <f>feed!M115</f>
        <v>Free Market</v>
      </c>
      <c r="N115">
        <f>SUMPRODUCT(MID(0&amp;feed!N115,LARGE(INDEX(ISNUMBER(--MID(feed!N115,ROW($1:$5),1))*
ROW($1:$5),0),ROW($1:$5))+1,1)*10^ROW($1:$5)/10)</f>
        <v>2993</v>
      </c>
      <c r="O115">
        <f>SUMPRODUCT(MID(0&amp;feed!O115,LARGE(INDEX(ISNUMBER(--MID(feed!O115,ROW($1:$5),1))*
ROW($1:$5),0),ROW($1:$5))+1,1)*10^ROW($1:$5)/10)</f>
        <v>125</v>
      </c>
      <c r="P115" t="str">
        <f>feed!P115</f>
        <v>Untapped</v>
      </c>
      <c r="Q115">
        <f t="shared" si="6"/>
        <v>90</v>
      </c>
      <c r="R115" t="str">
        <f>feed!Q115</f>
        <v>Somewhat Large</v>
      </c>
      <c r="S115">
        <f t="shared" si="7"/>
        <v>6</v>
      </c>
      <c r="T115" t="str">
        <f>feed!R115</f>
        <v>East Indies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15" t="str">
        <f>feed!U115</f>
        <v>http://blocgame.com/stats.php?id=62210</v>
      </c>
      <c r="X115" s="4">
        <f>SUMPRODUCT(MID(0&amp;feed!V115,LARGE(INDEX(ISNUMBER(--MID(feed!V115,ROW($1:$5),1))*
ROW($1:$5),0),ROW($1:$5))+1,1)*10^ROW($1:$5)/10)</f>
        <v>1</v>
      </c>
      <c r="Y115">
        <f>feed!W115</f>
        <v>0</v>
      </c>
      <c r="Z115" s="4">
        <f t="shared" si="8"/>
        <v>42712</v>
      </c>
      <c r="AA115" s="8">
        <f t="shared" si="9"/>
        <v>21.28700300701637</v>
      </c>
      <c r="AB115" s="4">
        <f t="shared" si="10"/>
        <v>498.83333333333331</v>
      </c>
      <c r="AC115" s="4">
        <f t="shared" si="11"/>
        <v>10618.666666666666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9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49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2979</v>
      </c>
      <c r="O116">
        <f>SUMPRODUCT(MID(0&amp;feed!O116,LARGE(INDEX(ISNUMBER(--MID(feed!O116,ROW($1:$5),1))*
ROW($1:$5),0),ROW($1:$5))+1,1)*10^ROW($1:$5)/10)</f>
        <v>271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19256</v>
      </c>
      <c r="AA116" s="8">
        <f t="shared" si="9"/>
        <v>12.002685464921115</v>
      </c>
      <c r="AB116" s="4">
        <f t="shared" si="10"/>
        <v>496.5</v>
      </c>
      <c r="AC116" s="4">
        <f t="shared" si="11"/>
        <v>5959.333333333333</v>
      </c>
    </row>
    <row r="117" spans="1:29" x14ac:dyDescent="0.25">
      <c r="A117" t="str">
        <f>feed!A117</f>
        <v>Foodstuffs</v>
      </c>
      <c r="B117" t="str">
        <f>feed!B117</f>
        <v>Soviet_Sandvich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75</v>
      </c>
      <c r="E117">
        <f>SUMPRODUCT(MID(0&amp;feed!E117,LARGE(INDEX(ISNUMBER(--MID(feed!E117,ROW($1:$19),1))*
ROW($1:$19),0),ROW($1:$19))+1,1)*10^ROW($1:$19)/10)</f>
        <v>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20</v>
      </c>
      <c r="K117">
        <f>SUMPRODUCT(MID(0&amp;feed!K117,LARGE(INDEX(ISNUMBER(--MID(feed!K117,ROW($1:$19),1))*
ROW($1:$19),0),ROW($1:$19))+1,1)*10^ROW($1:$19)/10)</f>
        <v>15</v>
      </c>
      <c r="L117">
        <f>SUMPRODUCT(MID(0&amp;feed!L117,LARGE(INDEX(ISNUMBER(--MID(feed!L117,ROW($1:$19),1))*
ROW($1:$19),0),ROW($1:$19))+1,1)*10^ROW($1:$19)/10)</f>
        <v>12</v>
      </c>
      <c r="M117" t="str">
        <f>feed!M117</f>
        <v>Mixed Economy</v>
      </c>
      <c r="N117">
        <f>SUMPRODUCT(MID(0&amp;feed!N117,LARGE(INDEX(ISNUMBER(--MID(feed!N117,ROW($1:$5),1))*
ROW($1:$5),0),ROW($1:$5))+1,1)*10^ROW($1:$5)/10)</f>
        <v>2973</v>
      </c>
      <c r="O117">
        <f>SUMPRODUCT(MID(0&amp;feed!O117,LARGE(INDEX(ISNUMBER(--MID(feed!O117,ROW($1:$5),1))*
ROW($1:$5),0),ROW($1:$5))+1,1)*10^ROW($1:$5)/10)</f>
        <v>2837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Egypt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117" t="str">
        <f>feed!U117</f>
        <v>http://blocgame.com/stats.php?id=40676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7654</v>
      </c>
      <c r="AA117" s="8">
        <f t="shared" si="9"/>
        <v>6.736966027581567</v>
      </c>
      <c r="AB117" s="4">
        <f t="shared" si="10"/>
        <v>495.5</v>
      </c>
      <c r="AC117" s="4">
        <f t="shared" si="11"/>
        <v>3338.1666666666665</v>
      </c>
    </row>
    <row r="118" spans="1:29" x14ac:dyDescent="0.25">
      <c r="A118" t="str">
        <f>feed!A118</f>
        <v>al-Bahrayn</v>
      </c>
      <c r="B118" t="str">
        <f>feed!B118</f>
        <v>dbdb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98</v>
      </c>
      <c r="E118">
        <f>SUMPRODUCT(MID(0&amp;feed!E118,LARGE(INDEX(ISNUMBER(--MID(feed!E118,ROW($1:$19),1))*
ROW($1:$19),0),ROW($1:$19))+1,1)*10^ROW($1:$19)/10)</f>
        <v>9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3</v>
      </c>
      <c r="K118">
        <f>SUMPRODUCT(MID(0&amp;feed!K118,LARGE(INDEX(ISNUMBER(--MID(feed!K118,ROW($1:$19),1))*
ROW($1:$19),0),ROW($1:$19))+1,1)*10^ROW($1:$19)/10)</f>
        <v>23</v>
      </c>
      <c r="L118">
        <f>SUMPRODUCT(MID(0&amp;feed!L118,LARGE(INDEX(ISNUMBER(--MID(feed!L118,ROW($1:$19),1))*
ROW($1:$19),0),ROW($1:$19))+1,1)*10^ROW($1:$19)/10)</f>
        <v>12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2961</v>
      </c>
      <c r="O118">
        <f>SUMPRODUCT(MID(0&amp;feed!O118,LARGE(INDEX(ISNUMBER(--MID(feed!O118,ROW($1:$5),1))*
ROW($1:$5),0),ROW($1:$5))+1,1)*10^ROW($1:$5)/10)</f>
        <v>922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118" t="str">
        <f>feed!U118</f>
        <v>http://blocgame.com/stats.php?id=59775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21995</v>
      </c>
      <c r="AA118" s="8">
        <f t="shared" si="9"/>
        <v>12.620736237757514</v>
      </c>
      <c r="AB118" s="4">
        <f t="shared" si="10"/>
        <v>493.5</v>
      </c>
      <c r="AC118" s="4">
        <f t="shared" si="11"/>
        <v>6228.333333333333</v>
      </c>
    </row>
    <row r="119" spans="1:29" x14ac:dyDescent="0.25">
      <c r="A119" t="str">
        <f>feed!A119</f>
        <v>bakhang</v>
      </c>
      <c r="B119" t="str">
        <f>feed!B119</f>
        <v>cukobi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116</v>
      </c>
      <c r="E119">
        <f>SUMPRODUCT(MID(0&amp;feed!E119,LARGE(INDEX(ISNUMBER(--MID(feed!E119,ROW($1:$19),1))*
ROW($1:$19),0),ROW($1:$19))+1,1)*10^ROW($1:$19)/10)</f>
        <v>13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5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4</v>
      </c>
      <c r="K119">
        <f>SUMPRODUCT(MID(0&amp;feed!K119,LARGE(INDEX(ISNUMBER(--MID(feed!K119,ROW($1:$19),1))*
ROW($1:$19),0),ROW($1:$19))+1,1)*10^ROW($1:$19)/10)</f>
        <v>32</v>
      </c>
      <c r="L119">
        <f>SUMPRODUCT(MID(0&amp;feed!L119,LARGE(INDEX(ISNUMBER(--MID(feed!L119,ROW($1:$19),1))*
ROW($1:$19),0),ROW($1:$19))+1,1)*10^ROW($1:$19)/10)</f>
        <v>14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2959</v>
      </c>
      <c r="O119">
        <f>SUMPRODUCT(MID(0&amp;feed!O119,LARGE(INDEX(ISNUMBER(--MID(feed!O119,ROW($1:$5),1))*
ROW($1:$5),0),ROW($1:$5))+1,1)*10^ROW($1:$5)/10)</f>
        <v>7039</v>
      </c>
      <c r="P119" t="str">
        <f>feed!P119</f>
        <v>Untapped</v>
      </c>
      <c r="Q119">
        <f t="shared" si="6"/>
        <v>90</v>
      </c>
      <c r="R119" t="str">
        <f>feed!Q119</f>
        <v>Very Powerful</v>
      </c>
      <c r="S119">
        <f t="shared" si="7"/>
        <v>10</v>
      </c>
      <c r="T119" t="str">
        <f>feed!R119</f>
        <v>Atlas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119" t="str">
        <f>feed!U119</f>
        <v>http://blocgame.com/stats.php?id=60485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19085</v>
      </c>
      <c r="AA119" s="8">
        <f t="shared" si="9"/>
        <v>13.546806353497804</v>
      </c>
      <c r="AB119" s="4">
        <f t="shared" si="10"/>
        <v>493.16666666666669</v>
      </c>
      <c r="AC119" s="4">
        <f t="shared" si="11"/>
        <v>6680.833333333333</v>
      </c>
    </row>
    <row r="120" spans="1:29" x14ac:dyDescent="0.25">
      <c r="A120" t="str">
        <f>feed!A120</f>
        <v>Syphirious</v>
      </c>
      <c r="B120" t="str">
        <f>feed!B120</f>
        <v>Doxal</v>
      </c>
      <c r="C120" t="str">
        <f>feed!C120</f>
        <v>Interpol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9</v>
      </c>
      <c r="F120" t="str">
        <f>feed!F120</f>
        <v>Vietnam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5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26</v>
      </c>
      <c r="K120">
        <f>SUMPRODUCT(MID(0&amp;feed!K120,LARGE(INDEX(ISNUMBER(--MID(feed!K120,ROW($1:$19),1))*
ROW($1:$19),0),ROW($1:$19))+1,1)*10^ROW($1:$19)/10)</f>
        <v>40</v>
      </c>
      <c r="L120">
        <f>SUMPRODUCT(MID(0&amp;feed!L120,LARGE(INDEX(ISNUMBER(--MID(feed!L120,ROW($1:$19),1))*
ROW($1:$19),0),ROW($1:$19))+1,1)*10^ROW($1:$19)/10)</f>
        <v>29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2954</v>
      </c>
      <c r="O120">
        <f>SUMPRODUCT(MID(0&amp;feed!O120,LARGE(INDEX(ISNUMBER(--MID(feed!O120,ROW($1:$5),1))*
ROW($1:$5),0),ROW($1:$5))+1,1)*10^ROW($1:$5)/10)</f>
        <v>3157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120" t="str">
        <f>feed!U120</f>
        <v>http://blocgame.com/stats.php?id=59670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25331</v>
      </c>
      <c r="AA120" s="8">
        <f t="shared" si="9"/>
        <v>18.603926878808394</v>
      </c>
      <c r="AB120" s="4">
        <f t="shared" si="10"/>
        <v>492.33333333333331</v>
      </c>
      <c r="AC120" s="4">
        <f t="shared" si="11"/>
        <v>9159.3333333333339</v>
      </c>
    </row>
    <row r="121" spans="1:29" x14ac:dyDescent="0.25">
      <c r="A121" t="str">
        <f>feed!A121</f>
        <v>Oilpotamia</v>
      </c>
      <c r="B121" t="str">
        <f>feed!B121</f>
        <v>WarZone115</v>
      </c>
      <c r="C121" t="str">
        <f>feed!C121</f>
        <v>SPQR</v>
      </c>
      <c r="D121">
        <f>SUMPRODUCT(MID(0&amp;feed!D121,LARGE(INDEX(ISNUMBER(--MID(feed!D121,ROW($1:$19),1))*
ROW($1:$19),0),ROW($1:$19))+1,1)*10^ROW($1:$19)/10)</f>
        <v>0</v>
      </c>
      <c r="E121">
        <f>SUMPRODUCT(MID(0&amp;feed!E121,LARGE(INDEX(ISNUMBER(--MID(feed!E121,ROW($1:$19),1))*
ROW($1:$19),0),ROW($1:$19))+1,1)*10^ROW($1:$19)/10)</f>
        <v>1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0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31</v>
      </c>
      <c r="K121">
        <f>SUMPRODUCT(MID(0&amp;feed!K121,LARGE(INDEX(ISNUMBER(--MID(feed!K121,ROW($1:$19),1))*
ROW($1:$19),0),ROW($1:$19))+1,1)*10^ROW($1:$19)/10)</f>
        <v>7</v>
      </c>
      <c r="L121">
        <f>SUMPRODUCT(MID(0&amp;feed!L121,LARGE(INDEX(ISNUMBER(--MID(feed!L121,ROW($1:$19),1))*
ROW($1:$19),0),ROW($1:$19))+1,1)*10^ROW($1:$19)/10)</f>
        <v>8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2949</v>
      </c>
      <c r="O121">
        <f>SUMPRODUCT(MID(0&amp;feed!O121,LARGE(INDEX(ISNUMBER(--MID(feed!O121,ROW($1:$5),1))*
ROW($1:$5),0),ROW($1:$5))+1,1)*10^ROW($1:$5)/10)</f>
        <v>1431</v>
      </c>
      <c r="P121">
        <f>feed!P121</f>
        <v>0</v>
      </c>
      <c r="Q121">
        <f t="shared" si="6"/>
        <v>40</v>
      </c>
      <c r="R121" t="str">
        <f>feed!Q121</f>
        <v>None</v>
      </c>
      <c r="S121">
        <f t="shared" si="7"/>
        <v>0</v>
      </c>
      <c r="T121" t="str">
        <f>feed!R121</f>
        <v>Egypt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121" t="str">
        <f>feed!U121</f>
        <v>http://blocgame.com/stats.php?id=64020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1844</v>
      </c>
      <c r="AA121" s="8">
        <f t="shared" si="9"/>
        <v>2.532722956934554</v>
      </c>
      <c r="AB121" s="4">
        <f t="shared" si="10"/>
        <v>491.5</v>
      </c>
      <c r="AC121" s="4">
        <f t="shared" si="11"/>
        <v>1244.8333333333333</v>
      </c>
    </row>
    <row r="122" spans="1:29" x14ac:dyDescent="0.25">
      <c r="A122" t="str">
        <f>feed!A122</f>
        <v>malapetaka</v>
      </c>
      <c r="B122" t="str">
        <f>feed!B122</f>
        <v>bolawei9</v>
      </c>
      <c r="C122" t="str">
        <f>feed!C122</f>
        <v>PIRATES</v>
      </c>
      <c r="D122">
        <f>SUMPRODUCT(MID(0&amp;feed!D122,LARGE(INDEX(ISNUMBER(--MID(feed!D122,ROW($1:$19),1))*
ROW($1:$19),0),ROW($1:$19))+1,1)*10^ROW($1:$19)/10)</f>
        <v>2</v>
      </c>
      <c r="E122">
        <f>SUMPRODUCT(MID(0&amp;feed!E122,LARGE(INDEX(ISNUMBER(--MID(feed!E122,ROW($1:$19),1))*
ROW($1:$19),0),ROW($1:$19))+1,1)*10^ROW($1:$19)/10)</f>
        <v>1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7</v>
      </c>
      <c r="K122">
        <f>SUMPRODUCT(MID(0&amp;feed!K122,LARGE(INDEX(ISNUMBER(--MID(feed!K122,ROW($1:$19),1))*
ROW($1:$19),0),ROW($1:$19))+1,1)*10^ROW($1:$19)/10)</f>
        <v>6</v>
      </c>
      <c r="L122">
        <f>SUMPRODUCT(MID(0&amp;feed!L122,LARGE(INDEX(ISNUMBER(--MID(feed!L122,ROW($1:$19),1))*
ROW($1:$19),0),ROW($1:$19))+1,1)*10^ROW($1:$19)/10)</f>
        <v>5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2905</v>
      </c>
      <c r="O122">
        <f>SUMPRODUCT(MID(0&amp;feed!O122,LARGE(INDEX(ISNUMBER(--MID(feed!O122,ROW($1:$5),1))*
ROW($1:$5),0),ROW($1:$5))+1,1)*10^ROW($1:$5)/10)</f>
        <v>195</v>
      </c>
      <c r="P122" t="str">
        <f>feed!P122</f>
        <v>Depleted</v>
      </c>
      <c r="Q122">
        <f t="shared" si="6"/>
        <v>0</v>
      </c>
      <c r="R122" t="str">
        <f>feed!Q122</f>
        <v>Large</v>
      </c>
      <c r="S122">
        <f t="shared" si="7"/>
        <v>7.5</v>
      </c>
      <c r="T122" t="str">
        <f>feed!R122</f>
        <v>East Indies</v>
      </c>
      <c r="U122" t="str">
        <f>feed!S122</f>
        <v>Neutral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122" t="str">
        <f>feed!U122</f>
        <v>http://blocgame.com/stats.php?id=60813</v>
      </c>
      <c r="X122" s="4">
        <f>SUMPRODUCT(MID(0&amp;feed!V122,LARGE(INDEX(ISNUMBER(--MID(feed!V122,ROW($1:$5),1))*
ROW($1:$5),0),ROW($1:$5))+1,1)*10^ROW($1:$5)/10)</f>
        <v>1</v>
      </c>
      <c r="Y122">
        <f>feed!W122</f>
        <v>0</v>
      </c>
      <c r="Z122" s="4">
        <f t="shared" si="8"/>
        <v>2593</v>
      </c>
      <c r="AA122" s="8">
        <f t="shared" si="9"/>
        <v>2.8289156626506022</v>
      </c>
      <c r="AB122" s="4">
        <f t="shared" si="10"/>
        <v>484.16666666666669</v>
      </c>
      <c r="AC122" s="4">
        <f t="shared" si="11"/>
        <v>1369.6666666666667</v>
      </c>
    </row>
    <row r="123" spans="1:29" x14ac:dyDescent="0.25">
      <c r="A123" t="str">
        <f>feed!A123</f>
        <v>Kuto</v>
      </c>
      <c r="B123" t="str">
        <f>feed!B123</f>
        <v>AKMB</v>
      </c>
      <c r="C123" t="str">
        <f>feed!C123</f>
        <v>The Federal Colonies</v>
      </c>
      <c r="D123">
        <f>SUMPRODUCT(MID(0&amp;feed!D123,LARGE(INDEX(ISNUMBER(--MID(feed!D123,ROW($1:$19),1))*
ROW($1:$19),0),ROW($1:$19))+1,1)*10^ROW($1:$19)/10)</f>
        <v>47</v>
      </c>
      <c r="E123">
        <f>SUMPRODUCT(MID(0&amp;feed!E123,LARGE(INDEX(ISNUMBER(--MID(feed!E123,ROW($1:$19),1))*
ROW($1:$19),0),ROW($1:$19))+1,1)*10^ROW($1:$19)/10)</f>
        <v>0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4</v>
      </c>
      <c r="I123" t="str">
        <f>feed!I123</f>
        <v>Poor</v>
      </c>
      <c r="J123">
        <f>SUMPRODUCT(MID(0&amp;feed!J123,LARGE(INDEX(ISNUMBER(--MID(feed!J123,ROW($1:$19),1))*
ROW($1:$19),0),ROW($1:$19))+1,1)*10^ROW($1:$19)/10)</f>
        <v>2</v>
      </c>
      <c r="K123">
        <f>SUMPRODUCT(MID(0&amp;feed!K123,LARGE(INDEX(ISNUMBER(--MID(feed!K123,ROW($1:$19),1))*
ROW($1:$19),0),ROW($1:$19))+1,1)*10^ROW($1:$19)/10)</f>
        <v>15</v>
      </c>
      <c r="L123">
        <f>SUMPRODUCT(MID(0&amp;feed!L123,LARGE(INDEX(ISNUMBER(--MID(feed!L123,ROW($1:$19),1))*
ROW($1:$19),0),ROW($1:$19))+1,1)*10^ROW($1:$19)/10)</f>
        <v>15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2904</v>
      </c>
      <c r="O123">
        <f>SUMPRODUCT(MID(0&amp;feed!O123,LARGE(INDEX(ISNUMBER(--MID(feed!O123,ROW($1:$5),1))*
ROW($1:$5),0),ROW($1:$5))+1,1)*10^ROW($1:$5)/10)</f>
        <v>3972</v>
      </c>
      <c r="P123" t="str">
        <f>feed!P123</f>
        <v>Untapped</v>
      </c>
      <c r="Q123">
        <f t="shared" si="6"/>
        <v>90</v>
      </c>
      <c r="R123" t="str">
        <f>feed!Q123</f>
        <v>Very Powerful</v>
      </c>
      <c r="S123">
        <f t="shared" si="7"/>
        <v>10</v>
      </c>
      <c r="T123" t="str">
        <f>feed!R123</f>
        <v>Persia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23" t="str">
        <f>feed!U123</f>
        <v>http://blocgame.com/stats.php?id=40095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15339</v>
      </c>
      <c r="AA123" s="8">
        <f t="shared" si="9"/>
        <v>10.189049586776859</v>
      </c>
      <c r="AB123" s="4">
        <f t="shared" si="10"/>
        <v>484</v>
      </c>
      <c r="AC123" s="4">
        <f t="shared" si="11"/>
        <v>4931.5</v>
      </c>
    </row>
    <row r="124" spans="1:29" x14ac:dyDescent="0.25">
      <c r="A124" t="str">
        <f>feed!A124</f>
        <v>pelle</v>
      </c>
      <c r="B124" t="str">
        <f>feed!B124</f>
        <v>pelle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127</v>
      </c>
      <c r="E124">
        <f>SUMPRODUCT(MID(0&amp;feed!E124,LARGE(INDEX(ISNUMBER(--MID(feed!E124,ROW($1:$19),1))*
ROW($1:$19),0),ROW($1:$19))+1,1)*10^ROW($1:$19)/10)</f>
        <v>7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5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9</v>
      </c>
      <c r="K124">
        <f>SUMPRODUCT(MID(0&amp;feed!K124,LARGE(INDEX(ISNUMBER(--MID(feed!K124,ROW($1:$19),1))*
ROW($1:$19),0),ROW($1:$19))+1,1)*10^ROW($1:$19)/10)</f>
        <v>61</v>
      </c>
      <c r="L124">
        <f>SUMPRODUCT(MID(0&amp;feed!L124,LARGE(INDEX(ISNUMBER(--MID(feed!L124,ROW($1:$19),1))*
ROW($1:$19),0),ROW($1:$19))+1,1)*10^ROW($1:$19)/10)</f>
        <v>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2900</v>
      </c>
      <c r="O124">
        <f>SUMPRODUCT(MID(0&amp;feed!O124,LARGE(INDEX(ISNUMBER(--MID(feed!O124,ROW($1:$5),1))*
ROW($1:$5),0),ROW($1:$5))+1,1)*10^ROW($1:$5)/10)</f>
        <v>672</v>
      </c>
      <c r="P124" t="str">
        <f>feed!P124</f>
        <v>Untapped</v>
      </c>
      <c r="Q124">
        <f t="shared" si="6"/>
        <v>90</v>
      </c>
      <c r="R124" t="str">
        <f>feed!Q124</f>
        <v>Very Powerful</v>
      </c>
      <c r="S124">
        <f t="shared" si="7"/>
        <v>10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124" t="str">
        <f>feed!U124</f>
        <v>http://blocgame.com/stats.php?id=52372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26116</v>
      </c>
      <c r="AA124" s="8">
        <f t="shared" si="9"/>
        <v>19.091724137931035</v>
      </c>
      <c r="AB124" s="4">
        <f t="shared" si="10"/>
        <v>483.33333333333331</v>
      </c>
      <c r="AC124" s="4">
        <f t="shared" si="11"/>
        <v>9227.6666666666661</v>
      </c>
    </row>
    <row r="125" spans="1:29" x14ac:dyDescent="0.25">
      <c r="A125" t="str">
        <f>feed!A125</f>
        <v>Cameronia</v>
      </c>
      <c r="B125" t="str">
        <f>feed!B125</f>
        <v>Cameron Saxonson</v>
      </c>
      <c r="C125" t="str">
        <f>feed!C125</f>
        <v>SPQR</v>
      </c>
      <c r="D125">
        <f>SUMPRODUCT(MID(0&amp;feed!D125,LARGE(INDEX(ISNUMBER(--MID(feed!D125,ROW($1:$19),1))*
ROW($1:$19),0),ROW($1:$19))+1,1)*10^ROW($1:$19)/10)</f>
        <v>9</v>
      </c>
      <c r="E125">
        <f>SUMPRODUCT(MID(0&amp;feed!E125,LARGE(INDEX(ISNUMBER(--MID(feed!E125,ROW($1:$19),1))*
ROW($1:$19),0),ROW($1:$19))+1,1)*10^ROW($1:$19)/10)</f>
        <v>4</v>
      </c>
      <c r="F125" t="str">
        <f>feed!F125</f>
        <v>Second World War surplus</v>
      </c>
      <c r="G125" t="str">
        <f>feed!G125</f>
        <v>Good</v>
      </c>
      <c r="H125">
        <f>SUMPRODUCT(MID(0&amp;feed!H125,LARGE(INDEX(ISNUMBER(--MID(feed!H125,ROW($1:$1),1))*
ROW($1:$1),0),ROW($1:$1))+1,1)*10^ROW($1:$1)/10)</f>
        <v>3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2</v>
      </c>
      <c r="K125">
        <f>SUMPRODUCT(MID(0&amp;feed!K125,LARGE(INDEX(ISNUMBER(--MID(feed!K125,ROW($1:$19),1))*
ROW($1:$19),0),ROW($1:$19))+1,1)*10^ROW($1:$19)/10)</f>
        <v>19</v>
      </c>
      <c r="L125">
        <f>SUMPRODUCT(MID(0&amp;feed!L125,LARGE(INDEX(ISNUMBER(--MID(feed!L125,ROW($1:$19),1))*
ROW($1:$19),0),ROW($1:$19))+1,1)*10^ROW($1:$19)/10)</f>
        <v>10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2899</v>
      </c>
      <c r="O125">
        <f>SUMPRODUCT(MID(0&amp;feed!O125,LARGE(INDEX(ISNUMBER(--MID(feed!O125,ROW($1:$5),1))*
ROW($1:$5),0),ROW($1:$5))+1,1)*10^ROW($1:$5)/10)</f>
        <v>210</v>
      </c>
      <c r="P125" t="str">
        <f>feed!P125</f>
        <v>Depleted</v>
      </c>
      <c r="Q125">
        <f t="shared" si="6"/>
        <v>0</v>
      </c>
      <c r="R125" t="str">
        <f>feed!Q125</f>
        <v>Small</v>
      </c>
      <c r="S125">
        <f t="shared" si="7"/>
        <v>3</v>
      </c>
      <c r="T125" t="str">
        <f>feed!R125</f>
        <v>Southern Cone</v>
      </c>
      <c r="U125" t="str">
        <f>feed!S125</f>
        <v>United States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125" t="str">
        <f>feed!U125</f>
        <v>http://blocgame.com/stats.php?id=62688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2886</v>
      </c>
      <c r="AA125" s="8">
        <f t="shared" si="9"/>
        <v>5.5229389444636086</v>
      </c>
      <c r="AB125" s="4">
        <f t="shared" si="10"/>
        <v>483.16666666666669</v>
      </c>
      <c r="AC125" s="4">
        <f t="shared" si="11"/>
        <v>2668.5</v>
      </c>
    </row>
    <row r="126" spans="1:29" x14ac:dyDescent="0.25">
      <c r="A126" t="str">
        <f>feed!A126</f>
        <v>shair</v>
      </c>
      <c r="B126" t="str">
        <f>feed!B126</f>
        <v>shair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156</v>
      </c>
      <c r="E126">
        <f>SUMPRODUCT(MID(0&amp;feed!E126,LARGE(INDEX(ISNUMBER(--MID(feed!E126,ROW($1:$19),1))*
ROW($1:$19),0),ROW($1:$19))+1,1)*10^ROW($1:$19)/10)</f>
        <v>6</v>
      </c>
      <c r="F126" t="str">
        <f>feed!F126</f>
        <v>Vietnam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7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30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2888</v>
      </c>
      <c r="O126">
        <f>SUMPRODUCT(MID(0&amp;feed!O126,LARGE(INDEX(ISNUMBER(--MID(feed!O126,ROW($1:$5),1))*
ROW($1:$5),0),ROW($1:$5))+1,1)*10^ROW($1:$5)/10)</f>
        <v>522</v>
      </c>
      <c r="P126" t="str">
        <f>feed!P126</f>
        <v>Untapped</v>
      </c>
      <c r="Q126">
        <f t="shared" si="6"/>
        <v>90</v>
      </c>
      <c r="R126" t="str">
        <f>feed!Q126</f>
        <v>Very Powerful</v>
      </c>
      <c r="S126">
        <f t="shared" si="7"/>
        <v>10</v>
      </c>
      <c r="T126" t="str">
        <f>feed!R126</f>
        <v>East Indies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26" t="str">
        <f>feed!U126</f>
        <v>http://blocgame.com/stats.php?id=62199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23453</v>
      </c>
      <c r="AA126" s="8">
        <f t="shared" si="9"/>
        <v>15.262465373961218</v>
      </c>
      <c r="AB126" s="4">
        <f t="shared" si="10"/>
        <v>481.33333333333331</v>
      </c>
      <c r="AC126" s="4">
        <f t="shared" si="11"/>
        <v>7346.333333333333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10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4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2885</v>
      </c>
      <c r="O127">
        <f>SUMPRODUCT(MID(0&amp;feed!O127,LARGE(INDEX(ISNUMBER(--MID(feed!O127,ROW($1:$5),1))*
ROW($1:$5),0),ROW($1:$5))+1,1)*10^ROW($1:$5)/10)</f>
        <v>7781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19865</v>
      </c>
      <c r="AA127" s="8">
        <f t="shared" si="9"/>
        <v>11.175043327556326</v>
      </c>
      <c r="AB127" s="4">
        <f t="shared" si="10"/>
        <v>480.83333333333331</v>
      </c>
      <c r="AC127" s="4">
        <f t="shared" si="11"/>
        <v>5373.333333333333</v>
      </c>
    </row>
    <row r="128" spans="1:29" x14ac:dyDescent="0.25">
      <c r="A128" t="str">
        <f>feed!A128</f>
        <v>Krakozhia</v>
      </c>
      <c r="B128" t="str">
        <f>feed!B128</f>
        <v>Ilyich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118</v>
      </c>
      <c r="E128">
        <f>SUMPRODUCT(MID(0&amp;feed!E128,LARGE(INDEX(ISNUMBER(--MID(feed!E128,ROW($1:$19),1))*
ROW($1:$19),0),ROW($1:$19))+1,1)*10^ROW($1:$19)/10)</f>
        <v>2</v>
      </c>
      <c r="F128" t="str">
        <f>feed!F128</f>
        <v>Vietnam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Standard</v>
      </c>
      <c r="J128">
        <f>SUMPRODUCT(MID(0&amp;feed!J128,LARGE(INDEX(ISNUMBER(--MID(feed!J128,ROW($1:$19),1))*
ROW($1:$19),0),ROW($1:$19))+1,1)*10^ROW($1:$19)/10)</f>
        <v>6</v>
      </c>
      <c r="K128">
        <f>SUMPRODUCT(MID(0&amp;feed!K128,LARGE(INDEX(ISNUMBER(--MID(feed!K128,ROW($1:$19),1))*
ROW($1:$19),0),ROW($1:$19))+1,1)*10^ROW($1:$19)/10)</f>
        <v>22</v>
      </c>
      <c r="L128">
        <f>SUMPRODUCT(MID(0&amp;feed!L128,LARGE(INDEX(ISNUMBER(--MID(feed!L128,ROW($1:$19),1))*
ROW($1:$19),0),ROW($1:$19))+1,1)*10^ROW($1:$19)/10)</f>
        <v>6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2875</v>
      </c>
      <c r="O128">
        <f>SUMPRODUCT(MID(0&amp;feed!O128,LARGE(INDEX(ISNUMBER(--MID(feed!O128,ROW($1:$5),1))*
ROW($1:$5),0),ROW($1:$5))+1,1)*10^ROW($1:$5)/10)</f>
        <v>384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Pacific Rim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28" t="str">
        <f>feed!U128</f>
        <v>http://blocgame.com/stats.php?id=39065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14909</v>
      </c>
      <c r="AA128" s="8">
        <f t="shared" si="9"/>
        <v>9.8813913043478259</v>
      </c>
      <c r="AB128" s="4">
        <f t="shared" si="10"/>
        <v>479.16666666666669</v>
      </c>
      <c r="AC128" s="4">
        <f t="shared" si="11"/>
        <v>4734.833333333333</v>
      </c>
    </row>
    <row r="129" spans="1:29" x14ac:dyDescent="0.25">
      <c r="A129" t="str">
        <f>feed!A129</f>
        <v>Dess</v>
      </c>
      <c r="B129" t="str">
        <f>feed!B129</f>
        <v>Raktai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129</v>
      </c>
      <c r="E129">
        <f>SUMPRODUCT(MID(0&amp;feed!E129,LARGE(INDEX(ISNUMBER(--MID(feed!E129,ROW($1:$19),1))*
ROW($1:$19),0),ROW($1:$19))+1,1)*10^ROW($1:$19)/10)</f>
        <v>11</v>
      </c>
      <c r="F129" t="str">
        <f>feed!F129</f>
        <v>Korean War surplus</v>
      </c>
      <c r="G129" t="str">
        <f>feed!G129</f>
        <v>Angelic</v>
      </c>
      <c r="H129">
        <f>SUMPRODUCT(MID(0&amp;feed!H129,LARGE(INDEX(ISNUMBER(--MID(feed!H129,ROW($1:$1),1))*
ROW($1:$1),0),ROW($1:$1))+1,1)*10^ROW($1:$1)/10)</f>
        <v>8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0</v>
      </c>
      <c r="K129">
        <f>SUMPRODUCT(MID(0&amp;feed!K129,LARGE(INDEX(ISNUMBER(--MID(feed!K129,ROW($1:$19),1))*
ROW($1:$19),0),ROW($1:$19))+1,1)*10^ROW($1:$19)/10)</f>
        <v>48</v>
      </c>
      <c r="L129">
        <f>SUMPRODUCT(MID(0&amp;feed!L129,LARGE(INDEX(ISNUMBER(--MID(feed!L129,ROW($1:$19),1))*
ROW($1:$19),0),ROW($1:$19))+1,1)*10^ROW($1:$19)/10)</f>
        <v>3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2872</v>
      </c>
      <c r="O129">
        <f>SUMPRODUCT(MID(0&amp;feed!O129,LARGE(INDEX(ISNUMBER(--MID(feed!O129,ROW($1:$5),1))*
ROW($1:$5),0),ROW($1:$5))+1,1)*10^ROW($1:$5)/10)</f>
        <v>106</v>
      </c>
      <c r="P129" t="str">
        <f>feed!P129</f>
        <v>Near Depletion</v>
      </c>
      <c r="Q129">
        <f t="shared" si="6"/>
        <v>10</v>
      </c>
      <c r="R129" t="str">
        <f>feed!Q129</f>
        <v>Very Powerful</v>
      </c>
      <c r="S129">
        <f t="shared" si="7"/>
        <v>10</v>
      </c>
      <c r="T129" t="str">
        <f>feed!R129</f>
        <v>Pacific Rim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129" t="str">
        <f>feed!U129</f>
        <v>http://blocgame.com/stats.php?id=63586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44158</v>
      </c>
      <c r="AA129" s="8">
        <f t="shared" si="9"/>
        <v>24.123607242339833</v>
      </c>
      <c r="AB129" s="4">
        <f t="shared" si="10"/>
        <v>478.66666666666669</v>
      </c>
      <c r="AC129" s="4">
        <f t="shared" si="11"/>
        <v>11547.166666666666</v>
      </c>
    </row>
    <row r="130" spans="1:29" x14ac:dyDescent="0.25">
      <c r="A130" t="str">
        <f>feed!A130</f>
        <v>nation name</v>
      </c>
      <c r="B130" t="str">
        <f>feed!B130</f>
        <v>alysdexia</v>
      </c>
      <c r="C130" t="str">
        <f>feed!C130</f>
        <v>Interpol</v>
      </c>
      <c r="D130">
        <f>SUMPRODUCT(MID(0&amp;feed!D130,LARGE(INDEX(ISNUMBER(--MID(feed!D130,ROW($1:$19),1))*
ROW($1:$19),0),ROW($1:$19))+1,1)*10^ROW($1:$19)/10)</f>
        <v>97</v>
      </c>
      <c r="E130">
        <f>SUMPRODUCT(MID(0&amp;feed!E130,LARGE(INDEX(ISNUMBER(--MID(feed!E130,ROW($1:$19),1))*
ROW($1:$19),0),ROW($1:$19))+1,1)*10^ROW($1:$19)/10)</f>
        <v>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3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6</v>
      </c>
      <c r="K130">
        <f>SUMPRODUCT(MID(0&amp;feed!K130,LARGE(INDEX(ISNUMBER(--MID(feed!K130,ROW($1:$19),1))*
ROW($1:$19),0),ROW($1:$19))+1,1)*10^ROW($1:$19)/10)</f>
        <v>27</v>
      </c>
      <c r="L130">
        <f>SUMPRODUCT(MID(0&amp;feed!L130,LARGE(INDEX(ISNUMBER(--MID(feed!L130,ROW($1:$19),1))*
ROW($1:$19),0),ROW($1:$19))+1,1)*10^ROW($1:$19)/10)</f>
        <v>11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2864</v>
      </c>
      <c r="O130">
        <f>SUMPRODUCT(MID(0&amp;feed!O130,LARGE(INDEX(ISNUMBER(--MID(feed!O130,ROW($1:$5),1))*
ROW($1:$5),0),ROW($1:$5))+1,1)*10^ROW($1:$5)/10)</f>
        <v>2437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Mesopotamia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130" t="str">
        <f>feed!U130</f>
        <v>http://blocgame.com/stats.php?id=49652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17838</v>
      </c>
      <c r="AA130" s="8">
        <f t="shared" si="9"/>
        <v>11.989525139664805</v>
      </c>
      <c r="AB130" s="4">
        <f t="shared" si="10"/>
        <v>477.33333333333331</v>
      </c>
      <c r="AC130" s="4">
        <f t="shared" si="11"/>
        <v>5723</v>
      </c>
    </row>
    <row r="131" spans="1:29" x14ac:dyDescent="0.25">
      <c r="A131" t="str">
        <f>feed!A131</f>
        <v>Mzab</v>
      </c>
      <c r="B131" t="str">
        <f>feed!B131</f>
        <v>Cuma Thurman</v>
      </c>
      <c r="C131">
        <f>feed!C131</f>
        <v>0</v>
      </c>
      <c r="D131">
        <f>SUMPRODUCT(MID(0&amp;feed!D131,LARGE(INDEX(ISNUMBER(--MID(feed!D131,ROW($1:$19),1))*
ROW($1:$19),0),ROW($1:$19))+1,1)*10^ROW($1:$19)/10)</f>
        <v>9</v>
      </c>
      <c r="E131">
        <f>SUMPRODUCT(MID(0&amp;feed!E131,LARGE(INDEX(ISNUMBER(--MID(feed!E131,ROW($1:$19),1))*
ROW($1:$19),0),ROW($1:$19))+1,1)*10^ROW($1:$19)/10)</f>
        <v>0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Poor</v>
      </c>
      <c r="J131">
        <f>SUMPRODUCT(MID(0&amp;feed!J131,LARGE(INDEX(ISNUMBER(--MID(feed!J131,ROW($1:$19),1))*
ROW($1:$19),0),ROW($1:$19))+1,1)*10^ROW($1:$19)/10)</f>
        <v>5</v>
      </c>
      <c r="K131">
        <f>SUMPRODUCT(MID(0&amp;feed!K131,LARGE(INDEX(ISNUMBER(--MID(feed!K131,ROW($1:$19),1))*
ROW($1:$19),0),ROW($1:$19))+1,1)*10^ROW($1:$19)/10)</f>
        <v>28</v>
      </c>
      <c r="L131">
        <f>SUMPRODUCT(MID(0&amp;feed!L131,LARGE(INDEX(ISNUMBER(--MID(feed!L131,ROW($1:$19),1))*
ROW($1:$19),0),ROW($1:$19))+1,1)*10^ROW($1:$19)/10)</f>
        <v>16</v>
      </c>
      <c r="M131" t="str">
        <f>feed!M131</f>
        <v>Mixed Economy</v>
      </c>
      <c r="N131">
        <f>SUMPRODUCT(MID(0&amp;feed!N131,LARGE(INDEX(ISNUMBER(--MID(feed!N131,ROW($1:$5),1))*
ROW($1:$5),0),ROW($1:$5))+1,1)*10^ROW($1:$5)/10)</f>
        <v>2858</v>
      </c>
      <c r="O131">
        <f>SUMPRODUCT(MID(0&amp;feed!O131,LARGE(INDEX(ISNUMBER(--MID(feed!O131,ROW($1:$5),1))*
ROW($1:$5),0),ROW($1:$5))+1,1)*10^ROW($1:$5)/10)</f>
        <v>1931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Meagre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1.5</v>
      </c>
      <c r="T131" t="str">
        <f>feed!R131</f>
        <v>Atlas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131" t="str">
        <f>feed!U131</f>
        <v>http://blocgame.com/stats.php?id=63775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2250</v>
      </c>
      <c r="AA131" s="8">
        <f t="shared" ref="AA131:AA194" si="15">V131/N131</f>
        <v>7.3477956613016095</v>
      </c>
      <c r="AB131" s="4">
        <f t="shared" ref="AB131:AB194" si="16">N131/6</f>
        <v>476.33333333333331</v>
      </c>
      <c r="AC131" s="4">
        <f t="shared" ref="AC131:AC194" si="17">V131/6</f>
        <v>3500</v>
      </c>
    </row>
    <row r="132" spans="1:29" x14ac:dyDescent="0.25">
      <c r="A132" t="str">
        <f>feed!A132</f>
        <v>Gulam</v>
      </c>
      <c r="B132" t="str">
        <f>feed!B132</f>
        <v>Galak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20</v>
      </c>
      <c r="E132">
        <f>SUMPRODUCT(MID(0&amp;feed!E132,LARGE(INDEX(ISNUMBER(--MID(feed!E132,ROW($1:$19),1))*
ROW($1:$19),0),ROW($1:$19))+1,1)*10^ROW($1:$19)/10)</f>
        <v>5</v>
      </c>
      <c r="F132" t="str">
        <f>feed!F132</f>
        <v>First World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3</v>
      </c>
      <c r="I132" t="str">
        <f>feed!I132</f>
        <v>Undisciplined Rabble</v>
      </c>
      <c r="J132">
        <f>SUMPRODUCT(MID(0&amp;feed!J132,LARGE(INDEX(ISNUMBER(--MID(feed!J132,ROW($1:$19),1))*
ROW($1:$19),0),ROW($1:$19))+1,1)*10^ROW($1:$19)/10)</f>
        <v>15</v>
      </c>
      <c r="K132">
        <f>SUMPRODUCT(MID(0&amp;feed!K132,LARGE(INDEX(ISNUMBER(--MID(feed!K132,ROW($1:$19),1))*
ROW($1:$19),0),ROW($1:$19))+1,1)*10^ROW($1:$19)/10)</f>
        <v>1</v>
      </c>
      <c r="L132">
        <f>SUMPRODUCT(MID(0&amp;feed!L132,LARGE(INDEX(ISNUMBER(--MID(feed!L132,ROW($1:$19),1))*
ROW($1:$19),0),ROW($1:$19))+1,1)*10^ROW($1:$19)/10)</f>
        <v>0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2852</v>
      </c>
      <c r="O132">
        <f>SUMPRODUCT(MID(0&amp;feed!O132,LARGE(INDEX(ISNUMBER(--MID(feed!O132,ROW($1:$5),1))*
ROW($1:$5),0),ROW($1:$5))+1,1)*10^ROW($1:$5)/10)</f>
        <v>605</v>
      </c>
      <c r="P132">
        <f>feed!P132</f>
        <v>0</v>
      </c>
      <c r="Q132">
        <f t="shared" si="12"/>
        <v>40</v>
      </c>
      <c r="R132" t="str">
        <f>feed!Q132</f>
        <v>Mediocre</v>
      </c>
      <c r="S132">
        <f t="shared" si="13"/>
        <v>4.5</v>
      </c>
      <c r="T132" t="str">
        <f>feed!R132</f>
        <v>Pacific Rim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132" t="str">
        <f>feed!U132</f>
        <v>http://blocgame.com/stats.php?id=63645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14285</v>
      </c>
      <c r="AA132" s="8">
        <f t="shared" si="15"/>
        <v>5.9291725105189341</v>
      </c>
      <c r="AB132" s="4">
        <f t="shared" si="16"/>
        <v>475.33333333333331</v>
      </c>
      <c r="AC132" s="4">
        <f t="shared" si="17"/>
        <v>2818.3333333333335</v>
      </c>
    </row>
    <row r="133" spans="1:29" x14ac:dyDescent="0.25">
      <c r="A133" t="str">
        <f>feed!A133</f>
        <v>Psiloybia</v>
      </c>
      <c r="B133" t="str">
        <f>feed!B133</f>
        <v>Nero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69</v>
      </c>
      <c r="E133">
        <f>SUMPRODUCT(MID(0&amp;feed!E133,LARGE(INDEX(ISNUMBER(--MID(feed!E133,ROW($1:$19),1))*
ROW($1:$19),0),ROW($1:$19))+1,1)*10^ROW($1:$19)/10)</f>
        <v>5</v>
      </c>
      <c r="F133" t="str">
        <f>feed!F133</f>
        <v>Korean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4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13</v>
      </c>
      <c r="K133">
        <f>SUMPRODUCT(MID(0&amp;feed!K133,LARGE(INDEX(ISNUMBER(--MID(feed!K133,ROW($1:$19),1))*
ROW($1:$19),0),ROW($1:$19))+1,1)*10^ROW($1:$19)/10)</f>
        <v>17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2847</v>
      </c>
      <c r="O133">
        <f>SUMPRODUCT(MID(0&amp;feed!O133,LARGE(INDEX(ISNUMBER(--MID(feed!O133,ROW($1:$5),1))*
ROW($1:$5),0),ROW($1:$5))+1,1)*10^ROW($1:$5)/10)</f>
        <v>106</v>
      </c>
      <c r="P133" t="str">
        <f>feed!P133</f>
        <v>Untapped</v>
      </c>
      <c r="Q133">
        <f t="shared" si="12"/>
        <v>90</v>
      </c>
      <c r="R133" t="str">
        <f>feed!Q133</f>
        <v>Powerful</v>
      </c>
      <c r="S133">
        <f t="shared" si="13"/>
        <v>9</v>
      </c>
      <c r="T133" t="str">
        <f>feed!R133</f>
        <v>China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33" t="str">
        <f>feed!U133</f>
        <v>http://blocgame.com/stats.php?id=45249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34206</v>
      </c>
      <c r="AA133" s="8">
        <f t="shared" si="15"/>
        <v>16.097997892518439</v>
      </c>
      <c r="AB133" s="4">
        <f t="shared" si="16"/>
        <v>474.5</v>
      </c>
      <c r="AC133" s="4">
        <f t="shared" si="17"/>
        <v>7638.5</v>
      </c>
    </row>
    <row r="134" spans="1:29" x14ac:dyDescent="0.25">
      <c r="A134" t="str">
        <f>feed!A134</f>
        <v>Neechanville</v>
      </c>
      <c r="B134" t="str">
        <f>feed!B134</f>
        <v>Overlord-kun</v>
      </c>
      <c r="C134">
        <f>feed!C134</f>
        <v>0</v>
      </c>
      <c r="D134">
        <f>SUMPRODUCT(MID(0&amp;feed!D134,LARGE(INDEX(ISNUMBER(--MID(feed!D134,ROW($1:$19),1))*
ROW($1:$19),0),ROW($1:$19))+1,1)*10^ROW($1:$19)/10)</f>
        <v>10</v>
      </c>
      <c r="E134">
        <f>SUMPRODUCT(MID(0&amp;feed!E134,LARGE(INDEX(ISNUMBER(--MID(feed!E134,ROW($1:$19),1))*
ROW($1:$19),0),ROW($1:$19))+1,1)*10^ROW($1:$19)/10)</f>
        <v>1</v>
      </c>
      <c r="F134" t="str">
        <f>feed!F134</f>
        <v>Second World War surplus</v>
      </c>
      <c r="G134" t="str">
        <f>feed!G134</f>
        <v>Good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46</v>
      </c>
      <c r="K134">
        <f>SUMPRODUCT(MID(0&amp;feed!K134,LARGE(INDEX(ISNUMBER(--MID(feed!K134,ROW($1:$19),1))*
ROW($1:$19),0),ROW($1:$19))+1,1)*10^ROW($1:$19)/10)</f>
        <v>21</v>
      </c>
      <c r="L134">
        <f>SUMPRODUCT(MID(0&amp;feed!L134,LARGE(INDEX(ISNUMBER(--MID(feed!L134,ROW($1:$19),1))*
ROW($1:$19),0),ROW($1:$19))+1,1)*10^ROW($1:$19)/10)</f>
        <v>6</v>
      </c>
      <c r="M134" t="str">
        <f>feed!M134</f>
        <v>Mixed Economy</v>
      </c>
      <c r="N134">
        <f>SUMPRODUCT(MID(0&amp;feed!N134,LARGE(INDEX(ISNUMBER(--MID(feed!N134,ROW($1:$5),1))*
ROW($1:$5),0),ROW($1:$5))+1,1)*10^ROW($1:$5)/10)</f>
        <v>2840</v>
      </c>
      <c r="O134">
        <f>SUMPRODUCT(MID(0&amp;feed!O134,LARGE(INDEX(ISNUMBER(--MID(feed!O134,ROW($1:$5),1))*
ROW($1:$5),0),ROW($1:$5))+1,1)*10^ROW($1:$5)/10)</f>
        <v>142</v>
      </c>
      <c r="P134" t="str">
        <f>feed!P134</f>
        <v>Untapped</v>
      </c>
      <c r="Q134">
        <f t="shared" si="12"/>
        <v>90</v>
      </c>
      <c r="R134" t="str">
        <f>feed!Q134</f>
        <v>Large</v>
      </c>
      <c r="S134">
        <f t="shared" si="13"/>
        <v>7.5</v>
      </c>
      <c r="T134" t="str">
        <f>feed!R134</f>
        <v>Gran Colombia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134" t="str">
        <f>feed!U134</f>
        <v>http://blocgame.com/stats.php?id=63023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10090</v>
      </c>
      <c r="AA134" s="8">
        <f t="shared" si="15"/>
        <v>7.64612676056338</v>
      </c>
      <c r="AB134" s="4">
        <f t="shared" si="16"/>
        <v>473.33333333333331</v>
      </c>
      <c r="AC134" s="4">
        <f t="shared" si="17"/>
        <v>3619.1666666666665</v>
      </c>
    </row>
    <row r="135" spans="1:29" x14ac:dyDescent="0.25">
      <c r="A135" t="str">
        <f>feed!A135</f>
        <v>MakanBudak</v>
      </c>
      <c r="B135" t="str">
        <f>feed!B135</f>
        <v>amirulfaizal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31</v>
      </c>
      <c r="E135">
        <f>SUMPRODUCT(MID(0&amp;feed!E135,LARGE(INDEX(ISNUMBER(--MID(feed!E135,ROW($1:$19),1))*
ROW($1:$19),0),ROW($1:$19))+1,1)*10^ROW($1:$19)/10)</f>
        <v>0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1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22</v>
      </c>
      <c r="K135">
        <f>SUMPRODUCT(MID(0&amp;feed!K135,LARGE(INDEX(ISNUMBER(--MID(feed!K135,ROW($1:$19),1))*
ROW($1:$19),0),ROW($1:$19))+1,1)*10^ROW($1:$19)/10)</f>
        <v>7</v>
      </c>
      <c r="L135">
        <f>SUMPRODUCT(MID(0&amp;feed!L135,LARGE(INDEX(ISNUMBER(--MID(feed!L135,ROW($1:$19),1))*
ROW($1:$19),0),ROW($1:$19))+1,1)*10^ROW($1:$19)/10)</f>
        <v>4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2835</v>
      </c>
      <c r="O135">
        <f>SUMPRODUCT(MID(0&amp;feed!O135,LARGE(INDEX(ISNUMBER(--MID(feed!O135,ROW($1:$5),1))*
ROW($1:$5),0),ROW($1:$5))+1,1)*10^ROW($1:$5)/10)</f>
        <v>215</v>
      </c>
      <c r="P135" t="str">
        <f>feed!P135</f>
        <v>Untapped</v>
      </c>
      <c r="Q135">
        <f t="shared" si="12"/>
        <v>90</v>
      </c>
      <c r="R135" t="str">
        <f>feed!Q135</f>
        <v>Mediocre</v>
      </c>
      <c r="S135">
        <f t="shared" si="13"/>
        <v>4.5</v>
      </c>
      <c r="T135" t="str">
        <f>feed!R135</f>
        <v>East Indies</v>
      </c>
      <c r="U135" t="str">
        <f>feed!S135</f>
        <v>Neutral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135" t="str">
        <f>feed!U135</f>
        <v>http://blocgame.com/stats.php?id=60748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1371</v>
      </c>
      <c r="AA135" s="8">
        <f t="shared" si="15"/>
        <v>2.2031746031746033</v>
      </c>
      <c r="AB135" s="4">
        <f t="shared" si="16"/>
        <v>472.5</v>
      </c>
      <c r="AC135" s="4">
        <f t="shared" si="17"/>
        <v>1041</v>
      </c>
    </row>
    <row r="136" spans="1:29" x14ac:dyDescent="0.25">
      <c r="A136" t="str">
        <f>feed!A136</f>
        <v>FuchukFakhu</v>
      </c>
      <c r="B136" t="str">
        <f>feed!B136</f>
        <v>KondaKondi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81</v>
      </c>
      <c r="E136">
        <f>SUMPRODUCT(MID(0&amp;feed!E136,LARGE(INDEX(ISNUMBER(--MID(feed!E136,ROW($1:$19),1))*
ROW($1:$19),0),ROW($1:$19))+1,1)*10^ROW($1:$19)/10)</f>
        <v>11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2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16</v>
      </c>
      <c r="K136">
        <f>SUMPRODUCT(MID(0&amp;feed!K136,LARGE(INDEX(ISNUMBER(--MID(feed!K136,ROW($1:$19),1))*
ROW($1:$19),0),ROW($1:$19))+1,1)*10^ROW($1:$19)/10)</f>
        <v>13</v>
      </c>
      <c r="L136">
        <f>SUMPRODUCT(MID(0&amp;feed!L136,LARGE(INDEX(ISNUMBER(--MID(feed!L136,ROW($1:$19),1))*
ROW($1:$19),0),ROW($1:$19))+1,1)*10^ROW($1:$19)/10)</f>
        <v>3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2828</v>
      </c>
      <c r="O136">
        <f>SUMPRODUCT(MID(0&amp;feed!O136,LARGE(INDEX(ISNUMBER(--MID(feed!O136,ROW($1:$5),1))*
ROW($1:$5),0),ROW($1:$5))+1,1)*10^ROW($1:$5)/10)</f>
        <v>3</v>
      </c>
      <c r="P136" t="str">
        <f>feed!P136</f>
        <v>Near Depletion</v>
      </c>
      <c r="Q136">
        <f t="shared" si="12"/>
        <v>10</v>
      </c>
      <c r="R136" t="str">
        <f>feed!Q136</f>
        <v>Very Powerful</v>
      </c>
      <c r="S136">
        <f t="shared" si="13"/>
        <v>10</v>
      </c>
      <c r="T136" t="str">
        <f>feed!R136</f>
        <v>Southern Africa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136" t="str">
        <f>feed!U136</f>
        <v>http://blocgame.com/stats.php?id=61483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309</v>
      </c>
      <c r="AA136" s="8">
        <f t="shared" si="15"/>
        <v>2.7613154172560113</v>
      </c>
      <c r="AB136" s="4">
        <f t="shared" si="16"/>
        <v>471.33333333333331</v>
      </c>
      <c r="AC136" s="4">
        <f t="shared" si="17"/>
        <v>1301.5</v>
      </c>
    </row>
    <row r="137" spans="1:29" x14ac:dyDescent="0.25">
      <c r="A137" t="str">
        <f>feed!A137</f>
        <v>Petai Belalang</v>
      </c>
      <c r="B137" t="str">
        <f>feed!B137</f>
        <v>zulhasr39689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126</v>
      </c>
      <c r="E137">
        <f>SUMPRODUCT(MID(0&amp;feed!E137,LARGE(INDEX(ISNUMBER(--MID(feed!E137,ROW($1:$19),1))*
ROW($1:$19),0),ROW($1:$19))+1,1)*10^ROW($1:$19)/10)</f>
        <v>27</v>
      </c>
      <c r="F137" t="str">
        <f>feed!F137</f>
        <v>Korean War surplus</v>
      </c>
      <c r="G137" t="str">
        <f>feed!G137</f>
        <v>Angelic</v>
      </c>
      <c r="H137">
        <f>SUMPRODUCT(MID(0&amp;feed!H137,LARGE(INDEX(ISNUMBER(--MID(feed!H137,ROW($1:$1),1))*
ROW($1:$1),0),ROW($1:$1))+1,1)*10^ROW($1:$1)/10)</f>
        <v>6</v>
      </c>
      <c r="I137" t="str">
        <f>feed!I137</f>
        <v>Poor</v>
      </c>
      <c r="J137">
        <f>SUMPRODUCT(MID(0&amp;feed!J137,LARGE(INDEX(ISNUMBER(--MID(feed!J137,ROW($1:$19),1))*
ROW($1:$19),0),ROW($1:$19))+1,1)*10^ROW($1:$19)/10)</f>
        <v>2</v>
      </c>
      <c r="K137">
        <f>SUMPRODUCT(MID(0&amp;feed!K137,LARGE(INDEX(ISNUMBER(--MID(feed!K137,ROW($1:$19),1))*
ROW($1:$19),0),ROW($1:$19))+1,1)*10^ROW($1:$19)/10)</f>
        <v>12</v>
      </c>
      <c r="L137">
        <f>SUMPRODUCT(MID(0&amp;feed!L137,LARGE(INDEX(ISNUMBER(--MID(feed!L137,ROW($1:$19),1))*
ROW($1:$19),0),ROW($1:$19))+1,1)*10^ROW($1:$19)/10)</f>
        <v>7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2826</v>
      </c>
      <c r="O137">
        <f>SUMPRODUCT(MID(0&amp;feed!O137,LARGE(INDEX(ISNUMBER(--MID(feed!O137,ROW($1:$5),1))*
ROW($1:$5),0),ROW($1:$5))+1,1)*10^ROW($1:$5)/10)</f>
        <v>299</v>
      </c>
      <c r="P137" t="str">
        <f>feed!P137</f>
        <v>Untapped</v>
      </c>
      <c r="Q137">
        <f t="shared" si="12"/>
        <v>90</v>
      </c>
      <c r="R137" t="str">
        <f>feed!Q137</f>
        <v>Powerful</v>
      </c>
      <c r="S137">
        <f t="shared" si="13"/>
        <v>9</v>
      </c>
      <c r="T137" t="str">
        <f>feed!R137</f>
        <v>East Indies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137" t="str">
        <f>feed!U137</f>
        <v>http://blocgame.com/stats.php?id=60767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30428</v>
      </c>
      <c r="AA137" s="8">
        <f t="shared" si="15"/>
        <v>14.880750176928521</v>
      </c>
      <c r="AB137" s="4">
        <f t="shared" si="16"/>
        <v>471</v>
      </c>
      <c r="AC137" s="4">
        <f t="shared" si="17"/>
        <v>7008.833333333333</v>
      </c>
    </row>
    <row r="138" spans="1:29" x14ac:dyDescent="0.25">
      <c r="A138" t="str">
        <f>feed!A138</f>
        <v>Parameswara</v>
      </c>
      <c r="B138" t="str">
        <f>feed!B138</f>
        <v>brownmy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130</v>
      </c>
      <c r="E138">
        <f>SUMPRODUCT(MID(0&amp;feed!E138,LARGE(INDEX(ISNUMBER(--MID(feed!E138,ROW($1:$19),1))*
ROW($1:$19),0),ROW($1:$19))+1,1)*10^ROW($1:$19)/10)</f>
        <v>1</v>
      </c>
      <c r="F138" t="str">
        <f>feed!F138</f>
        <v>Vietnam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6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7</v>
      </c>
      <c r="K138">
        <f>SUMPRODUCT(MID(0&amp;feed!K138,LARGE(INDEX(ISNUMBER(--MID(feed!K138,ROW($1:$19),1))*
ROW($1:$19),0),ROW($1:$19))+1,1)*10^ROW($1:$19)/10)</f>
        <v>15</v>
      </c>
      <c r="L138">
        <f>SUMPRODUCT(MID(0&amp;feed!L138,LARGE(INDEX(ISNUMBER(--MID(feed!L138,ROW($1:$19),1))*
ROW($1:$19),0),ROW($1:$19))+1,1)*10^ROW($1:$19)/10)</f>
        <v>4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2821</v>
      </c>
      <c r="O138">
        <f>SUMPRODUCT(MID(0&amp;feed!O138,LARGE(INDEX(ISNUMBER(--MID(feed!O138,ROW($1:$5),1))*
ROW($1:$5),0),ROW($1:$5))+1,1)*10^ROW($1:$5)/10)</f>
        <v>137</v>
      </c>
      <c r="P138" t="str">
        <f>feed!P138</f>
        <v>Untapped</v>
      </c>
      <c r="Q138">
        <f t="shared" si="12"/>
        <v>90</v>
      </c>
      <c r="R138" t="str">
        <f>feed!Q138</f>
        <v>Very Powerful</v>
      </c>
      <c r="S138">
        <f t="shared" si="13"/>
        <v>10</v>
      </c>
      <c r="T138" t="str">
        <f>feed!R138</f>
        <v>Indochina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138" t="str">
        <f>feed!U138</f>
        <v>http://blocgame.com/stats.php?id=56360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24568</v>
      </c>
      <c r="AA138" s="8">
        <f t="shared" si="15"/>
        <v>12.829847571783056</v>
      </c>
      <c r="AB138" s="4">
        <f t="shared" si="16"/>
        <v>470.16666666666669</v>
      </c>
      <c r="AC138" s="4">
        <f t="shared" si="17"/>
        <v>6032.166666666667</v>
      </c>
    </row>
    <row r="139" spans="1:29" x14ac:dyDescent="0.25">
      <c r="A139" t="str">
        <f>feed!A139</f>
        <v>kinabalu</v>
      </c>
      <c r="B139" t="str">
        <f>feed!B139</f>
        <v>fatimah</v>
      </c>
      <c r="C139">
        <f>feed!C139</f>
        <v>0</v>
      </c>
      <c r="D139">
        <f>SUMPRODUCT(MID(0&amp;feed!D139,LARGE(INDEX(ISNUMBER(--MID(feed!D139,ROW($1:$19),1))*
ROW($1:$19),0),ROW($1:$19))+1,1)*10^ROW($1:$19)/10)</f>
        <v>6</v>
      </c>
      <c r="E139">
        <f>SUMPRODUCT(MID(0&amp;feed!E139,LARGE(INDEX(ISNUMBER(--MID(feed!E139,ROW($1:$19),1))*
ROW($1:$19),0),ROW($1:$19))+1,1)*10^ROW($1:$19)/10)</f>
        <v>0</v>
      </c>
      <c r="F139" t="str">
        <f>feed!F139</f>
        <v>First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0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183</v>
      </c>
      <c r="K139">
        <f>SUMPRODUCT(MID(0&amp;feed!K139,LARGE(INDEX(ISNUMBER(--MID(feed!K139,ROW($1:$19),1))*
ROW($1:$19),0),ROW($1:$19))+1,1)*10^ROW($1:$19)/10)</f>
        <v>2</v>
      </c>
      <c r="L139">
        <f>SUMPRODUCT(MID(0&amp;feed!L139,LARGE(INDEX(ISNUMBER(--MID(feed!L139,ROW($1:$19),1))*
ROW($1:$19),0),ROW($1:$19))+1,1)*10^ROW($1:$19)/10)</f>
        <v>3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2796</v>
      </c>
      <c r="O139">
        <f>SUMPRODUCT(MID(0&amp;feed!O139,LARGE(INDEX(ISNUMBER(--MID(feed!O139,ROW($1:$5),1))*
ROW($1:$5),0),ROW($1:$5))+1,1)*10^ROW($1:$5)/10)</f>
        <v>369</v>
      </c>
      <c r="P139" t="str">
        <f>feed!P139</f>
        <v>Untapped</v>
      </c>
      <c r="Q139">
        <f t="shared" si="12"/>
        <v>90</v>
      </c>
      <c r="R139" t="str">
        <f>feed!Q139</f>
        <v>Meagre</v>
      </c>
      <c r="S139">
        <f t="shared" si="13"/>
        <v>1.5</v>
      </c>
      <c r="T139" t="str">
        <f>feed!R139</f>
        <v>Arabia</v>
      </c>
      <c r="U139" t="str">
        <f>feed!S139</f>
        <v>Neutral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139" t="str">
        <f>feed!U139</f>
        <v>http://blocgame.com/stats.php?id=62887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-16</v>
      </c>
      <c r="AA139" s="8">
        <f t="shared" si="15"/>
        <v>0.66487839771101576</v>
      </c>
      <c r="AB139" s="4">
        <f t="shared" si="16"/>
        <v>466</v>
      </c>
      <c r="AC139" s="4">
        <f t="shared" si="17"/>
        <v>309.83333333333331</v>
      </c>
    </row>
    <row r="140" spans="1:29" x14ac:dyDescent="0.25">
      <c r="A140" t="str">
        <f>feed!A140</f>
        <v>johoreansouth</v>
      </c>
      <c r="B140" t="str">
        <f>feed!B140</f>
        <v>afiqaffendy615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176</v>
      </c>
      <c r="E140">
        <f>SUMPRODUCT(MID(0&amp;feed!E140,LARGE(INDEX(ISNUMBER(--MID(feed!E140,ROW($1:$19),1))*
ROW($1:$19),0),ROW($1:$19))+1,1)*10^ROW($1:$19)/10)</f>
        <v>17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5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22</v>
      </c>
      <c r="K140">
        <f>SUMPRODUCT(MID(0&amp;feed!K140,LARGE(INDEX(ISNUMBER(--MID(feed!K140,ROW($1:$19),1))*
ROW($1:$19),0),ROW($1:$19))+1,1)*10^ROW($1:$19)/10)</f>
        <v>35</v>
      </c>
      <c r="L140">
        <f>SUMPRODUCT(MID(0&amp;feed!L140,LARGE(INDEX(ISNUMBER(--MID(feed!L140,ROW($1:$19),1))*
ROW($1:$19),0),ROW($1:$19))+1,1)*10^ROW($1:$19)/10)</f>
        <v>14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2790</v>
      </c>
      <c r="O140">
        <f>SUMPRODUCT(MID(0&amp;feed!O140,LARGE(INDEX(ISNUMBER(--MID(feed!O140,ROW($1:$5),1))*
ROW($1:$5),0),ROW($1:$5))+1,1)*10^ROW($1:$5)/10)</f>
        <v>314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The Subcontinent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140" t="str">
        <f>feed!U140</f>
        <v>http://blocgame.com/stats.php?id=61895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29504</v>
      </c>
      <c r="AA140" s="8">
        <f t="shared" si="15"/>
        <v>18.505017921146955</v>
      </c>
      <c r="AB140" s="4">
        <f t="shared" si="16"/>
        <v>465</v>
      </c>
      <c r="AC140" s="4">
        <f t="shared" si="17"/>
        <v>8604.8333333333339</v>
      </c>
    </row>
    <row r="141" spans="1:29" x14ac:dyDescent="0.25">
      <c r="A141" t="str">
        <f>feed!A141</f>
        <v>FORECASTLE</v>
      </c>
      <c r="B141" t="str">
        <f>feed!B141</f>
        <v>syafiq88sudin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81</v>
      </c>
      <c r="E141">
        <f>SUMPRODUCT(MID(0&amp;feed!E141,LARGE(INDEX(ISNUMBER(--MID(feed!E141,ROW($1:$19),1))*
ROW($1:$19),0),ROW($1:$19))+1,1)*10^ROW($1:$19)/10)</f>
        <v>6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3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32</v>
      </c>
      <c r="K141">
        <f>SUMPRODUCT(MID(0&amp;feed!K141,LARGE(INDEX(ISNUMBER(--MID(feed!K141,ROW($1:$19),1))*
ROW($1:$19),0),ROW($1:$19))+1,1)*10^ROW($1:$19)/10)</f>
        <v>20</v>
      </c>
      <c r="L141">
        <f>SUMPRODUCT(MID(0&amp;feed!L141,LARGE(INDEX(ISNUMBER(--MID(feed!L141,ROW($1:$19),1))*
ROW($1:$19),0),ROW($1:$19))+1,1)*10^ROW($1:$19)/10)</f>
        <v>9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2784</v>
      </c>
      <c r="O141">
        <f>SUMPRODUCT(MID(0&amp;feed!O141,LARGE(INDEX(ISNUMBER(--MID(feed!O141,ROW($1:$5),1))*
ROW($1:$5),0),ROW($1:$5))+1,1)*10^ROW($1:$5)/10)</f>
        <v>15</v>
      </c>
      <c r="P141" t="str">
        <f>feed!P141</f>
        <v>Untapped</v>
      </c>
      <c r="Q141">
        <f t="shared" si="12"/>
        <v>90</v>
      </c>
      <c r="R141" t="str">
        <f>feed!Q141</f>
        <v>Large</v>
      </c>
      <c r="S141">
        <f t="shared" si="13"/>
        <v>7.5</v>
      </c>
      <c r="T141" t="str">
        <f>feed!R141</f>
        <v>Pacific Rim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141" t="str">
        <f>feed!U141</f>
        <v>http://blocgame.com/stats.php?id=62894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2030</v>
      </c>
      <c r="AA141" s="8">
        <f t="shared" si="15"/>
        <v>5.4436063218390807</v>
      </c>
      <c r="AB141" s="4">
        <f t="shared" si="16"/>
        <v>464</v>
      </c>
      <c r="AC141" s="4">
        <f t="shared" si="17"/>
        <v>2525.8333333333335</v>
      </c>
    </row>
    <row r="142" spans="1:29" x14ac:dyDescent="0.25">
      <c r="A142" t="str">
        <f>feed!A142</f>
        <v>SPNR</v>
      </c>
      <c r="B142" t="str">
        <f>feed!B142</f>
        <v>Stefan Stamenkovic</v>
      </c>
      <c r="C142" t="str">
        <f>feed!C142</f>
        <v>Brotherhood of Nod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3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7</v>
      </c>
      <c r="K142">
        <f>SUMPRODUCT(MID(0&amp;feed!K142,LARGE(INDEX(ISNUMBER(--MID(feed!K142,ROW($1:$19),1))*
ROW($1:$19),0),ROW($1:$19))+1,1)*10^ROW($1:$19)/10)</f>
        <v>10</v>
      </c>
      <c r="L142">
        <f>SUMPRODUCT(MID(0&amp;feed!L142,LARGE(INDEX(ISNUMBER(--MID(feed!L142,ROW($1:$19),1))*
ROW($1:$19),0),ROW($1:$19))+1,1)*10^ROW($1:$19)/10)</f>
        <v>4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2778</v>
      </c>
      <c r="O142">
        <f>SUMPRODUCT(MID(0&amp;feed!O142,LARGE(INDEX(ISNUMBER(--MID(feed!O142,ROW($1:$5),1))*
ROW($1:$5),0),ROW($1:$5))+1,1)*10^ROW($1:$5)/10)</f>
        <v>357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Indochina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142" t="str">
        <f>feed!U142</f>
        <v>http://blocgame.com/stats.php?id=51722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5459</v>
      </c>
      <c r="AA142" s="8">
        <f t="shared" si="15"/>
        <v>4.3948884089272857</v>
      </c>
      <c r="AB142" s="4">
        <f t="shared" si="16"/>
        <v>463</v>
      </c>
      <c r="AC142" s="4">
        <f t="shared" si="17"/>
        <v>2034.8333333333333</v>
      </c>
    </row>
    <row r="143" spans="1:29" x14ac:dyDescent="0.25">
      <c r="A143" t="str">
        <f>feed!A143</f>
        <v>Kekistonia</v>
      </c>
      <c r="B143" t="str">
        <f>feed!B143</f>
        <v>Mad Dog Mattis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5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0</v>
      </c>
      <c r="K143">
        <f>SUMPRODUCT(MID(0&amp;feed!K143,LARGE(INDEX(ISNUMBER(--MID(feed!K143,ROW($1:$19),1))*
ROW($1:$19),0),ROW($1:$19))+1,1)*10^ROW($1:$19)/10)</f>
        <v>28</v>
      </c>
      <c r="L143">
        <f>SUMPRODUCT(MID(0&amp;feed!L143,LARGE(INDEX(ISNUMBER(--MID(feed!L143,ROW($1:$19),1))*
ROW($1:$19),0),ROW($1:$19))+1,1)*10^ROW($1:$19)/10)</f>
        <v>26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2768</v>
      </c>
      <c r="O143">
        <f>SUMPRODUCT(MID(0&amp;feed!O143,LARGE(INDEX(ISNUMBER(--MID(feed!O143,ROW($1:$5),1))*
ROW($1:$5),0),ROW($1:$5))+1,1)*10^ROW($1:$5)/10)</f>
        <v>8331</v>
      </c>
      <c r="P143" t="str">
        <f>feed!P143</f>
        <v>Untapped</v>
      </c>
      <c r="Q143">
        <f t="shared" si="12"/>
        <v>90</v>
      </c>
      <c r="R143" t="str">
        <f>feed!Q143</f>
        <v>Large</v>
      </c>
      <c r="S143">
        <f t="shared" si="13"/>
        <v>7.5</v>
      </c>
      <c r="T143" t="str">
        <f>feed!R143</f>
        <v>Atlas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143" t="str">
        <f>feed!U143</f>
        <v>http://blocgame.com/stats.php?id=63476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26441</v>
      </c>
      <c r="AA143" s="8">
        <f t="shared" si="15"/>
        <v>17.680997109826588</v>
      </c>
      <c r="AB143" s="4">
        <f t="shared" si="16"/>
        <v>461.33333333333331</v>
      </c>
      <c r="AC143" s="4">
        <f t="shared" si="17"/>
        <v>8156.833333333333</v>
      </c>
    </row>
    <row r="144" spans="1:29" x14ac:dyDescent="0.25">
      <c r="A144" t="str">
        <f>feed!A144</f>
        <v>Shekel Land</v>
      </c>
      <c r="B144" t="str">
        <f>feed!B144</f>
        <v>Sheklesteinthefourth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119</v>
      </c>
      <c r="E144">
        <f>SUMPRODUCT(MID(0&amp;feed!E144,LARGE(INDEX(ISNUMBER(--MID(feed!E144,ROW($1:$19),1))*
ROW($1:$19),0),ROW($1:$19))+1,1)*10^ROW($1:$19)/10)</f>
        <v>5</v>
      </c>
      <c r="F144" t="str">
        <f>feed!F144</f>
        <v>Korean War surplus</v>
      </c>
      <c r="G144" t="str">
        <f>feed!G144</f>
        <v>Good</v>
      </c>
      <c r="H144">
        <f>SUMPRODUCT(MID(0&amp;feed!H144,LARGE(INDEX(ISNUMBER(--MID(feed!H144,ROW($1:$1),1))*
ROW($1:$1),0),ROW($1:$1))+1,1)*10^ROW($1:$1)/10)</f>
        <v>2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0</v>
      </c>
      <c r="K144">
        <f>SUMPRODUCT(MID(0&amp;feed!K144,LARGE(INDEX(ISNUMBER(--MID(feed!K144,ROW($1:$19),1))*
ROW($1:$19),0),ROW($1:$19))+1,1)*10^ROW($1:$19)/10)</f>
        <v>34</v>
      </c>
      <c r="L144">
        <f>SUMPRODUCT(MID(0&amp;feed!L144,LARGE(INDEX(ISNUMBER(--MID(feed!L144,ROW($1:$19),1))*
ROW($1:$19),0),ROW($1:$19))+1,1)*10^ROW($1:$19)/10)</f>
        <v>19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2766</v>
      </c>
      <c r="O144">
        <f>SUMPRODUCT(MID(0&amp;feed!O144,LARGE(INDEX(ISNUMBER(--MID(feed!O144,ROW($1:$5),1))*
ROW($1:$5),0),ROW($1:$5))+1,1)*10^ROW($1:$5)/10)</f>
        <v>8870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Egypt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144" t="str">
        <f>feed!U144</f>
        <v>http://blocgame.com/stats.php?id=54689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37150</v>
      </c>
      <c r="AA144" s="8">
        <f t="shared" si="15"/>
        <v>21.158712942877802</v>
      </c>
      <c r="AB144" s="4">
        <f t="shared" si="16"/>
        <v>461</v>
      </c>
      <c r="AC144" s="4">
        <f t="shared" si="17"/>
        <v>9754.1666666666661</v>
      </c>
    </row>
    <row r="145" spans="1:29" x14ac:dyDescent="0.25">
      <c r="A145" t="str">
        <f>feed!A145</f>
        <v>Kitt</v>
      </c>
      <c r="B145" t="str">
        <f>feed!B145</f>
        <v>cici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124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5</v>
      </c>
      <c r="K145">
        <f>SUMPRODUCT(MID(0&amp;feed!K145,LARGE(INDEX(ISNUMBER(--MID(feed!K145,ROW($1:$19),1))*
ROW($1:$19),0),ROW($1:$19))+1,1)*10^ROW($1:$19)/10)</f>
        <v>20</v>
      </c>
      <c r="L145">
        <f>SUMPRODUCT(MID(0&amp;feed!L145,LARGE(INDEX(ISNUMBER(--MID(feed!L145,ROW($1:$19),1))*
ROW($1:$19),0),ROW($1:$19))+1,1)*10^ROW($1:$19)/10)</f>
        <v>11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2765</v>
      </c>
      <c r="O145">
        <f>SUMPRODUCT(MID(0&amp;feed!O145,LARGE(INDEX(ISNUMBER(--MID(feed!O145,ROW($1:$5),1))*
ROW($1:$5),0),ROW($1:$5))+1,1)*10^ROW($1:$5)/10)</f>
        <v>284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Indochina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45" t="str">
        <f>feed!U145</f>
        <v>http://blocgame.com/stats.php?id=64247</v>
      </c>
      <c r="X145" s="4">
        <f>SUMPRODUCT(MID(0&amp;feed!V145,LARGE(INDEX(ISNUMBER(--MID(feed!V145,ROW($1:$5),1))*
ROW($1:$5),0),ROW($1:$5))+1,1)*10^ROW($1:$5)/10)</f>
        <v>1</v>
      </c>
      <c r="Y145">
        <f>feed!W145</f>
        <v>0</v>
      </c>
      <c r="Z145" s="4">
        <f t="shared" si="14"/>
        <v>14775</v>
      </c>
      <c r="AA145" s="8">
        <f t="shared" si="15"/>
        <v>10.632911392405063</v>
      </c>
      <c r="AB145" s="4">
        <f t="shared" si="16"/>
        <v>460.83333333333331</v>
      </c>
      <c r="AC145" s="4">
        <f t="shared" si="17"/>
        <v>4900</v>
      </c>
    </row>
    <row r="146" spans="1:29" x14ac:dyDescent="0.25">
      <c r="A146" t="str">
        <f>feed!A146</f>
        <v>New Caucasus</v>
      </c>
      <c r="B146" t="str">
        <f>feed!B146</f>
        <v>Cotton Luther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119</v>
      </c>
      <c r="E146">
        <f>SUMPRODUCT(MID(0&amp;feed!E146,LARGE(INDEX(ISNUMBER(--MID(feed!E146,ROW($1:$19),1))*
ROW($1:$19),0),ROW($1:$19))+1,1)*10^ROW($1:$19)/10)</f>
        <v>5</v>
      </c>
      <c r="F146" t="str">
        <f>feed!F146</f>
        <v>Vietnam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5</v>
      </c>
      <c r="K146">
        <f>SUMPRODUCT(MID(0&amp;feed!K146,LARGE(INDEX(ISNUMBER(--MID(feed!K146,ROW($1:$19),1))*
ROW($1:$19),0),ROW($1:$19))+1,1)*10^ROW($1:$19)/10)</f>
        <v>23</v>
      </c>
      <c r="L146">
        <f>SUMPRODUCT(MID(0&amp;feed!L146,LARGE(INDEX(ISNUMBER(--MID(feed!L146,ROW($1:$19),1))*
ROW($1:$19),0),ROW($1:$19))+1,1)*10^ROW($1:$19)/10)</f>
        <v>3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2758</v>
      </c>
      <c r="O146">
        <f>SUMPRODUCT(MID(0&amp;feed!O146,LARGE(INDEX(ISNUMBER(--MID(feed!O146,ROW($1:$5),1))*
ROW($1:$5),0),ROW($1:$5))+1,1)*10^ROW($1:$5)/10)</f>
        <v>60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Southern Africa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146" t="str">
        <f>feed!U146</f>
        <v>http://blocgame.com/stats.php?id=4392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15860</v>
      </c>
      <c r="AA146" s="8">
        <f t="shared" si="15"/>
        <v>10.101522842639595</v>
      </c>
      <c r="AB146" s="4">
        <f t="shared" si="16"/>
        <v>459.66666666666669</v>
      </c>
      <c r="AC146" s="4">
        <f t="shared" si="17"/>
        <v>4643.333333333333</v>
      </c>
    </row>
    <row r="147" spans="1:29" x14ac:dyDescent="0.25">
      <c r="A147" t="str">
        <f>feed!A147</f>
        <v>KakMahRevenge</v>
      </c>
      <c r="B147" t="str">
        <f>feed!B147</f>
        <v>Rosmah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72</v>
      </c>
      <c r="E147">
        <f>SUMPRODUCT(MID(0&amp;feed!E147,LARGE(INDEX(ISNUMBER(--MID(feed!E147,ROW($1:$19),1))*
ROW($1:$19),0),ROW($1:$19))+1,1)*10^ROW($1:$19)/10)</f>
        <v>1</v>
      </c>
      <c r="F147" t="str">
        <f>feed!F147</f>
        <v>Second World War surplus</v>
      </c>
      <c r="G147" t="str">
        <f>feed!G147</f>
        <v>Good</v>
      </c>
      <c r="H147">
        <f>SUMPRODUCT(MID(0&amp;feed!H147,LARGE(INDEX(ISNUMBER(--MID(feed!H147,ROW($1:$1),1))*
ROW($1:$1),0),ROW($1:$1))+1,1)*10^ROW($1:$1)/10)</f>
        <v>3</v>
      </c>
      <c r="I147" t="str">
        <f>feed!I147</f>
        <v>Standard</v>
      </c>
      <c r="J147">
        <f>SUMPRODUCT(MID(0&amp;feed!J147,LARGE(INDEX(ISNUMBER(--MID(feed!J147,ROW($1:$19),1))*
ROW($1:$19),0),ROW($1:$19))+1,1)*10^ROW($1:$19)/10)</f>
        <v>4</v>
      </c>
      <c r="K147">
        <f>SUMPRODUCT(MID(0&amp;feed!K147,LARGE(INDEX(ISNUMBER(--MID(feed!K147,ROW($1:$19),1))*
ROW($1:$19),0),ROW($1:$19))+1,1)*10^ROW($1:$19)/10)</f>
        <v>20</v>
      </c>
      <c r="L147">
        <f>SUMPRODUCT(MID(0&amp;feed!L147,LARGE(INDEX(ISNUMBER(--MID(feed!L147,ROW($1:$19),1))*
ROW($1:$19),0),ROW($1:$19))+1,1)*10^ROW($1:$19)/10)</f>
        <v>12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2758</v>
      </c>
      <c r="O147">
        <f>SUMPRODUCT(MID(0&amp;feed!O147,LARGE(INDEX(ISNUMBER(--MID(feed!O147,ROW($1:$5),1))*
ROW($1:$5),0),ROW($1:$5))+1,1)*10^ROW($1:$5)/10)</f>
        <v>48</v>
      </c>
      <c r="P147">
        <f>feed!P147</f>
        <v>0</v>
      </c>
      <c r="Q147">
        <f t="shared" si="12"/>
        <v>40</v>
      </c>
      <c r="R147" t="str">
        <f>feed!Q147</f>
        <v>Very Powerful</v>
      </c>
      <c r="S147">
        <f t="shared" si="13"/>
        <v>10</v>
      </c>
      <c r="T147" t="str">
        <f>feed!R147</f>
        <v>Indochina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147" t="str">
        <f>feed!U147</f>
        <v>http://blocgame.com/stats.php?id=62685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5373</v>
      </c>
      <c r="AA147" s="8">
        <f t="shared" si="15"/>
        <v>7.1149383611312542</v>
      </c>
      <c r="AB147" s="4">
        <f t="shared" si="16"/>
        <v>459.66666666666669</v>
      </c>
      <c r="AC147" s="4">
        <f t="shared" si="17"/>
        <v>3270.5</v>
      </c>
    </row>
    <row r="148" spans="1:29" x14ac:dyDescent="0.25">
      <c r="A148" t="str">
        <f>feed!A148</f>
        <v>Persona-Grata</v>
      </c>
      <c r="B148" t="str">
        <f>feed!B148</f>
        <v>syafiqsudin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33</v>
      </c>
      <c r="E148">
        <f>SUMPRODUCT(MID(0&amp;feed!E148,LARGE(INDEX(ISNUMBER(--MID(feed!E148,ROW($1:$19),1))*
ROW($1:$19),0),ROW($1:$19))+1,1)*10^ROW($1:$19)/10)</f>
        <v>7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3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18</v>
      </c>
      <c r="K148">
        <f>SUMPRODUCT(MID(0&amp;feed!K148,LARGE(INDEX(ISNUMBER(--MID(feed!K148,ROW($1:$19),1))*
ROW($1:$19),0),ROW($1:$19))+1,1)*10^ROW($1:$19)/10)</f>
        <v>24</v>
      </c>
      <c r="L148">
        <f>SUMPRODUCT(MID(0&amp;feed!L148,LARGE(INDEX(ISNUMBER(--MID(feed!L148,ROW($1:$19),1))*
ROW($1:$19),0),ROW($1:$19))+1,1)*10^ROW($1:$19)/10)</f>
        <v>13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2752</v>
      </c>
      <c r="O148">
        <f>SUMPRODUCT(MID(0&amp;feed!O148,LARGE(INDEX(ISNUMBER(--MID(feed!O148,ROW($1:$5),1))*
ROW($1:$5),0),ROW($1:$5))+1,1)*10^ROW($1:$5)/10)</f>
        <v>420</v>
      </c>
      <c r="P148" t="str">
        <f>feed!P148</f>
        <v>Untapped</v>
      </c>
      <c r="Q148">
        <f t="shared" si="12"/>
        <v>90</v>
      </c>
      <c r="R148" t="str">
        <f>feed!Q148</f>
        <v>Large</v>
      </c>
      <c r="S148">
        <f t="shared" si="13"/>
        <v>7.5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148" t="str">
        <f>feed!U148</f>
        <v>http://blocgame.com/stats.php?id=60788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18650</v>
      </c>
      <c r="AA148" s="8">
        <f t="shared" si="15"/>
        <v>12.63626453488372</v>
      </c>
      <c r="AB148" s="4">
        <f t="shared" si="16"/>
        <v>458.66666666666669</v>
      </c>
      <c r="AC148" s="4">
        <f t="shared" si="17"/>
        <v>5795.833333333333</v>
      </c>
    </row>
    <row r="149" spans="1:29" x14ac:dyDescent="0.25">
      <c r="A149" t="str">
        <f>feed!A149</f>
        <v>Rhod3sia</v>
      </c>
      <c r="B149" t="str">
        <f>feed!B149</f>
        <v>FreeMindInside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136</v>
      </c>
      <c r="E149">
        <f>SUMPRODUCT(MID(0&amp;feed!E149,LARGE(INDEX(ISNUMBER(--MID(feed!E149,ROW($1:$19),1))*
ROW($1:$19),0),ROW($1:$19))+1,1)*10^ROW($1:$19)/10)</f>
        <v>15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5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0</v>
      </c>
      <c r="K149">
        <f>SUMPRODUCT(MID(0&amp;feed!K149,LARGE(INDEX(ISNUMBER(--MID(feed!K149,ROW($1:$19),1))*
ROW($1:$19),0),ROW($1:$19))+1,1)*10^ROW($1:$19)/10)</f>
        <v>39</v>
      </c>
      <c r="L149">
        <f>SUMPRODUCT(MID(0&amp;feed!L149,LARGE(INDEX(ISNUMBER(--MID(feed!L149,ROW($1:$19),1))*
ROW($1:$19),0),ROW($1:$19))+1,1)*10^ROW($1:$19)/10)</f>
        <v>5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2751</v>
      </c>
      <c r="O149">
        <f>SUMPRODUCT(MID(0&amp;feed!O149,LARGE(INDEX(ISNUMBER(--MID(feed!O149,ROW($1:$5),1))*
ROW($1:$5),0),ROW($1:$5))+1,1)*10^ROW($1:$5)/10)</f>
        <v>280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Southern Africa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149" t="str">
        <f>feed!U149</f>
        <v>http://blocgame.com/stats.php?id=52679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15690</v>
      </c>
      <c r="AA149" s="8">
        <f t="shared" si="15"/>
        <v>13.06434023991276</v>
      </c>
      <c r="AB149" s="4">
        <f t="shared" si="16"/>
        <v>458.5</v>
      </c>
      <c r="AC149" s="4">
        <f t="shared" si="17"/>
        <v>5990</v>
      </c>
    </row>
    <row r="150" spans="1:29" x14ac:dyDescent="0.25">
      <c r="A150" t="str">
        <f>feed!A150</f>
        <v>Shinystan</v>
      </c>
      <c r="B150" t="str">
        <f>feed!B150</f>
        <v>He Who Wears No Pants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10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Nice</v>
      </c>
      <c r="H150">
        <f>SUMPRODUCT(MID(0&amp;feed!H150,LARGE(INDEX(ISNUMBER(--MID(feed!H150,ROW($1:$1),1))*
ROW($1:$1),0),ROW($1:$1))+1,1)*10^ROW($1:$1)/10)</f>
        <v>1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11</v>
      </c>
      <c r="K150">
        <f>SUMPRODUCT(MID(0&amp;feed!K150,LARGE(INDEX(ISNUMBER(--MID(feed!K150,ROW($1:$19),1))*
ROW($1:$19),0),ROW($1:$19))+1,1)*10^ROW($1:$19)/10)</f>
        <v>12</v>
      </c>
      <c r="L150">
        <f>SUMPRODUCT(MID(0&amp;feed!L150,LARGE(INDEX(ISNUMBER(--MID(feed!L150,ROW($1:$19),1))*
ROW($1:$19),0),ROW($1:$19))+1,1)*10^ROW($1:$19)/10)</f>
        <v>5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2750</v>
      </c>
      <c r="O150">
        <f>SUMPRODUCT(MID(0&amp;feed!O150,LARGE(INDEX(ISNUMBER(--MID(feed!O150,ROW($1:$5),1))*
ROW($1:$5),0),ROW($1:$5))+1,1)*10^ROW($1:$5)/10)</f>
        <v>112</v>
      </c>
      <c r="P150" t="str">
        <f>feed!P150</f>
        <v>Untapped</v>
      </c>
      <c r="Q150">
        <f t="shared" si="12"/>
        <v>90</v>
      </c>
      <c r="R150" t="str">
        <f>feed!Q150</f>
        <v>Mediocre</v>
      </c>
      <c r="S150">
        <f t="shared" si="13"/>
        <v>4.5</v>
      </c>
      <c r="T150" t="str">
        <f>feed!R150</f>
        <v>Caribbean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150" t="str">
        <f>feed!U150</f>
        <v>http://blocgame.com/stats.php?id=63522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4320</v>
      </c>
      <c r="AA150" s="8">
        <f t="shared" si="15"/>
        <v>4.1618181818181821</v>
      </c>
      <c r="AB150" s="4">
        <f t="shared" si="16"/>
        <v>458.33333333333331</v>
      </c>
      <c r="AC150" s="4">
        <f t="shared" si="17"/>
        <v>1907.5</v>
      </c>
    </row>
    <row r="151" spans="1:29" x14ac:dyDescent="0.25">
      <c r="A151" t="str">
        <f>feed!A151</f>
        <v>South Uganda</v>
      </c>
      <c r="B151" t="str">
        <f>feed!B151</f>
        <v>Dr. Idi Amin</v>
      </c>
      <c r="C151" t="str">
        <f>feed!C151</f>
        <v>Interpol</v>
      </c>
      <c r="D151">
        <f>SUMPRODUCT(MID(0&amp;feed!D151,LARGE(INDEX(ISNUMBER(--MID(feed!D151,ROW($1:$19),1))*
ROW($1:$19),0),ROW($1:$19))+1,1)*10^ROW($1:$19)/10)</f>
        <v>198</v>
      </c>
      <c r="E151">
        <f>SUMPRODUCT(MID(0&amp;feed!E151,LARGE(INDEX(ISNUMBER(--MID(feed!E151,ROW($1:$19),1))*
ROW($1:$19),0),ROW($1:$19))+1,1)*10^ROW($1:$19)/10)</f>
        <v>15</v>
      </c>
      <c r="F151" t="str">
        <f>feed!F151</f>
        <v>Almost Modern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6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11</v>
      </c>
      <c r="K151">
        <f>SUMPRODUCT(MID(0&amp;feed!K151,LARGE(INDEX(ISNUMBER(--MID(feed!K151,ROW($1:$19),1))*
ROW($1:$19),0),ROW($1:$19))+1,1)*10^ROW($1:$19)/10)</f>
        <v>41</v>
      </c>
      <c r="L151">
        <f>SUMPRODUCT(MID(0&amp;feed!L151,LARGE(INDEX(ISNUMBER(--MID(feed!L151,ROW($1:$19),1))*
ROW($1:$19),0),ROW($1:$19))+1,1)*10^ROW($1:$19)/10)</f>
        <v>7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2724</v>
      </c>
      <c r="O151">
        <f>SUMPRODUCT(MID(0&amp;feed!O151,LARGE(INDEX(ISNUMBER(--MID(feed!O151,ROW($1:$5),1))*
ROW($1:$5),0),ROW($1:$5))+1,1)*10^ROW($1:$5)/10)</f>
        <v>459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Southern Africa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151" t="str">
        <f>feed!U151</f>
        <v>http://blocgame.com/stats.php?id=63128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24503</v>
      </c>
      <c r="AA151" s="8">
        <f t="shared" si="15"/>
        <v>17.255139500734213</v>
      </c>
      <c r="AB151" s="4">
        <f t="shared" si="16"/>
        <v>454</v>
      </c>
      <c r="AC151" s="4">
        <f t="shared" si="17"/>
        <v>7833.833333333333</v>
      </c>
    </row>
    <row r="152" spans="1:29" x14ac:dyDescent="0.25">
      <c r="A152" t="str">
        <f>feed!A152</f>
        <v>Jebawka</v>
      </c>
      <c r="B152" t="str">
        <f>feed!B152</f>
        <v>Shetay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115</v>
      </c>
      <c r="E152">
        <f>SUMPRODUCT(MID(0&amp;feed!E152,LARGE(INDEX(ISNUMBER(--MID(feed!E152,ROW($1:$19),1))*
ROW($1:$19),0),ROW($1:$19))+1,1)*10^ROW($1:$19)/10)</f>
        <v>2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3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22</v>
      </c>
      <c r="K152">
        <f>SUMPRODUCT(MID(0&amp;feed!K152,LARGE(INDEX(ISNUMBER(--MID(feed!K152,ROW($1:$19),1))*
ROW($1:$19),0),ROW($1:$19))+1,1)*10^ROW($1:$19)/10)</f>
        <v>22</v>
      </c>
      <c r="L152">
        <f>SUMPRODUCT(MID(0&amp;feed!L152,LARGE(INDEX(ISNUMBER(--MID(feed!L152,ROW($1:$19),1))*
ROW($1:$19),0),ROW($1:$19))+1,1)*10^ROW($1:$19)/10)</f>
        <v>10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2707</v>
      </c>
      <c r="O152">
        <f>SUMPRODUCT(MID(0&amp;feed!O152,LARGE(INDEX(ISNUMBER(--MID(feed!O152,ROW($1:$5),1))*
ROW($1:$5),0),ROW($1:$5))+1,1)*10^ROW($1:$5)/10)</f>
        <v>3548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Arabia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152" t="str">
        <f>feed!U152</f>
        <v>http://blocgame.com/stats.php?id=54304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21628</v>
      </c>
      <c r="AA152" s="8">
        <f t="shared" si="15"/>
        <v>13.253786479497599</v>
      </c>
      <c r="AB152" s="4">
        <f t="shared" si="16"/>
        <v>451.16666666666669</v>
      </c>
      <c r="AC152" s="4">
        <f t="shared" si="17"/>
        <v>5979.666666666667</v>
      </c>
    </row>
    <row r="153" spans="1:29" x14ac:dyDescent="0.25">
      <c r="A153" t="str">
        <f>feed!A153</f>
        <v>venua</v>
      </c>
      <c r="B153" t="str">
        <f>feed!B153</f>
        <v>bilbo swaggins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68</v>
      </c>
      <c r="E153">
        <f>SUMPRODUCT(MID(0&amp;feed!E153,LARGE(INDEX(ISNUMBER(--MID(feed!E153,ROW($1:$19),1))*
ROW($1:$19),0),ROW($1:$19))+1,1)*10^ROW($1:$19)/10)</f>
        <v>0</v>
      </c>
      <c r="F153" t="str">
        <f>feed!F153</f>
        <v>Korean War surplus</v>
      </c>
      <c r="G153" t="str">
        <f>feed!G153</f>
        <v>Nice</v>
      </c>
      <c r="H153">
        <f>SUMPRODUCT(MID(0&amp;feed!H153,LARGE(INDEX(ISNUMBER(--MID(feed!H153,ROW($1:$1),1))*
ROW($1:$1),0),ROW($1:$1))+1,1)*10^ROW($1:$1)/10)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15</v>
      </c>
      <c r="K153">
        <f>SUMPRODUCT(MID(0&amp;feed!K153,LARGE(INDEX(ISNUMBER(--MID(feed!K153,ROW($1:$19),1))*
ROW($1:$19),0),ROW($1:$19))+1,1)*10^ROW($1:$19)/10)</f>
        <v>18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2705</v>
      </c>
      <c r="O153">
        <f>SUMPRODUCT(MID(0&amp;feed!O153,LARGE(INDEX(ISNUMBER(--MID(feed!O153,ROW($1:$5),1))*
ROW($1:$5),0),ROW($1:$5))+1,1)*10^ROW($1:$5)/10)</f>
        <v>208</v>
      </c>
      <c r="P153" t="str">
        <f>feed!P153</f>
        <v>Untapped</v>
      </c>
      <c r="Q153">
        <f t="shared" si="12"/>
        <v>90</v>
      </c>
      <c r="R153" t="str">
        <f>feed!Q153</f>
        <v>Somewhat Large</v>
      </c>
      <c r="S153">
        <f t="shared" si="13"/>
        <v>6</v>
      </c>
      <c r="T153" t="str">
        <f>feed!R153</f>
        <v>Gran Colombia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153" t="str">
        <f>feed!U153</f>
        <v>http://blocgame.com/stats.php?id=54363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8906</v>
      </c>
      <c r="AA153" s="8">
        <f t="shared" si="15"/>
        <v>7.1741219963031426</v>
      </c>
      <c r="AB153" s="4">
        <f t="shared" si="16"/>
        <v>450.83333333333331</v>
      </c>
      <c r="AC153" s="4">
        <f t="shared" si="17"/>
        <v>3234.3333333333335</v>
      </c>
    </row>
    <row r="154" spans="1:29" x14ac:dyDescent="0.25">
      <c r="A154" t="str">
        <f>feed!A154</f>
        <v>Potatopia</v>
      </c>
      <c r="B154" t="str">
        <f>feed!B154</f>
        <v>DoomPotato</v>
      </c>
      <c r="C154" t="str">
        <f>feed!C154</f>
        <v>Brotherhood of Nod</v>
      </c>
      <c r="D154">
        <f>SUMPRODUCT(MID(0&amp;feed!D154,LARGE(INDEX(ISNUMBER(--MID(feed!D154,ROW($1:$19),1))*
ROW($1:$19),0),ROW($1:$19))+1,1)*10^ROW($1:$19)/10)</f>
        <v>98</v>
      </c>
      <c r="E154">
        <f>SUMPRODUCT(MID(0&amp;feed!E154,LARGE(INDEX(ISNUMBER(--MID(feed!E154,ROW($1:$19),1))*
ROW($1:$19),0),ROW($1:$19))+1,1)*10^ROW($1:$19)/10)</f>
        <v>5</v>
      </c>
      <c r="F154" t="str">
        <f>feed!F154</f>
        <v>Vietnam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3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5</v>
      </c>
      <c r="K154">
        <f>SUMPRODUCT(MID(0&amp;feed!K154,LARGE(INDEX(ISNUMBER(--MID(feed!K154,ROW($1:$19),1))*
ROW($1:$19),0),ROW($1:$19))+1,1)*10^ROW($1:$19)/10)</f>
        <v>25</v>
      </c>
      <c r="L154">
        <f>SUMPRODUCT(MID(0&amp;feed!L154,LARGE(INDEX(ISNUMBER(--MID(feed!L154,ROW($1:$19),1))*
ROW($1:$19),0),ROW($1:$19))+1,1)*10^ROW($1:$19)/10)</f>
        <v>13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2697</v>
      </c>
      <c r="O154">
        <f>SUMPRODUCT(MID(0&amp;feed!O154,LARGE(INDEX(ISNUMBER(--MID(feed!O154,ROW($1:$5),1))*
ROW($1:$5),0),ROW($1:$5))+1,1)*10^ROW($1:$5)/10)</f>
        <v>4208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Egypt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154" t="str">
        <f>feed!U154</f>
        <v>http://blocgame.com/stats.php?id=54037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12605</v>
      </c>
      <c r="AA154" s="8">
        <f t="shared" si="15"/>
        <v>10.791620318872821</v>
      </c>
      <c r="AB154" s="4">
        <f t="shared" si="16"/>
        <v>449.5</v>
      </c>
      <c r="AC154" s="4">
        <f t="shared" si="17"/>
        <v>4850.833333333333</v>
      </c>
    </row>
    <row r="155" spans="1:29" x14ac:dyDescent="0.25">
      <c r="A155" t="str">
        <f>feed!A155</f>
        <v>Brohan</v>
      </c>
      <c r="B155" t="str">
        <f>feed!B155</f>
        <v>Brodolf_shitler</v>
      </c>
      <c r="C155" t="str">
        <f>feed!C155</f>
        <v>Brotherhood of Nod</v>
      </c>
      <c r="D155">
        <f>SUMPRODUCT(MID(0&amp;feed!D155,LARGE(INDEX(ISNUMBER(--MID(feed!D155,ROW($1:$19),1))*
ROW($1:$19),0),ROW($1:$19))+1,1)*10^ROW($1:$19)/10)</f>
        <v>88</v>
      </c>
      <c r="E155">
        <f>SUMPRODUCT(MID(0&amp;feed!E155,LARGE(INDEX(ISNUMBER(--MID(feed!E155,ROW($1:$19),1))*
ROW($1:$19),0),ROW($1:$19))+1,1)*10^ROW($1:$19)/10)</f>
        <v>1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3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53</v>
      </c>
      <c r="K155">
        <f>SUMPRODUCT(MID(0&amp;feed!K155,LARGE(INDEX(ISNUMBER(--MID(feed!K155,ROW($1:$19),1))*
ROW($1:$19),0),ROW($1:$19))+1,1)*10^ROW($1:$19)/10)</f>
        <v>19</v>
      </c>
      <c r="L155">
        <f>SUMPRODUCT(MID(0&amp;feed!L155,LARGE(INDEX(ISNUMBER(--MID(feed!L155,ROW($1:$19),1))*
ROW($1:$19),0),ROW($1:$19))+1,1)*10^ROW($1:$19)/10)</f>
        <v>12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2695</v>
      </c>
      <c r="O155">
        <f>SUMPRODUCT(MID(0&amp;feed!O155,LARGE(INDEX(ISNUMBER(--MID(feed!O155,ROW($1:$5),1))*
ROW($1:$5),0),ROW($1:$5))+1,1)*10^ROW($1:$5)/10)</f>
        <v>2047</v>
      </c>
      <c r="P155" t="str">
        <f>feed!P155</f>
        <v>Untapped</v>
      </c>
      <c r="Q155">
        <f t="shared" si="12"/>
        <v>90</v>
      </c>
      <c r="R155" t="str">
        <f>feed!Q155</f>
        <v>Powerful</v>
      </c>
      <c r="S155">
        <f t="shared" si="13"/>
        <v>9</v>
      </c>
      <c r="T155" t="str">
        <f>feed!R155</f>
        <v>Persia</v>
      </c>
      <c r="U155" t="str">
        <f>feed!S155</f>
        <v>Neutral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155" t="str">
        <f>feed!U155</f>
        <v>http://blocgame.com/stats.php?id=40340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8212</v>
      </c>
      <c r="AA155" s="8">
        <f t="shared" si="15"/>
        <v>8.1955473098330245</v>
      </c>
      <c r="AB155" s="4">
        <f t="shared" si="16"/>
        <v>449.16666666666669</v>
      </c>
      <c r="AC155" s="4">
        <f t="shared" si="17"/>
        <v>3681.1666666666665</v>
      </c>
    </row>
    <row r="156" spans="1:29" x14ac:dyDescent="0.25">
      <c r="A156" t="str">
        <f>feed!A156</f>
        <v>OnePiece</v>
      </c>
      <c r="B156" t="str">
        <f>feed!B156</f>
        <v>AkiManang</v>
      </c>
      <c r="C156" t="str">
        <f>feed!C156</f>
        <v>Celestial Beingsï¿½</v>
      </c>
      <c r="D156">
        <f>SUMPRODUCT(MID(0&amp;feed!D156,LARGE(INDEX(ISNUMBER(--MID(feed!D156,ROW($1:$19),1))*
ROW($1:$19),0),ROW($1:$19))+1,1)*10^ROW($1:$19)/10)</f>
        <v>41</v>
      </c>
      <c r="E156">
        <f>SUMPRODUCT(MID(0&amp;feed!E156,LARGE(INDEX(ISNUMBER(--MID(feed!E156,ROW($1:$19),1))*
ROW($1:$19),0),ROW($1:$19))+1,1)*10^ROW($1:$19)/10)</f>
        <v>3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16</v>
      </c>
      <c r="K156">
        <f>SUMPRODUCT(MID(0&amp;feed!K156,LARGE(INDEX(ISNUMBER(--MID(feed!K156,ROW($1:$19),1))*
ROW($1:$19),0),ROW($1:$19))+1,1)*10^ROW($1:$19)/10)</f>
        <v>27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2695</v>
      </c>
      <c r="O156">
        <f>SUMPRODUCT(MID(0&amp;feed!O156,LARGE(INDEX(ISNUMBER(--MID(feed!O156,ROW($1:$5),1))*
ROW($1:$5),0),ROW($1:$5))+1,1)*10^ROW($1:$5)/10)</f>
        <v>5082</v>
      </c>
      <c r="P156" t="str">
        <f>feed!P156</f>
        <v>Untapped</v>
      </c>
      <c r="Q156">
        <f t="shared" si="12"/>
        <v>90</v>
      </c>
      <c r="R156" t="str">
        <f>feed!Q156</f>
        <v>Powerful</v>
      </c>
      <c r="S156">
        <f t="shared" si="13"/>
        <v>9</v>
      </c>
      <c r="T156" t="str">
        <f>feed!R156</f>
        <v>Persia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156" t="str">
        <f>feed!U156</f>
        <v>http://blocgame.com/stats.php?id=63126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8340</v>
      </c>
      <c r="AA156" s="8">
        <f t="shared" si="15"/>
        <v>9.4953617810760669</v>
      </c>
      <c r="AB156" s="4">
        <f t="shared" si="16"/>
        <v>449.16666666666669</v>
      </c>
      <c r="AC156" s="4">
        <f t="shared" si="17"/>
        <v>4265</v>
      </c>
    </row>
    <row r="157" spans="1:29" x14ac:dyDescent="0.25">
      <c r="A157" t="str">
        <f>feed!A157</f>
        <v>Prometheus</v>
      </c>
      <c r="B157" t="str">
        <f>feed!B157</f>
        <v>Jefferson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43</v>
      </c>
      <c r="E157">
        <f>SUMPRODUCT(MID(0&amp;feed!E157,LARGE(INDEX(ISNUMBER(--MID(feed!E157,ROW($1:$19),1))*
ROW($1:$19),0),ROW($1:$19))+1,1)*10^ROW($1:$19)/10)</f>
        <v>0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27</v>
      </c>
      <c r="L157">
        <f>SUMPRODUCT(MID(0&amp;feed!L157,LARGE(INDEX(ISNUMBER(--MID(feed!L157,ROW($1:$19),1))*
ROW($1:$19),0),ROW($1:$19))+1,1)*10^ROW($1:$19)/10)</f>
        <v>3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2688</v>
      </c>
      <c r="O157">
        <f>SUMPRODUCT(MID(0&amp;feed!O157,LARGE(INDEX(ISNUMBER(--MID(feed!O157,ROW($1:$5),1))*
ROW($1:$5),0),ROW($1:$5))+1,1)*10^ROW($1:$5)/10)</f>
        <v>192</v>
      </c>
      <c r="P157" t="str">
        <f>feed!P157</f>
        <v>Near Depletion</v>
      </c>
      <c r="Q157">
        <f t="shared" si="12"/>
        <v>10</v>
      </c>
      <c r="R157" t="str">
        <f>feed!Q157</f>
        <v>Large</v>
      </c>
      <c r="S157">
        <f t="shared" si="13"/>
        <v>7.5</v>
      </c>
      <c r="T157" t="str">
        <f>feed!R157</f>
        <v>Caribbean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57" t="str">
        <f>feed!U157</f>
        <v>http://blocgame.com/stats.php?id=56022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10042</v>
      </c>
      <c r="AA157" s="8">
        <f t="shared" si="15"/>
        <v>9.0372023809523814</v>
      </c>
      <c r="AB157" s="4">
        <f t="shared" si="16"/>
        <v>448</v>
      </c>
      <c r="AC157" s="4">
        <f t="shared" si="17"/>
        <v>4048.6666666666665</v>
      </c>
    </row>
    <row r="158" spans="1:29" x14ac:dyDescent="0.25">
      <c r="A158" t="str">
        <f>feed!A158</f>
        <v>oliverhard</v>
      </c>
      <c r="B158" t="str">
        <f>feed!B158</f>
        <v>oliver hardwick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3</v>
      </c>
      <c r="F158" t="str">
        <f>feed!F158</f>
        <v>Second World War surplus</v>
      </c>
      <c r="G158" t="str">
        <f>feed!G158</f>
        <v>Angelic</v>
      </c>
      <c r="H158">
        <f>SUMPRODUCT(MID(0&amp;feed!H158,LARGE(INDEX(ISNUMBER(--MID(feed!H158,ROW($1:$1),1))*
ROW($1:$1),0),ROW($1:$1))+1,1)*10^ROW($1:$1)/10)</f>
        <v>5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4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14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2667</v>
      </c>
      <c r="O158">
        <f>SUMPRODUCT(MID(0&amp;feed!O158,LARGE(INDEX(ISNUMBER(--MID(feed!O158,ROW($1:$5),1))*
ROW($1:$5),0),ROW($1:$5))+1,1)*10^ROW($1:$5)/10)</f>
        <v>2006</v>
      </c>
      <c r="P158" t="str">
        <f>feed!P158</f>
        <v>Plentiful</v>
      </c>
      <c r="Q158">
        <f t="shared" si="12"/>
        <v>70</v>
      </c>
      <c r="R158" t="str">
        <f>feed!Q158</f>
        <v>Very Powerful</v>
      </c>
      <c r="S158">
        <f t="shared" si="13"/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158" t="str">
        <f>feed!U158</f>
        <v>http://blocgame.com/stats.php?id=53822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10900</v>
      </c>
      <c r="AA158" s="8">
        <f t="shared" si="15"/>
        <v>10.976752905886764</v>
      </c>
      <c r="AB158" s="4">
        <f t="shared" si="16"/>
        <v>444.5</v>
      </c>
      <c r="AC158" s="4">
        <f t="shared" si="17"/>
        <v>4879.166666666667</v>
      </c>
    </row>
    <row r="159" spans="1:29" x14ac:dyDescent="0.25">
      <c r="A159" t="str">
        <f>feed!A159</f>
        <v>KelabuAsap</v>
      </c>
      <c r="B159" t="str">
        <f>feed!B159</f>
        <v>kelam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165</v>
      </c>
      <c r="E159">
        <f>SUMPRODUCT(MID(0&amp;feed!E159,LARGE(INDEX(ISNUMBER(--MID(feed!E159,ROW($1:$19),1))*
ROW($1:$19),0),ROW($1:$19))+1,1)*10^ROW($1:$19)/10)</f>
        <v>3</v>
      </c>
      <c r="F159" t="str">
        <f>feed!F159</f>
        <v>Vietnam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5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0</v>
      </c>
      <c r="K159">
        <f>SUMPRODUCT(MID(0&amp;feed!K159,LARGE(INDEX(ISNUMBER(--MID(feed!K159,ROW($1:$19),1))*
ROW($1:$19),0),ROW($1:$19))+1,1)*10^ROW($1:$19)/10)</f>
        <v>42</v>
      </c>
      <c r="L159">
        <f>SUMPRODUCT(MID(0&amp;feed!L159,LARGE(INDEX(ISNUMBER(--MID(feed!L159,ROW($1:$19),1))*
ROW($1:$19),0),ROW($1:$19))+1,1)*10^ROW($1:$19)/10)</f>
        <v>15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2664</v>
      </c>
      <c r="O159">
        <f>SUMPRODUCT(MID(0&amp;feed!O159,LARGE(INDEX(ISNUMBER(--MID(feed!O159,ROW($1:$5),1))*
ROW($1:$5),0),ROW($1:$5))+1,1)*10^ROW($1:$5)/10)</f>
        <v>441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East Indies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159" t="str">
        <f>feed!U159</f>
        <v>http://blocgame.com/stats.php?id=60664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9534</v>
      </c>
      <c r="AA159" s="8">
        <f t="shared" si="15"/>
        <v>13.010135135135135</v>
      </c>
      <c r="AB159" s="4">
        <f t="shared" si="16"/>
        <v>444</v>
      </c>
      <c r="AC159" s="4">
        <f t="shared" si="17"/>
        <v>5776.5</v>
      </c>
    </row>
    <row r="160" spans="1:29" x14ac:dyDescent="0.25">
      <c r="A160" t="str">
        <f>feed!A160</f>
        <v>Nigiria</v>
      </c>
      <c r="B160" t="str">
        <f>feed!B160</f>
        <v>Tripster60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41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29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5</v>
      </c>
      <c r="M160" t="str">
        <f>feed!M160</f>
        <v>Free Market</v>
      </c>
      <c r="N160">
        <f>SUMPRODUCT(MID(0&amp;feed!N160,LARGE(INDEX(ISNUMBER(--MID(feed!N160,ROW($1:$5),1))*
ROW($1:$5),0),ROW($1:$5))+1,1)*10^ROW($1:$5)/10)</f>
        <v>2662</v>
      </c>
      <c r="O160">
        <f>SUMPRODUCT(MID(0&amp;feed!O160,LARGE(INDEX(ISNUMBER(--MID(feed!O160,ROW($1:$5),1))*
ROW($1:$5),0),ROW($1:$5))+1,1)*10^ROW($1:$5)/10)</f>
        <v>422</v>
      </c>
      <c r="P160" t="str">
        <f>feed!P160</f>
        <v>Untapped</v>
      </c>
      <c r="Q160">
        <f t="shared" si="12"/>
        <v>90</v>
      </c>
      <c r="R160" t="str">
        <f>feed!Q160</f>
        <v>Mediocre</v>
      </c>
      <c r="S160">
        <f t="shared" si="13"/>
        <v>4.5</v>
      </c>
      <c r="T160" t="str">
        <f>feed!R160</f>
        <v>West Africa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160" t="str">
        <f>feed!U160</f>
        <v>http://blocgame.com/stats.php?id=46929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10779</v>
      </c>
      <c r="AA160" s="8">
        <f t="shared" si="15"/>
        <v>7.1483846731780618</v>
      </c>
      <c r="AB160" s="4">
        <f t="shared" si="16"/>
        <v>443.66666666666669</v>
      </c>
      <c r="AC160" s="4">
        <f t="shared" si="17"/>
        <v>3171.5</v>
      </c>
    </row>
    <row r="161" spans="1:29" x14ac:dyDescent="0.25">
      <c r="A161" t="str">
        <f>feed!A161</f>
        <v>Bango</v>
      </c>
      <c r="B161" t="str">
        <f>feed!B161</f>
        <v>MrTangoMango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91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5</v>
      </c>
      <c r="K161">
        <f>SUMPRODUCT(MID(0&amp;feed!K161,LARGE(INDEX(ISNUMBER(--MID(feed!K161,ROW($1:$19),1))*
ROW($1:$19),0),ROW($1:$19))+1,1)*10^ROW($1:$19)/10)</f>
        <v>34</v>
      </c>
      <c r="L161">
        <f>SUMPRODUCT(MID(0&amp;feed!L161,LARGE(INDEX(ISNUMBER(--MID(feed!L161,ROW($1:$19),1))*
ROW($1:$19),0),ROW($1:$19))+1,1)*10^ROW($1:$19)/10)</f>
        <v>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2642</v>
      </c>
      <c r="O161">
        <f>SUMPRODUCT(MID(0&amp;feed!O161,LARGE(INDEX(ISNUMBER(--MID(feed!O161,ROW($1:$5),1))*
ROW($1:$5),0),ROW($1:$5))+1,1)*10^ROW($1:$5)/10)</f>
        <v>29</v>
      </c>
      <c r="P161" t="str">
        <f>feed!P161</f>
        <v>Untapped</v>
      </c>
      <c r="Q161">
        <f t="shared" si="12"/>
        <v>90</v>
      </c>
      <c r="R161" t="str">
        <f>feed!Q161</f>
        <v>Very Powerful</v>
      </c>
      <c r="S161">
        <f t="shared" si="13"/>
        <v>10</v>
      </c>
      <c r="T161" t="str">
        <f>feed!R161</f>
        <v>Southern Africa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161" t="str">
        <f>feed!U161</f>
        <v>http://blocgame.com/stats.php?id=59337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11141</v>
      </c>
      <c r="AA161" s="8">
        <f t="shared" si="15"/>
        <v>10.178274034822104</v>
      </c>
      <c r="AB161" s="4">
        <f t="shared" si="16"/>
        <v>440.33333333333331</v>
      </c>
      <c r="AC161" s="4">
        <f t="shared" si="17"/>
        <v>4481.833333333333</v>
      </c>
    </row>
    <row r="162" spans="1:29" x14ac:dyDescent="0.25">
      <c r="A162" t="str">
        <f>feed!A162</f>
        <v>Northmarch</v>
      </c>
      <c r="B162" t="str">
        <f>feed!B162</f>
        <v>Elroy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17</v>
      </c>
      <c r="E162">
        <f>SUMPRODUCT(MID(0&amp;feed!E162,LARGE(INDEX(ISNUMBER(--MID(feed!E162,ROW($1:$19),1))*
ROW($1:$19),0),ROW($1:$19))+1,1)*10^ROW($1:$19)/10)</f>
        <v>1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Undisciplined Rabble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8</v>
      </c>
      <c r="L162">
        <f>SUMPRODUCT(MID(0&amp;feed!L162,LARGE(INDEX(ISNUMBER(--MID(feed!L162,ROW($1:$19),1))*
ROW($1:$19),0),ROW($1:$19))+1,1)*10^ROW($1:$19)/10)</f>
        <v>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2640</v>
      </c>
      <c r="O162">
        <f>SUMPRODUCT(MID(0&amp;feed!O162,LARGE(INDEX(ISNUMBER(--MID(feed!O162,ROW($1:$5),1))*
ROW($1:$5),0),ROW($1:$5))+1,1)*10^ROW($1:$5)/10)</f>
        <v>13</v>
      </c>
      <c r="P162" t="str">
        <f>feed!P162</f>
        <v>Plentiful</v>
      </c>
      <c r="Q162">
        <f t="shared" si="12"/>
        <v>70</v>
      </c>
      <c r="R162" t="str">
        <f>feed!Q162</f>
        <v>Very Powerful</v>
      </c>
      <c r="S162">
        <f t="shared" si="13"/>
        <v>10</v>
      </c>
      <c r="T162" t="str">
        <f>feed!R162</f>
        <v>Caribbean</v>
      </c>
      <c r="U162" t="str">
        <f>feed!S162</f>
        <v>United States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162" t="str">
        <f>feed!U162</f>
        <v>http://blocgame.com/stats.php?id=41629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334</v>
      </c>
      <c r="AA162" s="8">
        <f t="shared" si="15"/>
        <v>2.1151515151515152</v>
      </c>
      <c r="AB162" s="4">
        <f t="shared" si="16"/>
        <v>440</v>
      </c>
      <c r="AC162" s="4">
        <f t="shared" si="17"/>
        <v>930.66666666666663</v>
      </c>
    </row>
    <row r="163" spans="1:29" x14ac:dyDescent="0.25">
      <c r="A163" t="str">
        <f>feed!A163</f>
        <v>The NLR</v>
      </c>
      <c r="B163" t="str">
        <f>feed!B163</f>
        <v>Darknight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125</v>
      </c>
      <c r="E163">
        <f>SUMPRODUCT(MID(0&amp;feed!E163,LARGE(INDEX(ISNUMBER(--MID(feed!E163,ROW($1:$19),1))*
ROW($1:$19),0),ROW($1:$19))+1,1)*10^ROW($1:$19)/10)</f>
        <v>15</v>
      </c>
      <c r="F163" t="str">
        <f>feed!F163</f>
        <v>Vietnam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5</v>
      </c>
      <c r="I163" t="str">
        <f>feed!I163</f>
        <v>Standard</v>
      </c>
      <c r="J163">
        <f>SUMPRODUCT(MID(0&amp;feed!J163,LARGE(INDEX(ISNUMBER(--MID(feed!J163,ROW($1:$19),1))*
ROW($1:$19),0),ROW($1:$19))+1,1)*10^ROW($1:$19)/10)</f>
        <v>10</v>
      </c>
      <c r="K163">
        <f>SUMPRODUCT(MID(0&amp;feed!K163,LARGE(INDEX(ISNUMBER(--MID(feed!K163,ROW($1:$19),1))*
ROW($1:$19),0),ROW($1:$19))+1,1)*10^ROW($1:$19)/10)</f>
        <v>67</v>
      </c>
      <c r="L163">
        <f>SUMPRODUCT(MID(0&amp;feed!L163,LARGE(INDEX(ISNUMBER(--MID(feed!L163,ROW($1:$19),1))*
ROW($1:$19),0),ROW($1:$19))+1,1)*10^ROW($1:$19)/10)</f>
        <v>5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2640</v>
      </c>
      <c r="O163">
        <f>SUMPRODUCT(MID(0&amp;feed!O163,LARGE(INDEX(ISNUMBER(--MID(feed!O163,ROW($1:$5),1))*
ROW($1:$5),0),ROW($1:$5))+1,1)*10^ROW($1:$5)/10)</f>
        <v>406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Congo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163" t="str">
        <f>feed!U163</f>
        <v>http://blocgame.com/stats.php?id=49701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27383</v>
      </c>
      <c r="AA163" s="8">
        <f t="shared" si="15"/>
        <v>22.020075757575757</v>
      </c>
      <c r="AB163" s="4">
        <f t="shared" si="16"/>
        <v>440</v>
      </c>
      <c r="AC163" s="4">
        <f t="shared" si="17"/>
        <v>9688.8333333333339</v>
      </c>
    </row>
    <row r="164" spans="1:29" x14ac:dyDescent="0.25">
      <c r="A164" t="str">
        <f>feed!A164</f>
        <v>Based World</v>
      </c>
      <c r="B164" t="str">
        <f>feed!B164</f>
        <v>Lil B</v>
      </c>
      <c r="C164" t="str">
        <f>feed!C164</f>
        <v>SPQR</v>
      </c>
      <c r="D164">
        <f>SUMPRODUCT(MID(0&amp;feed!D164,LARGE(INDEX(ISNUMBER(--MID(feed!D164,ROW($1:$19),1))*
ROW($1:$19),0),ROW($1:$19))+1,1)*10^ROW($1:$19)/10)</f>
        <v>63</v>
      </c>
      <c r="E164">
        <f>SUMPRODUCT(MID(0&amp;feed!E164,LARGE(INDEX(ISNUMBER(--MID(feed!E164,ROW($1:$19),1))*
ROW($1:$19),0),ROW($1:$19))+1,1)*10^ROW($1:$19)/10)</f>
        <v>0</v>
      </c>
      <c r="F164" t="str">
        <f>feed!F164</f>
        <v>Korean War surplus</v>
      </c>
      <c r="G164" t="str">
        <f>feed!G164</f>
        <v>Angelic</v>
      </c>
      <c r="H164">
        <f>SUMPRODUCT(MID(0&amp;feed!H164,LARGE(INDEX(ISNUMBER(--MID(feed!H164,ROW($1:$1),1))*
ROW($1:$1),0),ROW($1:$1))+1,1)*10^ROW($1:$1)/10)</f>
        <v>2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17</v>
      </c>
      <c r="L164">
        <f>SUMPRODUCT(MID(0&amp;feed!L164,LARGE(INDEX(ISNUMBER(--MID(feed!L164,ROW($1:$19),1))*
ROW($1:$19),0),ROW($1:$19))+1,1)*10^ROW($1:$19)/10)</f>
        <v>6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2634</v>
      </c>
      <c r="O164">
        <f>SUMPRODUCT(MID(0&amp;feed!O164,LARGE(INDEX(ISNUMBER(--MID(feed!O164,ROW($1:$5),1))*
ROW($1:$5),0),ROW($1:$5))+1,1)*10^ROW($1:$5)/10)</f>
        <v>300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The Subcontinent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164" t="str">
        <f>feed!U164</f>
        <v>http://blocgame.com/stats.php?id=58035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11220</v>
      </c>
      <c r="AA164" s="8">
        <f t="shared" si="15"/>
        <v>8.1036446469248293</v>
      </c>
      <c r="AB164" s="4">
        <f t="shared" si="16"/>
        <v>439</v>
      </c>
      <c r="AC164" s="4">
        <f t="shared" si="17"/>
        <v>3557.5</v>
      </c>
    </row>
    <row r="165" spans="1:29" x14ac:dyDescent="0.25">
      <c r="A165" t="str">
        <f>feed!A165</f>
        <v>Slavostan</v>
      </c>
      <c r="B165" t="str">
        <f>feed!B165</f>
        <v>Joe Tito-Hoxha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71</v>
      </c>
      <c r="E165">
        <f>SUMPRODUCT(MID(0&amp;feed!E165,LARGE(INDEX(ISNUMBER(--MID(feed!E165,ROW($1:$19),1))*
ROW($1:$19),0),ROW($1:$19))+1,1)*10^ROW($1:$19)/10)</f>
        <v>1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7</v>
      </c>
      <c r="K165">
        <f>SUMPRODUCT(MID(0&amp;feed!K165,LARGE(INDEX(ISNUMBER(--MID(feed!K165,ROW($1:$19),1))*
ROW($1:$19),0),ROW($1:$19))+1,1)*10^ROW($1:$19)/10)</f>
        <v>10</v>
      </c>
      <c r="L165">
        <f>SUMPRODUCT(MID(0&amp;feed!L165,LARGE(INDEX(ISNUMBER(--MID(feed!L165,ROW($1:$19),1))*
ROW($1:$19),0),ROW($1:$19))+1,1)*10^ROW($1:$19)/10)</f>
        <v>2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2627</v>
      </c>
      <c r="O165">
        <f>SUMPRODUCT(MID(0&amp;feed!O165,LARGE(INDEX(ISNUMBER(--MID(feed!O165,ROW($1:$5),1))*
ROW($1:$5),0),ROW($1:$5))+1,1)*10^ROW($1:$5)/10)</f>
        <v>494</v>
      </c>
      <c r="P165" t="str">
        <f>feed!P165</f>
        <v>Untapped</v>
      </c>
      <c r="Q165">
        <f t="shared" si="12"/>
        <v>90</v>
      </c>
      <c r="R165" t="str">
        <f>feed!Q165</f>
        <v>Large</v>
      </c>
      <c r="S165">
        <f t="shared" si="13"/>
        <v>7.5</v>
      </c>
      <c r="T165" t="str">
        <f>feed!R165</f>
        <v>Indochina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165" t="str">
        <f>feed!U165</f>
        <v>http://blocgame.com/stats.php?id=48188</v>
      </c>
      <c r="X165" s="4">
        <f>SUMPRODUCT(MID(0&amp;feed!V165,LARGE(INDEX(ISNUMBER(--MID(feed!V165,ROW($1:$5),1))*
ROW($1:$5),0),ROW($1:$5))+1,1)*10^ROW($1:$5)/10)</f>
        <v>1</v>
      </c>
      <c r="Y165">
        <f>feed!W165</f>
        <v>0</v>
      </c>
      <c r="Z165" s="4">
        <f t="shared" si="14"/>
        <v>10172</v>
      </c>
      <c r="AA165" s="8">
        <f t="shared" si="15"/>
        <v>6.1560715645222688</v>
      </c>
      <c r="AB165" s="4">
        <f t="shared" si="16"/>
        <v>437.83333333333331</v>
      </c>
      <c r="AC165" s="4">
        <f t="shared" si="17"/>
        <v>2695.3333333333335</v>
      </c>
    </row>
    <row r="166" spans="1:29" x14ac:dyDescent="0.25">
      <c r="A166" t="str">
        <f>feed!A166</f>
        <v>Gallifrey</v>
      </c>
      <c r="B166" t="str">
        <f>feed!B166</f>
        <v>The Doctor</v>
      </c>
      <c r="C166">
        <f>feed!C166</f>
        <v>0</v>
      </c>
      <c r="D166">
        <f>SUMPRODUCT(MID(0&amp;feed!D166,LARGE(INDEX(ISNUMBER(--MID(feed!D166,ROW($1:$19),1))*
ROW($1:$19),0),ROW($1:$19))+1,1)*10^ROW($1:$19)/10)</f>
        <v>9</v>
      </c>
      <c r="E166">
        <f>SUMPRODUCT(MID(0&amp;feed!E166,LARGE(INDEX(ISNUMBER(--MID(feed!E166,ROW($1:$19),1))*
ROW($1:$19),0),ROW($1:$19))+1,1)*10^ROW($1:$19)/10)</f>
        <v>0</v>
      </c>
      <c r="F166" t="str">
        <f>feed!F166</f>
        <v>First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102</v>
      </c>
      <c r="K166">
        <f>SUMPRODUCT(MID(0&amp;feed!K166,LARGE(INDEX(ISNUMBER(--MID(feed!K166,ROW($1:$19),1))*
ROW($1:$19),0),ROW($1:$19))+1,1)*10^ROW($1:$19)/10)</f>
        <v>16</v>
      </c>
      <c r="L166">
        <f>SUMPRODUCT(MID(0&amp;feed!L166,LARGE(INDEX(ISNUMBER(--MID(feed!L166,ROW($1:$19),1))*
ROW($1:$19),0),ROW($1:$19))+1,1)*10^ROW($1:$19)/10)</f>
        <v>6</v>
      </c>
      <c r="M166" t="str">
        <f>feed!M166</f>
        <v>Mixed Economy</v>
      </c>
      <c r="N166">
        <f>SUMPRODUCT(MID(0&amp;feed!N166,LARGE(INDEX(ISNUMBER(--MID(feed!N166,ROW($1:$5),1))*
ROW($1:$5),0),ROW($1:$5))+1,1)*10^ROW($1:$5)/10)</f>
        <v>2620</v>
      </c>
      <c r="O166">
        <f>SUMPRODUCT(MID(0&amp;feed!O166,LARGE(INDEX(ISNUMBER(--MID(feed!O166,ROW($1:$5),1))*
ROW($1:$5),0),ROW($1:$5))+1,1)*10^ROW($1:$5)/10)</f>
        <v>260</v>
      </c>
      <c r="P166" t="str">
        <f>feed!P166</f>
        <v>Untapped</v>
      </c>
      <c r="Q166">
        <f t="shared" si="12"/>
        <v>90</v>
      </c>
      <c r="R166" t="str">
        <f>feed!Q166</f>
        <v>Mediocre</v>
      </c>
      <c r="S166">
        <f t="shared" si="13"/>
        <v>4.5</v>
      </c>
      <c r="T166" t="str">
        <f>feed!R166</f>
        <v>Southern Cone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166" t="str">
        <f>feed!U166</f>
        <v>http://blocgame.com/stats.php?id=40351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-667</v>
      </c>
      <c r="AA166" s="8">
        <f t="shared" si="15"/>
        <v>3.466793893129771</v>
      </c>
      <c r="AB166" s="4">
        <f t="shared" si="16"/>
        <v>436.66666666666669</v>
      </c>
      <c r="AC166" s="4">
        <f t="shared" si="17"/>
        <v>1513.8333333333333</v>
      </c>
    </row>
    <row r="167" spans="1:29" x14ac:dyDescent="0.25">
      <c r="A167" t="str">
        <f>feed!A167</f>
        <v>Lepkonia</v>
      </c>
      <c r="B167" t="str">
        <f>feed!B167</f>
        <v>Raguixxx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89</v>
      </c>
      <c r="E167">
        <f>SUMPRODUCT(MID(0&amp;feed!E167,LARGE(INDEX(ISNUMBER(--MID(feed!E167,ROW($1:$19),1))*
ROW($1:$19),0),ROW($1:$19))+1,1)*10^ROW($1:$19)/10)</f>
        <v>2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10</v>
      </c>
      <c r="K167">
        <f>SUMPRODUCT(MID(0&amp;feed!K167,LARGE(INDEX(ISNUMBER(--MID(feed!K167,ROW($1:$19),1))*
ROW($1:$19),0),ROW($1:$19))+1,1)*10^ROW($1:$19)/10)</f>
        <v>44</v>
      </c>
      <c r="L167">
        <f>SUMPRODUCT(MID(0&amp;feed!L167,LARGE(INDEX(ISNUMBER(--MID(feed!L167,ROW($1:$19),1))*
ROW($1:$19),0),ROW($1:$19))+1,1)*10^ROW($1:$19)/10)</f>
        <v>11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2616</v>
      </c>
      <c r="O167">
        <f>SUMPRODUCT(MID(0&amp;feed!O167,LARGE(INDEX(ISNUMBER(--MID(feed!O167,ROW($1:$5),1))*
ROW($1:$5),0),ROW($1:$5))+1,1)*10^ROW($1:$5)/10)</f>
        <v>99</v>
      </c>
      <c r="P167" t="str">
        <f>feed!P167</f>
        <v>Untapped</v>
      </c>
      <c r="Q167">
        <f t="shared" si="12"/>
        <v>90</v>
      </c>
      <c r="R167" t="str">
        <f>feed!Q167</f>
        <v>Powerful</v>
      </c>
      <c r="S167">
        <f t="shared" si="13"/>
        <v>9</v>
      </c>
      <c r="T167" t="str">
        <f>feed!R167</f>
        <v>Southern Cone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67" t="str">
        <f>feed!U167</f>
        <v>http://blocgame.com/stats.php?id=55854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25409</v>
      </c>
      <c r="AA167" s="8">
        <f t="shared" si="15"/>
        <v>18.74388379204893</v>
      </c>
      <c r="AB167" s="4">
        <f t="shared" si="16"/>
        <v>436</v>
      </c>
      <c r="AC167" s="4">
        <f t="shared" si="17"/>
        <v>8172.333333333333</v>
      </c>
    </row>
    <row r="168" spans="1:29" x14ac:dyDescent="0.25">
      <c r="A168" t="str">
        <f>feed!A168</f>
        <v>AloqStaq</v>
      </c>
      <c r="B168" t="str">
        <f>feed!B168</f>
        <v>zulhasr39680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62</v>
      </c>
      <c r="E168">
        <f>SUMPRODUCT(MID(0&amp;feed!E168,LARGE(INDEX(ISNUMBER(--MID(feed!E168,ROW($1:$19),1))*
ROW($1:$19),0),ROW($1:$19))+1,1)*10^ROW($1:$19)/10)</f>
        <v>6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3</v>
      </c>
      <c r="K168">
        <f>SUMPRODUCT(MID(0&amp;feed!K168,LARGE(INDEX(ISNUMBER(--MID(feed!K168,ROW($1:$19),1))*
ROW($1:$19),0),ROW($1:$19))+1,1)*10^ROW($1:$19)/10)</f>
        <v>6</v>
      </c>
      <c r="L168">
        <f>SUMPRODUCT(MID(0&amp;feed!L168,LARGE(INDEX(ISNUMBER(--MID(feed!L168,ROW($1:$19),1))*
ROW($1:$19),0),ROW($1:$19))+1,1)*10^ROW($1:$19)/10)</f>
        <v>29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2614</v>
      </c>
      <c r="O168">
        <f>SUMPRODUCT(MID(0&amp;feed!O168,LARGE(INDEX(ISNUMBER(--MID(feed!O168,ROW($1:$5),1))*
ROW($1:$5),0),ROW($1:$5))+1,1)*10^ROW($1:$5)/10)</f>
        <v>4905</v>
      </c>
      <c r="P168" t="str">
        <f>feed!P168</f>
        <v>Untapped</v>
      </c>
      <c r="Q168">
        <f t="shared" si="12"/>
        <v>90</v>
      </c>
      <c r="R168" t="str">
        <f>feed!Q168</f>
        <v>Very Powerful</v>
      </c>
      <c r="S168">
        <f t="shared" si="13"/>
        <v>10</v>
      </c>
      <c r="T168" t="str">
        <f>feed!R168</f>
        <v>Atlas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68" t="str">
        <f>feed!U168</f>
        <v>http://blocgame.com/stats.php?id=62186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26983</v>
      </c>
      <c r="AA168" s="8">
        <f t="shared" si="15"/>
        <v>16.204284621270084</v>
      </c>
      <c r="AB168" s="4">
        <f t="shared" si="16"/>
        <v>435.66666666666669</v>
      </c>
      <c r="AC168" s="4">
        <f t="shared" si="17"/>
        <v>7059.666666666667</v>
      </c>
    </row>
    <row r="169" spans="1:29" x14ac:dyDescent="0.25">
      <c r="A169" t="str">
        <f>feed!A169</f>
        <v>Ghost Shark</v>
      </c>
      <c r="B169" t="str">
        <f>feed!B169</f>
        <v>Sharky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98</v>
      </c>
      <c r="E169">
        <f>SUMPRODUCT(MID(0&amp;feed!E169,LARGE(INDEX(ISNUMBER(--MID(feed!E169,ROW($1:$19),1))*
ROW($1:$19),0),ROW($1:$19))+1,1)*10^ROW($1:$19)/10)</f>
        <v>12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5</v>
      </c>
      <c r="K169">
        <f>SUMPRODUCT(MID(0&amp;feed!K169,LARGE(INDEX(ISNUMBER(--MID(feed!K169,ROW($1:$19),1))*
ROW($1:$19),0),ROW($1:$19))+1,1)*10^ROW($1:$19)/10)</f>
        <v>14</v>
      </c>
      <c r="L169">
        <f>SUMPRODUCT(MID(0&amp;feed!L169,LARGE(INDEX(ISNUMBER(--MID(feed!L169,ROW($1:$19),1))*
ROW($1:$19),0),ROW($1:$19))+1,1)*10^ROW($1:$19)/10)</f>
        <v>8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2614</v>
      </c>
      <c r="O169">
        <f>SUMPRODUCT(MID(0&amp;feed!O169,LARGE(INDEX(ISNUMBER(--MID(feed!O169,ROW($1:$5),1))*
ROW($1:$5),0),ROW($1:$5))+1,1)*10^ROW($1:$5)/10)</f>
        <v>306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East Indies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169" t="str">
        <f>feed!U169</f>
        <v>http://blocgame.com/stats.php?id=63863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43213</v>
      </c>
      <c r="AA169" s="8">
        <f t="shared" si="15"/>
        <v>20.835118592195869</v>
      </c>
      <c r="AB169" s="4">
        <f t="shared" si="16"/>
        <v>435.66666666666669</v>
      </c>
      <c r="AC169" s="4">
        <f t="shared" si="17"/>
        <v>9077.1666666666661</v>
      </c>
    </row>
    <row r="170" spans="1:29" x14ac:dyDescent="0.25">
      <c r="A170" t="str">
        <f>feed!A170</f>
        <v>TrumpCity</v>
      </c>
      <c r="B170" t="str">
        <f>feed!B170</f>
        <v>Ronald mcTrump</v>
      </c>
      <c r="C170">
        <f>feed!C170</f>
        <v>0</v>
      </c>
      <c r="D170">
        <f>SUMPRODUCT(MID(0&amp;feed!D170,LARGE(INDEX(ISNUMBER(--MID(feed!D170,ROW($1:$19),1))*
ROW($1:$19),0),ROW($1:$19))+1,1)*10^ROW($1:$19)/10)</f>
        <v>32</v>
      </c>
      <c r="E170">
        <f>SUMPRODUCT(MID(0&amp;feed!E170,LARGE(INDEX(ISNUMBER(--MID(feed!E170,ROW($1:$19),1))*
ROW($1:$19),0),ROW($1:$19))+1,1)*10^ROW($1:$19)/10)</f>
        <v>0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1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50</v>
      </c>
      <c r="K170">
        <f>SUMPRODUCT(MID(0&amp;feed!K170,LARGE(INDEX(ISNUMBER(--MID(feed!K170,ROW($1:$19),1))*
ROW($1:$19),0),ROW($1:$19))+1,1)*10^ROW($1:$19)/10)</f>
        <v>6</v>
      </c>
      <c r="L170">
        <f>SUMPRODUCT(MID(0&amp;feed!L170,LARGE(INDEX(ISNUMBER(--MID(feed!L170,ROW($1:$19),1))*
ROW($1:$19),0),ROW($1:$19))+1,1)*10^ROW($1:$19)/10)</f>
        <v>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2608</v>
      </c>
      <c r="O170">
        <f>SUMPRODUCT(MID(0&amp;feed!O170,LARGE(INDEX(ISNUMBER(--MID(feed!O170,ROW($1:$5),1))*
ROW($1:$5),0),ROW($1:$5))+1,1)*10^ROW($1:$5)/10)</f>
        <v>0</v>
      </c>
      <c r="P170" t="str">
        <f>feed!P170</f>
        <v>Near Depletion</v>
      </c>
      <c r="Q170">
        <f t="shared" si="12"/>
        <v>10</v>
      </c>
      <c r="R170" t="str">
        <f>feed!Q170</f>
        <v>None</v>
      </c>
      <c r="S170">
        <f t="shared" si="13"/>
        <v>0</v>
      </c>
      <c r="T170" t="str">
        <f>feed!R170</f>
        <v>Caribbean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170" t="str">
        <f>feed!U170</f>
        <v>http://blocgame.com/stats.php?id=63769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176</v>
      </c>
      <c r="AA170" s="8">
        <f t="shared" si="15"/>
        <v>1.5053680981595092</v>
      </c>
      <c r="AB170" s="4">
        <f t="shared" si="16"/>
        <v>434.66666666666669</v>
      </c>
      <c r="AC170" s="4">
        <f t="shared" si="17"/>
        <v>654.33333333333337</v>
      </c>
    </row>
    <row r="171" spans="1:29" x14ac:dyDescent="0.25">
      <c r="A171" t="str">
        <f>feed!A171</f>
        <v>TheDesertFox</v>
      </c>
      <c r="B171" t="str">
        <f>feed!B171</f>
        <v>DesertFox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78</v>
      </c>
      <c r="E171">
        <f>SUMPRODUCT(MID(0&amp;feed!E171,LARGE(INDEX(ISNUMBER(--MID(feed!E171,ROW($1:$19),1))*
ROW($1:$19),0),ROW($1:$19))+1,1)*10^ROW($1:$19)/10)</f>
        <v>1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3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17</v>
      </c>
      <c r="L171">
        <f>SUMPRODUCT(MID(0&amp;feed!L171,LARGE(INDEX(ISNUMBER(--MID(feed!L171,ROW($1:$19),1))*
ROW($1:$19),0),ROW($1:$19))+1,1)*10^ROW($1:$19)/10)</f>
        <v>6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2602</v>
      </c>
      <c r="O171">
        <f>SUMPRODUCT(MID(0&amp;feed!O171,LARGE(INDEX(ISNUMBER(--MID(feed!O171,ROW($1:$5),1))*
ROW($1:$5),0),ROW($1:$5))+1,1)*10^ROW($1:$5)/10)</f>
        <v>60</v>
      </c>
      <c r="P171" t="str">
        <f>feed!P171</f>
        <v>Untapped</v>
      </c>
      <c r="Q171">
        <f t="shared" si="12"/>
        <v>90</v>
      </c>
      <c r="R171" t="str">
        <f>feed!Q171</f>
        <v>Very Powerful</v>
      </c>
      <c r="S171">
        <f t="shared" si="13"/>
        <v>10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171" t="str">
        <f>feed!U171</f>
        <v>http://blocgame.com/stats.php?id=52368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9564</v>
      </c>
      <c r="AA171" s="8">
        <f t="shared" si="15"/>
        <v>7.8551114527286705</v>
      </c>
      <c r="AB171" s="4">
        <f t="shared" si="16"/>
        <v>433.66666666666669</v>
      </c>
      <c r="AC171" s="4">
        <f t="shared" si="17"/>
        <v>3406.5</v>
      </c>
    </row>
    <row r="172" spans="1:29" x14ac:dyDescent="0.25">
      <c r="A172" t="str">
        <f>feed!A172</f>
        <v>Vanan</v>
      </c>
      <c r="B172" t="str">
        <f>feed!B172</f>
        <v>Esler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59</v>
      </c>
      <c r="E172">
        <f>SUMPRODUCT(MID(0&amp;feed!E172,LARGE(INDEX(ISNUMBER(--MID(feed!E172,ROW($1:$19),1))*
ROW($1:$19),0),ROW($1:$19))+1,1)*10^ROW($1:$19)/10)</f>
        <v>5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5</v>
      </c>
      <c r="I172" t="str">
        <f>feed!I172</f>
        <v>Standard</v>
      </c>
      <c r="J172">
        <f>SUMPRODUCT(MID(0&amp;feed!J172,LARGE(INDEX(ISNUMBER(--MID(feed!J172,ROW($1:$19),1))*
ROW($1:$19),0),ROW($1:$19))+1,1)*10^ROW($1:$19)/10)</f>
        <v>7</v>
      </c>
      <c r="K172">
        <f>SUMPRODUCT(MID(0&amp;feed!K172,LARGE(INDEX(ISNUMBER(--MID(feed!K172,ROW($1:$19),1))*
ROW($1:$19),0),ROW($1:$19))+1,1)*10^ROW($1:$19)/10)</f>
        <v>39</v>
      </c>
      <c r="L172">
        <f>SUMPRODUCT(MID(0&amp;feed!L172,LARGE(INDEX(ISNUMBER(--MID(feed!L172,ROW($1:$19),1))*
ROW($1:$19),0),ROW($1:$19))+1,1)*10^ROW($1:$19)/10)</f>
        <v>10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2602</v>
      </c>
      <c r="O172">
        <f>SUMPRODUCT(MID(0&amp;feed!O172,LARGE(INDEX(ISNUMBER(--MID(feed!O172,ROW($1:$5),1))*
ROW($1:$5),0),ROW($1:$5))+1,1)*10^ROW($1:$5)/10)</f>
        <v>127</v>
      </c>
      <c r="P172" t="str">
        <f>feed!P172</f>
        <v>Untapped</v>
      </c>
      <c r="Q172">
        <f t="shared" si="12"/>
        <v>90</v>
      </c>
      <c r="R172" t="str">
        <f>feed!Q172</f>
        <v>Powerful</v>
      </c>
      <c r="S172">
        <f t="shared" si="13"/>
        <v>9</v>
      </c>
      <c r="T172" t="str">
        <f>feed!R172</f>
        <v>Congo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172" t="str">
        <f>feed!U172</f>
        <v>http://blocgame.com/stats.php?id=63339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24280</v>
      </c>
      <c r="AA172" s="8">
        <f t="shared" si="15"/>
        <v>17.834358186010761</v>
      </c>
      <c r="AB172" s="4">
        <f t="shared" si="16"/>
        <v>433.66666666666669</v>
      </c>
      <c r="AC172" s="4">
        <f t="shared" si="17"/>
        <v>7734.166666666667</v>
      </c>
    </row>
    <row r="173" spans="1:29" x14ac:dyDescent="0.25">
      <c r="A173" t="str">
        <f>feed!A173</f>
        <v>Andes</v>
      </c>
      <c r="B173" t="str">
        <f>feed!B173</f>
        <v>Murtox</v>
      </c>
      <c r="C173">
        <f>feed!C173</f>
        <v>0</v>
      </c>
      <c r="D173">
        <f>SUMPRODUCT(MID(0&amp;feed!D173,LARGE(INDEX(ISNUMBER(--MID(feed!D173,ROW($1:$19),1))*
ROW($1:$19),0),ROW($1:$19))+1,1)*10^ROW($1:$19)/10)</f>
        <v>35</v>
      </c>
      <c r="E173">
        <f>SUMPRODUCT(MID(0&amp;feed!E173,LARGE(INDEX(ISNUMBER(--MID(feed!E173,ROW($1:$19),1))*
ROW($1:$19),0),ROW($1:$19))+1,1)*10^ROW($1:$19)/10)</f>
        <v>0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4</v>
      </c>
      <c r="K173">
        <f>SUMPRODUCT(MID(0&amp;feed!K173,LARGE(INDEX(ISNUMBER(--MID(feed!K173,ROW($1:$19),1))*
ROW($1:$19),0),ROW($1:$19))+1,1)*10^ROW($1:$19)/10)</f>
        <v>23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2596</v>
      </c>
      <c r="O173">
        <f>SUMPRODUCT(MID(0&amp;feed!O173,LARGE(INDEX(ISNUMBER(--MID(feed!O173,ROW($1:$5),1))*
ROW($1:$5),0),ROW($1:$5))+1,1)*10^ROW($1:$5)/10)</f>
        <v>122</v>
      </c>
      <c r="P173" t="str">
        <f>feed!P173</f>
        <v>Depleted</v>
      </c>
      <c r="Q173">
        <f t="shared" si="12"/>
        <v>0</v>
      </c>
      <c r="R173" t="str">
        <f>feed!Q173</f>
        <v>Mediocre</v>
      </c>
      <c r="S173">
        <f t="shared" si="13"/>
        <v>4.5</v>
      </c>
      <c r="T173" t="str">
        <f>feed!R173</f>
        <v>Gran Colombia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173" t="str">
        <f>feed!U173</f>
        <v>http://blocgame.com/stats.php?id=51547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10037</v>
      </c>
      <c r="AA173" s="8">
        <f t="shared" si="15"/>
        <v>8.1999229583975346</v>
      </c>
      <c r="AB173" s="4">
        <f t="shared" si="16"/>
        <v>432.66666666666669</v>
      </c>
      <c r="AC173" s="4">
        <f t="shared" si="17"/>
        <v>3547.8333333333335</v>
      </c>
    </row>
    <row r="174" spans="1:29" x14ac:dyDescent="0.25">
      <c r="A174" t="str">
        <f>feed!A174</f>
        <v>Bolshevikistan</v>
      </c>
      <c r="B174" t="str">
        <f>feed!B174</f>
        <v>S.D.Plessken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113</v>
      </c>
      <c r="E174">
        <f>SUMPRODUCT(MID(0&amp;feed!E174,LARGE(INDEX(ISNUMBER(--MID(feed!E174,ROW($1:$19),1))*
ROW($1:$19),0),ROW($1:$19))+1,1)*10^ROW($1:$19)/10)</f>
        <v>2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13</v>
      </c>
      <c r="K174">
        <f>SUMPRODUCT(MID(0&amp;feed!K174,LARGE(INDEX(ISNUMBER(--MID(feed!K174,ROW($1:$19),1))*
ROW($1:$19),0),ROW($1:$19))+1,1)*10^ROW($1:$19)/10)</f>
        <v>27</v>
      </c>
      <c r="L174">
        <f>SUMPRODUCT(MID(0&amp;feed!L174,LARGE(INDEX(ISNUMBER(--MID(feed!L174,ROW($1:$19),1))*
ROW($1:$19),0),ROW($1:$19))+1,1)*10^ROW($1:$19)/10)</f>
        <v>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2591</v>
      </c>
      <c r="O174">
        <f>SUMPRODUCT(MID(0&amp;feed!O174,LARGE(INDEX(ISNUMBER(--MID(feed!O174,ROW($1:$5),1))*
ROW($1:$5),0),ROW($1:$5))+1,1)*10^ROW($1:$5)/10)</f>
        <v>44</v>
      </c>
      <c r="P174">
        <f>feed!P174</f>
        <v>0</v>
      </c>
      <c r="Q174">
        <f t="shared" si="12"/>
        <v>40</v>
      </c>
      <c r="R174" t="str">
        <f>feed!Q174</f>
        <v>Large</v>
      </c>
      <c r="S174">
        <f t="shared" si="13"/>
        <v>7.5</v>
      </c>
      <c r="T174" t="str">
        <f>feed!R174</f>
        <v>Congo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74" t="str">
        <f>feed!U174</f>
        <v>http://blocgame.com/stats.php?id=60189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7348</v>
      </c>
      <c r="AA174" s="8">
        <f t="shared" si="15"/>
        <v>7.9015824006175226</v>
      </c>
      <c r="AB174" s="4">
        <f t="shared" si="16"/>
        <v>431.83333333333331</v>
      </c>
      <c r="AC174" s="4">
        <f t="shared" si="17"/>
        <v>3412.1666666666665</v>
      </c>
    </row>
    <row r="175" spans="1:29" x14ac:dyDescent="0.25">
      <c r="A175" t="str">
        <f>feed!A175</f>
        <v>Bahamat</v>
      </c>
      <c r="B175" t="str">
        <f>feed!B175</f>
        <v>Gamersauce</v>
      </c>
      <c r="C175" t="str">
        <f>feed!C175</f>
        <v>The Khilafah</v>
      </c>
      <c r="D175">
        <f>SUMPRODUCT(MID(0&amp;feed!D175,LARGE(INDEX(ISNUMBER(--MID(feed!D175,ROW($1:$19),1))*
ROW($1:$19),0),ROW($1:$19))+1,1)*10^ROW($1:$19)/10)</f>
        <v>45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1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21</v>
      </c>
      <c r="L175">
        <f>SUMPRODUCT(MID(0&amp;feed!L175,LARGE(INDEX(ISNUMBER(--MID(feed!L175,ROW($1:$19),1))*
ROW($1:$19),0),ROW($1:$19))+1,1)*10^ROW($1:$19)/10)</f>
        <v>5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2587</v>
      </c>
      <c r="O175">
        <f>SUMPRODUCT(MID(0&amp;feed!O175,LARGE(INDEX(ISNUMBER(--MID(feed!O175,ROW($1:$5),1))*
ROW($1:$5),0),ROW($1:$5))+1,1)*10^ROW($1:$5)/10)</f>
        <v>5</v>
      </c>
      <c r="P175" t="str">
        <f>feed!P175</f>
        <v>Plentiful</v>
      </c>
      <c r="Q175">
        <f t="shared" si="12"/>
        <v>70</v>
      </c>
      <c r="R175" t="str">
        <f>feed!Q175</f>
        <v>Somewhat Large</v>
      </c>
      <c r="S175">
        <f t="shared" si="13"/>
        <v>6</v>
      </c>
      <c r="T175" t="str">
        <f>feed!R175</f>
        <v>The Subcontinent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175" t="str">
        <f>feed!U175</f>
        <v>http://blocgame.com/stats.php?id=64061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3389</v>
      </c>
      <c r="AA175" s="8">
        <f t="shared" si="15"/>
        <v>5.3687669114804795</v>
      </c>
      <c r="AB175" s="4">
        <f t="shared" si="16"/>
        <v>431.16666666666669</v>
      </c>
      <c r="AC175" s="4">
        <f t="shared" si="17"/>
        <v>2314.8333333333335</v>
      </c>
    </row>
    <row r="176" spans="1:29" x14ac:dyDescent="0.25">
      <c r="A176" t="str">
        <f>feed!A176</f>
        <v>saiya</v>
      </c>
      <c r="B176" t="str">
        <f>feed!B176</f>
        <v>saiya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100</v>
      </c>
      <c r="E176">
        <f>SUMPRODUCT(MID(0&amp;feed!E176,LARGE(INDEX(ISNUMBER(--MID(feed!E176,ROW($1:$19),1))*
ROW($1:$19),0),ROW($1:$19))+1,1)*10^ROW($1:$19)/10)</f>
        <v>7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Standard</v>
      </c>
      <c r="J176">
        <f>SUMPRODUCT(MID(0&amp;feed!J176,LARGE(INDEX(ISNUMBER(--MID(feed!J176,ROW($1:$19),1))*
ROW($1:$19),0),ROW($1:$19))+1,1)*10^ROW($1:$19)/10)</f>
        <v>20</v>
      </c>
      <c r="K176">
        <f>SUMPRODUCT(MID(0&amp;feed!K176,LARGE(INDEX(ISNUMBER(--MID(feed!K176,ROW($1:$19),1))*
ROW($1:$19),0),ROW($1:$19))+1,1)*10^ROW($1:$19)/10)</f>
        <v>27</v>
      </c>
      <c r="L176">
        <f>SUMPRODUCT(MID(0&amp;feed!L176,LARGE(INDEX(ISNUMBER(--MID(feed!L176,ROW($1:$19),1))*
ROW($1:$19),0),ROW($1:$19))+1,1)*10^ROW($1:$19)/10)</f>
        <v>18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2567</v>
      </c>
      <c r="O176">
        <f>SUMPRODUCT(MID(0&amp;feed!O176,LARGE(INDEX(ISNUMBER(--MID(feed!O176,ROW($1:$5),1))*
ROW($1:$5),0),ROW($1:$5))+1,1)*10^ROW($1:$5)/10)</f>
        <v>3094</v>
      </c>
      <c r="P176" t="str">
        <f>feed!P176</f>
        <v>Plentiful</v>
      </c>
      <c r="Q176">
        <f t="shared" si="12"/>
        <v>70</v>
      </c>
      <c r="R176" t="str">
        <f>feed!Q176</f>
        <v>Large</v>
      </c>
      <c r="S176">
        <f t="shared" si="13"/>
        <v>7.5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176" t="str">
        <f>feed!U176</f>
        <v>http://blocgame.com/stats.php?id=61785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2776</v>
      </c>
      <c r="AA176" s="8">
        <f t="shared" si="15"/>
        <v>8.5317491234904566</v>
      </c>
      <c r="AB176" s="4">
        <f t="shared" si="16"/>
        <v>427.83333333333331</v>
      </c>
      <c r="AC176" s="4">
        <f t="shared" si="17"/>
        <v>3650.1666666666665</v>
      </c>
    </row>
    <row r="177" spans="1:29" x14ac:dyDescent="0.25">
      <c r="A177" t="str">
        <f>feed!A177</f>
        <v>Bosniastan</v>
      </c>
      <c r="B177" t="str">
        <f>feed!B177</f>
        <v>JosipBroz</v>
      </c>
      <c r="C177" t="str">
        <f>feed!C177</f>
        <v>Socialist Arab Union</v>
      </c>
      <c r="D177">
        <f>SUMPRODUCT(MID(0&amp;feed!D177,LARGE(INDEX(ISNUMBER(--MID(feed!D177,ROW($1:$19),1))*
ROW($1:$19),0),ROW($1:$19))+1,1)*10^ROW($1:$19)/10)</f>
        <v>4</v>
      </c>
      <c r="E177">
        <f>SUMPRODUCT(MID(0&amp;feed!E177,LARGE(INDEX(ISNUMBER(--MID(feed!E177,ROW($1:$19),1))*
ROW($1:$19),0),ROW($1:$19))+1,1)*10^ROW($1:$19)/10)</f>
        <v>1</v>
      </c>
      <c r="F177" t="str">
        <f>feed!F177</f>
        <v>Korean War surplus</v>
      </c>
      <c r="G177" t="str">
        <f>feed!G177</f>
        <v>Angelic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17</v>
      </c>
      <c r="L177">
        <f>SUMPRODUCT(MID(0&amp;feed!L177,LARGE(INDEX(ISNUMBER(--MID(feed!L177,ROW($1:$19),1))*
ROW($1:$19),0),ROW($1:$19))+1,1)*10^ROW($1:$19)/10)</f>
        <v>19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2559</v>
      </c>
      <c r="O177">
        <f>SUMPRODUCT(MID(0&amp;feed!O177,LARGE(INDEX(ISNUMBER(--MID(feed!O177,ROW($1:$5),1))*
ROW($1:$5),0),ROW($1:$5))+1,1)*10^ROW($1:$5)/10)</f>
        <v>2574</v>
      </c>
      <c r="P177" t="str">
        <f>feed!P177</f>
        <v>Untapped</v>
      </c>
      <c r="Q177">
        <f t="shared" si="12"/>
        <v>90</v>
      </c>
      <c r="R177" t="str">
        <f>feed!Q177</f>
        <v>Mediocre</v>
      </c>
      <c r="S177">
        <f t="shared" si="13"/>
        <v>4.5</v>
      </c>
      <c r="T177" t="str">
        <f>feed!R177</f>
        <v>Arabia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177" t="str">
        <f>feed!U177</f>
        <v>http://blocgame.com/stats.php?id=64305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9465</v>
      </c>
      <c r="AA177" s="8">
        <f t="shared" si="15"/>
        <v>9.5603751465416185</v>
      </c>
      <c r="AB177" s="4">
        <f t="shared" si="16"/>
        <v>426.5</v>
      </c>
      <c r="AC177" s="4">
        <f t="shared" si="17"/>
        <v>4077.5</v>
      </c>
    </row>
    <row r="178" spans="1:29" x14ac:dyDescent="0.25">
      <c r="A178" t="str">
        <f>feed!A178</f>
        <v>Fedorians</v>
      </c>
      <c r="B178" t="str">
        <f>feed!B178</f>
        <v>LeMemeMaster</v>
      </c>
      <c r="C178" t="str">
        <f>feed!C178</f>
        <v>Illuminati</v>
      </c>
      <c r="D178">
        <f>SUMPRODUCT(MID(0&amp;feed!D178,LARGE(INDEX(ISNUMBER(--MID(feed!D178,ROW($1:$19),1))*
ROW($1:$19),0),ROW($1:$19))+1,1)*10^ROW($1:$19)/10)</f>
        <v>9</v>
      </c>
      <c r="E178">
        <f>SUMPRODUCT(MID(0&amp;feed!E178,LARGE(INDEX(ISNUMBER(--MID(feed!E178,ROW($1:$19),1))*
ROW($1:$19),0),ROW($1:$19))+1,1)*10^ROW($1:$19)/10)</f>
        <v>0</v>
      </c>
      <c r="F178" t="str">
        <f>feed!F178</f>
        <v>First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0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99</v>
      </c>
      <c r="K178">
        <f>SUMPRODUCT(MID(0&amp;feed!K178,LARGE(INDEX(ISNUMBER(--MID(feed!K178,ROW($1:$19),1))*
ROW($1:$19),0),ROW($1:$19))+1,1)*10^ROW($1:$19)/10)</f>
        <v>3</v>
      </c>
      <c r="L178">
        <f>SUMPRODUCT(MID(0&amp;feed!L178,LARGE(INDEX(ISNUMBER(--MID(feed!L178,ROW($1:$19),1))*
ROW($1:$19),0),ROW($1:$19))+1,1)*10^ROW($1:$19)/10)</f>
        <v>2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2556</v>
      </c>
      <c r="O178">
        <f>SUMPRODUCT(MID(0&amp;feed!O178,LARGE(INDEX(ISNUMBER(--MID(feed!O178,ROW($1:$5),1))*
ROW($1:$5),0),ROW($1:$5))+1,1)*10^ROW($1:$5)/10)</f>
        <v>0</v>
      </c>
      <c r="P178" t="str">
        <f>feed!P178</f>
        <v>Untapped</v>
      </c>
      <c r="Q178">
        <f t="shared" si="12"/>
        <v>90</v>
      </c>
      <c r="R178" t="str">
        <f>feed!Q178</f>
        <v>Meagre</v>
      </c>
      <c r="S178">
        <f t="shared" si="13"/>
        <v>1.5</v>
      </c>
      <c r="T178" t="str">
        <f>feed!R178</f>
        <v>China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178" t="str">
        <f>feed!U178</f>
        <v>http://blocgame.com/stats.php?id=64028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14460</v>
      </c>
      <c r="AA178" s="8">
        <f t="shared" si="15"/>
        <v>6.390845070422535</v>
      </c>
      <c r="AB178" s="4">
        <f t="shared" si="16"/>
        <v>426</v>
      </c>
      <c r="AC178" s="4">
        <f t="shared" si="17"/>
        <v>2722.5</v>
      </c>
    </row>
    <row r="179" spans="1:29" x14ac:dyDescent="0.25">
      <c r="A179" t="str">
        <f>feed!A179</f>
        <v>Carpentaria</v>
      </c>
      <c r="B179" t="str">
        <f>feed!B179</f>
        <v>fuerza</v>
      </c>
      <c r="C179" t="str">
        <f>feed!C179</f>
        <v>PIRATES</v>
      </c>
      <c r="D179">
        <f>SUMPRODUCT(MID(0&amp;feed!D179,LARGE(INDEX(ISNUMBER(--MID(feed!D179,ROW($1:$19),1))*
ROW($1:$19),0),ROW($1:$19))+1,1)*10^ROW($1:$19)/10)</f>
        <v>55</v>
      </c>
      <c r="E179">
        <f>SUMPRODUCT(MID(0&amp;feed!E179,LARGE(INDEX(ISNUMBER(--MID(feed!E179,ROW($1:$19),1))*
ROW($1:$19),0),ROW($1:$19))+1,1)*10^ROW($1:$19)/10)</f>
        <v>12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3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29</v>
      </c>
      <c r="K179">
        <f>SUMPRODUCT(MID(0&amp;feed!K179,LARGE(INDEX(ISNUMBER(--MID(feed!K179,ROW($1:$19),1))*
ROW($1:$19),0),ROW($1:$19))+1,1)*10^ROW($1:$19)/10)</f>
        <v>10</v>
      </c>
      <c r="L179">
        <f>SUMPRODUCT(MID(0&amp;feed!L179,LARGE(INDEX(ISNUMBER(--MID(feed!L179,ROW($1:$19),1))*
ROW($1:$19),0),ROW($1:$19))+1,1)*10^ROW($1:$19)/10)</f>
        <v>8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2550</v>
      </c>
      <c r="O179">
        <f>SUMPRODUCT(MID(0&amp;feed!O179,LARGE(INDEX(ISNUMBER(--MID(feed!O179,ROW($1:$5),1))*
ROW($1:$5),0),ROW($1:$5))+1,1)*10^ROW($1:$5)/10)</f>
        <v>431</v>
      </c>
      <c r="P179" t="str">
        <f>feed!P179</f>
        <v>Untapped</v>
      </c>
      <c r="Q179">
        <f t="shared" si="12"/>
        <v>90</v>
      </c>
      <c r="R179" t="str">
        <f>feed!Q179</f>
        <v>Somewhat Large</v>
      </c>
      <c r="S179">
        <f t="shared" si="13"/>
        <v>6</v>
      </c>
      <c r="T179" t="str">
        <f>feed!R179</f>
        <v>East Indies</v>
      </c>
      <c r="U179" t="str">
        <f>feed!S179</f>
        <v>Neutral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179" t="str">
        <f>feed!U179</f>
        <v>http://blocgame.com/stats.php?id=59901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10980</v>
      </c>
      <c r="AA179" s="8">
        <f t="shared" si="15"/>
        <v>7.8352941176470585</v>
      </c>
      <c r="AB179" s="4">
        <f t="shared" si="16"/>
        <v>425</v>
      </c>
      <c r="AC179" s="4">
        <f t="shared" si="17"/>
        <v>3330</v>
      </c>
    </row>
    <row r="180" spans="1:29" x14ac:dyDescent="0.25">
      <c r="A180" t="str">
        <f>feed!A180</f>
        <v>DFWEFWEF</v>
      </c>
      <c r="B180" t="str">
        <f>feed!B180</f>
        <v>dmc5</v>
      </c>
      <c r="C180" t="str">
        <f>feed!C180</f>
        <v>Interpol</v>
      </c>
      <c r="D180">
        <f>SUMPRODUCT(MID(0&amp;feed!D180,LARGE(INDEX(ISNUMBER(--MID(feed!D180,ROW($1:$19),1))*
ROW($1:$19),0),ROW($1:$19))+1,1)*10^ROW($1:$19)/10)</f>
        <v>80</v>
      </c>
      <c r="E180">
        <f>SUMPRODUCT(MID(0&amp;feed!E180,LARGE(INDEX(ISNUMBER(--MID(feed!E180,ROW($1:$19),1))*
ROW($1:$19),0),ROW($1:$19))+1,1)*10^ROW($1:$19)/10)</f>
        <v>6</v>
      </c>
      <c r="F180" t="str">
        <f>feed!F180</f>
        <v>Korean War surplus</v>
      </c>
      <c r="G180" t="str">
        <f>feed!G180</f>
        <v>Good</v>
      </c>
      <c r="H180">
        <f>SUMPRODUCT(MID(0&amp;feed!H180,LARGE(INDEX(ISNUMBER(--MID(feed!H180,ROW($1:$1),1))*
ROW($1:$1),0),ROW($1:$1))+1,1)*10^ROW($1:$1)/10)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2</v>
      </c>
      <c r="K180">
        <f>SUMPRODUCT(MID(0&amp;feed!K180,LARGE(INDEX(ISNUMBER(--MID(feed!K180,ROW($1:$19),1))*
ROW($1:$19),0),ROW($1:$19))+1,1)*10^ROW($1:$19)/10)</f>
        <v>11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2544</v>
      </c>
      <c r="O180">
        <f>SUMPRODUCT(MID(0&amp;feed!O180,LARGE(INDEX(ISNUMBER(--MID(feed!O180,ROW($1:$5),1))*
ROW($1:$5),0),ROW($1:$5))+1,1)*10^ROW($1:$5)/10)</f>
        <v>5991</v>
      </c>
      <c r="P180">
        <f>feed!P180</f>
        <v>0</v>
      </c>
      <c r="Q180">
        <f t="shared" si="12"/>
        <v>40</v>
      </c>
      <c r="R180" t="str">
        <f>feed!Q180</f>
        <v>Large</v>
      </c>
      <c r="S180">
        <f t="shared" si="13"/>
        <v>7.5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180" t="str">
        <f>feed!U180</f>
        <v>http://blocgame.com/stats.php?id=55118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38874</v>
      </c>
      <c r="AA180" s="8">
        <f t="shared" si="15"/>
        <v>18.670990566037737</v>
      </c>
      <c r="AB180" s="4">
        <f t="shared" si="16"/>
        <v>424</v>
      </c>
      <c r="AC180" s="4">
        <f t="shared" si="17"/>
        <v>7916.5</v>
      </c>
    </row>
    <row r="181" spans="1:29" x14ac:dyDescent="0.25">
      <c r="A181" t="str">
        <f>feed!A181</f>
        <v>Wankmuffin</v>
      </c>
      <c r="B181" t="str">
        <f>feed!B181</f>
        <v>tempcunt</v>
      </c>
      <c r="C181">
        <f>feed!C181</f>
        <v>0</v>
      </c>
      <c r="D181">
        <f>SUMPRODUCT(MID(0&amp;feed!D181,LARGE(INDEX(ISNUMBER(--MID(feed!D181,ROW($1:$19),1))*
ROW($1:$19),0),ROW($1:$19))+1,1)*10^ROW($1:$19)/10)</f>
        <v>39</v>
      </c>
      <c r="E181">
        <f>SUMPRODUCT(MID(0&amp;feed!E181,LARGE(INDEX(ISNUMBER(--MID(feed!E181,ROW($1:$19),1))*
ROW($1:$19),0),ROW($1:$19))+1,1)*10^ROW($1:$19)/10)</f>
        <v>1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0</v>
      </c>
      <c r="K181">
        <f>SUMPRODUCT(MID(0&amp;feed!K181,LARGE(INDEX(ISNUMBER(--MID(feed!K181,ROW($1:$19),1))*
ROW($1:$19),0),ROW($1:$19))+1,1)*10^ROW($1:$19)/10)</f>
        <v>1</v>
      </c>
      <c r="L181">
        <f>SUMPRODUCT(MID(0&amp;feed!L181,LARGE(INDEX(ISNUMBER(--MID(feed!L181,ROW($1:$19),1))*
ROW($1:$19),0),ROW($1:$19))+1,1)*10^ROW($1:$19)/10)</f>
        <v>3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2539</v>
      </c>
      <c r="O181">
        <f>SUMPRODUCT(MID(0&amp;feed!O181,LARGE(INDEX(ISNUMBER(--MID(feed!O181,ROW($1:$5),1))*
ROW($1:$5),0),ROW($1:$5))+1,1)*10^ROW($1:$5)/10)</f>
        <v>156</v>
      </c>
      <c r="P181" t="str">
        <f>feed!P181</f>
        <v>Plentiful</v>
      </c>
      <c r="Q181">
        <f t="shared" si="12"/>
        <v>70</v>
      </c>
      <c r="R181" t="str">
        <f>feed!Q181</f>
        <v>Mediocre</v>
      </c>
      <c r="S181">
        <f t="shared" si="13"/>
        <v>4.5</v>
      </c>
      <c r="T181" t="str">
        <f>feed!R181</f>
        <v>Mesoamerica</v>
      </c>
      <c r="U181" t="str">
        <f>feed!S181</f>
        <v>Neutral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181" t="str">
        <f>feed!U181</f>
        <v>http://blocgame.com/stats.php?id=63325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86</v>
      </c>
      <c r="AA181" s="8">
        <f t="shared" si="15"/>
        <v>1.5108310358408823</v>
      </c>
      <c r="AB181" s="4">
        <f t="shared" si="16"/>
        <v>423.16666666666669</v>
      </c>
      <c r="AC181" s="4">
        <f t="shared" si="17"/>
        <v>639.33333333333337</v>
      </c>
    </row>
    <row r="182" spans="1:29" x14ac:dyDescent="0.25">
      <c r="A182" t="str">
        <f>feed!A182</f>
        <v>PolandThePower</v>
      </c>
      <c r="B182" t="str">
        <f>feed!B182</f>
        <v>PolandThePower44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52</v>
      </c>
      <c r="E182">
        <f>SUMPRODUCT(MID(0&amp;feed!E182,LARGE(INDEX(ISNUMBER(--MID(feed!E182,ROW($1:$19),1))*
ROW($1:$19),0),ROW($1:$19))+1,1)*10^ROW($1:$19)/10)</f>
        <v>1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53</v>
      </c>
      <c r="K182">
        <f>SUMPRODUCT(MID(0&amp;feed!K182,LARGE(INDEX(ISNUMBER(--MID(feed!K182,ROW($1:$19),1))*
ROW($1:$19),0),ROW($1:$19))+1,1)*10^ROW($1:$19)/10)</f>
        <v>14</v>
      </c>
      <c r="L182">
        <f>SUMPRODUCT(MID(0&amp;feed!L182,LARGE(INDEX(ISNUMBER(--MID(feed!L182,ROW($1:$19),1))*
ROW($1:$19),0),ROW($1:$19))+1,1)*10^ROW($1:$19)/10)</f>
        <v>8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2538</v>
      </c>
      <c r="O182">
        <f>SUMPRODUCT(MID(0&amp;feed!O182,LARGE(INDEX(ISNUMBER(--MID(feed!O182,ROW($1:$5),1))*
ROW($1:$5),0),ROW($1:$5))+1,1)*10^ROW($1:$5)/10)</f>
        <v>571</v>
      </c>
      <c r="P182" t="str">
        <f>feed!P182</f>
        <v>Untapped</v>
      </c>
      <c r="Q182">
        <f t="shared" si="12"/>
        <v>90</v>
      </c>
      <c r="R182" t="str">
        <f>feed!Q182</f>
        <v>Large</v>
      </c>
      <c r="S182">
        <f t="shared" si="13"/>
        <v>7.5</v>
      </c>
      <c r="T182" t="str">
        <f>feed!R182</f>
        <v>Mesopotamia</v>
      </c>
      <c r="U182" t="str">
        <f>feed!S182</f>
        <v>Neutral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182" t="str">
        <f>feed!U182</f>
        <v>http://blocgame.com/stats.php?id=58217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885</v>
      </c>
      <c r="AA182" s="8">
        <f t="shared" si="15"/>
        <v>4.1903073286052006</v>
      </c>
      <c r="AB182" s="4">
        <f t="shared" si="16"/>
        <v>423</v>
      </c>
      <c r="AC182" s="4">
        <f t="shared" si="17"/>
        <v>1772.5</v>
      </c>
    </row>
    <row r="183" spans="1:29" x14ac:dyDescent="0.25">
      <c r="A183" t="str">
        <f>feed!A183</f>
        <v>Lothlï¿½rien</v>
      </c>
      <c r="B183" t="str">
        <f>feed!B183</f>
        <v>Galadriel</v>
      </c>
      <c r="C183">
        <f>feed!C183</f>
        <v>0</v>
      </c>
      <c r="D183">
        <f>SUMPRODUCT(MID(0&amp;feed!D183,LARGE(INDEX(ISNUMBER(--MID(feed!D183,ROW($1:$19),1))*
ROW($1:$19),0),ROW($1:$19))+1,1)*10^ROW($1:$19)/10)</f>
        <v>159</v>
      </c>
      <c r="E183">
        <f>SUMPRODUCT(MID(0&amp;feed!E183,LARGE(INDEX(ISNUMBER(--MID(feed!E183,ROW($1:$19),1))*
ROW($1:$19),0),ROW($1:$19))+1,1)*10^ROW($1:$19)/10)</f>
        <v>36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12</v>
      </c>
      <c r="K183">
        <f>SUMPRODUCT(MID(0&amp;feed!K183,LARGE(INDEX(ISNUMBER(--MID(feed!K183,ROW($1:$19),1))*
ROW($1:$19),0),ROW($1:$19))+1,1)*10^ROW($1:$19)/10)</f>
        <v>50</v>
      </c>
      <c r="L183">
        <f>SUMPRODUCT(MID(0&amp;feed!L183,LARGE(INDEX(ISNUMBER(--MID(feed!L183,ROW($1:$19),1))*
ROW($1:$19),0),ROW($1:$19))+1,1)*10^ROW($1:$19)/10)</f>
        <v>50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2536</v>
      </c>
      <c r="O183">
        <f>SUMPRODUCT(MID(0&amp;feed!O183,LARGE(INDEX(ISNUMBER(--MID(feed!O183,ROW($1:$5),1))*
ROW($1:$5),0),ROW($1:$5))+1,1)*10^ROW($1:$5)/10)</f>
        <v>10148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Atlas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183" t="str">
        <f>feed!U183</f>
        <v>http://blocgame.com/stats.php?id=64165</v>
      </c>
      <c r="X183" s="4">
        <f>SUMPRODUCT(MID(0&amp;feed!V183,LARGE(INDEX(ISNUMBER(--MID(feed!V183,ROW($1:$5),1))*
ROW($1:$5),0),ROW($1:$5))+1,1)*10^ROW($1:$5)/10)</f>
        <v>2</v>
      </c>
      <c r="Y183">
        <f>feed!W183</f>
        <v>0</v>
      </c>
      <c r="Z183" s="4">
        <f t="shared" si="14"/>
        <v>11686</v>
      </c>
      <c r="AA183" s="8">
        <f t="shared" si="15"/>
        <v>19.690851735015773</v>
      </c>
      <c r="AB183" s="4">
        <f t="shared" si="16"/>
        <v>422.66666666666669</v>
      </c>
      <c r="AC183" s="4">
        <f t="shared" si="17"/>
        <v>8322.6666666666661</v>
      </c>
    </row>
    <row r="184" spans="1:29" x14ac:dyDescent="0.25">
      <c r="A184" t="str">
        <f>feed!A184</f>
        <v>Almania</v>
      </c>
      <c r="B184" t="str">
        <f>feed!B184</f>
        <v>Almanich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83</v>
      </c>
      <c r="E184">
        <f>SUMPRODUCT(MID(0&amp;feed!E184,LARGE(INDEX(ISNUMBER(--MID(feed!E184,ROW($1:$19),1))*
ROW($1:$19),0),ROW($1:$19))+1,1)*10^ROW($1:$19)/10)</f>
        <v>0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2</v>
      </c>
      <c r="K184">
        <f>SUMPRODUCT(MID(0&amp;feed!K184,LARGE(INDEX(ISNUMBER(--MID(feed!K184,ROW($1:$19),1))*
ROW($1:$19),0),ROW($1:$19))+1,1)*10^ROW($1:$19)/10)</f>
        <v>2</v>
      </c>
      <c r="L184">
        <f>SUMPRODUCT(MID(0&amp;feed!L184,LARGE(INDEX(ISNUMBER(--MID(feed!L184,ROW($1:$19),1))*
ROW($1:$19),0),ROW($1:$19))+1,1)*10^ROW($1:$19)/10)</f>
        <v>0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2518</v>
      </c>
      <c r="O184">
        <f>SUMPRODUCT(MID(0&amp;feed!O184,LARGE(INDEX(ISNUMBER(--MID(feed!O184,ROW($1:$5),1))*
ROW($1:$5),0),ROW($1:$5))+1,1)*10^ROW($1:$5)/10)</f>
        <v>193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84" t="str">
        <f>feed!U184</f>
        <v>http://blocgame.com/stats.php?id=51725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49836</v>
      </c>
      <c r="AA184" s="8">
        <f t="shared" si="15"/>
        <v>21.281175536139795</v>
      </c>
      <c r="AB184" s="4">
        <f t="shared" si="16"/>
        <v>419.66666666666669</v>
      </c>
      <c r="AC184" s="4">
        <f t="shared" si="17"/>
        <v>8931</v>
      </c>
    </row>
    <row r="185" spans="1:29" x14ac:dyDescent="0.25">
      <c r="A185" t="str">
        <f>feed!A185</f>
        <v>Mingland</v>
      </c>
      <c r="B185" t="str">
        <f>feed!B185</f>
        <v>mpetersen</v>
      </c>
      <c r="C185" t="str">
        <f>feed!C185</f>
        <v>Brotherhood of Nod</v>
      </c>
      <c r="D185">
        <f>SUMPRODUCT(MID(0&amp;feed!D185,LARGE(INDEX(ISNUMBER(--MID(feed!D185,ROW($1:$19),1))*
ROW($1:$19),0),ROW($1:$19))+1,1)*10^ROW($1:$19)/10)</f>
        <v>138</v>
      </c>
      <c r="E185">
        <f>SUMPRODUCT(MID(0&amp;feed!E185,LARGE(INDEX(ISNUMBER(--MID(feed!E185,ROW($1:$19),1))*
ROW($1:$19),0),ROW($1:$19))+1,1)*10^ROW($1:$19)/10)</f>
        <v>13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4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26</v>
      </c>
      <c r="K185">
        <f>SUMPRODUCT(MID(0&amp;feed!K185,LARGE(INDEX(ISNUMBER(--MID(feed!K185,ROW($1:$19),1))*
ROW($1:$19),0),ROW($1:$19))+1,1)*10^ROW($1:$19)/10)</f>
        <v>35</v>
      </c>
      <c r="L185">
        <f>SUMPRODUCT(MID(0&amp;feed!L185,LARGE(INDEX(ISNUMBER(--MID(feed!L185,ROW($1:$19),1))*
ROW($1:$19),0),ROW($1:$19))+1,1)*10^ROW($1:$19)/10)</f>
        <v>14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2500</v>
      </c>
      <c r="O185">
        <f>SUMPRODUCT(MID(0&amp;feed!O185,LARGE(INDEX(ISNUMBER(--MID(feed!O185,ROW($1:$5),1))*
ROW($1:$5),0),ROW($1:$5))+1,1)*10^ROW($1:$5)/10)</f>
        <v>14</v>
      </c>
      <c r="P185" t="str">
        <f>feed!P185</f>
        <v>Untapped</v>
      </c>
      <c r="Q185">
        <f t="shared" si="12"/>
        <v>90</v>
      </c>
      <c r="R185" t="str">
        <f>feed!Q185</f>
        <v>Very Powerful</v>
      </c>
      <c r="S185">
        <f t="shared" si="13"/>
        <v>10</v>
      </c>
      <c r="T185" t="str">
        <f>feed!R185</f>
        <v>Southern Africa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85" t="str">
        <f>feed!U185</f>
        <v>http://blocgame.com/stats.php?id=63922</v>
      </c>
      <c r="X185" s="4">
        <f>SUMPRODUCT(MID(0&amp;feed!V185,LARGE(INDEX(ISNUMBER(--MID(feed!V185,ROW($1:$5),1))*
ROW($1:$5),0),ROW($1:$5))+1,1)*10^ROW($1:$5)/10)</f>
        <v>0</v>
      </c>
      <c r="Y185">
        <f>feed!W185</f>
        <v>0.05</v>
      </c>
      <c r="Z185" s="4">
        <f t="shared" si="14"/>
        <v>7955</v>
      </c>
      <c r="AA185" s="8">
        <f t="shared" si="15"/>
        <v>11.731999999999999</v>
      </c>
      <c r="AB185" s="4">
        <f t="shared" si="16"/>
        <v>416.66666666666669</v>
      </c>
      <c r="AC185" s="4">
        <f t="shared" si="17"/>
        <v>4888.333333333333</v>
      </c>
    </row>
    <row r="186" spans="1:29" x14ac:dyDescent="0.25">
      <c r="A186" t="str">
        <f>feed!A186</f>
        <v>FreakTopia</v>
      </c>
      <c r="B186" t="str">
        <f>feed!B186</f>
        <v>Remington Steel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145</v>
      </c>
      <c r="E186">
        <f>SUMPRODUCT(MID(0&amp;feed!E186,LARGE(INDEX(ISNUMBER(--MID(feed!E186,ROW($1:$19),1))*
ROW($1:$19),0),ROW($1:$19))+1,1)*10^ROW($1:$19)/10)</f>
        <v>3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6</v>
      </c>
      <c r="I186" t="str">
        <f>feed!I186</f>
        <v>Elite</v>
      </c>
      <c r="J186">
        <f>SUMPRODUCT(MID(0&amp;feed!J186,LARGE(INDEX(ISNUMBER(--MID(feed!J186,ROW($1:$19),1))*
ROW($1:$19),0),ROW($1:$19))+1,1)*10^ROW($1:$19)/10)</f>
        <v>0</v>
      </c>
      <c r="K186">
        <f>SUMPRODUCT(MID(0&amp;feed!K186,LARGE(INDEX(ISNUMBER(--MID(feed!K186,ROW($1:$19),1))*
ROW($1:$19),0),ROW($1:$19))+1,1)*10^ROW($1:$19)/10)</f>
        <v>46</v>
      </c>
      <c r="L186">
        <f>SUMPRODUCT(MID(0&amp;feed!L186,LARGE(INDEX(ISNUMBER(--MID(feed!L186,ROW($1:$19),1))*
ROW($1:$19),0),ROW($1:$19))+1,1)*10^ROW($1:$19)/10)</f>
        <v>11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2492</v>
      </c>
      <c r="O186">
        <f>SUMPRODUCT(MID(0&amp;feed!O186,LARGE(INDEX(ISNUMBER(--MID(feed!O186,ROW($1:$5),1))*
ROW($1:$5),0),ROW($1:$5))+1,1)*10^ROW($1:$5)/10)</f>
        <v>652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The Subcontinent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186" t="str">
        <f>feed!U186</f>
        <v>http://blocgame.com/stats.php?id=45527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33609</v>
      </c>
      <c r="AA186" s="8">
        <f t="shared" si="15"/>
        <v>23.869983948635635</v>
      </c>
      <c r="AB186" s="4">
        <f t="shared" si="16"/>
        <v>415.33333333333331</v>
      </c>
      <c r="AC186" s="4">
        <f t="shared" si="17"/>
        <v>9914</v>
      </c>
    </row>
    <row r="187" spans="1:29" x14ac:dyDescent="0.25">
      <c r="A187" t="str">
        <f>feed!A187</f>
        <v>San Palomino</v>
      </c>
      <c r="B187" t="str">
        <f>feed!B187</f>
        <v>Akiravo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158</v>
      </c>
      <c r="E187">
        <f>SUMPRODUCT(MID(0&amp;feed!E187,LARGE(INDEX(ISNUMBER(--MID(feed!E187,ROW($1:$19),1))*
ROW($1:$19),0),ROW($1:$19))+1,1)*10^ROW($1:$19)/10)</f>
        <v>4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5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5</v>
      </c>
      <c r="K187">
        <f>SUMPRODUCT(MID(0&amp;feed!K187,LARGE(INDEX(ISNUMBER(--MID(feed!K187,ROW($1:$19),1))*
ROW($1:$19),0),ROW($1:$19))+1,1)*10^ROW($1:$19)/10)</f>
        <v>32</v>
      </c>
      <c r="L187">
        <f>SUMPRODUCT(MID(0&amp;feed!L187,LARGE(INDEX(ISNUMBER(--MID(feed!L187,ROW($1:$19),1))*
ROW($1:$19),0),ROW($1:$19))+1,1)*10^ROW($1:$19)/10)</f>
        <v>37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2492</v>
      </c>
      <c r="O187">
        <f>SUMPRODUCT(MID(0&amp;feed!O187,LARGE(INDEX(ISNUMBER(--MID(feed!O187,ROW($1:$5),1))*
ROW($1:$5),0),ROW($1:$5))+1,1)*10^ROW($1:$5)/10)</f>
        <v>8396</v>
      </c>
      <c r="P187" t="str">
        <f>feed!P187</f>
        <v>Plentiful</v>
      </c>
      <c r="Q187">
        <f t="shared" si="12"/>
        <v>70</v>
      </c>
      <c r="R187" t="str">
        <f>feed!Q187</f>
        <v>Very Powerful</v>
      </c>
      <c r="S187">
        <f t="shared" si="13"/>
        <v>10</v>
      </c>
      <c r="T187" t="str">
        <f>feed!R187</f>
        <v>Persia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187" t="str">
        <f>feed!U187</f>
        <v>http://blocgame.com/stats.php?id=51103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35323</v>
      </c>
      <c r="AA187" s="8">
        <f t="shared" si="15"/>
        <v>26.062600321027286</v>
      </c>
      <c r="AB187" s="4">
        <f t="shared" si="16"/>
        <v>415.33333333333331</v>
      </c>
      <c r="AC187" s="4">
        <f t="shared" si="17"/>
        <v>10824.666666666666</v>
      </c>
    </row>
    <row r="188" spans="1:29" x14ac:dyDescent="0.25">
      <c r="A188" t="str">
        <f>feed!A188</f>
        <v>Osia</v>
      </c>
      <c r="B188" t="str">
        <f>feed!B188</f>
        <v>Chairman Nippon</v>
      </c>
      <c r="C188" t="str">
        <f>feed!C188</f>
        <v>Brotherhood of Nod</v>
      </c>
      <c r="D188">
        <f>SUMPRODUCT(MID(0&amp;feed!D188,LARGE(INDEX(ISNUMBER(--MID(feed!D188,ROW($1:$19),1))*
ROW($1:$19),0),ROW($1:$19))+1,1)*10^ROW($1:$19)/10)</f>
        <v>77</v>
      </c>
      <c r="E188">
        <f>SUMPRODUCT(MID(0&amp;feed!E188,LARGE(INDEX(ISNUMBER(--MID(feed!E188,ROW($1:$19),1))*
ROW($1:$19),0),ROW($1:$19))+1,1)*10^ROW($1:$19)/10)</f>
        <v>5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4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12</v>
      </c>
      <c r="L188">
        <f>SUMPRODUCT(MID(0&amp;feed!L188,LARGE(INDEX(ISNUMBER(--MID(feed!L188,ROW($1:$19),1))*
ROW($1:$19),0),ROW($1:$19))+1,1)*10^ROW($1:$19)/10)</f>
        <v>6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2489</v>
      </c>
      <c r="O188">
        <f>SUMPRODUCT(MID(0&amp;feed!O188,LARGE(INDEX(ISNUMBER(--MID(feed!O188,ROW($1:$5),1))*
ROW($1:$5),0),ROW($1:$5))+1,1)*10^ROW($1:$5)/10)</f>
        <v>75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China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88" t="str">
        <f>feed!U188</f>
        <v>http://blocgame.com/stats.php?id=40431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23683</v>
      </c>
      <c r="AA188" s="8">
        <f t="shared" si="15"/>
        <v>13.432302129369225</v>
      </c>
      <c r="AB188" s="4">
        <f t="shared" si="16"/>
        <v>414.83333333333331</v>
      </c>
      <c r="AC188" s="4">
        <f t="shared" si="17"/>
        <v>5572.166666666667</v>
      </c>
    </row>
    <row r="189" spans="1:29" x14ac:dyDescent="0.25">
      <c r="A189" t="str">
        <f>feed!A189</f>
        <v>Cuttlefish</v>
      </c>
      <c r="B189" t="str">
        <f>feed!B189</f>
        <v>DruidOfDiscord</v>
      </c>
      <c r="C189" t="str">
        <f>feed!C189</f>
        <v>Interpol</v>
      </c>
      <c r="D189">
        <f>SUMPRODUCT(MID(0&amp;feed!D189,LARGE(INDEX(ISNUMBER(--MID(feed!D189,ROW($1:$19),1))*
ROW($1:$19),0),ROW($1:$19))+1,1)*10^ROW($1:$19)/10)</f>
        <v>51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Good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30</v>
      </c>
      <c r="K189">
        <f>SUMPRODUCT(MID(0&amp;feed!K189,LARGE(INDEX(ISNUMBER(--MID(feed!K189,ROW($1:$19),1))*
ROW($1:$19),0),ROW($1:$19))+1,1)*10^ROW($1:$19)/10)</f>
        <v>4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2488</v>
      </c>
      <c r="O189">
        <f>SUMPRODUCT(MID(0&amp;feed!O189,LARGE(INDEX(ISNUMBER(--MID(feed!O189,ROW($1:$5),1))*
ROW($1:$5),0),ROW($1:$5))+1,1)*10^ROW($1:$5)/10)</f>
        <v>251</v>
      </c>
      <c r="P189" t="str">
        <f>feed!P189</f>
        <v>Untapped</v>
      </c>
      <c r="Q189">
        <f t="shared" si="12"/>
        <v>90</v>
      </c>
      <c r="R189" t="str">
        <f>feed!Q189</f>
        <v>Very Powerful</v>
      </c>
      <c r="S189">
        <f t="shared" si="13"/>
        <v>10</v>
      </c>
      <c r="T189" t="str">
        <f>feed!R189</f>
        <v>Pacific Rim</v>
      </c>
      <c r="U189" t="str">
        <f>feed!S189</f>
        <v>United States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189" t="str">
        <f>feed!U189</f>
        <v>http://blocgame.com/stats.php?id=63884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23179</v>
      </c>
      <c r="AA189" s="8">
        <f t="shared" si="15"/>
        <v>10.97427652733119</v>
      </c>
      <c r="AB189" s="4">
        <f t="shared" si="16"/>
        <v>414.66666666666669</v>
      </c>
      <c r="AC189" s="4">
        <f t="shared" si="17"/>
        <v>4550.666666666667</v>
      </c>
    </row>
    <row r="190" spans="1:29" x14ac:dyDescent="0.25">
      <c r="A190" t="str">
        <f>feed!A190</f>
        <v>Shiba</v>
      </c>
      <c r="B190" t="str">
        <f>feed!B190</f>
        <v>Dogtown33</v>
      </c>
      <c r="C190" t="str">
        <f>feed!C190</f>
        <v>The Order</v>
      </c>
      <c r="D190">
        <f>SUMPRODUCT(MID(0&amp;feed!D190,LARGE(INDEX(ISNUMBER(--MID(feed!D190,ROW($1:$19),1))*
ROW($1:$19),0),ROW($1:$19))+1,1)*10^ROW($1:$19)/10)</f>
        <v>97</v>
      </c>
      <c r="E190">
        <f>SUMPRODUCT(MID(0&amp;feed!E190,LARGE(INDEX(ISNUMBER(--MID(feed!E190,ROW($1:$19),1))*
ROW($1:$19),0),ROW($1:$19))+1,1)*10^ROW($1:$19)/10)</f>
        <v>2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10</v>
      </c>
      <c r="K190">
        <f>SUMPRODUCT(MID(0&amp;feed!K190,LARGE(INDEX(ISNUMBER(--MID(feed!K190,ROW($1:$19),1))*
ROW($1:$19),0),ROW($1:$19))+1,1)*10^ROW($1:$19)/10)</f>
        <v>22</v>
      </c>
      <c r="L190">
        <f>SUMPRODUCT(MID(0&amp;feed!L190,LARGE(INDEX(ISNUMBER(--MID(feed!L190,ROW($1:$19),1))*
ROW($1:$19),0),ROW($1:$19))+1,1)*10^ROW($1:$19)/10)</f>
        <v>15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2487</v>
      </c>
      <c r="O190">
        <f>SUMPRODUCT(MID(0&amp;feed!O190,LARGE(INDEX(ISNUMBER(--MID(feed!O190,ROW($1:$5),1))*
ROW($1:$5),0),ROW($1:$5))+1,1)*10^ROW($1:$5)/10)</f>
        <v>168</v>
      </c>
      <c r="P190" t="str">
        <f>feed!P190</f>
        <v>Untapped</v>
      </c>
      <c r="Q190">
        <f t="shared" si="12"/>
        <v>90</v>
      </c>
      <c r="R190" t="str">
        <f>feed!Q190</f>
        <v>Powerful</v>
      </c>
      <c r="S190">
        <f t="shared" si="13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190" t="str">
        <f>feed!U190</f>
        <v>http://blocgame.com/stats.php?id=56250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15599</v>
      </c>
      <c r="AA190" s="8">
        <f t="shared" si="15"/>
        <v>12.755930840369924</v>
      </c>
      <c r="AB190" s="4">
        <f t="shared" si="16"/>
        <v>414.5</v>
      </c>
      <c r="AC190" s="4">
        <f t="shared" si="17"/>
        <v>5287.333333333333</v>
      </c>
    </row>
    <row r="191" spans="1:29" x14ac:dyDescent="0.25">
      <c r="A191" t="str">
        <f>feed!A191</f>
        <v>Kulunkjin</v>
      </c>
      <c r="B191" t="str">
        <f>feed!B191</f>
        <v>Areum ling</v>
      </c>
      <c r="C191" t="str">
        <f>feed!C191</f>
        <v>SPQR</v>
      </c>
      <c r="D191">
        <f>SUMPRODUCT(MID(0&amp;feed!D191,LARGE(INDEX(ISNUMBER(--MID(feed!D191,ROW($1:$19),1))*
ROW($1:$19),0),ROW($1:$19))+1,1)*10^ROW($1:$19)/10)</f>
        <v>36</v>
      </c>
      <c r="E191">
        <f>SUMPRODUCT(MID(0&amp;feed!E191,LARGE(INDEX(ISNUMBER(--MID(feed!E191,ROW($1:$19),1))*
ROW($1:$19),0),ROW($1:$19))+1,1)*10^ROW($1:$19)/10)</f>
        <v>0</v>
      </c>
      <c r="F191" t="str">
        <f>feed!F191</f>
        <v>First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0</v>
      </c>
      <c r="I191" t="str">
        <f>feed!I191</f>
        <v>Standard</v>
      </c>
      <c r="J191">
        <f>SUMPRODUCT(MID(0&amp;feed!J191,LARGE(INDEX(ISNUMBER(--MID(feed!J191,ROW($1:$19),1))*
ROW($1:$19),0),ROW($1:$19))+1,1)*10^ROW($1:$19)/10)</f>
        <v>46</v>
      </c>
      <c r="K191">
        <f>SUMPRODUCT(MID(0&amp;feed!K191,LARGE(INDEX(ISNUMBER(--MID(feed!K191,ROW($1:$19),1))*
ROW($1:$19),0),ROW($1:$19))+1,1)*10^ROW($1:$19)/10)</f>
        <v>6</v>
      </c>
      <c r="L191">
        <f>SUMPRODUCT(MID(0&amp;feed!L191,LARGE(INDEX(ISNUMBER(--MID(feed!L191,ROW($1:$19),1))*
ROW($1:$19),0),ROW($1:$19))+1,1)*10^ROW($1:$19)/10)</f>
        <v>6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2480</v>
      </c>
      <c r="O191">
        <f>SUMPRODUCT(MID(0&amp;feed!O191,LARGE(INDEX(ISNUMBER(--MID(feed!O191,ROW($1:$5),1))*
ROW($1:$5),0),ROW($1:$5))+1,1)*10^ROW($1:$5)/10)</f>
        <v>6</v>
      </c>
      <c r="P191" t="str">
        <f>feed!P191</f>
        <v>Untapped</v>
      </c>
      <c r="Q191">
        <f t="shared" si="12"/>
        <v>90</v>
      </c>
      <c r="R191" t="str">
        <f>feed!Q191</f>
        <v>Mediocre</v>
      </c>
      <c r="S191">
        <f t="shared" si="13"/>
        <v>4.5</v>
      </c>
      <c r="T191" t="str">
        <f>feed!R191</f>
        <v>Pacific Rim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191" t="str">
        <f>feed!U191</f>
        <v>http://blocgame.com/stats.php?id=62604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2253</v>
      </c>
      <c r="AA191" s="8">
        <f t="shared" si="15"/>
        <v>2.7229838709677421</v>
      </c>
      <c r="AB191" s="4">
        <f t="shared" si="16"/>
        <v>413.33333333333331</v>
      </c>
      <c r="AC191" s="4">
        <f t="shared" si="17"/>
        <v>1125.5</v>
      </c>
    </row>
    <row r="192" spans="1:29" x14ac:dyDescent="0.25">
      <c r="A192" t="str">
        <f>feed!A192</f>
        <v>Hansetica</v>
      </c>
      <c r="B192" t="str">
        <f>feed!B192</f>
        <v>Svan</v>
      </c>
      <c r="C192">
        <f>feed!C192</f>
        <v>0</v>
      </c>
      <c r="D192">
        <f>SUMPRODUCT(MID(0&amp;feed!D192,LARGE(INDEX(ISNUMBER(--MID(feed!D192,ROW($1:$19),1))*
ROW($1:$19),0),ROW($1:$19))+1,1)*10^ROW($1:$19)/10)</f>
        <v>7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120</v>
      </c>
      <c r="K192">
        <f>SUMPRODUCT(MID(0&amp;feed!K192,LARGE(INDEX(ISNUMBER(--MID(feed!K192,ROW($1:$19),1))*
ROW($1:$19),0),ROW($1:$19))+1,1)*10^ROW($1:$19)/10)</f>
        <v>18</v>
      </c>
      <c r="L192">
        <f>SUMPRODUCT(MID(0&amp;feed!L192,LARGE(INDEX(ISNUMBER(--MID(feed!L192,ROW($1:$19),1))*
ROW($1:$19),0),ROW($1:$19))+1,1)*10^ROW($1:$19)/10)</f>
        <v>8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2470</v>
      </c>
      <c r="O192">
        <f>SUMPRODUCT(MID(0&amp;feed!O192,LARGE(INDEX(ISNUMBER(--MID(feed!O192,ROW($1:$5),1))*
ROW($1:$5),0),ROW($1:$5))+1,1)*10^ROW($1:$5)/10)</f>
        <v>8</v>
      </c>
      <c r="P192" t="str">
        <f>feed!P192</f>
        <v>Untapped</v>
      </c>
      <c r="Q192">
        <f t="shared" si="12"/>
        <v>90</v>
      </c>
      <c r="R192" t="str">
        <f>feed!Q192</f>
        <v>Somewhat Large</v>
      </c>
      <c r="S192">
        <f t="shared" si="13"/>
        <v>6</v>
      </c>
      <c r="T192" t="str">
        <f>feed!R192</f>
        <v>China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192" t="str">
        <f>feed!U192</f>
        <v>http://blocgame.com/stats.php?id=63390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-589</v>
      </c>
      <c r="AA192" s="8">
        <f t="shared" si="15"/>
        <v>4.6198380566801616</v>
      </c>
      <c r="AB192" s="4">
        <f t="shared" si="16"/>
        <v>411.66666666666669</v>
      </c>
      <c r="AC192" s="4">
        <f t="shared" si="17"/>
        <v>1901.8333333333333</v>
      </c>
    </row>
    <row r="193" spans="1:29" x14ac:dyDescent="0.25">
      <c r="A193" t="str">
        <f>feed!A193</f>
        <v>Addin-territory</v>
      </c>
      <c r="B193" t="str">
        <f>feed!B193</f>
        <v>Addin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50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23</v>
      </c>
      <c r="K193">
        <f>SUMPRODUCT(MID(0&amp;feed!K193,LARGE(INDEX(ISNUMBER(--MID(feed!K193,ROW($1:$19),1))*
ROW($1:$19),0),ROW($1:$19))+1,1)*10^ROW($1:$19)/10)</f>
        <v>15</v>
      </c>
      <c r="L193">
        <f>SUMPRODUCT(MID(0&amp;feed!L193,LARGE(INDEX(ISNUMBER(--MID(feed!L193,ROW($1:$19),1))*
ROW($1:$19),0),ROW($1:$19))+1,1)*10^ROW($1:$19)/10)</f>
        <v>4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2466</v>
      </c>
      <c r="O193">
        <f>SUMPRODUCT(MID(0&amp;feed!O193,LARGE(INDEX(ISNUMBER(--MID(feed!O193,ROW($1:$5),1))*
ROW($1:$5),0),ROW($1:$5))+1,1)*10^ROW($1:$5)/10)</f>
        <v>110</v>
      </c>
      <c r="P193">
        <f>feed!P193</f>
        <v>0</v>
      </c>
      <c r="Q193">
        <f t="shared" si="12"/>
        <v>40</v>
      </c>
      <c r="R193" t="str">
        <f>feed!Q193</f>
        <v>Large</v>
      </c>
      <c r="S193">
        <f t="shared" si="13"/>
        <v>7.5</v>
      </c>
      <c r="T193" t="str">
        <f>feed!R193</f>
        <v>Caribbean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193" t="str">
        <f>feed!U193</f>
        <v>http://blocgame.com/stats.php?id=62712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5990</v>
      </c>
      <c r="AA193" s="8">
        <f t="shared" si="15"/>
        <v>5.6224655312246554</v>
      </c>
      <c r="AB193" s="4">
        <f t="shared" si="16"/>
        <v>411</v>
      </c>
      <c r="AC193" s="4">
        <f t="shared" si="17"/>
        <v>2310.8333333333335</v>
      </c>
    </row>
    <row r="194" spans="1:29" x14ac:dyDescent="0.25">
      <c r="A194" t="str">
        <f>feed!A194</f>
        <v>Whadjuk</v>
      </c>
      <c r="B194" t="str">
        <f>feed!B194</f>
        <v>MarsOz</v>
      </c>
      <c r="C194" t="str">
        <f>feed!C194</f>
        <v>The Khilafah</v>
      </c>
      <c r="D194">
        <f>SUMPRODUCT(MID(0&amp;feed!D194,LARGE(INDEX(ISNUMBER(--MID(feed!D194,ROW($1:$19),1))*
ROW($1:$19),0),ROW($1:$19))+1,1)*10^ROW($1:$19)/10)</f>
        <v>67</v>
      </c>
      <c r="E194">
        <f>SUMPRODUCT(MID(0&amp;feed!E194,LARGE(INDEX(ISNUMBER(--MID(feed!E194,ROW($1:$19),1))*
ROW($1:$19),0),ROW($1:$19))+1,1)*10^ROW($1:$19)/10)</f>
        <v>3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2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7</v>
      </c>
      <c r="K194">
        <f>SUMPRODUCT(MID(0&amp;feed!K194,LARGE(INDEX(ISNUMBER(--MID(feed!K194,ROW($1:$19),1))*
ROW($1:$19),0),ROW($1:$19))+1,1)*10^ROW($1:$19)/10)</f>
        <v>7</v>
      </c>
      <c r="L194">
        <f>SUMPRODUCT(MID(0&amp;feed!L194,LARGE(INDEX(ISNUMBER(--MID(feed!L194,ROW($1:$19),1))*
ROW($1:$19),0),ROW($1:$19))+1,1)*10^ROW($1:$19)/10)</f>
        <v>6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2445</v>
      </c>
      <c r="O194">
        <f>SUMPRODUCT(MID(0&amp;feed!O194,LARGE(INDEX(ISNUMBER(--MID(feed!O194,ROW($1:$5),1))*
ROW($1:$5),0),ROW($1:$5))+1,1)*10^ROW($1:$5)/10)</f>
        <v>3938</v>
      </c>
      <c r="P194" t="str">
        <f>feed!P194</f>
        <v>Untapped</v>
      </c>
      <c r="Q194">
        <f t="shared" si="12"/>
        <v>90</v>
      </c>
      <c r="R194" t="str">
        <f>feed!Q194</f>
        <v>Powerful</v>
      </c>
      <c r="S194">
        <f t="shared" si="13"/>
        <v>9</v>
      </c>
      <c r="T194" t="str">
        <f>feed!R194</f>
        <v>Mesopotamia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194" t="str">
        <f>feed!U194</f>
        <v>http://blocgame.com/stats.php?id=63576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7649</v>
      </c>
      <c r="AA194" s="8">
        <f t="shared" si="15"/>
        <v>5.7357873210633947</v>
      </c>
      <c r="AB194" s="4">
        <f t="shared" si="16"/>
        <v>407.5</v>
      </c>
      <c r="AC194" s="4">
        <f t="shared" si="17"/>
        <v>2337.3333333333335</v>
      </c>
    </row>
    <row r="195" spans="1:29" x14ac:dyDescent="0.25">
      <c r="A195" t="str">
        <f>feed!A195</f>
        <v>Jerung Hantu</v>
      </c>
      <c r="B195" t="str">
        <f>feed!B195</f>
        <v>Syark Land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40</v>
      </c>
      <c r="E195">
        <f>SUMPRODUCT(MID(0&amp;feed!E195,LARGE(INDEX(ISNUMBER(--MID(feed!E195,ROW($1:$19),1))*
ROW($1:$19),0),ROW($1:$19))+1,1)*10^ROW($1:$19)/10)</f>
        <v>3</v>
      </c>
      <c r="F195" t="str">
        <f>feed!F195</f>
        <v>Second World War surplus</v>
      </c>
      <c r="G195" t="str">
        <f>feed!G195</f>
        <v>Angelic</v>
      </c>
      <c r="H195">
        <f>SUMPRODUCT(MID(0&amp;feed!H195,LARGE(INDEX(ISNUMBER(--MID(feed!H195,ROW($1:$1),1))*
ROW($1:$1),0),ROW($1:$1))+1,1)*10^ROW($1:$1)/10)</f>
        <v>2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4</v>
      </c>
      <c r="K195">
        <f>SUMPRODUCT(MID(0&amp;feed!K195,LARGE(INDEX(ISNUMBER(--MID(feed!K195,ROW($1:$19),1))*
ROW($1:$19),0),ROW($1:$19))+1,1)*10^ROW($1:$19)/10)</f>
        <v>3</v>
      </c>
      <c r="L195">
        <f>SUMPRODUCT(MID(0&amp;feed!L195,LARGE(INDEX(ISNUMBER(--MID(feed!L195,ROW($1:$19),1))*
ROW($1:$19),0),ROW($1:$19))+1,1)*10^ROW($1:$19)/10)</f>
        <v>3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2444</v>
      </c>
      <c r="O195">
        <f>SUMPRODUCT(MID(0&amp;feed!O195,LARGE(INDEX(ISNUMBER(--MID(feed!O195,ROW($1:$5),1))*
ROW($1:$5),0),ROW($1:$5))+1,1)*10^ROW($1:$5)/10)</f>
        <v>184</v>
      </c>
      <c r="P195" t="str">
        <f>feed!P195</f>
        <v>Plentiful</v>
      </c>
      <c r="Q195">
        <f t="shared" ref="Q195:Q258" si="18">IF(P195=0,40, IF(P195="Depleted",0, IF(P195="Near Depletion",10, IF(P195="Plentiful",70, IF(P195="Untapped",90,"Error")))))</f>
        <v>70</v>
      </c>
      <c r="R195" t="str">
        <f>feed!Q195</f>
        <v>Large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Arabia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195" t="str">
        <f>feed!U195</f>
        <v>http://blocgame.com/stats.php?id=60505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325</v>
      </c>
      <c r="AA195" s="8">
        <f t="shared" ref="AA195:AA258" si="21">V195/N195</f>
        <v>1.6673486088379705</v>
      </c>
      <c r="AB195" s="4">
        <f t="shared" ref="AB195:AB258" si="22">N195/6</f>
        <v>407.33333333333331</v>
      </c>
      <c r="AC195" s="4">
        <f t="shared" ref="AC195:AC258" si="23">V195/6</f>
        <v>679.16666666666663</v>
      </c>
    </row>
    <row r="196" spans="1:29" x14ac:dyDescent="0.25">
      <c r="A196" t="str">
        <f>feed!A196</f>
        <v>Lolesco</v>
      </c>
      <c r="B196" t="str">
        <f>feed!B196</f>
        <v>Lolesco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134</v>
      </c>
      <c r="E196">
        <f>SUMPRODUCT(MID(0&amp;feed!E196,LARGE(INDEX(ISNUMBER(--MID(feed!E196,ROW($1:$19),1))*
ROW($1:$19),0),ROW($1:$19))+1,1)*10^ROW($1:$19)/10)</f>
        <v>2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5</v>
      </c>
      <c r="I196" t="str">
        <f>feed!I196</f>
        <v>Standard</v>
      </c>
      <c r="J196">
        <f>SUMPRODUCT(MID(0&amp;feed!J196,LARGE(INDEX(ISNUMBER(--MID(feed!J196,ROW($1:$19),1))*
ROW($1:$19),0),ROW($1:$19))+1,1)*10^ROW($1:$19)/10)</f>
        <v>2</v>
      </c>
      <c r="K196">
        <f>SUMPRODUCT(MID(0&amp;feed!K196,LARGE(INDEX(ISNUMBER(--MID(feed!K196,ROW($1:$19),1))*
ROW($1:$19),0),ROW($1:$19))+1,1)*10^ROW($1:$19)/10)</f>
        <v>70</v>
      </c>
      <c r="L196">
        <f>SUMPRODUCT(MID(0&amp;feed!L196,LARGE(INDEX(ISNUMBER(--MID(feed!L196,ROW($1:$19),1))*
ROW($1:$19),0),ROW($1:$19))+1,1)*10^ROW($1:$19)/10)</f>
        <v>30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2442</v>
      </c>
      <c r="O196">
        <f>SUMPRODUCT(MID(0&amp;feed!O196,LARGE(INDEX(ISNUMBER(--MID(feed!O196,ROW($1:$5),1))*
ROW($1:$5),0),ROW($1:$5))+1,1)*10^ROW($1:$5)/10)</f>
        <v>6637</v>
      </c>
      <c r="P196" t="str">
        <f>feed!P196</f>
        <v>Plentiful</v>
      </c>
      <c r="Q196">
        <f t="shared" si="18"/>
        <v>70</v>
      </c>
      <c r="R196" t="str">
        <f>feed!Q196</f>
        <v>Very Powerful</v>
      </c>
      <c r="S196">
        <f t="shared" si="19"/>
        <v>10</v>
      </c>
      <c r="T196" t="str">
        <f>feed!R196</f>
        <v>Mesopotamia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196" t="str">
        <f>feed!U196</f>
        <v>http://blocgame.com/stats.php?id=48289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22171</v>
      </c>
      <c r="AA196" s="8">
        <f t="shared" si="21"/>
        <v>25.970925470925472</v>
      </c>
      <c r="AB196" s="4">
        <f t="shared" si="22"/>
        <v>407</v>
      </c>
      <c r="AC196" s="4">
        <f t="shared" si="23"/>
        <v>10570.166666666666</v>
      </c>
    </row>
    <row r="197" spans="1:29" x14ac:dyDescent="0.25">
      <c r="A197" t="str">
        <f>feed!A197</f>
        <v>Boro</v>
      </c>
      <c r="B197" t="str">
        <f>feed!B197</f>
        <v>Speedy13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40</v>
      </c>
      <c r="E197">
        <f>SUMPRODUCT(MID(0&amp;feed!E197,LARGE(INDEX(ISNUMBER(--MID(feed!E197,ROW($1:$19),1))*
ROW($1:$19),0),ROW($1:$19))+1,1)*10^ROW($1:$19)/10)</f>
        <v>6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17</v>
      </c>
      <c r="L197">
        <f>SUMPRODUCT(MID(0&amp;feed!L197,LARGE(INDEX(ISNUMBER(--MID(feed!L197,ROW($1:$19),1))*
ROW($1:$19),0),ROW($1:$19))+1,1)*10^ROW($1:$19)/10)</f>
        <v>9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2435</v>
      </c>
      <c r="O197">
        <f>SUMPRODUCT(MID(0&amp;feed!O197,LARGE(INDEX(ISNUMBER(--MID(feed!O197,ROW($1:$5),1))*
ROW($1:$5),0),ROW($1:$5))+1,1)*10^ROW($1:$5)/10)</f>
        <v>375</v>
      </c>
      <c r="P197" t="str">
        <f>feed!P197</f>
        <v>Depleted</v>
      </c>
      <c r="Q197">
        <f t="shared" si="18"/>
        <v>0</v>
      </c>
      <c r="R197" t="str">
        <f>feed!Q197</f>
        <v>Very Powerful</v>
      </c>
      <c r="S197">
        <f t="shared" si="19"/>
        <v>10</v>
      </c>
      <c r="T197" t="str">
        <f>feed!R197</f>
        <v>Caribbean</v>
      </c>
      <c r="U197" t="str">
        <f>feed!S197</f>
        <v>Neutral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197" t="str">
        <f>feed!U197</f>
        <v>http://blocgame.com/stats.php?id=59257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12455</v>
      </c>
      <c r="AA197" s="8">
        <f t="shared" si="21"/>
        <v>9.7351129363449687</v>
      </c>
      <c r="AB197" s="4">
        <f t="shared" si="22"/>
        <v>405.83333333333331</v>
      </c>
      <c r="AC197" s="4">
        <f t="shared" si="23"/>
        <v>3950.8333333333335</v>
      </c>
    </row>
    <row r="198" spans="1:29" x14ac:dyDescent="0.25">
      <c r="A198" t="str">
        <f>feed!A198</f>
        <v>Pemakan Dunia</v>
      </c>
      <c r="B198" t="str">
        <f>feed!B198</f>
        <v>P3M4k4N 2Nia</v>
      </c>
      <c r="C198" t="str">
        <f>feed!C198</f>
        <v>PIRATES</v>
      </c>
      <c r="D198">
        <f>SUMPRODUCT(MID(0&amp;feed!D198,LARGE(INDEX(ISNUMBER(--MID(feed!D198,ROW($1:$19),1))*
ROW($1:$19),0),ROW($1:$19))+1,1)*10^ROW($1:$19)/10)</f>
        <v>81</v>
      </c>
      <c r="E198">
        <f>SUMPRODUCT(MID(0&amp;feed!E198,LARGE(INDEX(ISNUMBER(--MID(feed!E198,ROW($1:$19),1))*
ROW($1:$19),0),ROW($1:$19))+1,1)*10^ROW($1:$19)/10)</f>
        <v>12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5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54</v>
      </c>
      <c r="K198">
        <f>SUMPRODUCT(MID(0&amp;feed!K198,LARGE(INDEX(ISNUMBER(--MID(feed!K198,ROW($1:$19),1))*
ROW($1:$19),0),ROW($1:$19))+1,1)*10^ROW($1:$19)/10)</f>
        <v>19</v>
      </c>
      <c r="L198">
        <f>SUMPRODUCT(MID(0&amp;feed!L198,LARGE(INDEX(ISNUMBER(--MID(feed!L198,ROW($1:$19),1))*
ROW($1:$19),0),ROW($1:$19))+1,1)*10^ROW($1:$19)/10)</f>
        <v>14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2435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>
        <f t="shared" si="18"/>
        <v>90</v>
      </c>
      <c r="R198" t="str">
        <f>feed!Q198</f>
        <v>Powerful</v>
      </c>
      <c r="S198">
        <f t="shared" si="19"/>
        <v>9</v>
      </c>
      <c r="T198" t="str">
        <f>feed!R198</f>
        <v>East Indies</v>
      </c>
      <c r="U198" t="str">
        <f>feed!S198</f>
        <v>Neutral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198" t="str">
        <f>feed!U198</f>
        <v>http://blocgame.com/stats.php?id=61189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13398</v>
      </c>
      <c r="AA198" s="8">
        <f t="shared" si="21"/>
        <v>12.124435318275154</v>
      </c>
      <c r="AB198" s="4">
        <f t="shared" si="22"/>
        <v>405.83333333333331</v>
      </c>
      <c r="AC198" s="4">
        <f t="shared" si="23"/>
        <v>4920.5</v>
      </c>
    </row>
    <row r="199" spans="1:29" x14ac:dyDescent="0.25">
      <c r="A199" t="str">
        <f>feed!A199</f>
        <v>House Tyrell</v>
      </c>
      <c r="B199" t="str">
        <f>feed!B199</f>
        <v>Mace Tyrell</v>
      </c>
      <c r="C199" t="str">
        <f>feed!C199</f>
        <v>SPQR</v>
      </c>
      <c r="D199">
        <f>SUMPRODUCT(MID(0&amp;feed!D199,LARGE(INDEX(ISNUMBER(--MID(feed!D199,ROW($1:$19),1))*
ROW($1:$19),0),ROW($1:$19))+1,1)*10^ROW($1:$19)/10)</f>
        <v>79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1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12</v>
      </c>
      <c r="K199">
        <f>SUMPRODUCT(MID(0&amp;feed!K199,LARGE(INDEX(ISNUMBER(--MID(feed!K199,ROW($1:$19),1))*
ROW($1:$19),0),ROW($1:$19))+1,1)*10^ROW($1:$19)/10)</f>
        <v>6</v>
      </c>
      <c r="L199">
        <f>SUMPRODUCT(MID(0&amp;feed!L199,LARGE(INDEX(ISNUMBER(--MID(feed!L199,ROW($1:$19),1))*
ROW($1:$19),0),ROW($1:$19))+1,1)*10^ROW($1:$19)/10)</f>
        <v>6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2435</v>
      </c>
      <c r="O199">
        <f>SUMPRODUCT(MID(0&amp;feed!O199,LARGE(INDEX(ISNUMBER(--MID(feed!O199,ROW($1:$5),1))*
ROW($1:$5),0),ROW($1:$5))+1,1)*10^ROW($1:$5)/10)</f>
        <v>51</v>
      </c>
      <c r="P199" t="str">
        <f>feed!P199</f>
        <v>Untapped</v>
      </c>
      <c r="Q199">
        <f t="shared" si="18"/>
        <v>90</v>
      </c>
      <c r="R199" t="str">
        <f>feed!Q199</f>
        <v>Very Powerful</v>
      </c>
      <c r="S199">
        <f t="shared" si="19"/>
        <v>10</v>
      </c>
      <c r="T199" t="str">
        <f>feed!R199</f>
        <v>Arabia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199" t="str">
        <f>feed!U199</f>
        <v>http://blocgame.com/stats.php?id=64093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503</v>
      </c>
      <c r="AA199" s="8">
        <f t="shared" si="21"/>
        <v>2.3626283367556469</v>
      </c>
      <c r="AB199" s="4">
        <f t="shared" si="22"/>
        <v>405.83333333333331</v>
      </c>
      <c r="AC199" s="4">
        <f t="shared" si="23"/>
        <v>958.83333333333337</v>
      </c>
    </row>
    <row r="200" spans="1:29" x14ac:dyDescent="0.25">
      <c r="A200" t="str">
        <f>feed!A200</f>
        <v>Puella-Magia</v>
      </c>
      <c r="B200" t="str">
        <f>feed!B200</f>
        <v>Emily</v>
      </c>
      <c r="C200" t="str">
        <f>feed!C200</f>
        <v>Brotherhood of Nod</v>
      </c>
      <c r="D200">
        <f>SUMPRODUCT(MID(0&amp;feed!D200,LARGE(INDEX(ISNUMBER(--MID(feed!D200,ROW($1:$19),1))*
ROW($1:$19),0),ROW($1:$19))+1,1)*10^ROW($1:$19)/10)</f>
        <v>98</v>
      </c>
      <c r="E200">
        <f>SUMPRODUCT(MID(0&amp;feed!E200,LARGE(INDEX(ISNUMBER(--MID(feed!E200,ROW($1:$19),1))*
ROW($1:$19),0),ROW($1:$19))+1,1)*10^ROW($1:$19)/10)</f>
        <v>7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3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1</v>
      </c>
      <c r="K200">
        <f>SUMPRODUCT(MID(0&amp;feed!K200,LARGE(INDEX(ISNUMBER(--MID(feed!K200,ROW($1:$19),1))*
ROW($1:$19),0),ROW($1:$19))+1,1)*10^ROW($1:$19)/10)</f>
        <v>14</v>
      </c>
      <c r="L200">
        <f>SUMPRODUCT(MID(0&amp;feed!L200,LARGE(INDEX(ISNUMBER(--MID(feed!L200,ROW($1:$19),1))*
ROW($1:$19),0),ROW($1:$19))+1,1)*10^ROW($1:$19)/10)</f>
        <v>10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2431</v>
      </c>
      <c r="O200">
        <f>SUMPRODUCT(MID(0&amp;feed!O200,LARGE(INDEX(ISNUMBER(--MID(feed!O200,ROW($1:$5),1))*
ROW($1:$5),0),ROW($1:$5))+1,1)*10^ROW($1:$5)/10)</f>
        <v>1036</v>
      </c>
      <c r="P200" t="str">
        <f>feed!P200</f>
        <v>Untapped</v>
      </c>
      <c r="Q200">
        <f t="shared" si="18"/>
        <v>90</v>
      </c>
      <c r="R200" t="str">
        <f>feed!Q200</f>
        <v>Very Powerful</v>
      </c>
      <c r="S200">
        <f t="shared" si="19"/>
        <v>10</v>
      </c>
      <c r="T200" t="str">
        <f>feed!R200</f>
        <v>Persia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00" t="str">
        <f>feed!U200</f>
        <v>http://blocgame.com/stats.php?id=35958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23452</v>
      </c>
      <c r="AA200" s="8">
        <f t="shared" si="21"/>
        <v>14.274784039489921</v>
      </c>
      <c r="AB200" s="4">
        <f t="shared" si="22"/>
        <v>405.16666666666669</v>
      </c>
      <c r="AC200" s="4">
        <f t="shared" si="23"/>
        <v>5783.666666666667</v>
      </c>
    </row>
    <row r="201" spans="1:29" x14ac:dyDescent="0.25">
      <c r="A201" t="str">
        <f>feed!A201</f>
        <v>Reality</v>
      </c>
      <c r="B201" t="str">
        <f>feed!B201</f>
        <v>fujisyugi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115</v>
      </c>
      <c r="E201">
        <f>SUMPRODUCT(MID(0&amp;feed!E201,LARGE(INDEX(ISNUMBER(--MID(feed!E201,ROW($1:$19),1))*
ROW($1:$19),0),ROW($1:$19))+1,1)*10^ROW($1:$19)/10)</f>
        <v>0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40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2424</v>
      </c>
      <c r="O201">
        <f>SUMPRODUCT(MID(0&amp;feed!O201,LARGE(INDEX(ISNUMBER(--MID(feed!O201,ROW($1:$5),1))*
ROW($1:$5),0),ROW($1:$5))+1,1)*10^ROW($1:$5)/10)</f>
        <v>13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01" t="str">
        <f>feed!U201</f>
        <v>http://blocgame.com/stats.php?id=53029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16955</v>
      </c>
      <c r="AA201" s="8">
        <f t="shared" si="21"/>
        <v>13.182755775577558</v>
      </c>
      <c r="AB201" s="4">
        <f t="shared" si="22"/>
        <v>404</v>
      </c>
      <c r="AC201" s="4">
        <f t="shared" si="23"/>
        <v>5325.833333333333</v>
      </c>
    </row>
    <row r="202" spans="1:29" x14ac:dyDescent="0.25">
      <c r="A202" t="str">
        <f>feed!A202</f>
        <v>Curonia</v>
      </c>
      <c r="B202" t="str">
        <f>feed!B202</f>
        <v>Luke-ms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94</v>
      </c>
      <c r="E202">
        <f>SUMPRODUCT(MID(0&amp;feed!E202,LARGE(INDEX(ISNUMBER(--MID(feed!E202,ROW($1:$19),1))*
ROW($1:$19),0),ROW($1:$19))+1,1)*10^ROW($1:$19)/10)</f>
        <v>2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9</v>
      </c>
      <c r="K202">
        <f>SUMPRODUCT(MID(0&amp;feed!K202,LARGE(INDEX(ISNUMBER(--MID(feed!K202,ROW($1:$19),1))*
ROW($1:$19),0),ROW($1:$19))+1,1)*10^ROW($1:$19)/10)</f>
        <v>26</v>
      </c>
      <c r="L202">
        <f>SUMPRODUCT(MID(0&amp;feed!L202,LARGE(INDEX(ISNUMBER(--MID(feed!L202,ROW($1:$19),1))*
ROW($1:$19),0),ROW($1:$19))+1,1)*10^ROW($1:$19)/10)</f>
        <v>8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2421</v>
      </c>
      <c r="O202">
        <f>SUMPRODUCT(MID(0&amp;feed!O202,LARGE(INDEX(ISNUMBER(--MID(feed!O202,ROW($1:$5),1))*
ROW($1:$5),0),ROW($1:$5))+1,1)*10^ROW($1:$5)/10)</f>
        <v>618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Southern Cone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02" t="str">
        <f>feed!U202</f>
        <v>http://blocgame.com/stats.php?id=63639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28854</v>
      </c>
      <c r="AA202" s="8">
        <f t="shared" si="21"/>
        <v>18.114002478314745</v>
      </c>
      <c r="AB202" s="4">
        <f t="shared" si="22"/>
        <v>403.5</v>
      </c>
      <c r="AC202" s="4">
        <f t="shared" si="23"/>
        <v>7309</v>
      </c>
    </row>
    <row r="203" spans="1:29" x14ac:dyDescent="0.25">
      <c r="A203" t="str">
        <f>feed!A203</f>
        <v>Fuhrer</v>
      </c>
      <c r="B203" t="str">
        <f>feed!B203</f>
        <v>Heil Hitler</v>
      </c>
      <c r="C203" t="str">
        <f>feed!C203</f>
        <v>Socialist Arab Union</v>
      </c>
      <c r="D203">
        <f>SUMPRODUCT(MID(0&amp;feed!D203,LARGE(INDEX(ISNUMBER(--MID(feed!D203,ROW($1:$19),1))*
ROW($1:$19),0),ROW($1:$19))+1,1)*10^ROW($1:$19)/10)</f>
        <v>11</v>
      </c>
      <c r="E203">
        <f>SUMPRODUCT(MID(0&amp;feed!E203,LARGE(INDEX(ISNUMBER(--MID(feed!E203,ROW($1:$19),1))*
ROW($1:$19),0),ROW($1:$19))+1,1)*10^ROW($1:$19)/10)</f>
        <v>3</v>
      </c>
      <c r="F203" t="str">
        <f>feed!F203</f>
        <v>Second World War surplus</v>
      </c>
      <c r="G203" t="str">
        <f>feed!G203</f>
        <v>Normal</v>
      </c>
      <c r="H203">
        <f>SUMPRODUCT(MID(0&amp;feed!H203,LARGE(INDEX(ISNUMBER(--MID(feed!H203,ROW($1:$1),1))*
ROW($1:$1),0),ROW($1:$1))+1,1)*10^ROW($1:$1)/10)</f>
        <v>2</v>
      </c>
      <c r="I203" t="str">
        <f>feed!I203</f>
        <v>Undisciplined Rabble</v>
      </c>
      <c r="J203">
        <f>SUMPRODUCT(MID(0&amp;feed!J203,LARGE(INDEX(ISNUMBER(--MID(feed!J203,ROW($1:$19),1))*
ROW($1:$19),0),ROW($1:$19))+1,1)*10^ROW($1:$19)/10)</f>
        <v>6</v>
      </c>
      <c r="K203">
        <f>SUMPRODUCT(MID(0&amp;feed!K203,LARGE(INDEX(ISNUMBER(--MID(feed!K203,ROW($1:$19),1))*
ROW($1:$19),0),ROW($1:$19))+1,1)*10^ROW($1:$19)/10)</f>
        <v>6</v>
      </c>
      <c r="L203">
        <f>SUMPRODUCT(MID(0&amp;feed!L203,LARGE(INDEX(ISNUMBER(--MID(feed!L203,ROW($1:$19),1))*
ROW($1:$19),0),ROW($1:$19))+1,1)*10^ROW($1:$19)/10)</f>
        <v>8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2420</v>
      </c>
      <c r="O203">
        <f>SUMPRODUCT(MID(0&amp;feed!O203,LARGE(INDEX(ISNUMBER(--MID(feed!O203,ROW($1:$5),1))*
ROW($1:$5),0),ROW($1:$5))+1,1)*10^ROW($1:$5)/10)</f>
        <v>6726</v>
      </c>
      <c r="P203" t="str">
        <f>feed!P203</f>
        <v>Near Depletion</v>
      </c>
      <c r="Q203">
        <f t="shared" si="18"/>
        <v>10</v>
      </c>
      <c r="R203" t="str">
        <f>feed!Q203</f>
        <v>Meagre</v>
      </c>
      <c r="S203">
        <f t="shared" si="19"/>
        <v>1.5</v>
      </c>
      <c r="T203" t="str">
        <f>feed!R203</f>
        <v>Arabia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203" t="str">
        <f>feed!U203</f>
        <v>http://blocgame.com/stats.php?id=64260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155</v>
      </c>
      <c r="AA203" s="8">
        <f t="shared" si="21"/>
        <v>2.8533057851239669</v>
      </c>
      <c r="AB203" s="4">
        <f t="shared" si="22"/>
        <v>403.33333333333331</v>
      </c>
      <c r="AC203" s="4">
        <f t="shared" si="23"/>
        <v>1150.8333333333333</v>
      </c>
    </row>
    <row r="204" spans="1:29" x14ac:dyDescent="0.25">
      <c r="A204" t="str">
        <f>feed!A204</f>
        <v>Vorcs</v>
      </c>
      <c r="B204" t="str">
        <f>feed!B204</f>
        <v>Aiman Nizam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157</v>
      </c>
      <c r="E204">
        <f>SUMPRODUCT(MID(0&amp;feed!E204,LARGE(INDEX(ISNUMBER(--MID(feed!E204,ROW($1:$19),1))*
ROW($1:$19),0),ROW($1:$19))+1,1)*10^ROW($1:$19)/10)</f>
        <v>21</v>
      </c>
      <c r="F204" t="str">
        <f>feed!F204</f>
        <v>Vietnam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5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3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13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2417</v>
      </c>
      <c r="O204">
        <f>SUMPRODUCT(MID(0&amp;feed!O204,LARGE(INDEX(ISNUMBER(--MID(feed!O204,ROW($1:$5),1))*
ROW($1:$5),0),ROW($1:$5))+1,1)*10^ROW($1:$5)/10)</f>
        <v>139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East Indies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204" t="str">
        <f>feed!U204</f>
        <v>http://blocgame.com/stats.php?id=61955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25788</v>
      </c>
      <c r="AA204" s="8">
        <f t="shared" si="21"/>
        <v>17.030616466694248</v>
      </c>
      <c r="AB204" s="4">
        <f t="shared" si="22"/>
        <v>402.83333333333331</v>
      </c>
      <c r="AC204" s="4">
        <f t="shared" si="23"/>
        <v>6860.5</v>
      </c>
    </row>
    <row r="205" spans="1:29" x14ac:dyDescent="0.25">
      <c r="A205" t="str">
        <f>feed!A205</f>
        <v>rio de la plata</v>
      </c>
      <c r="B205" t="str">
        <f>feed!B205</f>
        <v>karl franz</v>
      </c>
      <c r="C205" t="str">
        <f>feed!C205</f>
        <v>CONFEDERATION</v>
      </c>
      <c r="D205">
        <f>SUMPRODUCT(MID(0&amp;feed!D205,LARGE(INDEX(ISNUMBER(--MID(feed!D205,ROW($1:$19),1))*
ROW($1:$19),0),ROW($1:$19))+1,1)*10^ROW($1:$19)/10)</f>
        <v>6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Questionable</v>
      </c>
      <c r="H205">
        <f>SUMPRODUCT(MID(0&amp;feed!H205,LARGE(INDEX(ISNUMBER(--MID(feed!H205,ROW($1:$1),1))*
ROW($1:$1),0),ROW($1:$1))+1,1)*10^ROW($1:$1)/10)</f>
        <v>0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150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1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2414</v>
      </c>
      <c r="O205">
        <f>SUMPRODUCT(MID(0&amp;feed!O205,LARGE(INDEX(ISNUMBER(--MID(feed!O205,ROW($1:$5),1))*
ROW($1:$5),0),ROW($1:$5))+1,1)*10^ROW($1:$5)/10)</f>
        <v>130</v>
      </c>
      <c r="P205" t="str">
        <f>feed!P205</f>
        <v>Untapped</v>
      </c>
      <c r="Q205">
        <f t="shared" si="18"/>
        <v>90</v>
      </c>
      <c r="R205" t="str">
        <f>feed!Q205</f>
        <v>None</v>
      </c>
      <c r="S205">
        <f t="shared" si="19"/>
        <v>0</v>
      </c>
      <c r="T205" t="str">
        <f>feed!R205</f>
        <v>Southern Cone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205" t="str">
        <f>feed!U205</f>
        <v>http://blocgame.com/stats.php?id=63051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1495</v>
      </c>
      <c r="AA205" s="8">
        <f t="shared" si="21"/>
        <v>1.3960231980115989</v>
      </c>
      <c r="AB205" s="4">
        <f t="shared" si="22"/>
        <v>402.33333333333331</v>
      </c>
      <c r="AC205" s="4">
        <f t="shared" si="23"/>
        <v>561.66666666666663</v>
      </c>
    </row>
    <row r="206" spans="1:29" x14ac:dyDescent="0.25">
      <c r="A206" t="str">
        <f>feed!A206</f>
        <v>Chrome</v>
      </c>
      <c r="B206" t="str">
        <f>feed!B206</f>
        <v>edmfan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115</v>
      </c>
      <c r="E206">
        <f>SUMPRODUCT(MID(0&amp;feed!E206,LARGE(INDEX(ISNUMBER(--MID(feed!E206,ROW($1:$19),1))*
ROW($1:$19),0),ROW($1:$19))+1,1)*10^ROW($1:$19)/10)</f>
        <v>0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0</v>
      </c>
      <c r="I206" t="str">
        <f>feed!I206</f>
        <v>Poor</v>
      </c>
      <c r="J206">
        <f>SUMPRODUCT(MID(0&amp;feed!J206,LARGE(INDEX(ISNUMBER(--MID(feed!J206,ROW($1:$19),1))*
ROW($1:$19),0),ROW($1:$19))+1,1)*10^ROW($1:$19)/10)</f>
        <v>5</v>
      </c>
      <c r="K206">
        <f>SUMPRODUCT(MID(0&amp;feed!K206,LARGE(INDEX(ISNUMBER(--MID(feed!K206,ROW($1:$19),1))*
ROW($1:$19),0),ROW($1:$19))+1,1)*10^ROW($1:$19)/10)</f>
        <v>35</v>
      </c>
      <c r="L206">
        <f>SUMPRODUCT(MID(0&amp;feed!L206,LARGE(INDEX(ISNUMBER(--MID(feed!L206,ROW($1:$19),1))*
ROW($1:$19),0),ROW($1:$19))+1,1)*10^ROW($1:$19)/10)</f>
        <v>20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2407</v>
      </c>
      <c r="O206">
        <f>SUMPRODUCT(MID(0&amp;feed!O206,LARGE(INDEX(ISNUMBER(--MID(feed!O206,ROW($1:$5),1))*
ROW($1:$5),0),ROW($1:$5))+1,1)*10^ROW($1:$5)/10)</f>
        <v>2300</v>
      </c>
      <c r="P206">
        <f>feed!P206</f>
        <v>0</v>
      </c>
      <c r="Q206">
        <f t="shared" si="18"/>
        <v>40</v>
      </c>
      <c r="R206" t="str">
        <f>feed!Q206</f>
        <v>Powerful</v>
      </c>
      <c r="S206">
        <f t="shared" si="19"/>
        <v>9</v>
      </c>
      <c r="T206" t="str">
        <f>feed!R206</f>
        <v>Arabia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206" t="str">
        <f>feed!U206</f>
        <v>http://blocgame.com/stats.php?id=62534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12226</v>
      </c>
      <c r="AA206" s="8">
        <f t="shared" si="21"/>
        <v>13.64810968009971</v>
      </c>
      <c r="AB206" s="4">
        <f t="shared" si="22"/>
        <v>401.16666666666669</v>
      </c>
      <c r="AC206" s="4">
        <f t="shared" si="23"/>
        <v>5475.166666666667</v>
      </c>
    </row>
    <row r="207" spans="1:29" x14ac:dyDescent="0.25">
      <c r="A207" t="str">
        <f>feed!A207</f>
        <v>Pink</v>
      </c>
      <c r="B207" t="str">
        <f>feed!B207</f>
        <v>Rosy Maple Moth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158</v>
      </c>
      <c r="E207">
        <f>SUMPRODUCT(MID(0&amp;feed!E207,LARGE(INDEX(ISNUMBER(--MID(feed!E207,ROW($1:$19),1))*
ROW($1:$19),0),ROW($1:$19))+1,1)*10^ROW($1:$19)/10)</f>
        <v>9</v>
      </c>
      <c r="F207" t="str">
        <f>feed!F207</f>
        <v>Korean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6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3</v>
      </c>
      <c r="K207">
        <f>SUMPRODUCT(MID(0&amp;feed!K207,LARGE(INDEX(ISNUMBER(--MID(feed!K207,ROW($1:$19),1))*
ROW($1:$19),0),ROW($1:$19))+1,1)*10^ROW($1:$19)/10)</f>
        <v>66</v>
      </c>
      <c r="L207">
        <f>SUMPRODUCT(MID(0&amp;feed!L207,LARGE(INDEX(ISNUMBER(--MID(feed!L207,ROW($1:$19),1))*
ROW($1:$19),0),ROW($1:$19))+1,1)*10^ROW($1:$19)/10)</f>
        <v>7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2406</v>
      </c>
      <c r="O207">
        <f>SUMPRODUCT(MID(0&amp;feed!O207,LARGE(INDEX(ISNUMBER(--MID(feed!O207,ROW($1:$5),1))*
ROW($1:$5),0),ROW($1:$5))+1,1)*10^ROW($1:$5)/10)</f>
        <v>421</v>
      </c>
      <c r="P207" t="str">
        <f>feed!P207</f>
        <v>Untapped</v>
      </c>
      <c r="Q207">
        <f t="shared" si="18"/>
        <v>90</v>
      </c>
      <c r="R207" t="str">
        <f>feed!Q207</f>
        <v>Very Powerful</v>
      </c>
      <c r="S207">
        <f t="shared" si="19"/>
        <v>10</v>
      </c>
      <c r="T207" t="str">
        <f>feed!R207</f>
        <v>Amazonia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207" t="str">
        <f>feed!U207</f>
        <v>http://blocgame.com/stats.php?id=46667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34259</v>
      </c>
      <c r="AA207" s="8">
        <f t="shared" si="21"/>
        <v>27.487115544472154</v>
      </c>
      <c r="AB207" s="4">
        <f t="shared" si="22"/>
        <v>401</v>
      </c>
      <c r="AC207" s="4">
        <f t="shared" si="23"/>
        <v>11022.333333333334</v>
      </c>
    </row>
    <row r="208" spans="1:29" x14ac:dyDescent="0.25">
      <c r="A208" t="str">
        <f>feed!A208</f>
        <v>Rudenia</v>
      </c>
      <c r="B208" t="str">
        <f>feed!B208</f>
        <v>Supreme Leader</v>
      </c>
      <c r="C208" t="str">
        <f>feed!C208</f>
        <v>Interpol</v>
      </c>
      <c r="D208">
        <f>SUMPRODUCT(MID(0&amp;feed!D208,LARGE(INDEX(ISNUMBER(--MID(feed!D208,ROW($1:$19),1))*
ROW($1:$19),0),ROW($1:$19))+1,1)*10^ROW($1:$19)/10)</f>
        <v>61</v>
      </c>
      <c r="E208">
        <f>SUMPRODUCT(MID(0&amp;feed!E208,LARGE(INDEX(ISNUMBER(--MID(feed!E208,ROW($1:$19),1))*
ROW($1:$19),0),ROW($1:$19))+1,1)*10^ROW($1:$19)/10)</f>
        <v>1</v>
      </c>
      <c r="F208" t="str">
        <f>feed!F208</f>
        <v>Second World War surplus</v>
      </c>
      <c r="G208" t="str">
        <f>feed!G208</f>
        <v>Good</v>
      </c>
      <c r="H208">
        <f>SUMPRODUCT(MID(0&amp;feed!H208,LARGE(INDEX(ISNUMBER(--MID(feed!H208,ROW($1:$1),1))*
ROW($1:$1),0),ROW($1:$1))+1,1)*10^ROW($1:$1)/10)</f>
        <v>2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25</v>
      </c>
      <c r="K208">
        <f>SUMPRODUCT(MID(0&amp;feed!K208,LARGE(INDEX(ISNUMBER(--MID(feed!K208,ROW($1:$19),1))*
ROW($1:$19),0),ROW($1:$19))+1,1)*10^ROW($1:$19)/10)</f>
        <v>9</v>
      </c>
      <c r="L208">
        <f>SUMPRODUCT(MID(0&amp;feed!L208,LARGE(INDEX(ISNUMBER(--MID(feed!L208,ROW($1:$19),1))*
ROW($1:$19),0),ROW($1:$19))+1,1)*10^ROW($1:$19)/10)</f>
        <v>10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2405</v>
      </c>
      <c r="O208">
        <f>SUMPRODUCT(MID(0&amp;feed!O208,LARGE(INDEX(ISNUMBER(--MID(feed!O208,ROW($1:$5),1))*
ROW($1:$5),0),ROW($1:$5))+1,1)*10^ROW($1:$5)/10)</f>
        <v>1227</v>
      </c>
      <c r="P208" t="str">
        <f>feed!P208</f>
        <v>Near Depletion</v>
      </c>
      <c r="Q208">
        <f t="shared" si="18"/>
        <v>10</v>
      </c>
      <c r="R208" t="str">
        <f>feed!Q208</f>
        <v>Mediocre</v>
      </c>
      <c r="S208">
        <f t="shared" si="19"/>
        <v>4.5</v>
      </c>
      <c r="T208" t="str">
        <f>feed!R208</f>
        <v>Arabia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208" t="str">
        <f>feed!U208</f>
        <v>http://blocgame.com/stats.php?id=47765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180</v>
      </c>
      <c r="AA208" s="8">
        <f t="shared" si="21"/>
        <v>3.6611226611226613</v>
      </c>
      <c r="AB208" s="4">
        <f t="shared" si="22"/>
        <v>400.83333333333331</v>
      </c>
      <c r="AC208" s="4">
        <f t="shared" si="23"/>
        <v>1467.5</v>
      </c>
    </row>
    <row r="209" spans="1:29" x14ac:dyDescent="0.25">
      <c r="A209" t="str">
        <f>feed!A209</f>
        <v>Spaolia</v>
      </c>
      <c r="B209" t="str">
        <f>feed!B209</f>
        <v>PyroPal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79</v>
      </c>
      <c r="E209">
        <f>SUMPRODUCT(MID(0&amp;feed!E209,LARGE(INDEX(ISNUMBER(--MID(feed!E209,ROW($1:$19),1))*
ROW($1:$19),0),ROW($1:$19))+1,1)*10^ROW($1:$19)/10)</f>
        <v>6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4</v>
      </c>
      <c r="K209">
        <f>SUMPRODUCT(MID(0&amp;feed!K209,LARGE(INDEX(ISNUMBER(--MID(feed!K209,ROW($1:$19),1))*
ROW($1:$19),0),ROW($1:$19))+1,1)*10^ROW($1:$19)/10)</f>
        <v>17</v>
      </c>
      <c r="L209">
        <f>SUMPRODUCT(MID(0&amp;feed!L209,LARGE(INDEX(ISNUMBER(--MID(feed!L209,ROW($1:$19),1))*
ROW($1:$19),0),ROW($1:$19))+1,1)*10^ROW($1:$19)/10)</f>
        <v>5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2400</v>
      </c>
      <c r="O209">
        <f>SUMPRODUCT(MID(0&amp;feed!O209,LARGE(INDEX(ISNUMBER(--MID(feed!O209,ROW($1:$5),1))*
ROW($1:$5),0),ROW($1:$5))+1,1)*10^ROW($1:$5)/10)</f>
        <v>122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Caribbean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09" t="str">
        <f>feed!U209</f>
        <v>http://blocgame.com/stats.php?id=56845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21616</v>
      </c>
      <c r="AA209" s="8">
        <f t="shared" si="21"/>
        <v>13.381666666666666</v>
      </c>
      <c r="AB209" s="4">
        <f t="shared" si="22"/>
        <v>400</v>
      </c>
      <c r="AC209" s="4">
        <f t="shared" si="23"/>
        <v>5352.666666666667</v>
      </c>
    </row>
    <row r="210" spans="1:29" x14ac:dyDescent="0.25">
      <c r="A210" t="str">
        <f>feed!A210</f>
        <v>Cocobongo</v>
      </c>
      <c r="B210" t="str">
        <f>feed!B210</f>
        <v>Cuban Pete</v>
      </c>
      <c r="C210" t="str">
        <f>feed!C210</f>
        <v>Interpol</v>
      </c>
      <c r="D210">
        <f>SUMPRODUCT(MID(0&amp;feed!D210,LARGE(INDEX(ISNUMBER(--MID(feed!D210,ROW($1:$19),1))*
ROW($1:$19),0),ROW($1:$19))+1,1)*10^ROW($1:$19)/10)</f>
        <v>98</v>
      </c>
      <c r="E210">
        <f>SUMPRODUCT(MID(0&amp;feed!E210,LARGE(INDEX(ISNUMBER(--MID(feed!E210,ROW($1:$19),1))*
ROW($1:$19),0),ROW($1:$19))+1,1)*10^ROW($1:$19)/10)</f>
        <v>3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9</v>
      </c>
      <c r="K210">
        <f>SUMPRODUCT(MID(0&amp;feed!K210,LARGE(INDEX(ISNUMBER(--MID(feed!K210,ROW($1:$19),1))*
ROW($1:$19),0),ROW($1:$19))+1,1)*10^ROW($1:$19)/10)</f>
        <v>13</v>
      </c>
      <c r="L210">
        <f>SUMPRODUCT(MID(0&amp;feed!L210,LARGE(INDEX(ISNUMBER(--MID(feed!L210,ROW($1:$19),1))*
ROW($1:$19),0),ROW($1:$19))+1,1)*10^ROW($1:$19)/10)</f>
        <v>1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2399</v>
      </c>
      <c r="O210">
        <f>SUMPRODUCT(MID(0&amp;feed!O210,LARGE(INDEX(ISNUMBER(--MID(feed!O210,ROW($1:$5),1))*
ROW($1:$5),0),ROW($1:$5))+1,1)*10^ROW($1:$5)/10)</f>
        <v>258</v>
      </c>
      <c r="P210" t="str">
        <f>feed!P210</f>
        <v>Untapped</v>
      </c>
      <c r="Q210">
        <f t="shared" si="18"/>
        <v>90</v>
      </c>
      <c r="R210" t="str">
        <f>feed!Q210</f>
        <v>Very Powerful</v>
      </c>
      <c r="S210">
        <f t="shared" si="19"/>
        <v>10</v>
      </c>
      <c r="T210" t="str">
        <f>feed!R210</f>
        <v>Gran Colombia</v>
      </c>
      <c r="U210" t="str">
        <f>feed!S210</f>
        <v>United States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210" t="str">
        <f>feed!U210</f>
        <v>http://blocgame.com/stats.php?id=58193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11340</v>
      </c>
      <c r="AA210" s="8">
        <f t="shared" si="21"/>
        <v>7.5406419341392246</v>
      </c>
      <c r="AB210" s="4">
        <f t="shared" si="22"/>
        <v>399.83333333333331</v>
      </c>
      <c r="AC210" s="4">
        <f t="shared" si="23"/>
        <v>3015</v>
      </c>
    </row>
    <row r="211" spans="1:29" x14ac:dyDescent="0.25">
      <c r="A211" t="str">
        <f>feed!A211</f>
        <v>Whitey</v>
      </c>
      <c r="B211" t="str">
        <f>feed!B211</f>
        <v>Knee Grow</v>
      </c>
      <c r="C211" t="str">
        <f>feed!C211</f>
        <v>Brotherhood of Nod</v>
      </c>
      <c r="D211">
        <f>SUMPRODUCT(MID(0&amp;feed!D211,LARGE(INDEX(ISNUMBER(--MID(feed!D211,ROW($1:$19),1))*
ROW($1:$19),0),ROW($1:$19))+1,1)*10^ROW($1:$19)/10)</f>
        <v>108</v>
      </c>
      <c r="E211">
        <f>SUMPRODUCT(MID(0&amp;feed!E211,LARGE(INDEX(ISNUMBER(--MID(feed!E211,ROW($1:$19),1))*
ROW($1:$19),0),ROW($1:$19))+1,1)*10^ROW($1:$19)/10)</f>
        <v>6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5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1</v>
      </c>
      <c r="K211">
        <f>SUMPRODUCT(MID(0&amp;feed!K211,LARGE(INDEX(ISNUMBER(--MID(feed!K211,ROW($1:$19),1))*
ROW($1:$19),0),ROW($1:$19))+1,1)*10^ROW($1:$19)/10)</f>
        <v>45</v>
      </c>
      <c r="L211">
        <f>SUMPRODUCT(MID(0&amp;feed!L211,LARGE(INDEX(ISNUMBER(--MID(feed!L211,ROW($1:$19),1))*
ROW($1:$19),0),ROW($1:$19))+1,1)*10^ROW($1:$19)/10)</f>
        <v>25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2387</v>
      </c>
      <c r="O211">
        <f>SUMPRODUCT(MID(0&amp;feed!O211,LARGE(INDEX(ISNUMBER(--MID(feed!O211,ROW($1:$5),1))*
ROW($1:$5),0),ROW($1:$5))+1,1)*10^ROW($1:$5)/10)</f>
        <v>6537</v>
      </c>
      <c r="P211" t="str">
        <f>feed!P211</f>
        <v>Untapped</v>
      </c>
      <c r="Q211">
        <f t="shared" si="18"/>
        <v>90</v>
      </c>
      <c r="R211" t="str">
        <f>feed!Q211</f>
        <v>Very Powerful</v>
      </c>
      <c r="S211">
        <f t="shared" si="19"/>
        <v>10</v>
      </c>
      <c r="T211" t="str">
        <f>feed!R211</f>
        <v>Egypt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211" t="str">
        <f>feed!U211</f>
        <v>http://blocgame.com/stats.php?id=4816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23314</v>
      </c>
      <c r="AA211" s="8">
        <f t="shared" si="21"/>
        <v>22.335148722245496</v>
      </c>
      <c r="AB211" s="4">
        <f t="shared" si="22"/>
        <v>397.83333333333331</v>
      </c>
      <c r="AC211" s="4">
        <f t="shared" si="23"/>
        <v>8885.6666666666661</v>
      </c>
    </row>
    <row r="212" spans="1:29" x14ac:dyDescent="0.25">
      <c r="A212" t="str">
        <f>feed!A212</f>
        <v>ZumbaZumbi</v>
      </c>
      <c r="B212" t="str">
        <f>feed!B212</f>
        <v>PakuPakis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26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0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17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2</v>
      </c>
      <c r="M212" t="str">
        <f>feed!M212</f>
        <v>Free Market</v>
      </c>
      <c r="N212">
        <f>SUMPRODUCT(MID(0&amp;feed!N212,LARGE(INDEX(ISNUMBER(--MID(feed!N212,ROW($1:$5),1))*
ROW($1:$5),0),ROW($1:$5))+1,1)*10^ROW($1:$5)/10)</f>
        <v>2382</v>
      </c>
      <c r="O212">
        <f>SUMPRODUCT(MID(0&amp;feed!O212,LARGE(INDEX(ISNUMBER(--MID(feed!O212,ROW($1:$5),1))*
ROW($1:$5),0),ROW($1:$5))+1,1)*10^ROW($1:$5)/10)</f>
        <v>2</v>
      </c>
      <c r="P212" t="str">
        <f>feed!P212</f>
        <v>Near Depletion</v>
      </c>
      <c r="Q212">
        <f t="shared" si="18"/>
        <v>10</v>
      </c>
      <c r="R212" t="str">
        <f>feed!Q212</f>
        <v>Very Powerful</v>
      </c>
      <c r="S212">
        <f t="shared" si="19"/>
        <v>10</v>
      </c>
      <c r="T212" t="str">
        <f>feed!R212</f>
        <v>Southern Africa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212" t="str">
        <f>feed!U212</f>
        <v>http://blocgame.com/stats.php?id=61482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116</v>
      </c>
      <c r="AA212" s="8">
        <f t="shared" si="21"/>
        <v>0.99328295549958023</v>
      </c>
      <c r="AB212" s="4">
        <f t="shared" si="22"/>
        <v>397</v>
      </c>
      <c r="AC212" s="4">
        <f t="shared" si="23"/>
        <v>394.33333333333331</v>
      </c>
    </row>
    <row r="213" spans="1:29" x14ac:dyDescent="0.25">
      <c r="A213" t="str">
        <f>feed!A213</f>
        <v>Cairobya</v>
      </c>
      <c r="B213" t="str">
        <f>feed!B213</f>
        <v>Garry Lorvathian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59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4</v>
      </c>
      <c r="K213">
        <f>SUMPRODUCT(MID(0&amp;feed!K213,LARGE(INDEX(ISNUMBER(--MID(feed!K213,ROW($1:$19),1))*
ROW($1:$19),0),ROW($1:$19))+1,1)*10^ROW($1:$19)/10)</f>
        <v>12</v>
      </c>
      <c r="L213">
        <f>SUMPRODUCT(MID(0&amp;feed!L213,LARGE(INDEX(ISNUMBER(--MID(feed!L213,ROW($1:$19),1))*
ROW($1:$19),0),ROW($1:$19))+1,1)*10^ROW($1:$19)/10)</f>
        <v>6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2377</v>
      </c>
      <c r="O213">
        <f>SUMPRODUCT(MID(0&amp;feed!O213,LARGE(INDEX(ISNUMBER(--MID(feed!O213,ROW($1:$5),1))*
ROW($1:$5),0),ROW($1:$5))+1,1)*10^ROW($1:$5)/10)</f>
        <v>556</v>
      </c>
      <c r="P213">
        <f>feed!P213</f>
        <v>0</v>
      </c>
      <c r="Q213">
        <f t="shared" si="18"/>
        <v>40</v>
      </c>
      <c r="R213" t="str">
        <f>feed!Q213</f>
        <v>Mediocre</v>
      </c>
      <c r="S213">
        <f t="shared" si="19"/>
        <v>4.5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213" t="str">
        <f>feed!U213</f>
        <v>http://blocgame.com/stats.php?id=64173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14059</v>
      </c>
      <c r="AA213" s="8">
        <f t="shared" si="21"/>
        <v>9.3853596970971811</v>
      </c>
      <c r="AB213" s="4">
        <f t="shared" si="22"/>
        <v>396.16666666666669</v>
      </c>
      <c r="AC213" s="4">
        <f t="shared" si="23"/>
        <v>3718.1666666666665</v>
      </c>
    </row>
    <row r="214" spans="1:29" x14ac:dyDescent="0.25">
      <c r="A214" t="str">
        <f>feed!A214</f>
        <v>Praetoria Augusta</v>
      </c>
      <c r="B214" t="str">
        <f>feed!B214</f>
        <v>Lykos</v>
      </c>
      <c r="C214" t="str">
        <f>feed!C214</f>
        <v>SPQR</v>
      </c>
      <c r="D214">
        <f>SUMPRODUCT(MID(0&amp;feed!D214,LARGE(INDEX(ISNUMBER(--MID(feed!D214,ROW($1:$19),1))*
ROW($1:$19),0),ROW($1:$19))+1,1)*10^ROW($1:$19)/10)</f>
        <v>145</v>
      </c>
      <c r="E214">
        <f>SUMPRODUCT(MID(0&amp;feed!E214,LARGE(INDEX(ISNUMBER(--MID(feed!E214,ROW($1:$19),1))*
ROW($1:$19),0),ROW($1:$19))+1,1)*10^ROW($1:$19)/10)</f>
        <v>1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5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42</v>
      </c>
      <c r="L214">
        <f>SUMPRODUCT(MID(0&amp;feed!L214,LARGE(INDEX(ISNUMBER(--MID(feed!L214,ROW($1:$19),1))*
ROW($1:$19),0),ROW($1:$19))+1,1)*10^ROW($1:$19)/10)</f>
        <v>20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2373</v>
      </c>
      <c r="O214">
        <f>SUMPRODUCT(MID(0&amp;feed!O214,LARGE(INDEX(ISNUMBER(--MID(feed!O214,ROW($1:$5),1))*
ROW($1:$5),0),ROW($1:$5))+1,1)*10^ROW($1:$5)/10)</f>
        <v>9406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Mesopotamia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214" t="str">
        <f>feed!U214</f>
        <v>http://blocgame.com/stats.php?id=39021</v>
      </c>
      <c r="X214" s="4">
        <f>SUMPRODUCT(MID(0&amp;feed!V214,LARGE(INDEX(ISNUMBER(--MID(feed!V214,ROW($1:$5),1))*
ROW($1:$5),0),ROW($1:$5))+1,1)*10^ROW($1:$5)/10)</f>
        <v>1</v>
      </c>
      <c r="Y214">
        <f>feed!W214</f>
        <v>0</v>
      </c>
      <c r="Z214" s="4">
        <f t="shared" si="20"/>
        <v>22801</v>
      </c>
      <c r="AA214" s="8">
        <f t="shared" si="21"/>
        <v>20.986514959966286</v>
      </c>
      <c r="AB214" s="4">
        <f t="shared" si="22"/>
        <v>395.5</v>
      </c>
      <c r="AC214" s="4">
        <f t="shared" si="23"/>
        <v>8300.1666666666661</v>
      </c>
    </row>
    <row r="215" spans="1:29" x14ac:dyDescent="0.25">
      <c r="A215" t="str">
        <f>feed!A215</f>
        <v>Petrovistan</v>
      </c>
      <c r="B215" t="str">
        <f>feed!B215</f>
        <v>JMHOLM</v>
      </c>
      <c r="C215" t="str">
        <f>feed!C215</f>
        <v>The Federal Colonies</v>
      </c>
      <c r="D215">
        <f>SUMPRODUCT(MID(0&amp;feed!D215,LARGE(INDEX(ISNUMBER(--MID(feed!D215,ROW($1:$19),1))*
ROW($1:$19),0),ROW($1:$19))+1,1)*10^ROW($1:$19)/10)</f>
        <v>17</v>
      </c>
      <c r="E215">
        <f>SUMPRODUCT(MID(0&amp;feed!E215,LARGE(INDEX(ISNUMBER(--MID(feed!E215,ROW($1:$19),1))*
ROW($1:$19),0),ROW($1:$19))+1,1)*10^ROW($1:$19)/10)</f>
        <v>0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5</v>
      </c>
      <c r="K215">
        <f>SUMPRODUCT(MID(0&amp;feed!K215,LARGE(INDEX(ISNUMBER(--MID(feed!K215,ROW($1:$19),1))*
ROW($1:$19),0),ROW($1:$19))+1,1)*10^ROW($1:$19)/10)</f>
        <v>5</v>
      </c>
      <c r="L215">
        <f>SUMPRODUCT(MID(0&amp;feed!L215,LARGE(INDEX(ISNUMBER(--MID(feed!L215,ROW($1:$19),1))*
ROW($1:$19),0),ROW($1:$19))+1,1)*10^ROW($1:$19)/10)</f>
        <v>4</v>
      </c>
      <c r="M215" t="str">
        <f>feed!M215</f>
        <v>Free Market</v>
      </c>
      <c r="N215">
        <f>SUMPRODUCT(MID(0&amp;feed!N215,LARGE(INDEX(ISNUMBER(--MID(feed!N215,ROW($1:$5),1))*
ROW($1:$5),0),ROW($1:$5))+1,1)*10^ROW($1:$5)/10)</f>
        <v>2362</v>
      </c>
      <c r="O215">
        <f>SUMPRODUCT(MID(0&amp;feed!O215,LARGE(INDEX(ISNUMBER(--MID(feed!O215,ROW($1:$5),1))*
ROW($1:$5),0),ROW($1:$5))+1,1)*10^ROW($1:$5)/10)</f>
        <v>1894</v>
      </c>
      <c r="P215" t="str">
        <f>feed!P215</f>
        <v>Depleted</v>
      </c>
      <c r="Q215">
        <f t="shared" si="18"/>
        <v>0</v>
      </c>
      <c r="R215" t="str">
        <f>feed!Q215</f>
        <v>Mediocre</v>
      </c>
      <c r="S215">
        <f t="shared" si="19"/>
        <v>4.5</v>
      </c>
      <c r="T215" t="str">
        <f>feed!R215</f>
        <v>Mesopotamia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215" t="str">
        <f>feed!U215</f>
        <v>http://blocgame.com/stats.php?id=64147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5748</v>
      </c>
      <c r="AA215" s="8">
        <f t="shared" si="21"/>
        <v>4.1799322607959359</v>
      </c>
      <c r="AB215" s="4">
        <f t="shared" si="22"/>
        <v>393.66666666666669</v>
      </c>
      <c r="AC215" s="4">
        <f t="shared" si="23"/>
        <v>1645.5</v>
      </c>
    </row>
    <row r="216" spans="1:29" x14ac:dyDescent="0.25">
      <c r="A216" t="str">
        <f>feed!A216</f>
        <v>National_East</v>
      </c>
      <c r="B216" t="str">
        <f>feed!B216</f>
        <v>RulerBill</v>
      </c>
      <c r="C216">
        <f>feed!C216</f>
        <v>0</v>
      </c>
      <c r="D216">
        <f>SUMPRODUCT(MID(0&amp;feed!D216,LARGE(INDEX(ISNUMBER(--MID(feed!D216,ROW($1:$19),1))*
ROW($1:$19),0),ROW($1:$19))+1,1)*10^ROW($1:$19)/10)</f>
        <v>2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18</v>
      </c>
      <c r="K216">
        <f>SUMPRODUCT(MID(0&amp;feed!K216,LARGE(INDEX(ISNUMBER(--MID(feed!K216,ROW($1:$19),1))*
ROW($1:$19),0),ROW($1:$19))+1,1)*10^ROW($1:$19)/10)</f>
        <v>11</v>
      </c>
      <c r="L216">
        <f>SUMPRODUCT(MID(0&amp;feed!L216,LARGE(INDEX(ISNUMBER(--MID(feed!L216,ROW($1:$19),1))*
ROW($1:$19),0),ROW($1:$19))+1,1)*10^ROW($1:$19)/10)</f>
        <v>5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2355</v>
      </c>
      <c r="O216">
        <f>SUMPRODUCT(MID(0&amp;feed!O216,LARGE(INDEX(ISNUMBER(--MID(feed!O216,ROW($1:$5),1))*
ROW($1:$5),0),ROW($1:$5))+1,1)*10^ROW($1:$5)/10)</f>
        <v>76</v>
      </c>
      <c r="P216">
        <f>feed!P216</f>
        <v>0</v>
      </c>
      <c r="Q216">
        <f t="shared" si="18"/>
        <v>40</v>
      </c>
      <c r="R216" t="str">
        <f>feed!Q216</f>
        <v>Very Powerful</v>
      </c>
      <c r="S216">
        <f t="shared" si="19"/>
        <v>10</v>
      </c>
      <c r="T216" t="str">
        <f>feed!R216</f>
        <v>Mesoamerica</v>
      </c>
      <c r="U216" t="str">
        <f>feed!S216</f>
        <v>Neutral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216" t="str">
        <f>feed!U216</f>
        <v>http://blocgame.com/stats.php?id=61888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523</v>
      </c>
      <c r="AA216" s="8">
        <f t="shared" si="21"/>
        <v>3.0883227176220807</v>
      </c>
      <c r="AB216" s="4">
        <f t="shared" si="22"/>
        <v>392.5</v>
      </c>
      <c r="AC216" s="4">
        <f t="shared" si="23"/>
        <v>1212.1666666666667</v>
      </c>
    </row>
    <row r="217" spans="1:29" x14ac:dyDescent="0.25">
      <c r="A217" t="str">
        <f>feed!A217</f>
        <v>Olympia</v>
      </c>
      <c r="B217" t="str">
        <f>feed!B217</f>
        <v>Xasthur</v>
      </c>
      <c r="C217" t="str">
        <f>feed!C217</f>
        <v>Brotherhood of Nod</v>
      </c>
      <c r="D217">
        <f>SUMPRODUCT(MID(0&amp;feed!D217,LARGE(INDEX(ISNUMBER(--MID(feed!D217,ROW($1:$19),1))*
ROW($1:$19),0),ROW($1:$19))+1,1)*10^ROW($1:$19)/10)</f>
        <v>78</v>
      </c>
      <c r="E217">
        <f>SUMPRODUCT(MID(0&amp;feed!E217,LARGE(INDEX(ISNUMBER(--MID(feed!E217,ROW($1:$19),1))*
ROW($1:$19),0),ROW($1:$19))+1,1)*10^ROW($1:$19)/10)</f>
        <v>7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5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80</v>
      </c>
      <c r="K217">
        <f>SUMPRODUCT(MID(0&amp;feed!K217,LARGE(INDEX(ISNUMBER(--MID(feed!K217,ROW($1:$19),1))*
ROW($1:$19),0),ROW($1:$19))+1,1)*10^ROW($1:$19)/10)</f>
        <v>21</v>
      </c>
      <c r="L217">
        <f>SUMPRODUCT(MID(0&amp;feed!L217,LARGE(INDEX(ISNUMBER(--MID(feed!L217,ROW($1:$19),1))*
ROW($1:$19),0),ROW($1:$19))+1,1)*10^ROW($1:$19)/10)</f>
        <v>5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2354</v>
      </c>
      <c r="O217">
        <f>SUMPRODUCT(MID(0&amp;feed!O217,LARGE(INDEX(ISNUMBER(--MID(feed!O217,ROW($1:$5),1))*
ROW($1:$5),0),ROW($1:$5))+1,1)*10^ROW($1:$5)/10)</f>
        <v>138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China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217" t="str">
        <f>feed!U217</f>
        <v>http://blocgame.com/stats.php?id=51354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28750</v>
      </c>
      <c r="AA217" s="8">
        <f t="shared" si="21"/>
        <v>17.948173322005097</v>
      </c>
      <c r="AB217" s="4">
        <f t="shared" si="22"/>
        <v>392.33333333333331</v>
      </c>
      <c r="AC217" s="4">
        <f t="shared" si="23"/>
        <v>7041.666666666667</v>
      </c>
    </row>
    <row r="218" spans="1:29" x14ac:dyDescent="0.25">
      <c r="A218" t="str">
        <f>feed!A218</f>
        <v>Edtopia</v>
      </c>
      <c r="B218" t="str">
        <f>feed!B218</f>
        <v>Edgar</v>
      </c>
      <c r="C218" t="str">
        <f>feed!C218</f>
        <v>The Federal Colonies</v>
      </c>
      <c r="D218">
        <f>SUMPRODUCT(MID(0&amp;feed!D218,LARGE(INDEX(ISNUMBER(--MID(feed!D218,ROW($1:$19),1))*
ROW($1:$19),0),ROW($1:$19))+1,1)*10^ROW($1:$19)/10)</f>
        <v>96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Standard</v>
      </c>
      <c r="J218">
        <f>SUMPRODUCT(MID(0&amp;feed!J218,LARGE(INDEX(ISNUMBER(--MID(feed!J218,ROW($1:$19),1))*
ROW($1:$19),0),ROW($1:$19))+1,1)*10^ROW($1:$19)/10)</f>
        <v>8</v>
      </c>
      <c r="K218">
        <f>SUMPRODUCT(MID(0&amp;feed!K218,LARGE(INDEX(ISNUMBER(--MID(feed!K218,ROW($1:$19),1))*
ROW($1:$19),0),ROW($1:$19))+1,1)*10^ROW($1:$19)/10)</f>
        <v>13</v>
      </c>
      <c r="L218">
        <f>SUMPRODUCT(MID(0&amp;feed!L218,LARGE(INDEX(ISNUMBER(--MID(feed!L218,ROW($1:$19),1))*
ROW($1:$19),0),ROW($1:$19))+1,1)*10^ROW($1:$19)/10)</f>
        <v>3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2346</v>
      </c>
      <c r="O218">
        <f>SUMPRODUCT(MID(0&amp;feed!O218,LARGE(INDEX(ISNUMBER(--MID(feed!O218,ROW($1:$5),1))*
ROW($1:$5),0),ROW($1:$5))+1,1)*10^ROW($1:$5)/10)</f>
        <v>598</v>
      </c>
      <c r="P218" t="str">
        <f>feed!P218</f>
        <v>Untapped</v>
      </c>
      <c r="Q218">
        <f t="shared" si="18"/>
        <v>90</v>
      </c>
      <c r="R218" t="str">
        <f>feed!Q218</f>
        <v>Mediocre</v>
      </c>
      <c r="S218">
        <f t="shared" si="19"/>
        <v>4.5</v>
      </c>
      <c r="T218" t="str">
        <f>feed!R218</f>
        <v>Mesoamerica</v>
      </c>
      <c r="U218" t="str">
        <f>feed!S218</f>
        <v>Neutral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218" t="str">
        <f>feed!U218</f>
        <v>http://blocgame.com/stats.php?id=249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10580</v>
      </c>
      <c r="AA218" s="8">
        <f t="shared" si="21"/>
        <v>8.0264279624893433</v>
      </c>
      <c r="AB218" s="4">
        <f t="shared" si="22"/>
        <v>391</v>
      </c>
      <c r="AC218" s="4">
        <f t="shared" si="23"/>
        <v>3138.3333333333335</v>
      </c>
    </row>
    <row r="219" spans="1:29" x14ac:dyDescent="0.25">
      <c r="A219" t="str">
        <f>feed!A219</f>
        <v>Alanies</v>
      </c>
      <c r="B219" t="str">
        <f>feed!B219</f>
        <v>Alany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53</v>
      </c>
      <c r="E219">
        <f>SUMPRODUCT(MID(0&amp;feed!E219,LARGE(INDEX(ISNUMBER(--MID(feed!E219,ROW($1:$19),1))*
ROW($1:$19),0),ROW($1:$19))+1,1)*10^ROW($1:$19)/10)</f>
        <v>1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4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2</v>
      </c>
      <c r="K219">
        <f>SUMPRODUCT(MID(0&amp;feed!K219,LARGE(INDEX(ISNUMBER(--MID(feed!K219,ROW($1:$19),1))*
ROW($1:$19),0),ROW($1:$19))+1,1)*10^ROW($1:$19)/10)</f>
        <v>27</v>
      </c>
      <c r="L219">
        <f>SUMPRODUCT(MID(0&amp;feed!L219,LARGE(INDEX(ISNUMBER(--MID(feed!L219,ROW($1:$19),1))*
ROW($1:$19),0),ROW($1:$19))+1,1)*10^ROW($1:$19)/10)</f>
        <v>12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2346</v>
      </c>
      <c r="O219">
        <f>SUMPRODUCT(MID(0&amp;feed!O219,LARGE(INDEX(ISNUMBER(--MID(feed!O219,ROW($1:$5),1))*
ROW($1:$5),0),ROW($1:$5))+1,1)*10^ROW($1:$5)/10)</f>
        <v>2724</v>
      </c>
      <c r="P219" t="str">
        <f>feed!P219</f>
        <v>Untapped</v>
      </c>
      <c r="Q219">
        <f t="shared" si="18"/>
        <v>90</v>
      </c>
      <c r="R219" t="str">
        <f>feed!Q219</f>
        <v>Large</v>
      </c>
      <c r="S219">
        <f t="shared" si="19"/>
        <v>7.5</v>
      </c>
      <c r="T219" t="str">
        <f>feed!R219</f>
        <v>Mesopotamia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219" t="str">
        <f>feed!U219</f>
        <v>http://blocgame.com/stats.php?id=54617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24484</v>
      </c>
      <c r="AA219" s="8">
        <f t="shared" si="21"/>
        <v>17.94927536231884</v>
      </c>
      <c r="AB219" s="4">
        <f t="shared" si="22"/>
        <v>391</v>
      </c>
      <c r="AC219" s="4">
        <f t="shared" si="23"/>
        <v>7018.166666666667</v>
      </c>
    </row>
    <row r="220" spans="1:29" x14ac:dyDescent="0.25">
      <c r="A220" t="str">
        <f>feed!A220</f>
        <v>Gammaria</v>
      </c>
      <c r="B220" t="str">
        <f>feed!B220</f>
        <v>Jacob DeGoes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80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Nice</v>
      </c>
      <c r="H220">
        <f>SUMPRODUCT(MID(0&amp;feed!H220,LARGE(INDEX(ISNUMBER(--MID(feed!H220,ROW($1:$1),1))*
ROW($1:$1),0),ROW($1:$1))+1,1)*10^ROW($1:$1)/10)</f>
        <v>3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3</v>
      </c>
      <c r="K220">
        <f>SUMPRODUCT(MID(0&amp;feed!K220,LARGE(INDEX(ISNUMBER(--MID(feed!K220,ROW($1:$19),1))*
ROW($1:$19),0),ROW($1:$19))+1,1)*10^ROW($1:$19)/10)</f>
        <v>14</v>
      </c>
      <c r="L220">
        <f>SUMPRODUCT(MID(0&amp;feed!L220,LARGE(INDEX(ISNUMBER(--MID(feed!L220,ROW($1:$19),1))*
ROW($1:$19),0),ROW($1:$19))+1,1)*10^ROW($1:$19)/10)</f>
        <v>9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2346</v>
      </c>
      <c r="O220">
        <f>SUMPRODUCT(MID(0&amp;feed!O220,LARGE(INDEX(ISNUMBER(--MID(feed!O220,ROW($1:$5),1))*
ROW($1:$5),0),ROW($1:$5))+1,1)*10^ROW($1:$5)/10)</f>
        <v>342</v>
      </c>
      <c r="P220" t="str">
        <f>feed!P220</f>
        <v>Plentiful</v>
      </c>
      <c r="Q220">
        <f t="shared" si="18"/>
        <v>70</v>
      </c>
      <c r="R220" t="str">
        <f>feed!Q220</f>
        <v>Somewhat Large</v>
      </c>
      <c r="S220">
        <f t="shared" si="19"/>
        <v>6</v>
      </c>
      <c r="T220" t="str">
        <f>feed!R220</f>
        <v>East Indies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20" t="str">
        <f>feed!U220</f>
        <v>http://blocgame.com/stats.php?id=64334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18054</v>
      </c>
      <c r="AA220" s="8">
        <f t="shared" si="21"/>
        <v>12.331202046035806</v>
      </c>
      <c r="AB220" s="4">
        <f t="shared" si="22"/>
        <v>391</v>
      </c>
      <c r="AC220" s="4">
        <f t="shared" si="23"/>
        <v>4821.5</v>
      </c>
    </row>
    <row r="221" spans="1:29" x14ac:dyDescent="0.25">
      <c r="A221" t="str">
        <f>feed!A221</f>
        <v>methamphetamine</v>
      </c>
      <c r="B221" t="str">
        <f>feed!B221</f>
        <v>UDIN88</v>
      </c>
      <c r="C221" t="str">
        <f>feed!C221</f>
        <v>The Federal Colonies</v>
      </c>
      <c r="D221">
        <f>SUMPRODUCT(MID(0&amp;feed!D221,LARGE(INDEX(ISNUMBER(--MID(feed!D221,ROW($1:$19),1))*
ROW($1:$19),0),ROW($1:$19))+1,1)*10^ROW($1:$19)/10)</f>
        <v>8</v>
      </c>
      <c r="E221">
        <f>SUMPRODUCT(MID(0&amp;feed!E221,LARGE(INDEX(ISNUMBER(--MID(feed!E221,ROW($1:$19),1))*
ROW($1:$19),0),ROW($1:$19))+1,1)*10^ROW($1:$19)/10)</f>
        <v>1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128</v>
      </c>
      <c r="K221">
        <f>SUMPRODUCT(MID(0&amp;feed!K221,LARGE(INDEX(ISNUMBER(--MID(feed!K221,ROW($1:$19),1))*
ROW($1:$19),0),ROW($1:$19))+1,1)*10^ROW($1:$19)/10)</f>
        <v>7</v>
      </c>
      <c r="L221">
        <f>SUMPRODUCT(MID(0&amp;feed!L221,LARGE(INDEX(ISNUMBER(--MID(feed!L221,ROW($1:$19),1))*
ROW($1:$19),0),ROW($1:$19))+1,1)*10^ROW($1:$19)/10)</f>
        <v>7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2340</v>
      </c>
      <c r="O221">
        <f>SUMPRODUCT(MID(0&amp;feed!O221,LARGE(INDEX(ISNUMBER(--MID(feed!O221,ROW($1:$5),1))*
ROW($1:$5),0),ROW($1:$5))+1,1)*10^ROW($1:$5)/10)</f>
        <v>7</v>
      </c>
      <c r="P221" t="str">
        <f>feed!P221</f>
        <v>Untapped</v>
      </c>
      <c r="Q221">
        <f t="shared" si="18"/>
        <v>90</v>
      </c>
      <c r="R221" t="str">
        <f>feed!Q221</f>
        <v>Mediocre</v>
      </c>
      <c r="S221">
        <f t="shared" si="19"/>
        <v>4.5</v>
      </c>
      <c r="T221" t="str">
        <f>feed!R221</f>
        <v>East Indies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221" t="str">
        <f>feed!U221</f>
        <v>http://blocgame.com/stats.php?id=61702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-1945</v>
      </c>
      <c r="AA221" s="8">
        <f t="shared" si="21"/>
        <v>2.0534188034188032</v>
      </c>
      <c r="AB221" s="4">
        <f t="shared" si="22"/>
        <v>390</v>
      </c>
      <c r="AC221" s="4">
        <f t="shared" si="23"/>
        <v>800.83333333333337</v>
      </c>
    </row>
    <row r="222" spans="1:29" x14ac:dyDescent="0.25">
      <c r="A222" t="str">
        <f>feed!A222</f>
        <v>AA</v>
      </c>
      <c r="B222" t="str">
        <f>feed!B222</f>
        <v>syljays89</v>
      </c>
      <c r="C222" t="str">
        <f>feed!C222</f>
        <v>PIRATES</v>
      </c>
      <c r="D222">
        <f>SUMPRODUCT(MID(0&amp;feed!D222,LARGE(INDEX(ISNUMBER(--MID(feed!D222,ROW($1:$19),1))*
ROW($1:$19),0),ROW($1:$19))+1,1)*10^ROW($1:$19)/10)</f>
        <v>51</v>
      </c>
      <c r="E222">
        <f>SUMPRODUCT(MID(0&amp;feed!E222,LARGE(INDEX(ISNUMBER(--MID(feed!E222,ROW($1:$19),1))*
ROW($1:$19),0),ROW($1:$19))+1,1)*10^ROW($1:$19)/10)</f>
        <v>5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3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18</v>
      </c>
      <c r="K222">
        <f>SUMPRODUCT(MID(0&amp;feed!K222,LARGE(INDEX(ISNUMBER(--MID(feed!K222,ROW($1:$19),1))*
ROW($1:$19),0),ROW($1:$19))+1,1)*10^ROW($1:$19)/10)</f>
        <v>15</v>
      </c>
      <c r="L222">
        <f>SUMPRODUCT(MID(0&amp;feed!L222,LARGE(INDEX(ISNUMBER(--MID(feed!L222,ROW($1:$19),1))*
ROW($1:$19),0),ROW($1:$19))+1,1)*10^ROW($1:$19)/10)</f>
        <v>14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2334</v>
      </c>
      <c r="O222">
        <f>SUMPRODUCT(MID(0&amp;feed!O222,LARGE(INDEX(ISNUMBER(--MID(feed!O222,ROW($1:$5),1))*
ROW($1:$5),0),ROW($1:$5))+1,1)*10^ROW($1:$5)/10)</f>
        <v>12</v>
      </c>
      <c r="P222" t="str">
        <f>feed!P222</f>
        <v>Near Depletion</v>
      </c>
      <c r="Q222">
        <f t="shared" si="18"/>
        <v>10</v>
      </c>
      <c r="R222" t="str">
        <f>feed!Q222</f>
        <v>Powerful</v>
      </c>
      <c r="S222">
        <f t="shared" si="19"/>
        <v>9</v>
      </c>
      <c r="T222" t="str">
        <f>feed!R222</f>
        <v>Pacific Rim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222" t="str">
        <f>feed!U222</f>
        <v>http://blocgame.com/stats.php?id=64255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7378</v>
      </c>
      <c r="AA222" s="8">
        <f t="shared" si="21"/>
        <v>8.784490145672665</v>
      </c>
      <c r="AB222" s="4">
        <f t="shared" si="22"/>
        <v>389</v>
      </c>
      <c r="AC222" s="4">
        <f t="shared" si="23"/>
        <v>3417.1666666666665</v>
      </c>
    </row>
    <row r="223" spans="1:29" x14ac:dyDescent="0.25">
      <c r="A223" t="str">
        <f>feed!A223</f>
        <v>The Abarat</v>
      </c>
      <c r="B223" t="str">
        <f>feed!B223</f>
        <v>John Mischeif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110</v>
      </c>
      <c r="E223">
        <f>SUMPRODUCT(MID(0&amp;feed!E223,LARGE(INDEX(ISNUMBER(--MID(feed!E223,ROW($1:$19),1))*
ROW($1:$19),0),ROW($1:$19))+1,1)*10^ROW($1:$19)/10)</f>
        <v>10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25</v>
      </c>
      <c r="K223">
        <f>SUMPRODUCT(MID(0&amp;feed!K223,LARGE(INDEX(ISNUMBER(--MID(feed!K223,ROW($1:$19),1))*
ROW($1:$19),0),ROW($1:$19))+1,1)*10^ROW($1:$19)/10)</f>
        <v>19</v>
      </c>
      <c r="L223">
        <f>SUMPRODUCT(MID(0&amp;feed!L223,LARGE(INDEX(ISNUMBER(--MID(feed!L223,ROW($1:$19),1))*
ROW($1:$19),0),ROW($1:$19))+1,1)*10^ROW($1:$19)/10)</f>
        <v>8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2326</v>
      </c>
      <c r="O223">
        <f>SUMPRODUCT(MID(0&amp;feed!O223,LARGE(INDEX(ISNUMBER(--MID(feed!O223,ROW($1:$5),1))*
ROW($1:$5),0),ROW($1:$5))+1,1)*10^ROW($1:$5)/10)</f>
        <v>3138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23" t="str">
        <f>feed!U223</f>
        <v>http://blocgame.com/stats.php?id=40068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17458</v>
      </c>
      <c r="AA223" s="8">
        <f t="shared" si="21"/>
        <v>12.825881341358555</v>
      </c>
      <c r="AB223" s="4">
        <f t="shared" si="22"/>
        <v>387.66666666666669</v>
      </c>
      <c r="AC223" s="4">
        <f t="shared" si="23"/>
        <v>4972.166666666667</v>
      </c>
    </row>
    <row r="224" spans="1:29" x14ac:dyDescent="0.25">
      <c r="A224" t="str">
        <f>feed!A224</f>
        <v>Nuwe Rhodesia</v>
      </c>
      <c r="B224" t="str">
        <f>feed!B224</f>
        <v>dudeskis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43</v>
      </c>
      <c r="E224">
        <f>SUMPRODUCT(MID(0&amp;feed!E224,LARGE(INDEX(ISNUMBER(--MID(feed!E224,ROW($1:$19),1))*
ROW($1:$19),0),ROW($1:$19))+1,1)*10^ROW($1:$19)/10)</f>
        <v>17</v>
      </c>
      <c r="F224" t="str">
        <f>feed!F224</f>
        <v>Vietnam War surplus</v>
      </c>
      <c r="G224" t="str">
        <f>feed!G224</f>
        <v>Nice</v>
      </c>
      <c r="H224">
        <f>SUMPRODUCT(MID(0&amp;feed!H224,LARGE(INDEX(ISNUMBER(--MID(feed!H224,ROW($1:$1),1))*
ROW($1:$1),0),ROW($1:$1))+1,1)*10^ROW($1:$1)/10)</f>
        <v>3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52</v>
      </c>
      <c r="L224">
        <f>SUMPRODUCT(MID(0&amp;feed!L224,LARGE(INDEX(ISNUMBER(--MID(feed!L224,ROW($1:$19),1))*
ROW($1:$19),0),ROW($1:$19))+1,1)*10^ROW($1:$19)/10)</f>
        <v>0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2320</v>
      </c>
      <c r="O224">
        <f>SUMPRODUCT(MID(0&amp;feed!O224,LARGE(INDEX(ISNUMBER(--MID(feed!O224,ROW($1:$5),1))*
ROW($1:$5),0),ROW($1:$5))+1,1)*10^ROW($1:$5)/10)</f>
        <v>203</v>
      </c>
      <c r="P224" t="str">
        <f>feed!P224</f>
        <v>Near Depletion</v>
      </c>
      <c r="Q224">
        <f t="shared" si="18"/>
        <v>10</v>
      </c>
      <c r="R224" t="str">
        <f>feed!Q224</f>
        <v>Very Powerful</v>
      </c>
      <c r="S224">
        <f t="shared" si="19"/>
        <v>10</v>
      </c>
      <c r="T224" t="str">
        <f>feed!R224</f>
        <v>Gran Colombia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224" t="str">
        <f>feed!U224</f>
        <v>http://blocgame.com/stats.php?id=6338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9155</v>
      </c>
      <c r="AA224" s="8">
        <f t="shared" si="21"/>
        <v>13.321120689655173</v>
      </c>
      <c r="AB224" s="4">
        <f t="shared" si="22"/>
        <v>386.66666666666669</v>
      </c>
      <c r="AC224" s="4">
        <f t="shared" si="23"/>
        <v>5150.833333333333</v>
      </c>
    </row>
    <row r="225" spans="1:29" x14ac:dyDescent="0.25">
      <c r="A225" t="str">
        <f>feed!A225</f>
        <v>Caballos</v>
      </c>
      <c r="B225" t="str">
        <f>feed!B225</f>
        <v>Tï¿½mas</v>
      </c>
      <c r="C225">
        <f>feed!C225</f>
        <v>0</v>
      </c>
      <c r="D225">
        <f>SUMPRODUCT(MID(0&amp;feed!D225,LARGE(INDEX(ISNUMBER(--MID(feed!D225,ROW($1:$19),1))*
ROW($1:$19),0),ROW($1:$19))+1,1)*10^ROW($1:$19)/10)</f>
        <v>3</v>
      </c>
      <c r="E225">
        <f>SUMPRODUCT(MID(0&amp;feed!E225,LARGE(INDEX(ISNUMBER(--MID(feed!E225,ROW($1:$19),1))*
ROW($1:$19),0),ROW($1:$19))+1,1)*10^ROW($1:$19)/10)</f>
        <v>0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1</v>
      </c>
      <c r="I225" t="str">
        <f>feed!I225</f>
        <v>Poor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5</v>
      </c>
      <c r="L225">
        <f>SUMPRODUCT(MID(0&amp;feed!L225,LARGE(INDEX(ISNUMBER(--MID(feed!L225,ROW($1:$19),1))*
ROW($1:$19),0),ROW($1:$19))+1,1)*10^ROW($1:$19)/10)</f>
        <v>5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2315</v>
      </c>
      <c r="O225">
        <f>SUMPRODUCT(MID(0&amp;feed!O225,LARGE(INDEX(ISNUMBER(--MID(feed!O225,ROW($1:$5),1))*
ROW($1:$5),0),ROW($1:$5))+1,1)*10^ROW($1:$5)/10)</f>
        <v>0</v>
      </c>
      <c r="P225" t="str">
        <f>feed!P225</f>
        <v>Untapped</v>
      </c>
      <c r="Q225">
        <f t="shared" si="18"/>
        <v>90</v>
      </c>
      <c r="R225" t="str">
        <f>feed!Q225</f>
        <v>Small</v>
      </c>
      <c r="S225">
        <f t="shared" si="19"/>
        <v>3</v>
      </c>
      <c r="T225" t="str">
        <f>feed!R225</f>
        <v>The Subcontinent</v>
      </c>
      <c r="U225" t="str">
        <f>feed!S225</f>
        <v>United States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225" t="str">
        <f>feed!U225</f>
        <v>http://blocgame.com/stats.php?id=5261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12086</v>
      </c>
      <c r="AA225" s="8">
        <f t="shared" si="21"/>
        <v>7.1645788336933043</v>
      </c>
      <c r="AB225" s="4">
        <f t="shared" si="22"/>
        <v>385.83333333333331</v>
      </c>
      <c r="AC225" s="4">
        <f t="shared" si="23"/>
        <v>2764.3333333333335</v>
      </c>
    </row>
    <row r="226" spans="1:29" x14ac:dyDescent="0.25">
      <c r="A226" t="str">
        <f>feed!A226</f>
        <v>Vanaheim</v>
      </c>
      <c r="B226" t="str">
        <f>feed!B226</f>
        <v>Nickius BigDickius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82</v>
      </c>
      <c r="E226">
        <f>SUMPRODUCT(MID(0&amp;feed!E226,LARGE(INDEX(ISNUMBER(--MID(feed!E226,ROW($1:$19),1))*
ROW($1:$19),0),ROW($1:$19))+1,1)*10^ROW($1:$19)/10)</f>
        <v>10</v>
      </c>
      <c r="F226" t="str">
        <f>feed!F226</f>
        <v>First World War surplus</v>
      </c>
      <c r="G226" t="str">
        <f>feed!G226</f>
        <v>Nice</v>
      </c>
      <c r="H226">
        <f>SUMPRODUCT(MID(0&amp;feed!H226,LARGE(INDEX(ISNUMBER(--MID(feed!H226,ROW($1:$1),1))*
ROW($1:$1),0),ROW($1:$1))+1,1)*10^ROW($1:$1)/10)</f>
        <v>3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16</v>
      </c>
      <c r="K226">
        <f>SUMPRODUCT(MID(0&amp;feed!K226,LARGE(INDEX(ISNUMBER(--MID(feed!K226,ROW($1:$19),1))*
ROW($1:$19),0),ROW($1:$19))+1,1)*10^ROW($1:$19)/10)</f>
        <v>32</v>
      </c>
      <c r="L226">
        <f>SUMPRODUCT(MID(0&amp;feed!L226,LARGE(INDEX(ISNUMBER(--MID(feed!L226,ROW($1:$19),1))*
ROW($1:$19),0),ROW($1:$19))+1,1)*10^ROW($1:$19)/10)</f>
        <v>3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2311</v>
      </c>
      <c r="O226">
        <f>SUMPRODUCT(MID(0&amp;feed!O226,LARGE(INDEX(ISNUMBER(--MID(feed!O226,ROW($1:$5),1))*
ROW($1:$5),0),ROW($1:$5))+1,1)*10^ROW($1:$5)/10)</f>
        <v>371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Southern Africa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26" t="str">
        <f>feed!U226</f>
        <v>http://blocgame.com/stats.php?id=63832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15712</v>
      </c>
      <c r="AA226" s="8">
        <f t="shared" si="21"/>
        <v>13.451752488100389</v>
      </c>
      <c r="AB226" s="4">
        <f t="shared" si="22"/>
        <v>385.16666666666669</v>
      </c>
      <c r="AC226" s="4">
        <f t="shared" si="23"/>
        <v>5181.166666666667</v>
      </c>
    </row>
    <row r="227" spans="1:29" x14ac:dyDescent="0.25">
      <c r="A227" t="str">
        <f>feed!A227</f>
        <v>Turbanistan</v>
      </c>
      <c r="B227" t="str">
        <f>feed!B227</f>
        <v>eromer2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92</v>
      </c>
      <c r="E227">
        <f>SUMPRODUCT(MID(0&amp;feed!E227,LARGE(INDEX(ISNUMBER(--MID(feed!E227,ROW($1:$19),1))*
ROW($1:$19),0),ROW($1:$19))+1,1)*10^ROW($1:$19)/10)</f>
        <v>6</v>
      </c>
      <c r="F227" t="str">
        <f>feed!F227</f>
        <v>Korean War surplus</v>
      </c>
      <c r="G227" t="str">
        <f>feed!G227</f>
        <v>Nice</v>
      </c>
      <c r="H227">
        <f>SUMPRODUCT(MID(0&amp;feed!H227,LARGE(INDEX(ISNUMBER(--MID(feed!H227,ROW($1:$1),1))*
ROW($1:$1),0),ROW($1:$1))+1,1)*10^ROW($1:$1)/10)</f>
        <v>3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3</v>
      </c>
      <c r="K227">
        <f>SUMPRODUCT(MID(0&amp;feed!K227,LARGE(INDEX(ISNUMBER(--MID(feed!K227,ROW($1:$19),1))*
ROW($1:$19),0),ROW($1:$19))+1,1)*10^ROW($1:$19)/10)</f>
        <v>23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2304</v>
      </c>
      <c r="O227">
        <f>SUMPRODUCT(MID(0&amp;feed!O227,LARGE(INDEX(ISNUMBER(--MID(feed!O227,ROW($1:$5),1))*
ROW($1:$5),0),ROW($1:$5))+1,1)*10^ROW($1:$5)/10)</f>
        <v>608</v>
      </c>
      <c r="P227" t="str">
        <f>feed!P227</f>
        <v>Untapped</v>
      </c>
      <c r="Q227">
        <f t="shared" si="18"/>
        <v>90</v>
      </c>
      <c r="R227" t="str">
        <f>feed!Q227</f>
        <v>Very Powerful</v>
      </c>
      <c r="S227">
        <f t="shared" si="19"/>
        <v>10</v>
      </c>
      <c r="T227" t="str">
        <f>feed!R227</f>
        <v>The Subcontinent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27" t="str">
        <f>feed!U227</f>
        <v>http://blocgame.com/stats.php?id=63007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25867</v>
      </c>
      <c r="AA227" s="8">
        <f t="shared" si="21"/>
        <v>16.598090277777779</v>
      </c>
      <c r="AB227" s="4">
        <f t="shared" si="22"/>
        <v>384</v>
      </c>
      <c r="AC227" s="4">
        <f t="shared" si="23"/>
        <v>6373.666666666667</v>
      </c>
    </row>
    <row r="228" spans="1:29" x14ac:dyDescent="0.25">
      <c r="A228" t="str">
        <f>feed!A228</f>
        <v>Infebiousness</v>
      </c>
      <c r="B228" t="str">
        <f>feed!B228</f>
        <v>infebious</v>
      </c>
      <c r="C228" t="str">
        <f>feed!C228</f>
        <v>Interpol</v>
      </c>
      <c r="D228">
        <f>SUMPRODUCT(MID(0&amp;feed!D228,LARGE(INDEX(ISNUMBER(--MID(feed!D228,ROW($1:$19),1))*
ROW($1:$19),0),ROW($1:$19))+1,1)*10^ROW($1:$19)/10)</f>
        <v>99</v>
      </c>
      <c r="E228">
        <f>SUMPRODUCT(MID(0&amp;feed!E228,LARGE(INDEX(ISNUMBER(--MID(feed!E228,ROW($1:$19),1))*
ROW($1:$19),0),ROW($1:$19))+1,1)*10^ROW($1:$19)/10)</f>
        <v>2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3</v>
      </c>
      <c r="K228">
        <f>SUMPRODUCT(MID(0&amp;feed!K228,LARGE(INDEX(ISNUMBER(--MID(feed!K228,ROW($1:$19),1))*
ROW($1:$19),0),ROW($1:$19))+1,1)*10^ROW($1:$19)/10)</f>
        <v>18</v>
      </c>
      <c r="L228">
        <f>SUMPRODUCT(MID(0&amp;feed!L228,LARGE(INDEX(ISNUMBER(--MID(feed!L228,ROW($1:$19),1))*
ROW($1:$19),0),ROW($1:$19))+1,1)*10^ROW($1:$19)/10)</f>
        <v>4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2303</v>
      </c>
      <c r="O228">
        <f>SUMPRODUCT(MID(0&amp;feed!O228,LARGE(INDEX(ISNUMBER(--MID(feed!O228,ROW($1:$5),1))*
ROW($1:$5),0),ROW($1:$5))+1,1)*10^ROW($1:$5)/10)</f>
        <v>183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Southern Africa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228" t="str">
        <f>feed!U228</f>
        <v>http://blocgame.com/stats.php?id=40302</v>
      </c>
      <c r="X228" s="4">
        <f>SUMPRODUCT(MID(0&amp;feed!V228,LARGE(INDEX(ISNUMBER(--MID(feed!V228,ROW($1:$5),1))*
ROW($1:$5),0),ROW($1:$5))+1,1)*10^ROW($1:$5)/10)</f>
        <v>1</v>
      </c>
      <c r="Y228">
        <f>feed!W228</f>
        <v>0</v>
      </c>
      <c r="Z228" s="4">
        <f t="shared" si="20"/>
        <v>25934</v>
      </c>
      <c r="AA228" s="8">
        <f t="shared" si="21"/>
        <v>15.494572297003907</v>
      </c>
      <c r="AB228" s="4">
        <f t="shared" si="22"/>
        <v>383.83333333333331</v>
      </c>
      <c r="AC228" s="4">
        <f t="shared" si="23"/>
        <v>5947.333333333333</v>
      </c>
    </row>
    <row r="229" spans="1:29" x14ac:dyDescent="0.25">
      <c r="A229" t="str">
        <f>feed!A229</f>
        <v>Pasir Dengung</v>
      </c>
      <c r="B229" t="str">
        <f>feed!B229</f>
        <v>Menteri Fasola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61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63</v>
      </c>
      <c r="K229">
        <f>SUMPRODUCT(MID(0&amp;feed!K229,LARGE(INDEX(ISNUMBER(--MID(feed!K229,ROW($1:$19),1))*
ROW($1:$19),0),ROW($1:$19))+1,1)*10^ROW($1:$19)/10)</f>
        <v>8</v>
      </c>
      <c r="L229">
        <f>SUMPRODUCT(MID(0&amp;feed!L229,LARGE(INDEX(ISNUMBER(--MID(feed!L229,ROW($1:$19),1))*
ROW($1:$19),0),ROW($1:$19))+1,1)*10^ROW($1:$19)/10)</f>
        <v>8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2297</v>
      </c>
      <c r="O229">
        <f>SUMPRODUCT(MID(0&amp;feed!O229,LARGE(INDEX(ISNUMBER(--MID(feed!O229,ROW($1:$5),1))*
ROW($1:$5),0),ROW($1:$5))+1,1)*10^ROW($1:$5)/10)</f>
        <v>4556</v>
      </c>
      <c r="P229" t="str">
        <f>feed!P229</f>
        <v>Untapped</v>
      </c>
      <c r="Q229">
        <f t="shared" si="18"/>
        <v>90</v>
      </c>
      <c r="R229" t="str">
        <f>feed!Q229</f>
        <v>Very Powerful</v>
      </c>
      <c r="S229">
        <f t="shared" si="19"/>
        <v>10</v>
      </c>
      <c r="T229" t="str">
        <f>feed!R229</f>
        <v>Atlas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229" t="str">
        <f>feed!U229</f>
        <v>http://blocgame.com/stats.php?id=60712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16657</v>
      </c>
      <c r="AA229" s="8">
        <f t="shared" si="21"/>
        <v>10.516760992599043</v>
      </c>
      <c r="AB229" s="4">
        <f t="shared" si="22"/>
        <v>382.83333333333331</v>
      </c>
      <c r="AC229" s="4">
        <f t="shared" si="23"/>
        <v>4026.1666666666665</v>
      </c>
    </row>
    <row r="230" spans="1:29" x14ac:dyDescent="0.25">
      <c r="A230" t="str">
        <f>feed!A230</f>
        <v>Tuaran</v>
      </c>
      <c r="B230" t="str">
        <f>feed!B230</f>
        <v>Sufrie</v>
      </c>
      <c r="C230">
        <f>feed!C230</f>
        <v>0</v>
      </c>
      <c r="D230">
        <f>SUMPRODUCT(MID(0&amp;feed!D230,LARGE(INDEX(ISNUMBER(--MID(feed!D230,ROW($1:$19),1))*
ROW($1:$19),0),ROW($1:$19))+1,1)*10^ROW($1:$19)/10)</f>
        <v>9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1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183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4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2295</v>
      </c>
      <c r="O230">
        <f>SUMPRODUCT(MID(0&amp;feed!O230,LARGE(INDEX(ISNUMBER(--MID(feed!O230,ROW($1:$5),1))*
ROW($1:$5),0),ROW($1:$5))+1,1)*10^ROW($1:$5)/10)</f>
        <v>0</v>
      </c>
      <c r="P230" t="str">
        <f>feed!P230</f>
        <v>Untapped</v>
      </c>
      <c r="Q230">
        <f t="shared" si="18"/>
        <v>90</v>
      </c>
      <c r="R230" t="str">
        <f>feed!Q230</f>
        <v>None</v>
      </c>
      <c r="S230">
        <f t="shared" si="19"/>
        <v>0</v>
      </c>
      <c r="T230" t="str">
        <f>feed!R230</f>
        <v>Pacific Rim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230" t="str">
        <f>feed!U230</f>
        <v>http://blocgame.com/stats.php?id=61828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-543</v>
      </c>
      <c r="AA230" s="8">
        <f t="shared" si="21"/>
        <v>1.3973856209150326</v>
      </c>
      <c r="AB230" s="4">
        <f t="shared" si="22"/>
        <v>382.5</v>
      </c>
      <c r="AC230" s="4">
        <f t="shared" si="23"/>
        <v>534.5</v>
      </c>
    </row>
    <row r="231" spans="1:29" x14ac:dyDescent="0.25">
      <c r="A231" t="str">
        <f>feed!A231</f>
        <v>Baden</v>
      </c>
      <c r="B231" t="str">
        <f>feed!B231</f>
        <v>Spectral.Knight</v>
      </c>
      <c r="C231" t="str">
        <f>feed!C231</f>
        <v>SPQR</v>
      </c>
      <c r="D231">
        <f>SUMPRODUCT(MID(0&amp;feed!D231,LARGE(INDEX(ISNUMBER(--MID(feed!D231,ROW($1:$19),1))*
ROW($1:$19),0),ROW($1:$19))+1,1)*10^ROW($1:$19)/10)</f>
        <v>114</v>
      </c>
      <c r="E231">
        <f>SUMPRODUCT(MID(0&amp;feed!E231,LARGE(INDEX(ISNUMBER(--MID(feed!E231,ROW($1:$19),1))*
ROW($1:$19),0),ROW($1:$19))+1,1)*10^ROW($1:$19)/10)</f>
        <v>0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3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3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4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2286</v>
      </c>
      <c r="O231">
        <f>SUMPRODUCT(MID(0&amp;feed!O231,LARGE(INDEX(ISNUMBER(--MID(feed!O231,ROW($1:$5),1))*
ROW($1:$5),0),ROW($1:$5))+1,1)*10^ROW($1:$5)/10)</f>
        <v>130</v>
      </c>
      <c r="P231" t="str">
        <f>feed!P231</f>
        <v>Untapped</v>
      </c>
      <c r="Q231">
        <f t="shared" si="18"/>
        <v>90</v>
      </c>
      <c r="R231" t="str">
        <f>feed!Q231</f>
        <v>Large</v>
      </c>
      <c r="S231">
        <f t="shared" si="19"/>
        <v>7.5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231" t="str">
        <f>feed!U231</f>
        <v>http://blocgame.com/stats.php?id=48684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27043</v>
      </c>
      <c r="AA231" s="8">
        <f t="shared" si="21"/>
        <v>16.258967629046371</v>
      </c>
      <c r="AB231" s="4">
        <f t="shared" si="22"/>
        <v>381</v>
      </c>
      <c r="AC231" s="4">
        <f t="shared" si="23"/>
        <v>6194.666666666667</v>
      </c>
    </row>
    <row r="232" spans="1:29" x14ac:dyDescent="0.25">
      <c r="A232" t="str">
        <f>feed!A232</f>
        <v>Viktoria</v>
      </c>
      <c r="B232" t="str">
        <f>feed!B232</f>
        <v>gracious leader skylar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82</v>
      </c>
      <c r="E232">
        <f>SUMPRODUCT(MID(0&amp;feed!E232,LARGE(INDEX(ISNUMBER(--MID(feed!E232,ROW($1:$19),1))*
ROW($1:$19),0),ROW($1:$19))+1,1)*10^ROW($1:$19)/10)</f>
        <v>0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3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9</v>
      </c>
      <c r="K232">
        <f>SUMPRODUCT(MID(0&amp;feed!K232,LARGE(INDEX(ISNUMBER(--MID(feed!K232,ROW($1:$19),1))*
ROW($1:$19),0),ROW($1:$19))+1,1)*10^ROW($1:$19)/10)</f>
        <v>20</v>
      </c>
      <c r="L232">
        <f>SUMPRODUCT(MID(0&amp;feed!L232,LARGE(INDEX(ISNUMBER(--MID(feed!L232,ROW($1:$19),1))*
ROW($1:$19),0),ROW($1:$19))+1,1)*10^ROW($1:$19)/10)</f>
        <v>7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2285</v>
      </c>
      <c r="O232">
        <f>SUMPRODUCT(MID(0&amp;feed!O232,LARGE(INDEX(ISNUMBER(--MID(feed!O232,ROW($1:$5),1))*
ROW($1:$5),0),ROW($1:$5))+1,1)*10^ROW($1:$5)/10)</f>
        <v>193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Pacific Rim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232" t="str">
        <f>feed!U232</f>
        <v>http://blocgame.com/stats.php?id=40188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19218</v>
      </c>
      <c r="AA232" s="8">
        <f t="shared" si="21"/>
        <v>13.826258205689278</v>
      </c>
      <c r="AB232" s="4">
        <f t="shared" si="22"/>
        <v>380.83333333333331</v>
      </c>
      <c r="AC232" s="4">
        <f t="shared" si="23"/>
        <v>5265.5</v>
      </c>
    </row>
    <row r="233" spans="1:29" x14ac:dyDescent="0.25">
      <c r="A233" t="str">
        <f>feed!A233</f>
        <v>Lyranistan</v>
      </c>
      <c r="B233" t="str">
        <f>feed!B233</f>
        <v>Lyranistan</v>
      </c>
      <c r="C233" t="str">
        <f>feed!C233</f>
        <v>Brotherhood of Nod</v>
      </c>
      <c r="D233">
        <f>SUMPRODUCT(MID(0&amp;feed!D233,LARGE(INDEX(ISNUMBER(--MID(feed!D233,ROW($1:$19),1))*
ROW($1:$19),0),ROW($1:$19))+1,1)*10^ROW($1:$19)/10)</f>
        <v>119</v>
      </c>
      <c r="E233">
        <f>SUMPRODUCT(MID(0&amp;feed!E233,LARGE(INDEX(ISNUMBER(--MID(feed!E233,ROW($1:$19),1))*
ROW($1:$19),0),ROW($1:$19))+1,1)*10^ROW($1:$19)/10)</f>
        <v>5</v>
      </c>
      <c r="F233" t="str">
        <f>feed!F233</f>
        <v>Vietnam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4</v>
      </c>
      <c r="I233" t="str">
        <f>feed!I233</f>
        <v>Standard</v>
      </c>
      <c r="J233">
        <f>SUMPRODUCT(MID(0&amp;feed!J233,LARGE(INDEX(ISNUMBER(--MID(feed!J233,ROW($1:$19),1))*
ROW($1:$19),0),ROW($1:$19))+1,1)*10^ROW($1:$19)/10)</f>
        <v>4</v>
      </c>
      <c r="K233">
        <f>SUMPRODUCT(MID(0&amp;feed!K233,LARGE(INDEX(ISNUMBER(--MID(feed!K233,ROW($1:$19),1))*
ROW($1:$19),0),ROW($1:$19))+1,1)*10^ROW($1:$19)/10)</f>
        <v>35</v>
      </c>
      <c r="L233">
        <f>SUMPRODUCT(MID(0&amp;feed!L233,LARGE(INDEX(ISNUMBER(--MID(feed!L233,ROW($1:$19),1))*
ROW($1:$19),0),ROW($1:$19))+1,1)*10^ROW($1:$19)/10)</f>
        <v>25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2285</v>
      </c>
      <c r="O233">
        <f>SUMPRODUCT(MID(0&amp;feed!O233,LARGE(INDEX(ISNUMBER(--MID(feed!O233,ROW($1:$5),1))*
ROW($1:$5),0),ROW($1:$5))+1,1)*10^ROW($1:$5)/10)</f>
        <v>3491</v>
      </c>
      <c r="P233" t="str">
        <f>feed!P233</f>
        <v>Untapped</v>
      </c>
      <c r="Q233">
        <f t="shared" si="18"/>
        <v>90</v>
      </c>
      <c r="R233" t="str">
        <f>feed!Q233</f>
        <v>Very Powerful</v>
      </c>
      <c r="S233">
        <f t="shared" si="19"/>
        <v>10</v>
      </c>
      <c r="T233" t="str">
        <f>feed!R233</f>
        <v>Mesopotamia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233" t="str">
        <f>feed!U233</f>
        <v>http://blocgame.com/stats.php?id=56860</v>
      </c>
      <c r="X233" s="4">
        <f>SUMPRODUCT(MID(0&amp;feed!V233,LARGE(INDEX(ISNUMBER(--MID(feed!V233,ROW($1:$5),1))*
ROW($1:$5),0),ROW($1:$5))+1,1)*10^ROW($1:$5)/10)</f>
        <v>2</v>
      </c>
      <c r="Y233">
        <f>feed!W233</f>
        <v>0</v>
      </c>
      <c r="Z233" s="4">
        <f t="shared" si="20"/>
        <v>25494</v>
      </c>
      <c r="AA233" s="8">
        <f t="shared" si="21"/>
        <v>22.316849015317288</v>
      </c>
      <c r="AB233" s="4">
        <f t="shared" si="22"/>
        <v>380.83333333333331</v>
      </c>
      <c r="AC233" s="4">
        <f t="shared" si="23"/>
        <v>8499</v>
      </c>
    </row>
    <row r="234" spans="1:29" x14ac:dyDescent="0.25">
      <c r="A234" t="str">
        <f>feed!A234</f>
        <v>Haaga</v>
      </c>
      <c r="B234" t="str">
        <f>feed!B234</f>
        <v>Belac2.0</v>
      </c>
      <c r="C234" t="str">
        <f>feed!C234</f>
        <v>The Federal Colonies</v>
      </c>
      <c r="D234">
        <f>SUMPRODUCT(MID(0&amp;feed!D234,LARGE(INDEX(ISNUMBER(--MID(feed!D234,ROW($1:$19),1))*
ROW($1:$19),0),ROW($1:$19))+1,1)*10^ROW($1:$19)/10)</f>
        <v>40</v>
      </c>
      <c r="E234">
        <f>SUMPRODUCT(MID(0&amp;feed!E234,LARGE(INDEX(ISNUMBER(--MID(feed!E234,ROW($1:$19),1))*
ROW($1:$19),0),ROW($1:$19))+1,1)*10^ROW($1:$19)/10)</f>
        <v>3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5</v>
      </c>
      <c r="K234">
        <f>SUMPRODUCT(MID(0&amp;feed!K234,LARGE(INDEX(ISNUMBER(--MID(feed!K234,ROW($1:$19),1))*
ROW($1:$19),0),ROW($1:$19))+1,1)*10^ROW($1:$19)/10)</f>
        <v>15</v>
      </c>
      <c r="L234">
        <f>SUMPRODUCT(MID(0&amp;feed!L234,LARGE(INDEX(ISNUMBER(--MID(feed!L234,ROW($1:$19),1))*
ROW($1:$19),0),ROW($1:$19))+1,1)*10^ROW($1:$19)/10)</f>
        <v>6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2277</v>
      </c>
      <c r="O234">
        <f>SUMPRODUCT(MID(0&amp;feed!O234,LARGE(INDEX(ISNUMBER(--MID(feed!O234,ROW($1:$5),1))*
ROW($1:$5),0),ROW($1:$5))+1,1)*10^ROW($1:$5)/10)</f>
        <v>176</v>
      </c>
      <c r="P234">
        <f>feed!P234</f>
        <v>0</v>
      </c>
      <c r="Q234">
        <f t="shared" si="18"/>
        <v>40</v>
      </c>
      <c r="R234" t="str">
        <f>feed!Q234</f>
        <v>Large</v>
      </c>
      <c r="S234">
        <f t="shared" si="19"/>
        <v>7.5</v>
      </c>
      <c r="T234" t="str">
        <f>feed!R234</f>
        <v>Caribbean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234" t="str">
        <f>feed!U234</f>
        <v>http://blocgame.com/stats.php?id=64322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13501</v>
      </c>
      <c r="AA234" s="8">
        <f t="shared" si="21"/>
        <v>10.046552481335089</v>
      </c>
      <c r="AB234" s="4">
        <f t="shared" si="22"/>
        <v>379.5</v>
      </c>
      <c r="AC234" s="4">
        <f t="shared" si="23"/>
        <v>3812.6666666666665</v>
      </c>
    </row>
    <row r="235" spans="1:29" x14ac:dyDescent="0.25">
      <c r="A235" t="str">
        <f>feed!A235</f>
        <v>Shatmapants</v>
      </c>
      <c r="B235" t="str">
        <f>feed!B235</f>
        <v>Penguin</v>
      </c>
      <c r="C235" t="str">
        <f>feed!C235</f>
        <v>SPQR</v>
      </c>
      <c r="D235">
        <f>SUMPRODUCT(MID(0&amp;feed!D235,LARGE(INDEX(ISNUMBER(--MID(feed!D235,ROW($1:$19),1))*
ROW($1:$19),0),ROW($1:$19))+1,1)*10^ROW($1:$19)/10)</f>
        <v>64</v>
      </c>
      <c r="E235">
        <f>SUMPRODUCT(MID(0&amp;feed!E235,LARGE(INDEX(ISNUMBER(--MID(feed!E235,ROW($1:$19),1))*
ROW($1:$19),0),ROW($1:$19))+1,1)*10^ROW($1:$19)/10)</f>
        <v>1</v>
      </c>
      <c r="F235" t="str">
        <f>feed!F235</f>
        <v>Vietnam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23</v>
      </c>
      <c r="L235">
        <f>SUMPRODUCT(MID(0&amp;feed!L235,LARGE(INDEX(ISNUMBER(--MID(feed!L235,ROW($1:$19),1))*
ROW($1:$19),0),ROW($1:$19))+1,1)*10^ROW($1:$19)/10)</f>
        <v>6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2276</v>
      </c>
      <c r="O235">
        <f>SUMPRODUCT(MID(0&amp;feed!O235,LARGE(INDEX(ISNUMBER(--MID(feed!O235,ROW($1:$5),1))*
ROW($1:$5),0),ROW($1:$5))+1,1)*10^ROW($1:$5)/10)</f>
        <v>321</v>
      </c>
      <c r="P235" t="str">
        <f>feed!P235</f>
        <v>Plentiful</v>
      </c>
      <c r="Q235">
        <f t="shared" si="18"/>
        <v>70</v>
      </c>
      <c r="R235" t="str">
        <f>feed!Q235</f>
        <v>Large</v>
      </c>
      <c r="S235">
        <f t="shared" si="19"/>
        <v>7.5</v>
      </c>
      <c r="T235" t="str">
        <f>feed!R235</f>
        <v>Caribbean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235" t="str">
        <f>feed!U235</f>
        <v>http://blocgame.com/stats.php?id=58425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10281</v>
      </c>
      <c r="AA235" s="8">
        <f t="shared" si="21"/>
        <v>9.9543057996485054</v>
      </c>
      <c r="AB235" s="4">
        <f t="shared" si="22"/>
        <v>379.33333333333331</v>
      </c>
      <c r="AC235" s="4">
        <f t="shared" si="23"/>
        <v>3776</v>
      </c>
    </row>
    <row r="236" spans="1:29" x14ac:dyDescent="0.25">
      <c r="A236" t="str">
        <f>feed!A236</f>
        <v>Hivemindia</v>
      </c>
      <c r="B236" t="str">
        <f>feed!B236</f>
        <v>Overmind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114</v>
      </c>
      <c r="E236">
        <f>SUMPRODUCT(MID(0&amp;feed!E236,LARGE(INDEX(ISNUMBER(--MID(feed!E236,ROW($1:$19),1))*
ROW($1:$19),0),ROW($1:$19))+1,1)*10^ROW($1:$19)/10)</f>
        <v>6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6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3</v>
      </c>
      <c r="K236">
        <f>SUMPRODUCT(MID(0&amp;feed!K236,LARGE(INDEX(ISNUMBER(--MID(feed!K236,ROW($1:$19),1))*
ROW($1:$19),0),ROW($1:$19))+1,1)*10^ROW($1:$19)/10)</f>
        <v>36</v>
      </c>
      <c r="L236">
        <f>SUMPRODUCT(MID(0&amp;feed!L236,LARGE(INDEX(ISNUMBER(--MID(feed!L236,ROW($1:$19),1))*
ROW($1:$19),0),ROW($1:$19))+1,1)*10^ROW($1:$19)/10)</f>
        <v>8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2275</v>
      </c>
      <c r="O236">
        <f>SUMPRODUCT(MID(0&amp;feed!O236,LARGE(INDEX(ISNUMBER(--MID(feed!O236,ROW($1:$5),1))*
ROW($1:$5),0),ROW($1:$5))+1,1)*10^ROW($1:$5)/10)</f>
        <v>142</v>
      </c>
      <c r="P236" t="str">
        <f>feed!P236</f>
        <v>Plentiful</v>
      </c>
      <c r="Q236">
        <f t="shared" si="18"/>
        <v>70</v>
      </c>
      <c r="R236" t="str">
        <f>feed!Q236</f>
        <v>Very Powerful</v>
      </c>
      <c r="S236">
        <f t="shared" si="19"/>
        <v>10</v>
      </c>
      <c r="T236" t="str">
        <f>feed!R236</f>
        <v>China</v>
      </c>
      <c r="U236" t="str">
        <f>feed!S236</f>
        <v>Soviet Union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236" t="str">
        <f>feed!U236</f>
        <v>http://blocgame.com/stats.php?id=63286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24646</v>
      </c>
      <c r="AA236" s="8">
        <f t="shared" si="21"/>
        <v>20.064175824175823</v>
      </c>
      <c r="AB236" s="4">
        <f t="shared" si="22"/>
        <v>379.16666666666669</v>
      </c>
      <c r="AC236" s="4">
        <f t="shared" si="23"/>
        <v>7607.666666666667</v>
      </c>
    </row>
    <row r="237" spans="1:29" x14ac:dyDescent="0.25">
      <c r="A237" t="str">
        <f>feed!A237</f>
        <v>Walletia</v>
      </c>
      <c r="B237" t="str">
        <f>feed!B237</f>
        <v>walletguy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60</v>
      </c>
      <c r="E237">
        <f>SUMPRODUCT(MID(0&amp;feed!E237,LARGE(INDEX(ISNUMBER(--MID(feed!E237,ROW($1:$19),1))*
ROW($1:$19),0),ROW($1:$19))+1,1)*10^ROW($1:$19)/10)</f>
        <v>1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2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18</v>
      </c>
      <c r="K237">
        <f>SUMPRODUCT(MID(0&amp;feed!K237,LARGE(INDEX(ISNUMBER(--MID(feed!K237,ROW($1:$19),1))*
ROW($1:$19),0),ROW($1:$19))+1,1)*10^ROW($1:$19)/10)</f>
        <v>19</v>
      </c>
      <c r="L237">
        <f>SUMPRODUCT(MID(0&amp;feed!L237,LARGE(INDEX(ISNUMBER(--MID(feed!L237,ROW($1:$19),1))*
ROW($1:$19),0),ROW($1:$19))+1,1)*10^ROW($1:$19)/10)</f>
        <v>2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2267</v>
      </c>
      <c r="O237">
        <f>SUMPRODUCT(MID(0&amp;feed!O237,LARGE(INDEX(ISNUMBER(--MID(feed!O237,ROW($1:$5),1))*
ROW($1:$5),0),ROW($1:$5))+1,1)*10^ROW($1:$5)/10)</f>
        <v>0</v>
      </c>
      <c r="P237" t="str">
        <f>feed!P237</f>
        <v>Untapped</v>
      </c>
      <c r="Q237">
        <f t="shared" si="18"/>
        <v>90</v>
      </c>
      <c r="R237" t="str">
        <f>feed!Q237</f>
        <v>Mediocre</v>
      </c>
      <c r="S237">
        <f t="shared" si="19"/>
        <v>4.5</v>
      </c>
      <c r="T237" t="str">
        <f>feed!R237</f>
        <v>Caribbean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237" t="str">
        <f>feed!U237</f>
        <v>http://blocgame.com/stats.php?id=62978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13495</v>
      </c>
      <c r="AA237" s="8">
        <f t="shared" si="21"/>
        <v>10.088222320247022</v>
      </c>
      <c r="AB237" s="4">
        <f t="shared" si="22"/>
        <v>377.83333333333331</v>
      </c>
      <c r="AC237" s="4">
        <f t="shared" si="23"/>
        <v>3811.6666666666665</v>
      </c>
    </row>
    <row r="238" spans="1:29" x14ac:dyDescent="0.25">
      <c r="A238" t="str">
        <f>feed!A238</f>
        <v>Karat</v>
      </c>
      <c r="B238" t="str">
        <f>feed!B238</f>
        <v>TankGun</v>
      </c>
      <c r="C238" t="str">
        <f>feed!C238</f>
        <v>The Federal Colonies</v>
      </c>
      <c r="D238">
        <f>SUMPRODUCT(MID(0&amp;feed!D238,LARGE(INDEX(ISNUMBER(--MID(feed!D238,ROW($1:$19),1))*
ROW($1:$19),0),ROW($1:$19))+1,1)*10^ROW($1:$19)/10)</f>
        <v>71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8</v>
      </c>
      <c r="K238">
        <f>SUMPRODUCT(MID(0&amp;feed!K238,LARGE(INDEX(ISNUMBER(--MID(feed!K238,ROW($1:$19),1))*
ROW($1:$19),0),ROW($1:$19))+1,1)*10^ROW($1:$19)/10)</f>
        <v>6</v>
      </c>
      <c r="L238">
        <f>SUMPRODUCT(MID(0&amp;feed!L238,LARGE(INDEX(ISNUMBER(--MID(feed!L238,ROW($1:$19),1))*
ROW($1:$19),0),ROW($1:$19))+1,1)*10^ROW($1:$19)/10)</f>
        <v>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2249</v>
      </c>
      <c r="O238">
        <f>SUMPRODUCT(MID(0&amp;feed!O238,LARGE(INDEX(ISNUMBER(--MID(feed!O238,ROW($1:$5),1))*
ROW($1:$5),0),ROW($1:$5))+1,1)*10^ROW($1:$5)/10)</f>
        <v>0</v>
      </c>
      <c r="P238" t="str">
        <f>feed!P238</f>
        <v>Plentiful</v>
      </c>
      <c r="Q238">
        <f t="shared" si="18"/>
        <v>70</v>
      </c>
      <c r="R238" t="str">
        <f>feed!Q238</f>
        <v>Mediocre</v>
      </c>
      <c r="S238">
        <f t="shared" si="19"/>
        <v>4.5</v>
      </c>
      <c r="T238" t="str">
        <f>feed!R238</f>
        <v>Caribbean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238" t="str">
        <f>feed!U238</f>
        <v>http://blocgame.com/stats.php?id=45853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17307</v>
      </c>
      <c r="AA238" s="8">
        <f t="shared" si="21"/>
        <v>9.3628279235215643</v>
      </c>
      <c r="AB238" s="4">
        <f t="shared" si="22"/>
        <v>374.83333333333331</v>
      </c>
      <c r="AC238" s="4">
        <f t="shared" si="23"/>
        <v>3509.5</v>
      </c>
    </row>
    <row r="239" spans="1:29" x14ac:dyDescent="0.25">
      <c r="A239" t="str">
        <f>feed!A239</f>
        <v>Dondang Sayang</v>
      </c>
      <c r="B239" t="str">
        <f>feed!B239</f>
        <v>Cempaka Sari</v>
      </c>
      <c r="C239" t="str">
        <f>feed!C239</f>
        <v>PIRATES</v>
      </c>
      <c r="D239">
        <f>SUMPRODUCT(MID(0&amp;feed!D239,LARGE(INDEX(ISNUMBER(--MID(feed!D239,ROW($1:$19),1))*
ROW($1:$19),0),ROW($1:$19))+1,1)*10^ROW($1:$19)/10)</f>
        <v>98</v>
      </c>
      <c r="E239">
        <f>SUMPRODUCT(MID(0&amp;feed!E239,LARGE(INDEX(ISNUMBER(--MID(feed!E239,ROW($1:$19),1))*
ROW($1:$19),0),ROW($1:$19))+1,1)*10^ROW($1:$19)/10)</f>
        <v>11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5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17</v>
      </c>
      <c r="K239">
        <f>SUMPRODUCT(MID(0&amp;feed!K239,LARGE(INDEX(ISNUMBER(--MID(feed!K239,ROW($1:$19),1))*
ROW($1:$19),0),ROW($1:$19))+1,1)*10^ROW($1:$19)/10)</f>
        <v>15</v>
      </c>
      <c r="L239">
        <f>SUMPRODUCT(MID(0&amp;feed!L239,LARGE(INDEX(ISNUMBER(--MID(feed!L239,ROW($1:$19),1))*
ROW($1:$19),0),ROW($1:$19))+1,1)*10^ROW($1:$19)/10)</f>
        <v>13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2247</v>
      </c>
      <c r="O239">
        <f>SUMPRODUCT(MID(0&amp;feed!O239,LARGE(INDEX(ISNUMBER(--MID(feed!O239,ROW($1:$5),1))*
ROW($1:$5),0),ROW($1:$5))+1,1)*10^ROW($1:$5)/10)</f>
        <v>13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East Indies</v>
      </c>
      <c r="U239" t="str">
        <f>feed!S239</f>
        <v>United States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239" t="str">
        <f>feed!U239</f>
        <v>http://blocgame.com/stats.php?id=60628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4273</v>
      </c>
      <c r="AA239" s="8">
        <f t="shared" si="21"/>
        <v>8.2434356920338221</v>
      </c>
      <c r="AB239" s="4">
        <f t="shared" si="22"/>
        <v>374.5</v>
      </c>
      <c r="AC239" s="4">
        <f t="shared" si="23"/>
        <v>3087.1666666666665</v>
      </c>
    </row>
    <row r="240" spans="1:29" x14ac:dyDescent="0.25">
      <c r="A240" t="str">
        <f>feed!A240</f>
        <v>Black Widow</v>
      </c>
      <c r="B240" t="str">
        <f>feed!B240</f>
        <v>Protego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10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17</v>
      </c>
      <c r="K240">
        <f>SUMPRODUCT(MID(0&amp;feed!K240,LARGE(INDEX(ISNUMBER(--MID(feed!K240,ROW($1:$19),1))*
ROW($1:$19),0),ROW($1:$19))+1,1)*10^ROW($1:$19)/10)</f>
        <v>14</v>
      </c>
      <c r="L240">
        <f>SUMPRODUCT(MID(0&amp;feed!L240,LARGE(INDEX(ISNUMBER(--MID(feed!L240,ROW($1:$19),1))*
ROW($1:$19),0),ROW($1:$19))+1,1)*10^ROW($1:$19)/10)</f>
        <v>10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2239</v>
      </c>
      <c r="O240">
        <f>SUMPRODUCT(MID(0&amp;feed!O240,LARGE(INDEX(ISNUMBER(--MID(feed!O240,ROW($1:$5),1))*
ROW($1:$5),0),ROW($1:$5))+1,1)*10^ROW($1:$5)/10)</f>
        <v>1317</v>
      </c>
      <c r="P240" t="str">
        <f>feed!P240</f>
        <v>Untapped</v>
      </c>
      <c r="Q240">
        <f t="shared" si="18"/>
        <v>90</v>
      </c>
      <c r="R240" t="str">
        <f>feed!Q240</f>
        <v>Somewhat Large</v>
      </c>
      <c r="S240">
        <f t="shared" si="19"/>
        <v>6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240" t="str">
        <f>feed!U240</f>
        <v>http://blocgame.com/stats.php?id=62290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1320</v>
      </c>
      <c r="AA240" s="8">
        <f t="shared" si="21"/>
        <v>5.2791424743188919</v>
      </c>
      <c r="AB240" s="4">
        <f t="shared" si="22"/>
        <v>373.16666666666669</v>
      </c>
      <c r="AC240" s="4">
        <f t="shared" si="23"/>
        <v>1970</v>
      </c>
    </row>
    <row r="241" spans="1:29" x14ac:dyDescent="0.25">
      <c r="A241" t="str">
        <f>feed!A241</f>
        <v>Tyrantia</v>
      </c>
      <c r="B241" t="str">
        <f>feed!B241</f>
        <v>Malakal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127</v>
      </c>
      <c r="E241">
        <f>SUMPRODUCT(MID(0&amp;feed!E241,LARGE(INDEX(ISNUMBER(--MID(feed!E241,ROW($1:$19),1))*
ROW($1:$19),0),ROW($1:$19))+1,1)*10^ROW($1:$19)/10)</f>
        <v>12</v>
      </c>
      <c r="F241" t="str">
        <f>feed!F241</f>
        <v>Korean War surplus</v>
      </c>
      <c r="G241" t="str">
        <f>feed!G241</f>
        <v>Nice</v>
      </c>
      <c r="H241">
        <f>SUMPRODUCT(MID(0&amp;feed!H241,LARGE(INDEX(ISNUMBER(--MID(feed!H241,ROW($1:$1),1))*
ROW($1:$1),0),ROW($1:$1))+1,1)*10^ROW($1:$1)/10)</f>
        <v>6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0</v>
      </c>
      <c r="K241">
        <f>SUMPRODUCT(MID(0&amp;feed!K241,LARGE(INDEX(ISNUMBER(--MID(feed!K241,ROW($1:$19),1))*
ROW($1:$19),0),ROW($1:$19))+1,1)*10^ROW($1:$19)/10)</f>
        <v>45</v>
      </c>
      <c r="L241">
        <f>SUMPRODUCT(MID(0&amp;feed!L241,LARGE(INDEX(ISNUMBER(--MID(feed!L241,ROW($1:$19),1))*
ROW($1:$19),0),ROW($1:$19))+1,1)*10^ROW($1:$19)/10)</f>
        <v>27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2235</v>
      </c>
      <c r="O241">
        <f>SUMPRODUCT(MID(0&amp;feed!O241,LARGE(INDEX(ISNUMBER(--MID(feed!O241,ROW($1:$5),1))*
ROW($1:$5),0),ROW($1:$5))+1,1)*10^ROW($1:$5)/10)</f>
        <v>7807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Arabia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241" t="str">
        <f>feed!U241</f>
        <v>http://blocgame.com/stats.php?id=40238</v>
      </c>
      <c r="X241" s="4">
        <f>SUMPRODUCT(MID(0&amp;feed!V241,LARGE(INDEX(ISNUMBER(--MID(feed!V241,ROW($1:$5),1))*
ROW($1:$5),0),ROW($1:$5))+1,1)*10^ROW($1:$5)/10)</f>
        <v>4</v>
      </c>
      <c r="Y241">
        <f>feed!W241</f>
        <v>0.05</v>
      </c>
      <c r="Z241" s="4">
        <f t="shared" si="20"/>
        <v>40644</v>
      </c>
      <c r="AA241" s="8">
        <f t="shared" si="21"/>
        <v>32.279194630872482</v>
      </c>
      <c r="AB241" s="4">
        <f t="shared" si="22"/>
        <v>372.5</v>
      </c>
      <c r="AC241" s="4">
        <f t="shared" si="23"/>
        <v>12024</v>
      </c>
    </row>
    <row r="242" spans="1:29" x14ac:dyDescent="0.25">
      <c r="A242" t="str">
        <f>feed!A242</f>
        <v>Novaya</v>
      </c>
      <c r="B242" t="str">
        <f>feed!B242</f>
        <v>ScarletMarines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49</v>
      </c>
      <c r="E242">
        <f>SUMPRODUCT(MID(0&amp;feed!E242,LARGE(INDEX(ISNUMBER(--MID(feed!E242,ROW($1:$19),1))*
ROW($1:$19),0),ROW($1:$19))+1,1)*10^ROW($1:$19)/10)</f>
        <v>5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15</v>
      </c>
      <c r="K242">
        <f>SUMPRODUCT(MID(0&amp;feed!K242,LARGE(INDEX(ISNUMBER(--MID(feed!K242,ROW($1:$19),1))*
ROW($1:$19),0),ROW($1:$19))+1,1)*10^ROW($1:$19)/10)</f>
        <v>5</v>
      </c>
      <c r="L242">
        <f>SUMPRODUCT(MID(0&amp;feed!L242,LARGE(INDEX(ISNUMBER(--MID(feed!L242,ROW($1:$19),1))*
ROW($1:$19),0),ROW($1:$19))+1,1)*10^ROW($1:$19)/10)</f>
        <v>5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2230</v>
      </c>
      <c r="O242">
        <f>SUMPRODUCT(MID(0&amp;feed!O242,LARGE(INDEX(ISNUMBER(--MID(feed!O242,ROW($1:$5),1))*
ROW($1:$5),0),ROW($1:$5))+1,1)*10^ROW($1:$5)/10)</f>
        <v>404</v>
      </c>
      <c r="P242" t="str">
        <f>feed!P242</f>
        <v>Untapped</v>
      </c>
      <c r="Q242">
        <f t="shared" si="18"/>
        <v>90</v>
      </c>
      <c r="R242" t="str">
        <f>feed!Q242</f>
        <v>Mediocre</v>
      </c>
      <c r="S242">
        <f t="shared" si="19"/>
        <v>4.5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242" t="str">
        <f>feed!U242</f>
        <v>http://blocgame.com/stats.php?id=62840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14850</v>
      </c>
      <c r="AA242" s="8">
        <f t="shared" si="21"/>
        <v>9.0134529147982061</v>
      </c>
      <c r="AB242" s="4">
        <f t="shared" si="22"/>
        <v>371.66666666666669</v>
      </c>
      <c r="AC242" s="4">
        <f t="shared" si="23"/>
        <v>3350</v>
      </c>
    </row>
    <row r="243" spans="1:29" x14ac:dyDescent="0.25">
      <c r="A243" t="str">
        <f>feed!A243</f>
        <v>Russophia</v>
      </c>
      <c r="B243" t="str">
        <f>feed!B243</f>
        <v>Mikhail Putin</v>
      </c>
      <c r="C243">
        <f>feed!C243</f>
        <v>0</v>
      </c>
      <c r="D243">
        <f>SUMPRODUCT(MID(0&amp;feed!D243,LARGE(INDEX(ISNUMBER(--MID(feed!D243,ROW($1:$19),1))*
ROW($1:$19),0),ROW($1:$19))+1,1)*10^ROW($1:$19)/10)</f>
        <v>7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0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71</v>
      </c>
      <c r="K243">
        <f>SUMPRODUCT(MID(0&amp;feed!K243,LARGE(INDEX(ISNUMBER(--MID(feed!K243,ROW($1:$19),1))*
ROW($1:$19),0),ROW($1:$19))+1,1)*10^ROW($1:$19)/10)</f>
        <v>1</v>
      </c>
      <c r="L243">
        <f>SUMPRODUCT(MID(0&amp;feed!L243,LARGE(INDEX(ISNUMBER(--MID(feed!L243,ROW($1:$19),1))*
ROW($1:$19),0),ROW($1:$19))+1,1)*10^ROW($1:$19)/10)</f>
        <v>2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2228</v>
      </c>
      <c r="O243">
        <f>SUMPRODUCT(MID(0&amp;feed!O243,LARGE(INDEX(ISNUMBER(--MID(feed!O243,ROW($1:$5),1))*
ROW($1:$5),0),ROW($1:$5))+1,1)*10^ROW($1:$5)/10)</f>
        <v>1836</v>
      </c>
      <c r="P243" t="str">
        <f>feed!P243</f>
        <v>Untapped</v>
      </c>
      <c r="Q243">
        <f t="shared" si="18"/>
        <v>90</v>
      </c>
      <c r="R243" t="str">
        <f>feed!Q243</f>
        <v>Somewhat Large</v>
      </c>
      <c r="S243">
        <f t="shared" si="19"/>
        <v>6</v>
      </c>
      <c r="T243" t="str">
        <f>feed!R243</f>
        <v>Arabia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243" t="str">
        <f>feed!U243</f>
        <v>http://blocgame.com/stats.php?id=54426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113</v>
      </c>
      <c r="AA243" s="8">
        <f t="shared" si="21"/>
        <v>0.55565529622980248</v>
      </c>
      <c r="AB243" s="4">
        <f t="shared" si="22"/>
        <v>371.33333333333331</v>
      </c>
      <c r="AC243" s="4">
        <f t="shared" si="23"/>
        <v>206.33333333333334</v>
      </c>
    </row>
    <row r="244" spans="1:29" x14ac:dyDescent="0.25">
      <c r="A244" t="str">
        <f>feed!A244</f>
        <v>Melaka</v>
      </c>
      <c r="B244" t="str">
        <f>feed!B244</f>
        <v>Hang Tuah</v>
      </c>
      <c r="C244" t="str">
        <f>feed!C244</f>
        <v>Interpol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0</v>
      </c>
      <c r="F244" t="str">
        <f>feed!F244</f>
        <v>Vietnam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4</v>
      </c>
      <c r="I244" t="str">
        <f>feed!I244</f>
        <v>Standard</v>
      </c>
      <c r="J244">
        <f>SUMPRODUCT(MID(0&amp;feed!J244,LARGE(INDEX(ISNUMBER(--MID(feed!J244,ROW($1:$19),1))*
ROW($1:$19),0),ROW($1:$19))+1,1)*10^ROW($1:$19)/10)</f>
        <v>7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5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2228</v>
      </c>
      <c r="O244">
        <f>SUMPRODUCT(MID(0&amp;feed!O244,LARGE(INDEX(ISNUMBER(--MID(feed!O244,ROW($1:$5),1))*
ROW($1:$5),0),ROW($1:$5))+1,1)*10^ROW($1:$5)/10)</f>
        <v>78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244" t="str">
        <f>feed!U244</f>
        <v>http://blocgame.com/stats.php?id=57146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12626</v>
      </c>
      <c r="AA244" s="8">
        <f t="shared" si="21"/>
        <v>10.716337522441652</v>
      </c>
      <c r="AB244" s="4">
        <f t="shared" si="22"/>
        <v>371.33333333333331</v>
      </c>
      <c r="AC244" s="4">
        <f t="shared" si="23"/>
        <v>3979.3333333333335</v>
      </c>
    </row>
    <row r="245" spans="1:29" x14ac:dyDescent="0.25">
      <c r="A245" t="str">
        <f>feed!A245</f>
        <v>NL-Indies</v>
      </c>
      <c r="B245" t="str">
        <f>feed!B245</f>
        <v>Aanv. De Vries</v>
      </c>
      <c r="C245" t="str">
        <f>feed!C245</f>
        <v>The Federal Colonies</v>
      </c>
      <c r="D245">
        <f>SUMPRODUCT(MID(0&amp;feed!D245,LARGE(INDEX(ISNUMBER(--MID(feed!D245,ROW($1:$19),1))*
ROW($1:$19),0),ROW($1:$19))+1,1)*10^ROW($1:$19)/10)</f>
        <v>49</v>
      </c>
      <c r="E245">
        <f>SUMPRODUCT(MID(0&amp;feed!E245,LARGE(INDEX(ISNUMBER(--MID(feed!E245,ROW($1:$19),1))*
ROW($1:$19),0),ROW($1:$19))+1,1)*10^ROW($1:$19)/10)</f>
        <v>3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15</v>
      </c>
      <c r="L245">
        <f>SUMPRODUCT(MID(0&amp;feed!L245,LARGE(INDEX(ISNUMBER(--MID(feed!L245,ROW($1:$19),1))*
ROW($1:$19),0),ROW($1:$19))+1,1)*10^ROW($1:$19)/10)</f>
        <v>8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2227</v>
      </c>
      <c r="O245">
        <f>SUMPRODUCT(MID(0&amp;feed!O245,LARGE(INDEX(ISNUMBER(--MID(feed!O245,ROW($1:$5),1))*
ROW($1:$5),0),ROW($1:$5))+1,1)*10^ROW($1:$5)/10)</f>
        <v>252</v>
      </c>
      <c r="P245" t="str">
        <f>feed!P245</f>
        <v>Plentiful</v>
      </c>
      <c r="Q245">
        <f t="shared" si="18"/>
        <v>70</v>
      </c>
      <c r="R245" t="str">
        <f>feed!Q245</f>
        <v>Large</v>
      </c>
      <c r="S245">
        <f t="shared" si="19"/>
        <v>7.5</v>
      </c>
      <c r="T245" t="str">
        <f>feed!R245</f>
        <v>East Indies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245" t="str">
        <f>feed!U245</f>
        <v>http://blocgame.com/stats.php?id=63776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14160</v>
      </c>
      <c r="AA245" s="8">
        <f t="shared" si="21"/>
        <v>10.904804669959587</v>
      </c>
      <c r="AB245" s="4">
        <f t="shared" si="22"/>
        <v>371.16666666666669</v>
      </c>
      <c r="AC245" s="4">
        <f t="shared" si="23"/>
        <v>4047.5</v>
      </c>
    </row>
    <row r="246" spans="1:29" x14ac:dyDescent="0.25">
      <c r="A246" t="str">
        <f>feed!A246</f>
        <v>Zuyazayuza</v>
      </c>
      <c r="B246" t="str">
        <f>feed!B246</f>
        <v>Zuyazayuza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179</v>
      </c>
      <c r="E246">
        <f>SUMPRODUCT(MID(0&amp;feed!E246,LARGE(INDEX(ISNUMBER(--MID(feed!E246,ROW($1:$19),1))*
ROW($1:$19),0),ROW($1:$19))+1,1)*10^ROW($1:$19)/10)</f>
        <v>13</v>
      </c>
      <c r="F246" t="str">
        <f>feed!F246</f>
        <v>Almost Modern</v>
      </c>
      <c r="G246" t="str">
        <f>feed!G246</f>
        <v>Angelic</v>
      </c>
      <c r="H246">
        <f>SUMPRODUCT(MID(0&amp;feed!H246,LARGE(INDEX(ISNUMBER(--MID(feed!H246,ROW($1:$1),1))*
ROW($1:$1),0),ROW($1:$1))+1,1)*10^ROW($1:$1)/10)</f>
        <v>5</v>
      </c>
      <c r="I246" t="str">
        <f>feed!I246</f>
        <v>Poor</v>
      </c>
      <c r="J246">
        <f>SUMPRODUCT(MID(0&amp;feed!J246,LARGE(INDEX(ISNUMBER(--MID(feed!J246,ROW($1:$19),1))*
ROW($1:$19),0),ROW($1:$19))+1,1)*10^ROW($1:$19)/10)</f>
        <v>1</v>
      </c>
      <c r="K246">
        <f>SUMPRODUCT(MID(0&amp;feed!K246,LARGE(INDEX(ISNUMBER(--MID(feed!K246,ROW($1:$19),1))*
ROW($1:$19),0),ROW($1:$19))+1,1)*10^ROW($1:$19)/10)</f>
        <v>46</v>
      </c>
      <c r="L246">
        <f>SUMPRODUCT(MID(0&amp;feed!L246,LARGE(INDEX(ISNUMBER(--MID(feed!L246,ROW($1:$19),1))*
ROW($1:$19),0),ROW($1:$19))+1,1)*10^ROW($1:$19)/10)</f>
        <v>8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2224</v>
      </c>
      <c r="O246">
        <f>SUMPRODUCT(MID(0&amp;feed!O246,LARGE(INDEX(ISNUMBER(--MID(feed!O246,ROW($1:$5),1))*
ROW($1:$5),0),ROW($1:$5))+1,1)*10^ROW($1:$5)/10)</f>
        <v>231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246" t="str">
        <f>feed!U246</f>
        <v>http://blocgame.com/stats.php?id=62470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44682</v>
      </c>
      <c r="AA246" s="8">
        <f t="shared" si="21"/>
        <v>30.882194244604317</v>
      </c>
      <c r="AB246" s="4">
        <f t="shared" si="22"/>
        <v>370.66666666666669</v>
      </c>
      <c r="AC246" s="4">
        <f t="shared" si="23"/>
        <v>11447</v>
      </c>
    </row>
    <row r="247" spans="1:29" x14ac:dyDescent="0.25">
      <c r="A247" t="str">
        <f>feed!A247</f>
        <v>Saladah</v>
      </c>
      <c r="B247" t="str">
        <f>feed!B247</f>
        <v>Lannes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139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11</v>
      </c>
      <c r="K247">
        <f>SUMPRODUCT(MID(0&amp;feed!K247,LARGE(INDEX(ISNUMBER(--MID(feed!K247,ROW($1:$19),1))*
ROW($1:$19),0),ROW($1:$19))+1,1)*10^ROW($1:$19)/10)</f>
        <v>25</v>
      </c>
      <c r="L247">
        <f>SUMPRODUCT(MID(0&amp;feed!L247,LARGE(INDEX(ISNUMBER(--MID(feed!L247,ROW($1:$19),1))*
ROW($1:$19),0),ROW($1:$19))+1,1)*10^ROW($1:$19)/10)</f>
        <v>13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2217</v>
      </c>
      <c r="O247">
        <f>SUMPRODUCT(MID(0&amp;feed!O247,LARGE(INDEX(ISNUMBER(--MID(feed!O247,ROW($1:$5),1))*
ROW($1:$5),0),ROW($1:$5))+1,1)*10^ROW($1:$5)/10)</f>
        <v>3307</v>
      </c>
      <c r="P247" t="str">
        <f>feed!P247</f>
        <v>Untapped</v>
      </c>
      <c r="Q247">
        <f t="shared" si="18"/>
        <v>90</v>
      </c>
      <c r="R247" t="str">
        <f>feed!Q247</f>
        <v>Powerful</v>
      </c>
      <c r="S247">
        <f t="shared" si="19"/>
        <v>9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7" t="str">
        <f>feed!U247</f>
        <v>http://blocgame.com/stats.php?id=65004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18757</v>
      </c>
      <c r="AA247" s="8">
        <f t="shared" si="21"/>
        <v>15.903022101939557</v>
      </c>
      <c r="AB247" s="4">
        <f t="shared" si="22"/>
        <v>369.5</v>
      </c>
      <c r="AC247" s="4">
        <f t="shared" si="23"/>
        <v>5876.166666666667</v>
      </c>
    </row>
    <row r="248" spans="1:29" x14ac:dyDescent="0.25">
      <c r="A248" t="str">
        <f>feed!A248</f>
        <v>Thinkpad</v>
      </c>
      <c r="B248" t="str">
        <f>feed!B248</f>
        <v>maskedplacebo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108</v>
      </c>
      <c r="E248">
        <f>SUMPRODUCT(MID(0&amp;feed!E248,LARGE(INDEX(ISNUMBER(--MID(feed!E248,ROW($1:$19),1))*
ROW($1:$19),0),ROW($1:$19))+1,1)*10^ROW($1:$19)/10)</f>
        <v>8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21</v>
      </c>
      <c r="L248">
        <f>SUMPRODUCT(MID(0&amp;feed!L248,LARGE(INDEX(ISNUMBER(--MID(feed!L248,ROW($1:$19),1))*
ROW($1:$19),0),ROW($1:$19))+1,1)*10^ROW($1:$19)/10)</f>
        <v>5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2206</v>
      </c>
      <c r="O248">
        <f>SUMPRODUCT(MID(0&amp;feed!O248,LARGE(INDEX(ISNUMBER(--MID(feed!O248,ROW($1:$5),1))*
ROW($1:$5),0),ROW($1:$5))+1,1)*10^ROW($1:$5)/10)</f>
        <v>125</v>
      </c>
      <c r="P248" t="str">
        <f>feed!P248</f>
        <v>Untapped</v>
      </c>
      <c r="Q248">
        <f t="shared" si="18"/>
        <v>90</v>
      </c>
      <c r="R248" t="str">
        <f>feed!Q248</f>
        <v>Powerful</v>
      </c>
      <c r="S248">
        <f t="shared" si="19"/>
        <v>9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48" t="str">
        <f>feed!U248</f>
        <v>http://blocgame.com/stats.php?id=63332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25729</v>
      </c>
      <c r="AA248" s="8">
        <f t="shared" si="21"/>
        <v>17.102901178603808</v>
      </c>
      <c r="AB248" s="4">
        <f t="shared" si="22"/>
        <v>367.66666666666669</v>
      </c>
      <c r="AC248" s="4">
        <f t="shared" si="23"/>
        <v>6288.166666666667</v>
      </c>
    </row>
    <row r="249" spans="1:29" x14ac:dyDescent="0.25">
      <c r="A249" t="str">
        <f>feed!A249</f>
        <v>Terengganu</v>
      </c>
      <c r="B249" t="str">
        <f>feed!B249</f>
        <v>Farysa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91</v>
      </c>
      <c r="E249">
        <f>SUMPRODUCT(MID(0&amp;feed!E249,LARGE(INDEX(ISNUMBER(--MID(feed!E249,ROW($1:$19),1))*
ROW($1:$19),0),ROW($1:$19))+1,1)*10^ROW($1:$19)/10)</f>
        <v>2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35</v>
      </c>
      <c r="K249">
        <f>SUMPRODUCT(MID(0&amp;feed!K249,LARGE(INDEX(ISNUMBER(--MID(feed!K249,ROW($1:$19),1))*
ROW($1:$19),0),ROW($1:$19))+1,1)*10^ROW($1:$19)/10)</f>
        <v>6</v>
      </c>
      <c r="L249">
        <f>SUMPRODUCT(MID(0&amp;feed!L249,LARGE(INDEX(ISNUMBER(--MID(feed!L249,ROW($1:$19),1))*
ROW($1:$19),0),ROW($1:$19))+1,1)*10^ROW($1:$19)/10)</f>
        <v>5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2191</v>
      </c>
      <c r="O249">
        <f>SUMPRODUCT(MID(0&amp;feed!O249,LARGE(INDEX(ISNUMBER(--MID(feed!O249,ROW($1:$5),1))*
ROW($1:$5),0),ROW($1:$5))+1,1)*10^ROW($1:$5)/10)</f>
        <v>35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East Indies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249" t="str">
        <f>feed!U249</f>
        <v>http://blocgame.com/stats.php?id=60615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26253</v>
      </c>
      <c r="AA249" s="8">
        <f t="shared" si="21"/>
        <v>14.549520766773163</v>
      </c>
      <c r="AB249" s="4">
        <f t="shared" si="22"/>
        <v>365.16666666666669</v>
      </c>
      <c r="AC249" s="4">
        <f t="shared" si="23"/>
        <v>5313</v>
      </c>
    </row>
    <row r="250" spans="1:29" x14ac:dyDescent="0.25">
      <c r="A250" t="str">
        <f>feed!A250</f>
        <v>Sï¿½l</v>
      </c>
      <c r="B250" t="str">
        <f>feed!B250</f>
        <v>BabaWanga</v>
      </c>
      <c r="C250">
        <f>feed!C250</f>
        <v>0</v>
      </c>
      <c r="D250">
        <f>SUMPRODUCT(MID(0&amp;feed!D250,LARGE(INDEX(ISNUMBER(--MID(feed!D250,ROW($1:$19),1))*
ROW($1:$19),0),ROW($1:$19))+1,1)*10^ROW($1:$19)/10)</f>
        <v>5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Questionable</v>
      </c>
      <c r="H250">
        <f>SUMPRODUCT(MID(0&amp;feed!H250,LARGE(INDEX(ISNUMBER(--MID(feed!H250,ROW($1:$1),1))*
ROW($1:$1),0),ROW($1:$1))+1,1)*10^ROW($1:$1)/10)</f>
        <v>1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170</v>
      </c>
      <c r="K250">
        <f>SUMPRODUCT(MID(0&amp;feed!K250,LARGE(INDEX(ISNUMBER(--MID(feed!K250,ROW($1:$19),1))*
ROW($1:$19),0),ROW($1:$19))+1,1)*10^ROW($1:$19)/10)</f>
        <v>9</v>
      </c>
      <c r="L250">
        <f>SUMPRODUCT(MID(0&amp;feed!L250,LARGE(INDEX(ISNUMBER(--MID(feed!L250,ROW($1:$19),1))*
ROW($1:$19),0),ROW($1:$19))+1,1)*10^ROW($1:$19)/10)</f>
        <v>6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2188</v>
      </c>
      <c r="O250">
        <f>SUMPRODUCT(MID(0&amp;feed!O250,LARGE(INDEX(ISNUMBER(--MID(feed!O250,ROW($1:$5),1))*
ROW($1:$5),0),ROW($1:$5))+1,1)*10^ROW($1:$5)/10)</f>
        <v>6</v>
      </c>
      <c r="P250" t="str">
        <f>feed!P250</f>
        <v>Untapped</v>
      </c>
      <c r="Q250">
        <f t="shared" si="18"/>
        <v>90</v>
      </c>
      <c r="R250" t="str">
        <f>feed!Q250</f>
        <v>Somewhat Large</v>
      </c>
      <c r="S250">
        <f t="shared" si="19"/>
        <v>6</v>
      </c>
      <c r="T250" t="str">
        <f>feed!R250</f>
        <v>Southern Africa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250" t="str">
        <f>feed!U250</f>
        <v>http://blocgame.com/stats.php?id=61589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2615</v>
      </c>
      <c r="AA250" s="8">
        <f t="shared" si="21"/>
        <v>4.1087751371115173</v>
      </c>
      <c r="AB250" s="4">
        <f t="shared" si="22"/>
        <v>364.66666666666669</v>
      </c>
      <c r="AC250" s="4">
        <f t="shared" si="23"/>
        <v>1498.3333333333333</v>
      </c>
    </row>
    <row r="251" spans="1:29" x14ac:dyDescent="0.25">
      <c r="A251" t="str">
        <f>feed!A251</f>
        <v>Northern Ghan</v>
      </c>
      <c r="B251" t="str">
        <f>feed!B251</f>
        <v>Hailaruds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14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Good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26</v>
      </c>
      <c r="K251">
        <f>SUMPRODUCT(MID(0&amp;feed!K251,LARGE(INDEX(ISNUMBER(--MID(feed!K251,ROW($1:$19),1))*
ROW($1:$19),0),ROW($1:$19))+1,1)*10^ROW($1:$19)/10)</f>
        <v>4</v>
      </c>
      <c r="L251">
        <f>SUMPRODUCT(MID(0&amp;feed!L251,LARGE(INDEX(ISNUMBER(--MID(feed!L251,ROW($1:$19),1))*
ROW($1:$19),0),ROW($1:$19))+1,1)*10^ROW($1:$19)/10)</f>
        <v>3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2187</v>
      </c>
      <c r="O251">
        <f>SUMPRODUCT(MID(0&amp;feed!O251,LARGE(INDEX(ISNUMBER(--MID(feed!O251,ROW($1:$5),1))*
ROW($1:$5),0),ROW($1:$5))+1,1)*10^ROW($1:$5)/10)</f>
        <v>333</v>
      </c>
      <c r="P251" t="str">
        <f>feed!P251</f>
        <v>Untapped</v>
      </c>
      <c r="Q251">
        <f t="shared" si="18"/>
        <v>90</v>
      </c>
      <c r="R251" t="str">
        <f>feed!Q251</f>
        <v>Mediocre</v>
      </c>
      <c r="S251">
        <f t="shared" si="19"/>
        <v>4.5</v>
      </c>
      <c r="T251" t="str">
        <f>feed!R251</f>
        <v>Arabia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251" t="str">
        <f>feed!U251</f>
        <v>http://blocgame.com/stats.php?id=62344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2686</v>
      </c>
      <c r="AA251" s="8">
        <f t="shared" si="21"/>
        <v>2.7713763145861909</v>
      </c>
      <c r="AB251" s="4">
        <f t="shared" si="22"/>
        <v>364.5</v>
      </c>
      <c r="AC251" s="4">
        <f t="shared" si="23"/>
        <v>1010.1666666666666</v>
      </c>
    </row>
    <row r="252" spans="1:29" x14ac:dyDescent="0.25">
      <c r="A252" t="str">
        <f>feed!A252</f>
        <v>Arina</v>
      </c>
      <c r="B252" t="str">
        <f>feed!B252</f>
        <v>Hakir</v>
      </c>
      <c r="C252" t="str">
        <f>feed!C252</f>
        <v>Interpol</v>
      </c>
      <c r="D252">
        <f>SUMPRODUCT(MID(0&amp;feed!D252,LARGE(INDEX(ISNUMBER(--MID(feed!D252,ROW($1:$19),1))*
ROW($1:$19),0),ROW($1:$19))+1,1)*10^ROW($1:$19)/10)</f>
        <v>73</v>
      </c>
      <c r="E252">
        <f>SUMPRODUCT(MID(0&amp;feed!E252,LARGE(INDEX(ISNUMBER(--MID(feed!E252,ROW($1:$19),1))*
ROW($1:$19),0),ROW($1:$19))+1,1)*10^ROW($1:$19)/10)</f>
        <v>2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25</v>
      </c>
      <c r="K252">
        <f>SUMPRODUCT(MID(0&amp;feed!K252,LARGE(INDEX(ISNUMBER(--MID(feed!K252,ROW($1:$19),1))*
ROW($1:$19),0),ROW($1:$19))+1,1)*10^ROW($1:$19)/10)</f>
        <v>13</v>
      </c>
      <c r="L252">
        <f>SUMPRODUCT(MID(0&amp;feed!L252,LARGE(INDEX(ISNUMBER(--MID(feed!L252,ROW($1:$19),1))*
ROW($1:$19),0),ROW($1:$19))+1,1)*10^ROW($1:$19)/10)</f>
        <v>5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2186</v>
      </c>
      <c r="O252">
        <f>SUMPRODUCT(MID(0&amp;feed!O252,LARGE(INDEX(ISNUMBER(--MID(feed!O252,ROW($1:$5),1))*
ROW($1:$5),0),ROW($1:$5))+1,1)*10^ROW($1:$5)/10)</f>
        <v>363</v>
      </c>
      <c r="P252" t="str">
        <f>feed!P252</f>
        <v>Untapped</v>
      </c>
      <c r="Q252">
        <f t="shared" si="18"/>
        <v>90</v>
      </c>
      <c r="R252" t="str">
        <f>feed!Q252</f>
        <v>Very Powerful</v>
      </c>
      <c r="S252">
        <f t="shared" si="19"/>
        <v>10</v>
      </c>
      <c r="T252" t="str">
        <f>feed!R252</f>
        <v>Amazonia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252" t="str">
        <f>feed!U252</f>
        <v>http://blocgame.com/stats.php?id=54480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27558</v>
      </c>
      <c r="AA252" s="8">
        <f t="shared" si="21"/>
        <v>16.380603842634951</v>
      </c>
      <c r="AB252" s="4">
        <f t="shared" si="22"/>
        <v>364.33333333333331</v>
      </c>
      <c r="AC252" s="4">
        <f t="shared" si="23"/>
        <v>5968</v>
      </c>
    </row>
    <row r="253" spans="1:29" x14ac:dyDescent="0.25">
      <c r="A253" t="str">
        <f>feed!A253</f>
        <v>Rengit</v>
      </c>
      <c r="B253" t="str">
        <f>feed!B253</f>
        <v>merahsakti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136</v>
      </c>
      <c r="E253">
        <f>SUMPRODUCT(MID(0&amp;feed!E253,LARGE(INDEX(ISNUMBER(--MID(feed!E253,ROW($1:$19),1))*
ROW($1:$19),0),ROW($1:$19))+1,1)*10^ROW($1:$19)/10)</f>
        <v>5</v>
      </c>
      <c r="F253" t="str">
        <f>feed!F253</f>
        <v>Vietnam War surplus</v>
      </c>
      <c r="G253" t="str">
        <f>feed!G253</f>
        <v>Nice</v>
      </c>
      <c r="H253">
        <f>SUMPRODUCT(MID(0&amp;feed!H253,LARGE(INDEX(ISNUMBER(--MID(feed!H253,ROW($1:$1),1))*
ROW($1:$1),0),ROW($1:$1))+1,1)*10^ROW($1:$1)/10)</f>
        <v>3</v>
      </c>
      <c r="I253" t="str">
        <f>feed!I253</f>
        <v>Standard</v>
      </c>
      <c r="J253">
        <f>SUMPRODUCT(MID(0&amp;feed!J253,LARGE(INDEX(ISNUMBER(--MID(feed!J253,ROW($1:$19),1))*
ROW($1:$19),0),ROW($1:$19))+1,1)*10^ROW($1:$19)/10)</f>
        <v>5</v>
      </c>
      <c r="K253">
        <f>SUMPRODUCT(MID(0&amp;feed!K253,LARGE(INDEX(ISNUMBER(--MID(feed!K253,ROW($1:$19),1))*
ROW($1:$19),0),ROW($1:$19))+1,1)*10^ROW($1:$19)/10)</f>
        <v>93</v>
      </c>
      <c r="L253">
        <f>SUMPRODUCT(MID(0&amp;feed!L253,LARGE(INDEX(ISNUMBER(--MID(feed!L253,ROW($1:$19),1))*
ROW($1:$19),0),ROW($1:$19))+1,1)*10^ROW($1:$19)/10)</f>
        <v>4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2172</v>
      </c>
      <c r="O253">
        <f>SUMPRODUCT(MID(0&amp;feed!O253,LARGE(INDEX(ISNUMBER(--MID(feed!O253,ROW($1:$5),1))*
ROW($1:$5),0),ROW($1:$5))+1,1)*10^ROW($1:$5)/10)</f>
        <v>547</v>
      </c>
      <c r="P253" t="str">
        <f>feed!P253</f>
        <v>Plentiful</v>
      </c>
      <c r="Q253">
        <f t="shared" si="18"/>
        <v>70</v>
      </c>
      <c r="R253" t="str">
        <f>feed!Q253</f>
        <v>Very Powerful</v>
      </c>
      <c r="S253">
        <f t="shared" si="19"/>
        <v>10</v>
      </c>
      <c r="T253" t="str">
        <f>feed!R253</f>
        <v>Congo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253" t="str">
        <f>feed!U253</f>
        <v>http://blocgame.com/stats.php?id=61769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11128</v>
      </c>
      <c r="AA253" s="8">
        <f t="shared" si="21"/>
        <v>22.906537753222835</v>
      </c>
      <c r="AB253" s="4">
        <f t="shared" si="22"/>
        <v>362</v>
      </c>
      <c r="AC253" s="4">
        <f t="shared" si="23"/>
        <v>8292.1666666666661</v>
      </c>
    </row>
    <row r="254" spans="1:29" x14ac:dyDescent="0.25">
      <c r="A254" t="str">
        <f>feed!A254</f>
        <v>Courlandia</v>
      </c>
      <c r="B254" t="str">
        <f>feed!B254</f>
        <v>Tzar Simeon III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57</v>
      </c>
      <c r="E254">
        <f>SUMPRODUCT(MID(0&amp;feed!E254,LARGE(INDEX(ISNUMBER(--MID(feed!E254,ROW($1:$19),1))*
ROW($1:$19),0),ROW($1:$19))+1,1)*10^ROW($1:$19)/10)</f>
        <v>0</v>
      </c>
      <c r="F254" t="str">
        <f>feed!F254</f>
        <v>Korean War surplus</v>
      </c>
      <c r="G254" t="str">
        <f>feed!G254</f>
        <v>Angelic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7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2166</v>
      </c>
      <c r="O254">
        <f>SUMPRODUCT(MID(0&amp;feed!O254,LARGE(INDEX(ISNUMBER(--MID(feed!O254,ROW($1:$5),1))*
ROW($1:$5),0),ROW($1:$5))+1,1)*10^ROW($1:$5)/10)</f>
        <v>0</v>
      </c>
      <c r="P254" t="str">
        <f>feed!P254</f>
        <v>Untapped</v>
      </c>
      <c r="Q254">
        <f t="shared" si="18"/>
        <v>90</v>
      </c>
      <c r="R254" t="str">
        <f>feed!Q254</f>
        <v>Large</v>
      </c>
      <c r="S254">
        <f t="shared" si="19"/>
        <v>7.5</v>
      </c>
      <c r="T254" t="str">
        <f>feed!R254</f>
        <v>Guinea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254" t="str">
        <f>feed!U254</f>
        <v>http://blocgame.com/stats.php?id=64264</v>
      </c>
      <c r="X254" s="4">
        <f>SUMPRODUCT(MID(0&amp;feed!V254,LARGE(INDEX(ISNUMBER(--MID(feed!V254,ROW($1:$5),1))*
ROW($1:$5),0),ROW($1:$5))+1,1)*10^ROW($1:$5)/10)</f>
        <v>1</v>
      </c>
      <c r="Y254">
        <f>feed!W254</f>
        <v>0</v>
      </c>
      <c r="Z254" s="4">
        <f t="shared" si="20"/>
        <v>7055</v>
      </c>
      <c r="AA254" s="8">
        <f t="shared" si="21"/>
        <v>7.4122807017543861</v>
      </c>
      <c r="AB254" s="4">
        <f t="shared" si="22"/>
        <v>361</v>
      </c>
      <c r="AC254" s="4">
        <f t="shared" si="23"/>
        <v>2675.8333333333335</v>
      </c>
    </row>
    <row r="255" spans="1:29" x14ac:dyDescent="0.25">
      <c r="A255" t="str">
        <f>feed!A255</f>
        <v>Yugoslothia</v>
      </c>
      <c r="B255" t="str">
        <f>feed!B255</f>
        <v>Yugoslothia</v>
      </c>
      <c r="C255" t="str">
        <f>feed!C255</f>
        <v>Brotherhood of Nod</v>
      </c>
      <c r="D255">
        <f>SUMPRODUCT(MID(0&amp;feed!D255,LARGE(INDEX(ISNUMBER(--MID(feed!D255,ROW($1:$19),1))*
ROW($1:$19),0),ROW($1:$19))+1,1)*10^ROW($1:$19)/10)</f>
        <v>101</v>
      </c>
      <c r="E255">
        <f>SUMPRODUCT(MID(0&amp;feed!E255,LARGE(INDEX(ISNUMBER(--MID(feed!E255,ROW($1:$19),1))*
ROW($1:$19),0),ROW($1:$19))+1,1)*10^ROW($1:$19)/10)</f>
        <v>1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9</v>
      </c>
      <c r="K255">
        <f>SUMPRODUCT(MID(0&amp;feed!K255,LARGE(INDEX(ISNUMBER(--MID(feed!K255,ROW($1:$19),1))*
ROW($1:$19),0),ROW($1:$19))+1,1)*10^ROW($1:$19)/10)</f>
        <v>12</v>
      </c>
      <c r="L255">
        <f>SUMPRODUCT(MID(0&amp;feed!L255,LARGE(INDEX(ISNUMBER(--MID(feed!L255,ROW($1:$19),1))*
ROW($1:$19),0),ROW($1:$19))+1,1)*10^ROW($1:$19)/10)</f>
        <v>10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2157</v>
      </c>
      <c r="O255">
        <f>SUMPRODUCT(MID(0&amp;feed!O255,LARGE(INDEX(ISNUMBER(--MID(feed!O255,ROW($1:$5),1))*
ROW($1:$5),0),ROW($1:$5))+1,1)*10^ROW($1:$5)/10)</f>
        <v>2928</v>
      </c>
      <c r="P255" t="str">
        <f>feed!P255</f>
        <v>Untapped</v>
      </c>
      <c r="Q255">
        <f t="shared" si="18"/>
        <v>90</v>
      </c>
      <c r="R255" t="str">
        <f>feed!Q255</f>
        <v>Large</v>
      </c>
      <c r="S255">
        <f t="shared" si="19"/>
        <v>7.5</v>
      </c>
      <c r="T255" t="str">
        <f>feed!R255</f>
        <v>Egypt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55" t="str">
        <f>feed!U255</f>
        <v>http://blocgame.com/stats.php?id=55968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20784</v>
      </c>
      <c r="AA255" s="8">
        <f t="shared" si="21"/>
        <v>14.503477051460361</v>
      </c>
      <c r="AB255" s="4">
        <f t="shared" si="22"/>
        <v>359.5</v>
      </c>
      <c r="AC255" s="4">
        <f t="shared" si="23"/>
        <v>5214</v>
      </c>
    </row>
    <row r="256" spans="1:29" x14ac:dyDescent="0.25">
      <c r="A256" t="str">
        <f>feed!A256</f>
        <v>Borgasha</v>
      </c>
      <c r="B256" t="str">
        <f>feed!B256</f>
        <v>Magus Evergreen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93</v>
      </c>
      <c r="E256">
        <f>SUMPRODUCT(MID(0&amp;feed!E256,LARGE(INDEX(ISNUMBER(--MID(feed!E256,ROW($1:$19),1))*
ROW($1:$19),0),ROW($1:$19))+1,1)*10^ROW($1:$19)/10)</f>
        <v>6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15</v>
      </c>
      <c r="L256">
        <f>SUMPRODUCT(MID(0&amp;feed!L256,LARGE(INDEX(ISNUMBER(--MID(feed!L256,ROW($1:$19),1))*
ROW($1:$19),0),ROW($1:$19))+1,1)*10^ROW($1:$19)/10)</f>
        <v>10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2157</v>
      </c>
      <c r="O256">
        <f>SUMPRODUCT(MID(0&amp;feed!O256,LARGE(INDEX(ISNUMBER(--MID(feed!O256,ROW($1:$5),1))*
ROW($1:$5),0),ROW($1:$5))+1,1)*10^ROW($1:$5)/10)</f>
        <v>7069</v>
      </c>
      <c r="P256" t="str">
        <f>feed!P256</f>
        <v>Untapped</v>
      </c>
      <c r="Q256">
        <f t="shared" si="18"/>
        <v>90</v>
      </c>
      <c r="R256" t="str">
        <f>feed!Q256</f>
        <v>Large</v>
      </c>
      <c r="S256">
        <f t="shared" si="19"/>
        <v>7.5</v>
      </c>
      <c r="T256" t="str">
        <f>feed!R256</f>
        <v>Atlas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256" t="str">
        <f>feed!U256</f>
        <v>http://blocgame.com/stats.php?id=63407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33386</v>
      </c>
      <c r="AA256" s="8">
        <f t="shared" si="21"/>
        <v>20.519703291608717</v>
      </c>
      <c r="AB256" s="4">
        <f t="shared" si="22"/>
        <v>359.5</v>
      </c>
      <c r="AC256" s="4">
        <f t="shared" si="23"/>
        <v>7376.833333333333</v>
      </c>
    </row>
    <row r="257" spans="1:29" x14ac:dyDescent="0.25">
      <c r="A257" t="str">
        <f>feed!A257</f>
        <v>Krasnyyikistan</v>
      </c>
      <c r="B257" t="str">
        <f>feed!B257</f>
        <v>JohnTheGreat</v>
      </c>
      <c r="C257" t="str">
        <f>feed!C257</f>
        <v>Socialist Arab Union</v>
      </c>
      <c r="D257">
        <f>SUMPRODUCT(MID(0&amp;feed!D257,LARGE(INDEX(ISNUMBER(--MID(feed!D257,ROW($1:$19),1))*
ROW($1:$19),0),ROW($1:$19))+1,1)*10^ROW($1:$19)/10)</f>
        <v>6</v>
      </c>
      <c r="E257">
        <f>SUMPRODUCT(MID(0&amp;feed!E257,LARGE(INDEX(ISNUMBER(--MID(feed!E257,ROW($1:$19),1))*
ROW($1:$19),0),ROW($1:$19))+1,1)*10^ROW($1:$19)/10)</f>
        <v>7</v>
      </c>
      <c r="F257" t="str">
        <f>feed!F257</f>
        <v>Korean War surplus</v>
      </c>
      <c r="G257" t="str">
        <f>feed!G257</f>
        <v>Good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0</v>
      </c>
      <c r="K257">
        <f>SUMPRODUCT(MID(0&amp;feed!K257,LARGE(INDEX(ISNUMBER(--MID(feed!K257,ROW($1:$19),1))*
ROW($1:$19),0),ROW($1:$19))+1,1)*10^ROW($1:$19)/10)</f>
        <v>12</v>
      </c>
      <c r="L257">
        <f>SUMPRODUCT(MID(0&amp;feed!L257,LARGE(INDEX(ISNUMBER(--MID(feed!L257,ROW($1:$19),1))*
ROW($1:$19),0),ROW($1:$19))+1,1)*10^ROW($1:$19)/10)</f>
        <v>11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2155</v>
      </c>
      <c r="O257">
        <f>SUMPRODUCT(MID(0&amp;feed!O257,LARGE(INDEX(ISNUMBER(--MID(feed!O257,ROW($1:$5),1))*
ROW($1:$5),0),ROW($1:$5))+1,1)*10^ROW($1:$5)/10)</f>
        <v>2830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Arabia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257" t="str">
        <f>feed!U257</f>
        <v>http://blocgame.com/stats.php?id=50209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11157</v>
      </c>
      <c r="AA257" s="8">
        <f t="shared" si="21"/>
        <v>9.8756380510440831</v>
      </c>
      <c r="AB257" s="4">
        <f t="shared" si="22"/>
        <v>359.16666666666669</v>
      </c>
      <c r="AC257" s="4">
        <f t="shared" si="23"/>
        <v>3547</v>
      </c>
    </row>
    <row r="258" spans="1:29" x14ac:dyDescent="0.25">
      <c r="A258" t="str">
        <f>feed!A258</f>
        <v>kobisbunga</v>
      </c>
      <c r="B258" t="str">
        <f>feed!B258</f>
        <v>kobis</v>
      </c>
      <c r="C258" t="str">
        <f>feed!C258</f>
        <v>Brotherhood of Nod</v>
      </c>
      <c r="D258">
        <f>SUMPRODUCT(MID(0&amp;feed!D258,LARGE(INDEX(ISNUMBER(--MID(feed!D258,ROW($1:$19),1))*
ROW($1:$19),0),ROW($1:$19))+1,1)*10^ROW($1:$19)/10)</f>
        <v>65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Angelic</v>
      </c>
      <c r="H258">
        <f>SUMPRODUCT(MID(0&amp;feed!H258,LARGE(INDEX(ISNUMBER(--MID(feed!H258,ROW($1:$1),1))*
ROW($1:$1),0),ROW($1:$1))+1,1)*10^ROW($1:$1)/10)</f>
        <v>1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35</v>
      </c>
      <c r="K258">
        <f>SUMPRODUCT(MID(0&amp;feed!K258,LARGE(INDEX(ISNUMBER(--MID(feed!K258,ROW($1:$19),1))*
ROW($1:$19),0),ROW($1:$19))+1,1)*10^ROW($1:$19)/10)</f>
        <v>5</v>
      </c>
      <c r="L258">
        <f>SUMPRODUCT(MID(0&amp;feed!L258,LARGE(INDEX(ISNUMBER(--MID(feed!L258,ROW($1:$19),1))*
ROW($1:$19),0),ROW($1:$19))+1,1)*10^ROW($1:$19)/10)</f>
        <v>3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2155</v>
      </c>
      <c r="O258">
        <f>SUMPRODUCT(MID(0&amp;feed!O258,LARGE(INDEX(ISNUMBER(--MID(feed!O258,ROW($1:$5),1))*
ROW($1:$5),0),ROW($1:$5))+1,1)*10^ROW($1:$5)/10)</f>
        <v>66</v>
      </c>
      <c r="P258" t="str">
        <f>feed!P258</f>
        <v>Untapped</v>
      </c>
      <c r="Q258">
        <f t="shared" si="18"/>
        <v>90</v>
      </c>
      <c r="R258" t="str">
        <f>feed!Q258</f>
        <v>Large</v>
      </c>
      <c r="S258">
        <f t="shared" si="19"/>
        <v>7.5</v>
      </c>
      <c r="T258" t="str">
        <f>feed!R258</f>
        <v>East Indies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258" t="str">
        <f>feed!U258</f>
        <v>http://blocgame.com/stats.php?id=61609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10798</v>
      </c>
      <c r="AA258" s="8">
        <f t="shared" si="21"/>
        <v>6.7508120649651975</v>
      </c>
      <c r="AB258" s="4">
        <f t="shared" si="22"/>
        <v>359.16666666666669</v>
      </c>
      <c r="AC258" s="4">
        <f t="shared" si="23"/>
        <v>2424.6666666666665</v>
      </c>
    </row>
    <row r="259" spans="1:29" x14ac:dyDescent="0.25">
      <c r="A259" t="str">
        <f>feed!A259</f>
        <v>Kikkomen</v>
      </c>
      <c r="B259" t="str">
        <f>feed!B259</f>
        <v>general_tso_chiken</v>
      </c>
      <c r="C259" t="str">
        <f>feed!C259</f>
        <v>The Order</v>
      </c>
      <c r="D259">
        <f>SUMPRODUCT(MID(0&amp;feed!D259,LARGE(INDEX(ISNUMBER(--MID(feed!D259,ROW($1:$19),1))*
ROW($1:$19),0),ROW($1:$19))+1,1)*10^ROW($1:$19)/10)</f>
        <v>85</v>
      </c>
      <c r="E259">
        <f>SUMPRODUCT(MID(0&amp;feed!E259,LARGE(INDEX(ISNUMBER(--MID(feed!E259,ROW($1:$19),1))*
ROW($1:$19),0),ROW($1:$19))+1,1)*10^ROW($1:$19)/10)</f>
        <v>1</v>
      </c>
      <c r="F259" t="str">
        <f>feed!F259</f>
        <v>Second World War surplus</v>
      </c>
      <c r="G259" t="str">
        <f>feed!G259</f>
        <v>Questionable</v>
      </c>
      <c r="H259">
        <f>SUMPRODUCT(MID(0&amp;feed!H259,LARGE(INDEX(ISNUMBER(--MID(feed!H259,ROW($1:$1),1))*
ROW($1:$1),0),ROW($1:$1))+1,1)*10^ROW($1:$1)/10)</f>
        <v>2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6</v>
      </c>
      <c r="K259">
        <f>SUMPRODUCT(MID(0&amp;feed!K259,LARGE(INDEX(ISNUMBER(--MID(feed!K259,ROW($1:$19),1))*
ROW($1:$19),0),ROW($1:$19))+1,1)*10^ROW($1:$19)/10)</f>
        <v>9</v>
      </c>
      <c r="L259">
        <f>SUMPRODUCT(MID(0&amp;feed!L259,LARGE(INDEX(ISNUMBER(--MID(feed!L259,ROW($1:$19),1))*
ROW($1:$19),0),ROW($1:$19))+1,1)*10^ROW($1:$19)/10)</f>
        <v>8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2154</v>
      </c>
      <c r="O259">
        <f>SUMPRODUCT(MID(0&amp;feed!O259,LARGE(INDEX(ISNUMBER(--MID(feed!O259,ROW($1:$5),1))*
ROW($1:$5),0),ROW($1:$5))+1,1)*10^ROW($1:$5)/10)</f>
        <v>244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Pacific Rim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259" t="str">
        <f>feed!U259</f>
        <v>http://blocgame.com/stats.php?id=53662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37895</v>
      </c>
      <c r="AA259" s="8">
        <f t="shared" ref="AA259:AA322" si="27">V259/N259</f>
        <v>21.248839368616526</v>
      </c>
      <c r="AB259" s="4">
        <f t="shared" ref="AB259:AB322" si="28">N259/6</f>
        <v>359</v>
      </c>
      <c r="AC259" s="4">
        <f t="shared" ref="AC259:AC322" si="29">V259/6</f>
        <v>7628.333333333333</v>
      </c>
    </row>
    <row r="260" spans="1:29" x14ac:dyDescent="0.25">
      <c r="A260" t="str">
        <f>feed!A260</f>
        <v>Lhaos</v>
      </c>
      <c r="B260" t="str">
        <f>feed!B260</f>
        <v>Adrian</v>
      </c>
      <c r="C260" t="str">
        <f>feed!C260</f>
        <v>SPQR</v>
      </c>
      <c r="D260">
        <f>SUMPRODUCT(MID(0&amp;feed!D260,LARGE(INDEX(ISNUMBER(--MID(feed!D260,ROW($1:$19),1))*
ROW($1:$19),0),ROW($1:$19))+1,1)*10^ROW($1:$19)/10)</f>
        <v>46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Axis of Evil</v>
      </c>
      <c r="H260">
        <f>SUMPRODUCT(MID(0&amp;feed!H260,LARGE(INDEX(ISNUMBER(--MID(feed!H260,ROW($1:$1),1))*
ROW($1:$1),0),ROW($1:$1))+1,1)*10^ROW($1:$1)/10)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4</v>
      </c>
      <c r="K260">
        <f>SUMPRODUCT(MID(0&amp;feed!K260,LARGE(INDEX(ISNUMBER(--MID(feed!K260,ROW($1:$19),1))*
ROW($1:$19),0),ROW($1:$19))+1,1)*10^ROW($1:$19)/10)</f>
        <v>11</v>
      </c>
      <c r="L260">
        <f>SUMPRODUCT(MID(0&amp;feed!L260,LARGE(INDEX(ISNUMBER(--MID(feed!L260,ROW($1:$19),1))*
ROW($1:$19),0),ROW($1:$19))+1,1)*10^ROW($1:$19)/10)</f>
        <v>7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2154</v>
      </c>
      <c r="O260">
        <f>SUMPRODUCT(MID(0&amp;feed!O260,LARGE(INDEX(ISNUMBER(--MID(feed!O260,ROW($1:$5),1))*
ROW($1:$5),0),ROW($1:$5))+1,1)*10^ROW($1:$5)/10)</f>
        <v>239</v>
      </c>
      <c r="P260" t="str">
        <f>feed!P260</f>
        <v>Untapped</v>
      </c>
      <c r="Q260">
        <f t="shared" si="24"/>
        <v>90</v>
      </c>
      <c r="R260" t="str">
        <f>feed!Q260</f>
        <v>Meagre</v>
      </c>
      <c r="S260">
        <f t="shared" si="25"/>
        <v>1.5</v>
      </c>
      <c r="T260" t="str">
        <f>feed!R260</f>
        <v>Indochina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260" t="str">
        <f>feed!U260</f>
        <v>http://blocgame.com/stats.php?id=65016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16865</v>
      </c>
      <c r="AA260" s="8">
        <f t="shared" si="27"/>
        <v>11.659702878365831</v>
      </c>
      <c r="AB260" s="4">
        <f t="shared" si="28"/>
        <v>359</v>
      </c>
      <c r="AC260" s="4">
        <f t="shared" si="29"/>
        <v>4185.833333333333</v>
      </c>
    </row>
    <row r="261" spans="1:29" x14ac:dyDescent="0.25">
      <c r="A261" t="str">
        <f>feed!A261</f>
        <v>Pembunuh</v>
      </c>
      <c r="B261" t="str">
        <f>feed!B261</f>
        <v>Kepek</v>
      </c>
      <c r="C261" t="str">
        <f>feed!C261</f>
        <v>PIRATES</v>
      </c>
      <c r="D261">
        <f>SUMPRODUCT(MID(0&amp;feed!D261,LARGE(INDEX(ISNUMBER(--MID(feed!D261,ROW($1:$19),1))*
ROW($1:$19),0),ROW($1:$19))+1,1)*10^ROW($1:$19)/10)</f>
        <v>75</v>
      </c>
      <c r="E261">
        <f>SUMPRODUCT(MID(0&amp;feed!E261,LARGE(INDEX(ISNUMBER(--MID(feed!E261,ROW($1:$19),1))*
ROW($1:$19),0),ROW($1:$19))+1,1)*10^ROW($1:$19)/10)</f>
        <v>2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30</v>
      </c>
      <c r="K261">
        <f>SUMPRODUCT(MID(0&amp;feed!K261,LARGE(INDEX(ISNUMBER(--MID(feed!K261,ROW($1:$19),1))*
ROW($1:$19),0),ROW($1:$19))+1,1)*10^ROW($1:$19)/10)</f>
        <v>13</v>
      </c>
      <c r="L261">
        <f>SUMPRODUCT(MID(0&amp;feed!L261,LARGE(INDEX(ISNUMBER(--MID(feed!L261,ROW($1:$19),1))*
ROW($1:$19),0),ROW($1:$19))+1,1)*10^ROW($1:$19)/10)</f>
        <v>9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2153</v>
      </c>
      <c r="O261">
        <f>SUMPRODUCT(MID(0&amp;feed!O261,LARGE(INDEX(ISNUMBER(--MID(feed!O261,ROW($1:$5),1))*
ROW($1:$5),0),ROW($1:$5))+1,1)*10^ROW($1:$5)/10)</f>
        <v>2346</v>
      </c>
      <c r="P261" t="str">
        <f>feed!P261</f>
        <v>Untapped</v>
      </c>
      <c r="Q261">
        <f t="shared" si="24"/>
        <v>90</v>
      </c>
      <c r="R261" t="str">
        <f>feed!Q261</f>
        <v>Large</v>
      </c>
      <c r="S261">
        <f t="shared" si="25"/>
        <v>7.5</v>
      </c>
      <c r="T261" t="str">
        <f>feed!R261</f>
        <v>Atlas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261" t="str">
        <f>feed!U261</f>
        <v>http://blocgame.com/stats.php?id=63737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826</v>
      </c>
      <c r="AA261" s="8">
        <f t="shared" si="27"/>
        <v>4.9122155132373431</v>
      </c>
      <c r="AB261" s="4">
        <f t="shared" si="28"/>
        <v>358.83333333333331</v>
      </c>
      <c r="AC261" s="4">
        <f t="shared" si="29"/>
        <v>1762.6666666666667</v>
      </c>
    </row>
    <row r="262" spans="1:29" x14ac:dyDescent="0.25">
      <c r="A262" t="str">
        <f>feed!A262</f>
        <v>Empyrea</v>
      </c>
      <c r="B262" t="str">
        <f>feed!B262</f>
        <v>Sir_Scarf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51</v>
      </c>
      <c r="E262">
        <f>SUMPRODUCT(MID(0&amp;feed!E262,LARGE(INDEX(ISNUMBER(--MID(feed!E262,ROW($1:$19),1))*
ROW($1:$19),0),ROW($1:$19))+1,1)*10^ROW($1:$19)/10)</f>
        <v>3</v>
      </c>
      <c r="F262" t="str">
        <f>feed!F262</f>
        <v>Korean War surplus</v>
      </c>
      <c r="G262" t="str">
        <f>feed!G262</f>
        <v>Nice</v>
      </c>
      <c r="H262">
        <f>SUMPRODUCT(MID(0&amp;feed!H262,LARGE(INDEX(ISNUMBER(--MID(feed!H262,ROW($1:$1),1))*
ROW($1:$1),0),ROW($1:$1))+1,1)*10^ROW($1:$1)/10)</f>
        <v>2</v>
      </c>
      <c r="I262" t="str">
        <f>feed!I262</f>
        <v>Standard</v>
      </c>
      <c r="J262">
        <f>SUMPRODUCT(MID(0&amp;feed!J262,LARGE(INDEX(ISNUMBER(--MID(feed!J262,ROW($1:$19),1))*
ROW($1:$19),0),ROW($1:$19))+1,1)*10^ROW($1:$19)/10)</f>
        <v>1</v>
      </c>
      <c r="K262">
        <f>SUMPRODUCT(MID(0&amp;feed!K262,LARGE(INDEX(ISNUMBER(--MID(feed!K262,ROW($1:$19),1))*
ROW($1:$19),0),ROW($1:$19))+1,1)*10^ROW($1:$19)/10)</f>
        <v>18</v>
      </c>
      <c r="L262">
        <f>SUMPRODUCT(MID(0&amp;feed!L262,LARGE(INDEX(ISNUMBER(--MID(feed!L262,ROW($1:$19),1))*
ROW($1:$19),0),ROW($1:$19))+1,1)*10^ROW($1:$19)/10)</f>
        <v>3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2149</v>
      </c>
      <c r="O262">
        <f>SUMPRODUCT(MID(0&amp;feed!O262,LARGE(INDEX(ISNUMBER(--MID(feed!O262,ROW($1:$5),1))*
ROW($1:$5),0),ROW($1:$5))+1,1)*10^ROW($1:$5)/10)</f>
        <v>3</v>
      </c>
      <c r="P262" t="str">
        <f>feed!P262</f>
        <v>Untapped</v>
      </c>
      <c r="Q262">
        <f t="shared" si="24"/>
        <v>90</v>
      </c>
      <c r="R262" t="str">
        <f>feed!Q262</f>
        <v>Very Powerful</v>
      </c>
      <c r="S262">
        <f t="shared" si="25"/>
        <v>10</v>
      </c>
      <c r="T262" t="str">
        <f>feed!R262</f>
        <v>Pacific Rim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262" t="str">
        <f>feed!U262</f>
        <v>http://blocgame.com/stats.php?id=49411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22781</v>
      </c>
      <c r="AA262" s="8">
        <f t="shared" si="27"/>
        <v>14.963238715681712</v>
      </c>
      <c r="AB262" s="4">
        <f t="shared" si="28"/>
        <v>358.16666666666669</v>
      </c>
      <c r="AC262" s="4">
        <f t="shared" si="29"/>
        <v>5359.333333333333</v>
      </c>
    </row>
    <row r="263" spans="1:29" x14ac:dyDescent="0.25">
      <c r="A263" t="str">
        <f>feed!A263</f>
        <v>Argon</v>
      </c>
      <c r="B263" t="str">
        <f>feed!B263</f>
        <v>Argus</v>
      </c>
      <c r="C263" t="str">
        <f>feed!C263</f>
        <v>Interpol</v>
      </c>
      <c r="D263">
        <f>SUMPRODUCT(MID(0&amp;feed!D263,LARGE(INDEX(ISNUMBER(--MID(feed!D263,ROW($1:$19),1))*
ROW($1:$19),0),ROW($1:$19))+1,1)*10^ROW($1:$19)/10)</f>
        <v>99</v>
      </c>
      <c r="E263">
        <f>SUMPRODUCT(MID(0&amp;feed!E263,LARGE(INDEX(ISNUMBER(--MID(feed!E263,ROW($1:$19),1))*
ROW($1:$19),0),ROW($1:$19))+1,1)*10^ROW($1:$19)/10)</f>
        <v>10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5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2</v>
      </c>
      <c r="K263">
        <f>SUMPRODUCT(MID(0&amp;feed!K263,LARGE(INDEX(ISNUMBER(--MID(feed!K263,ROW($1:$19),1))*
ROW($1:$19),0),ROW($1:$19))+1,1)*10^ROW($1:$19)/10)</f>
        <v>42</v>
      </c>
      <c r="L263">
        <f>SUMPRODUCT(MID(0&amp;feed!L263,LARGE(INDEX(ISNUMBER(--MID(feed!L263,ROW($1:$19),1))*
ROW($1:$19),0),ROW($1:$19))+1,1)*10^ROW($1:$19)/10)</f>
        <v>30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2145</v>
      </c>
      <c r="O263">
        <f>SUMPRODUCT(MID(0&amp;feed!O263,LARGE(INDEX(ISNUMBER(--MID(feed!O263,ROW($1:$5),1))*
ROW($1:$5),0),ROW($1:$5))+1,1)*10^ROW($1:$5)/10)</f>
        <v>2018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Atlas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263" t="str">
        <f>feed!U263</f>
        <v>http://blocgame.com/stats.php?id=57323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17221</v>
      </c>
      <c r="AA263" s="8">
        <f t="shared" si="27"/>
        <v>22.364102564102563</v>
      </c>
      <c r="AB263" s="4">
        <f t="shared" si="28"/>
        <v>357.5</v>
      </c>
      <c r="AC263" s="4">
        <f t="shared" si="29"/>
        <v>7995.166666666667</v>
      </c>
    </row>
    <row r="264" spans="1:29" x14ac:dyDescent="0.25">
      <c r="A264" t="str">
        <f>feed!A264</f>
        <v>Derse Moon</v>
      </c>
      <c r="B264" t="str">
        <f>feed!B264</f>
        <v>Jack Noir</v>
      </c>
      <c r="C264" t="str">
        <f>feed!C264</f>
        <v>The Order</v>
      </c>
      <c r="D264">
        <f>SUMPRODUCT(MID(0&amp;feed!D264,LARGE(INDEX(ISNUMBER(--MID(feed!D264,ROW($1:$19),1))*
ROW($1:$19),0),ROW($1:$19))+1,1)*10^ROW($1:$19)/10)</f>
        <v>8</v>
      </c>
      <c r="E264">
        <f>SUMPRODUCT(MID(0&amp;feed!E264,LARGE(INDEX(ISNUMBER(--MID(feed!E264,ROW($1:$19),1))*
ROW($1:$19),0),ROW($1:$19))+1,1)*10^ROW($1:$19)/10)</f>
        <v>18</v>
      </c>
      <c r="F264" t="str">
        <f>feed!F264</f>
        <v>Almost Modern</v>
      </c>
      <c r="G264" t="str">
        <f>feed!G264</f>
        <v>Angelic</v>
      </c>
      <c r="H264">
        <f>SUMPRODUCT(MID(0&amp;feed!H264,LARGE(INDEX(ISNUMBER(--MID(feed!H264,ROW($1:$1),1))*
ROW($1:$1),0),ROW($1:$1))+1,1)*10^ROW($1:$1)/10)</f>
        <v>9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50</v>
      </c>
      <c r="L264">
        <f>SUMPRODUCT(MID(0&amp;feed!L264,LARGE(INDEX(ISNUMBER(--MID(feed!L264,ROW($1:$19),1))*
ROW($1:$19),0),ROW($1:$19))+1,1)*10^ROW($1:$19)/10)</f>
        <v>50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2145</v>
      </c>
      <c r="O264">
        <f>SUMPRODUCT(MID(0&amp;feed!O264,LARGE(INDEX(ISNUMBER(--MID(feed!O264,ROW($1:$5),1))*
ROW($1:$5),0),ROW($1:$5))+1,1)*10^ROW($1:$5)/10)</f>
        <v>25657</v>
      </c>
      <c r="P264" t="str">
        <f>feed!P264</f>
        <v>Depleted</v>
      </c>
      <c r="Q264">
        <f t="shared" si="24"/>
        <v>0</v>
      </c>
      <c r="R264" t="str">
        <f>feed!Q264</f>
        <v>Mediocre</v>
      </c>
      <c r="S264">
        <f t="shared" si="25"/>
        <v>4.5</v>
      </c>
      <c r="T264" t="str">
        <f>feed!R264</f>
        <v>Egypt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264" t="str">
        <f>feed!U264</f>
        <v>http://blocgame.com/stats.php?id=62965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57597</v>
      </c>
      <c r="AA264" s="8">
        <f t="shared" si="27"/>
        <v>47.481118881118881</v>
      </c>
      <c r="AB264" s="4">
        <f t="shared" si="28"/>
        <v>357.5</v>
      </c>
      <c r="AC264" s="4">
        <f t="shared" si="29"/>
        <v>16974.5</v>
      </c>
    </row>
    <row r="265" spans="1:29" x14ac:dyDescent="0.25">
      <c r="A265" t="str">
        <f>feed!A265</f>
        <v>Nueva Pilipinas</v>
      </c>
      <c r="B265" t="str">
        <f>feed!B265</f>
        <v>Angelo Manrique</v>
      </c>
      <c r="C265" t="str">
        <f>feed!C265</f>
        <v>Interpol</v>
      </c>
      <c r="D265">
        <f>SUMPRODUCT(MID(0&amp;feed!D265,LARGE(INDEX(ISNUMBER(--MID(feed!D265,ROW($1:$19),1))*
ROW($1:$19),0),ROW($1:$19))+1,1)*10^ROW($1:$19)/10)</f>
        <v>79</v>
      </c>
      <c r="E265">
        <f>SUMPRODUCT(MID(0&amp;feed!E265,LARGE(INDEX(ISNUMBER(--MID(feed!E265,ROW($1:$19),1))*
ROW($1:$19),0),ROW($1:$19))+1,1)*10^ROW($1:$19)/10)</f>
        <v>1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3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32</v>
      </c>
      <c r="K265">
        <f>SUMPRODUCT(MID(0&amp;feed!K265,LARGE(INDEX(ISNUMBER(--MID(feed!K265,ROW($1:$19),1))*
ROW($1:$19),0),ROW($1:$19))+1,1)*10^ROW($1:$19)/10)</f>
        <v>15</v>
      </c>
      <c r="L265">
        <f>SUMPRODUCT(MID(0&amp;feed!L265,LARGE(INDEX(ISNUMBER(--MID(feed!L265,ROW($1:$19),1))*
ROW($1:$19),0),ROW($1:$19))+1,1)*10^ROW($1:$19)/10)</f>
        <v>13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2136</v>
      </c>
      <c r="O265">
        <f>SUMPRODUCT(MID(0&amp;feed!O265,LARGE(INDEX(ISNUMBER(--MID(feed!O265,ROW($1:$5),1))*
ROW($1:$5),0),ROW($1:$5))+1,1)*10^ROW($1:$5)/10)</f>
        <v>423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Pacific Rim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65" t="str">
        <f>feed!U265</f>
        <v>http://blocgame.com/stats.php?id=53008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22803</v>
      </c>
      <c r="AA265" s="8">
        <f t="shared" si="27"/>
        <v>16.644662921348313</v>
      </c>
      <c r="AB265" s="4">
        <f t="shared" si="28"/>
        <v>356</v>
      </c>
      <c r="AC265" s="4">
        <f t="shared" si="29"/>
        <v>5925.5</v>
      </c>
    </row>
    <row r="266" spans="1:29" x14ac:dyDescent="0.25">
      <c r="A266" t="str">
        <f>feed!A266</f>
        <v>Bruce Man</v>
      </c>
      <c r="B266" t="str">
        <f>feed!B266</f>
        <v>Bat Wayn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88</v>
      </c>
      <c r="E266">
        <f>SUMPRODUCT(MID(0&amp;feed!E266,LARGE(INDEX(ISNUMBER(--MID(feed!E266,ROW($1:$19),1))*
ROW($1:$19),0),ROW($1:$19))+1,1)*10^ROW($1:$19)/10)</f>
        <v>2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4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2</v>
      </c>
      <c r="K266">
        <f>SUMPRODUCT(MID(0&amp;feed!K266,LARGE(INDEX(ISNUMBER(--MID(feed!K266,ROW($1:$19),1))*
ROW($1:$19),0),ROW($1:$19))+1,1)*10^ROW($1:$19)/10)</f>
        <v>13</v>
      </c>
      <c r="L266">
        <f>SUMPRODUCT(MID(0&amp;feed!L266,LARGE(INDEX(ISNUMBER(--MID(feed!L266,ROW($1:$19),1))*
ROW($1:$19),0),ROW($1:$19))+1,1)*10^ROW($1:$19)/10)</f>
        <v>32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2131</v>
      </c>
      <c r="O266">
        <f>SUMPRODUCT(MID(0&amp;feed!O266,LARGE(INDEX(ISNUMBER(--MID(feed!O266,ROW($1:$5),1))*
ROW($1:$5),0),ROW($1:$5))+1,1)*10^ROW($1:$5)/10)</f>
        <v>6637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266" t="str">
        <f>feed!U266</f>
        <v>http://blocgame.com/stats.php?id=59564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28894</v>
      </c>
      <c r="AA266" s="8">
        <f t="shared" si="27"/>
        <v>22.885499765368372</v>
      </c>
      <c r="AB266" s="4">
        <f t="shared" si="28"/>
        <v>355.16666666666669</v>
      </c>
      <c r="AC266" s="4">
        <f t="shared" si="29"/>
        <v>8128.166666666667</v>
      </c>
    </row>
    <row r="267" spans="1:29" x14ac:dyDescent="0.25">
      <c r="A267" t="str">
        <f>feed!A267</f>
        <v>BongoBongoBongo</v>
      </c>
      <c r="B267" t="str">
        <f>feed!B267</f>
        <v>oBerry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81</v>
      </c>
      <c r="E267">
        <f>SUMPRODUCT(MID(0&amp;feed!E267,LARGE(INDEX(ISNUMBER(--MID(feed!E267,ROW($1:$19),1))*
ROW($1:$19),0),ROW($1:$19))+1,1)*10^ROW($1:$19)/10)</f>
        <v>6</v>
      </c>
      <c r="F267" t="str">
        <f>feed!F267</f>
        <v>Second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4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29</v>
      </c>
      <c r="K267">
        <f>SUMPRODUCT(MID(0&amp;feed!K267,LARGE(INDEX(ISNUMBER(--MID(feed!K267,ROW($1:$19),1))*
ROW($1:$19),0),ROW($1:$19))+1,1)*10^ROW($1:$19)/10)</f>
        <v>45</v>
      </c>
      <c r="L267">
        <f>SUMPRODUCT(MID(0&amp;feed!L267,LARGE(INDEX(ISNUMBER(--MID(feed!L267,ROW($1:$19),1))*
ROW($1:$19),0),ROW($1:$19))+1,1)*10^ROW($1:$19)/10)</f>
        <v>13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2123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Congo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267" t="str">
        <f>feed!U267</f>
        <v>http://blocgame.com/stats.php?id=63942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3807</v>
      </c>
      <c r="AA267" s="8">
        <f t="shared" si="27"/>
        <v>13.451248233631654</v>
      </c>
      <c r="AB267" s="4">
        <f t="shared" si="28"/>
        <v>353.83333333333331</v>
      </c>
      <c r="AC267" s="4">
        <f t="shared" si="29"/>
        <v>4759.5</v>
      </c>
    </row>
    <row r="268" spans="1:29" x14ac:dyDescent="0.25">
      <c r="A268" t="str">
        <f>feed!A268</f>
        <v>Pokok Sena</v>
      </c>
      <c r="B268" t="str">
        <f>feed!B268</f>
        <v>bobit2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12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Nice</v>
      </c>
      <c r="H268">
        <f>SUMPRODUCT(MID(0&amp;feed!H268,LARGE(INDEX(ISNUMBER(--MID(feed!H268,ROW($1:$1),1))*
ROW($1:$1),0),ROW($1:$1))+1,1)*10^ROW($1:$1)/10)</f>
        <v>3</v>
      </c>
      <c r="I268" t="str">
        <f>feed!I268</f>
        <v>Undisciplined Rabble</v>
      </c>
      <c r="J268">
        <f>SUMPRODUCT(MID(0&amp;feed!J268,LARGE(INDEX(ISNUMBER(--MID(feed!J268,ROW($1:$19),1))*
ROW($1:$19),0),ROW($1:$19))+1,1)*10^ROW($1:$19)/10)</f>
        <v>2</v>
      </c>
      <c r="K268">
        <f>SUMPRODUCT(MID(0&amp;feed!K268,LARGE(INDEX(ISNUMBER(--MID(feed!K268,ROW($1:$19),1))*
ROW($1:$19),0),ROW($1:$19))+1,1)*10^ROW($1:$19)/10)</f>
        <v>7</v>
      </c>
      <c r="L268">
        <f>SUMPRODUCT(MID(0&amp;feed!L268,LARGE(INDEX(ISNUMBER(--MID(feed!L268,ROW($1:$19),1))*
ROW($1:$19),0),ROW($1:$19))+1,1)*10^ROW($1:$19)/10)</f>
        <v>3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2116</v>
      </c>
      <c r="O268">
        <f>SUMPRODUCT(MID(0&amp;feed!O268,LARGE(INDEX(ISNUMBER(--MID(feed!O268,ROW($1:$5),1))*
ROW($1:$5),0),ROW($1:$5))+1,1)*10^ROW($1:$5)/10)</f>
        <v>295</v>
      </c>
      <c r="P268" t="str">
        <f>feed!P268</f>
        <v>Untapped</v>
      </c>
      <c r="Q268">
        <f t="shared" si="24"/>
        <v>90</v>
      </c>
      <c r="R268" t="str">
        <f>feed!Q268</f>
        <v>Very Powerful</v>
      </c>
      <c r="S268">
        <f t="shared" si="25"/>
        <v>10</v>
      </c>
      <c r="T268" t="str">
        <f>feed!R268</f>
        <v>East Indies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268" t="str">
        <f>feed!U268</f>
        <v>http://blocgame.com/stats.php?id=63144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16935</v>
      </c>
      <c r="AA268" s="8">
        <f t="shared" si="27"/>
        <v>10.838846880907372</v>
      </c>
      <c r="AB268" s="4">
        <f t="shared" si="28"/>
        <v>352.66666666666669</v>
      </c>
      <c r="AC268" s="4">
        <f t="shared" si="29"/>
        <v>3822.5</v>
      </c>
    </row>
    <row r="269" spans="1:29" x14ac:dyDescent="0.25">
      <c r="A269" t="str">
        <f>feed!A269</f>
        <v>Bluegene/Q</v>
      </c>
      <c r="B269" t="str">
        <f>feed!B269</f>
        <v>ChevalierCavac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145</v>
      </c>
      <c r="E269">
        <f>SUMPRODUCT(MID(0&amp;feed!E269,LARGE(INDEX(ISNUMBER(--MID(feed!E269,ROW($1:$19),1))*
ROW($1:$19),0),ROW($1:$19))+1,1)*10^ROW($1:$19)/10)</f>
        <v>7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6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23</v>
      </c>
      <c r="L269">
        <f>SUMPRODUCT(MID(0&amp;feed!L269,LARGE(INDEX(ISNUMBER(--MID(feed!L269,ROW($1:$19),1))*
ROW($1:$19),0),ROW($1:$19))+1,1)*10^ROW($1:$19)/10)</f>
        <v>12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2111</v>
      </c>
      <c r="O269">
        <f>SUMPRODUCT(MID(0&amp;feed!O269,LARGE(INDEX(ISNUMBER(--MID(feed!O269,ROW($1:$5),1))*
ROW($1:$5),0),ROW($1:$5))+1,1)*10^ROW($1:$5)/10)</f>
        <v>2459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Arabia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269" t="str">
        <f>feed!U269</f>
        <v>http://blocgame.com/stats.php?id=61506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18218</v>
      </c>
      <c r="AA269" s="8">
        <f t="shared" si="27"/>
        <v>16.979156797726198</v>
      </c>
      <c r="AB269" s="4">
        <f t="shared" si="28"/>
        <v>351.83333333333331</v>
      </c>
      <c r="AC269" s="4">
        <f t="shared" si="29"/>
        <v>5973.833333333333</v>
      </c>
    </row>
    <row r="270" spans="1:29" x14ac:dyDescent="0.25">
      <c r="A270" t="str">
        <f>feed!A270</f>
        <v>Borneon</v>
      </c>
      <c r="B270" t="str">
        <f>feed!B270</f>
        <v>orangsigat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150</v>
      </c>
      <c r="E270">
        <f>SUMPRODUCT(MID(0&amp;feed!E270,LARGE(INDEX(ISNUMBER(--MID(feed!E270,ROW($1:$19),1))*
ROW($1:$19),0),ROW($1:$19))+1,1)*10^ROW($1:$19)/10)</f>
        <v>17</v>
      </c>
      <c r="F270" t="str">
        <f>feed!F270</f>
        <v>Vietnam War surplus</v>
      </c>
      <c r="G270" t="str">
        <f>feed!G270</f>
        <v>Angelic</v>
      </c>
      <c r="H270">
        <f>SUMPRODUCT(MID(0&amp;feed!H270,LARGE(INDEX(ISNUMBER(--MID(feed!H270,ROW($1:$1),1))*
ROW($1:$1),0),ROW($1:$1))+1,1)*10^ROW($1:$1)/10)</f>
        <v>6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3</v>
      </c>
      <c r="K270">
        <f>SUMPRODUCT(MID(0&amp;feed!K270,LARGE(INDEX(ISNUMBER(--MID(feed!K270,ROW($1:$19),1))*
ROW($1:$19),0),ROW($1:$19))+1,1)*10^ROW($1:$19)/10)</f>
        <v>36</v>
      </c>
      <c r="L270">
        <f>SUMPRODUCT(MID(0&amp;feed!L270,LARGE(INDEX(ISNUMBER(--MID(feed!L270,ROW($1:$19),1))*
ROW($1:$19),0),ROW($1:$19))+1,1)*10^ROW($1:$19)/10)</f>
        <v>23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2108</v>
      </c>
      <c r="O270">
        <f>SUMPRODUCT(MID(0&amp;feed!O270,LARGE(INDEX(ISNUMBER(--MID(feed!O270,ROW($1:$5),1))*
ROW($1:$5),0),ROW($1:$5))+1,1)*10^ROW($1:$5)/10)</f>
        <v>144</v>
      </c>
      <c r="P270" t="str">
        <f>feed!P270</f>
        <v>Untapped</v>
      </c>
      <c r="Q270">
        <f t="shared" si="24"/>
        <v>90</v>
      </c>
      <c r="R270" t="str">
        <f>feed!Q270</f>
        <v>Very Powerful</v>
      </c>
      <c r="S270">
        <f t="shared" si="25"/>
        <v>10</v>
      </c>
      <c r="T270" t="str">
        <f>feed!R270</f>
        <v>Caribbean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270" t="str">
        <f>feed!U270</f>
        <v>http://blocgame.com/stats.php?id=61947</v>
      </c>
      <c r="X270" s="4">
        <f>SUMPRODUCT(MID(0&amp;feed!V270,LARGE(INDEX(ISNUMBER(--MID(feed!V270,ROW($1:$5),1))*
ROW($1:$5),0),ROW($1:$5))+1,1)*10^ROW($1:$5)/10)</f>
        <v>10</v>
      </c>
      <c r="Y270">
        <f>feed!W270</f>
        <v>0.05</v>
      </c>
      <c r="Z270" s="4">
        <f t="shared" si="26"/>
        <v>11610</v>
      </c>
      <c r="AA270" s="8">
        <f t="shared" si="27"/>
        <v>18.138045540796963</v>
      </c>
      <c r="AB270" s="4">
        <f t="shared" si="28"/>
        <v>351.33333333333331</v>
      </c>
      <c r="AC270" s="4">
        <f t="shared" si="29"/>
        <v>6372.5</v>
      </c>
    </row>
    <row r="271" spans="1:29" x14ac:dyDescent="0.25">
      <c r="A271" t="str">
        <f>feed!A271</f>
        <v>Aeter</v>
      </c>
      <c r="B271" t="str">
        <f>feed!B271</f>
        <v>Anima6778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81</v>
      </c>
      <c r="E271">
        <f>SUMPRODUCT(MID(0&amp;feed!E271,LARGE(INDEX(ISNUMBER(--MID(feed!E271,ROW($1:$19),1))*
ROW($1:$19),0),ROW($1:$19))+1,1)*10^ROW($1:$19)/10)</f>
        <v>4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4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4</v>
      </c>
      <c r="K271">
        <f>SUMPRODUCT(MID(0&amp;feed!K271,LARGE(INDEX(ISNUMBER(--MID(feed!K271,ROW($1:$19),1))*
ROW($1:$19),0),ROW($1:$19))+1,1)*10^ROW($1:$19)/10)</f>
        <v>29</v>
      </c>
      <c r="L271">
        <f>SUMPRODUCT(MID(0&amp;feed!L271,LARGE(INDEX(ISNUMBER(--MID(feed!L271,ROW($1:$19),1))*
ROW($1:$19),0),ROW($1:$19))+1,1)*10^ROW($1:$19)/10)</f>
        <v>10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2106</v>
      </c>
      <c r="O271">
        <f>SUMPRODUCT(MID(0&amp;feed!O271,LARGE(INDEX(ISNUMBER(--MID(feed!O271,ROW($1:$5),1))*
ROW($1:$5),0),ROW($1:$5))+1,1)*10^ROW($1:$5)/10)</f>
        <v>231</v>
      </c>
      <c r="P271" t="str">
        <f>feed!P271</f>
        <v>Untapped</v>
      </c>
      <c r="Q271">
        <f t="shared" si="24"/>
        <v>90</v>
      </c>
      <c r="R271" t="str">
        <f>feed!Q271</f>
        <v>Very Powerful</v>
      </c>
      <c r="S271">
        <f t="shared" si="25"/>
        <v>10</v>
      </c>
      <c r="T271" t="str">
        <f>feed!R271</f>
        <v>Congo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271" t="str">
        <f>feed!U271</f>
        <v>http://blocgame.com/stats.php?id=61960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30623</v>
      </c>
      <c r="AA271" s="8">
        <f t="shared" si="27"/>
        <v>22.909781576448243</v>
      </c>
      <c r="AB271" s="4">
        <f t="shared" si="28"/>
        <v>351</v>
      </c>
      <c r="AC271" s="4">
        <f t="shared" si="29"/>
        <v>8041.333333333333</v>
      </c>
    </row>
    <row r="272" spans="1:29" x14ac:dyDescent="0.25">
      <c r="A272" t="str">
        <f>feed!A272</f>
        <v>Sarnath</v>
      </c>
      <c r="B272" t="str">
        <f>feed!B272</f>
        <v>Gnai-Kah</v>
      </c>
      <c r="C272" t="str">
        <f>feed!C272</f>
        <v>The Federal Colonies</v>
      </c>
      <c r="D272">
        <f>SUMPRODUCT(MID(0&amp;feed!D272,LARGE(INDEX(ISNUMBER(--MID(feed!D272,ROW($1:$19),1))*
ROW($1:$19),0),ROW($1:$19))+1,1)*10^ROW($1:$19)/10)</f>
        <v>75</v>
      </c>
      <c r="E272">
        <f>SUMPRODUCT(MID(0&amp;feed!E272,LARGE(INDEX(ISNUMBER(--MID(feed!E272,ROW($1:$19),1))*
ROW($1:$19),0),ROW($1:$19))+1,1)*10^ROW($1:$19)/10)</f>
        <v>0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3</v>
      </c>
      <c r="K272">
        <f>SUMPRODUCT(MID(0&amp;feed!K272,LARGE(INDEX(ISNUMBER(--MID(feed!K272,ROW($1:$19),1))*
ROW($1:$19),0),ROW($1:$19))+1,1)*10^ROW($1:$19)/10)</f>
        <v>19</v>
      </c>
      <c r="L272">
        <f>SUMPRODUCT(MID(0&amp;feed!L272,LARGE(INDEX(ISNUMBER(--MID(feed!L272,ROW($1:$19),1))*
ROW($1:$19),0),ROW($1:$19))+1,1)*10^ROW($1:$19)/10)</f>
        <v>10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2095</v>
      </c>
      <c r="O272">
        <f>SUMPRODUCT(MID(0&amp;feed!O272,LARGE(INDEX(ISNUMBER(--MID(feed!O272,ROW($1:$5),1))*
ROW($1:$5),0),ROW($1:$5))+1,1)*10^ROW($1:$5)/10)</f>
        <v>993</v>
      </c>
      <c r="P272" t="str">
        <f>feed!P272</f>
        <v>Untapped</v>
      </c>
      <c r="Q272">
        <f t="shared" si="24"/>
        <v>90</v>
      </c>
      <c r="R272" t="str">
        <f>feed!Q272</f>
        <v>Somewhat Large</v>
      </c>
      <c r="S272">
        <f t="shared" si="25"/>
        <v>6</v>
      </c>
      <c r="T272" t="str">
        <f>feed!R272</f>
        <v>Arabia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272" t="str">
        <f>feed!U272</f>
        <v>http://blocgame.com/stats.php?id=62981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3784</v>
      </c>
      <c r="AA272" s="8">
        <f t="shared" si="27"/>
        <v>7.7131264916467783</v>
      </c>
      <c r="AB272" s="4">
        <f t="shared" si="28"/>
        <v>349.16666666666669</v>
      </c>
      <c r="AC272" s="4">
        <f t="shared" si="29"/>
        <v>2693.1666666666665</v>
      </c>
    </row>
    <row r="273" spans="1:29" x14ac:dyDescent="0.25">
      <c r="A273" t="str">
        <f>feed!A273</f>
        <v>ï¿½ï¿½ï¿½ï¿½ï¿½ï¿½ï¿½ï¿½ï¿½ï¿½</v>
      </c>
      <c r="B273" t="str">
        <f>feed!B273</f>
        <v>ï¿½ï¿½ï¿½ï¿½ï¿½ï¿½ ï¿½ï¿½ï¿½ï¿½ï¿½ï¿½ï¿½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139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Angelic</v>
      </c>
      <c r="H273">
        <f>SUMPRODUCT(MID(0&amp;feed!H273,LARGE(INDEX(ISNUMBER(--MID(feed!H273,ROW($1:$1),1))*
ROW($1:$1),0),ROW($1:$1))+1,1)*10^ROW($1:$1)/10)</f>
        <v>4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1</v>
      </c>
      <c r="K273">
        <f>SUMPRODUCT(MID(0&amp;feed!K273,LARGE(INDEX(ISNUMBER(--MID(feed!K273,ROW($1:$19),1))*
ROW($1:$19),0),ROW($1:$19))+1,1)*10^ROW($1:$19)/10)</f>
        <v>24</v>
      </c>
      <c r="L273">
        <f>SUMPRODUCT(MID(0&amp;feed!L273,LARGE(INDEX(ISNUMBER(--MID(feed!L273,ROW($1:$19),1))*
ROW($1:$19),0),ROW($1:$19))+1,1)*10^ROW($1:$19)/10)</f>
        <v>12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2091</v>
      </c>
      <c r="O273">
        <f>SUMPRODUCT(MID(0&amp;feed!O273,LARGE(INDEX(ISNUMBER(--MID(feed!O273,ROW($1:$5),1))*
ROW($1:$5),0),ROW($1:$5))+1,1)*10^ROW($1:$5)/10)</f>
        <v>312</v>
      </c>
      <c r="P273" t="str">
        <f>feed!P273</f>
        <v>Plentiful</v>
      </c>
      <c r="Q273">
        <f t="shared" si="24"/>
        <v>70</v>
      </c>
      <c r="R273" t="str">
        <f>feed!Q273</f>
        <v>Very Powerful</v>
      </c>
      <c r="S273">
        <f t="shared" si="25"/>
        <v>10</v>
      </c>
      <c r="T273" t="str">
        <f>feed!R273</f>
        <v>Gran Colombia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73" t="str">
        <f>feed!U273</f>
        <v>http://blocgame.com/stats.php?id=54626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20459</v>
      </c>
      <c r="AA273" s="8">
        <f t="shared" si="27"/>
        <v>17.675274988043999</v>
      </c>
      <c r="AB273" s="4">
        <f t="shared" si="28"/>
        <v>348.5</v>
      </c>
      <c r="AC273" s="4">
        <f t="shared" si="29"/>
        <v>6159.833333333333</v>
      </c>
    </row>
    <row r="274" spans="1:29" x14ac:dyDescent="0.25">
      <c r="A274" t="str">
        <f>feed!A274</f>
        <v>Malaysia.</v>
      </c>
      <c r="B274" t="str">
        <f>feed!B274</f>
        <v>Tuanku Adam Zhafri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9</v>
      </c>
      <c r="E274">
        <f>SUMPRODUCT(MID(0&amp;feed!E274,LARGE(INDEX(ISNUMBER(--MID(feed!E274,ROW($1:$19),1))*
ROW($1:$19),0),ROW($1:$19))+1,1)*10^ROW($1:$19)/10)</f>
        <v>5</v>
      </c>
      <c r="F274" t="str">
        <f>feed!F274</f>
        <v>Second World War surplus</v>
      </c>
      <c r="G274" t="str">
        <f>feed!G274</f>
        <v>Good</v>
      </c>
      <c r="H274">
        <f>SUMPRODUCT(MID(0&amp;feed!H274,LARGE(INDEX(ISNUMBER(--MID(feed!H274,ROW($1:$1),1))*
ROW($1:$1),0),ROW($1:$1))+1,1)*10^ROW($1:$1)/10)</f>
        <v>3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132</v>
      </c>
      <c r="K274">
        <f>SUMPRODUCT(MID(0&amp;feed!K274,LARGE(INDEX(ISNUMBER(--MID(feed!K274,ROW($1:$19),1))*
ROW($1:$19),0),ROW($1:$19))+1,1)*10^ROW($1:$19)/10)</f>
        <v>10</v>
      </c>
      <c r="L274">
        <f>SUMPRODUCT(MID(0&amp;feed!L274,LARGE(INDEX(ISNUMBER(--MID(feed!L274,ROW($1:$19),1))*
ROW($1:$19),0),ROW($1:$19))+1,1)*10^ROW($1:$19)/10)</f>
        <v>9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2087</v>
      </c>
      <c r="O274">
        <f>SUMPRODUCT(MID(0&amp;feed!O274,LARGE(INDEX(ISNUMBER(--MID(feed!O274,ROW($1:$5),1))*
ROW($1:$5),0),ROW($1:$5))+1,1)*10^ROW($1:$5)/10)</f>
        <v>31</v>
      </c>
      <c r="P274" t="str">
        <f>feed!P274</f>
        <v>Untapped</v>
      </c>
      <c r="Q274">
        <f t="shared" si="24"/>
        <v>90</v>
      </c>
      <c r="R274" t="str">
        <f>feed!Q274</f>
        <v>Mediocre</v>
      </c>
      <c r="S274">
        <f t="shared" si="25"/>
        <v>4.5</v>
      </c>
      <c r="T274" t="str">
        <f>feed!R274</f>
        <v>East Indies</v>
      </c>
      <c r="U274" t="str">
        <f>feed!S274</f>
        <v>Neutral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274" t="str">
        <f>feed!U274</f>
        <v>http://blocgame.com/stats.php?id=63032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100</v>
      </c>
      <c r="AA274" s="8">
        <f t="shared" si="27"/>
        <v>4.5400095831336849</v>
      </c>
      <c r="AB274" s="4">
        <f t="shared" si="28"/>
        <v>347.83333333333331</v>
      </c>
      <c r="AC274" s="4">
        <f t="shared" si="29"/>
        <v>1579.1666666666667</v>
      </c>
    </row>
    <row r="275" spans="1:29" x14ac:dyDescent="0.25">
      <c r="A275" t="str">
        <f>feed!A275</f>
        <v>fjortonattio8</v>
      </c>
      <c r="B275" t="str">
        <f>feed!B275</f>
        <v>fiveonesix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98</v>
      </c>
      <c r="E275">
        <f>SUMPRODUCT(MID(0&amp;feed!E275,LARGE(INDEX(ISNUMBER(--MID(feed!E275,ROW($1:$19),1))*
ROW($1:$19),0),ROW($1:$19))+1,1)*10^ROW($1:$19)/10)</f>
        <v>1</v>
      </c>
      <c r="F275" t="str">
        <f>feed!F275</f>
        <v>Korean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4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6</v>
      </c>
      <c r="K275">
        <f>SUMPRODUCT(MID(0&amp;feed!K275,LARGE(INDEX(ISNUMBER(--MID(feed!K275,ROW($1:$19),1))*
ROW($1:$19),0),ROW($1:$19))+1,1)*10^ROW($1:$19)/10)</f>
        <v>43</v>
      </c>
      <c r="L275">
        <f>SUMPRODUCT(MID(0&amp;feed!L275,LARGE(INDEX(ISNUMBER(--MID(feed!L275,ROW($1:$19),1))*
ROW($1:$19),0),ROW($1:$19))+1,1)*10^ROW($1:$19)/10)</f>
        <v>5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2079</v>
      </c>
      <c r="O275">
        <f>SUMPRODUCT(MID(0&amp;feed!O275,LARGE(INDEX(ISNUMBER(--MID(feed!O275,ROW($1:$5),1))*
ROW($1:$5),0),ROW($1:$5))+1,1)*10^ROW($1:$5)/10)</f>
        <v>287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Gran Colombia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275" t="str">
        <f>feed!U275</f>
        <v>http://blocgame.com/stats.php?id=63413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16335</v>
      </c>
      <c r="AA275" s="8">
        <f t="shared" si="27"/>
        <v>17.958152958152958</v>
      </c>
      <c r="AB275" s="4">
        <f t="shared" si="28"/>
        <v>346.5</v>
      </c>
      <c r="AC275" s="4">
        <f t="shared" si="29"/>
        <v>6222.5</v>
      </c>
    </row>
    <row r="276" spans="1:29" x14ac:dyDescent="0.25">
      <c r="A276" t="str">
        <f>feed!A276</f>
        <v>Infernistan</v>
      </c>
      <c r="B276" t="str">
        <f>feed!B276</f>
        <v>Inferno JR</v>
      </c>
      <c r="C276" t="str">
        <f>feed!C276</f>
        <v>Socialist Arab Union</v>
      </c>
      <c r="D276">
        <f>SUMPRODUCT(MID(0&amp;feed!D276,LARGE(INDEX(ISNUMBER(--MID(feed!D276,ROW($1:$19),1))*
ROW($1:$19),0),ROW($1:$19))+1,1)*10^ROW($1:$19)/10)</f>
        <v>12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Poor</v>
      </c>
      <c r="J276">
        <f>SUMPRODUCT(MID(0&amp;feed!J276,LARGE(INDEX(ISNUMBER(--MID(feed!J276,ROW($1:$19),1))*
ROW($1:$19),0),ROW($1:$19))+1,1)*10^ROW($1:$19)/10)</f>
        <v>8</v>
      </c>
      <c r="K276">
        <f>SUMPRODUCT(MID(0&amp;feed!K276,LARGE(INDEX(ISNUMBER(--MID(feed!K276,ROW($1:$19),1))*
ROW($1:$19),0),ROW($1:$19))+1,1)*10^ROW($1:$19)/10)</f>
        <v>1</v>
      </c>
      <c r="L276">
        <f>SUMPRODUCT(MID(0&amp;feed!L276,LARGE(INDEX(ISNUMBER(--MID(feed!L276,ROW($1:$19),1))*
ROW($1:$19),0),ROW($1:$19))+1,1)*10^ROW($1:$19)/10)</f>
        <v>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2074</v>
      </c>
      <c r="O276">
        <f>SUMPRODUCT(MID(0&amp;feed!O276,LARGE(INDEX(ISNUMBER(--MID(feed!O276,ROW($1:$5),1))*
ROW($1:$5),0),ROW($1:$5))+1,1)*10^ROW($1:$5)/10)</f>
        <v>391</v>
      </c>
      <c r="P276" t="str">
        <f>feed!P276</f>
        <v>Plentiful</v>
      </c>
      <c r="Q276">
        <f t="shared" si="24"/>
        <v>70</v>
      </c>
      <c r="R276" t="str">
        <f>feed!Q276</f>
        <v>None</v>
      </c>
      <c r="S276">
        <f t="shared" si="25"/>
        <v>0</v>
      </c>
      <c r="T276" t="str">
        <f>feed!R276</f>
        <v>Egypt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276" t="str">
        <f>feed!U276</f>
        <v>http://blocgame.com/stats.php?id=60304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109</v>
      </c>
      <c r="AA276" s="8">
        <f t="shared" si="27"/>
        <v>1.1374156219864995</v>
      </c>
      <c r="AB276" s="4">
        <f t="shared" si="28"/>
        <v>345.66666666666669</v>
      </c>
      <c r="AC276" s="4">
        <f t="shared" si="29"/>
        <v>393.16666666666669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85</v>
      </c>
      <c r="E277">
        <f>SUMPRODUCT(MID(0&amp;feed!E277,LARGE(INDEX(ISNUMBER(--MID(feed!E277,ROW($1:$19),1))*
ROW($1:$19),0),ROW($1:$19))+1,1)*10^ROW($1:$19)/10)</f>
        <v>7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8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2071</v>
      </c>
      <c r="O277">
        <f>SUMPRODUCT(MID(0&amp;feed!O277,LARGE(INDEX(ISNUMBER(--MID(feed!O277,ROW($1:$5),1))*
ROW($1:$5),0),ROW($1:$5))+1,1)*10^ROW($1:$5)/10)</f>
        <v>279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0</v>
      </c>
      <c r="Y277">
        <f>feed!W277</f>
        <v>0.05</v>
      </c>
      <c r="Z277" s="4">
        <f t="shared" si="26"/>
        <v>3915</v>
      </c>
      <c r="AA277" s="8">
        <f t="shared" si="27"/>
        <v>7.8657653307580881</v>
      </c>
      <c r="AB277" s="4">
        <f t="shared" si="28"/>
        <v>345.16666666666669</v>
      </c>
      <c r="AC277" s="4">
        <f t="shared" si="29"/>
        <v>2715</v>
      </c>
    </row>
    <row r="278" spans="1:29" x14ac:dyDescent="0.25">
      <c r="A278" t="str">
        <f>feed!A278</f>
        <v>ThePonyslayers</v>
      </c>
      <c r="B278" t="str">
        <f>feed!B278</f>
        <v>TheManHanoi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21</v>
      </c>
      <c r="E278">
        <f>SUMPRODUCT(MID(0&amp;feed!E278,LARGE(INDEX(ISNUMBER(--MID(feed!E278,ROW($1:$19),1))*
ROW($1:$19),0),ROW($1:$19))+1,1)*10^ROW($1:$19)/10)</f>
        <v>4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3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5</v>
      </c>
      <c r="K278">
        <f>SUMPRODUCT(MID(0&amp;feed!K278,LARGE(INDEX(ISNUMBER(--MID(feed!K278,ROW($1:$19),1))*
ROW($1:$19),0),ROW($1:$19))+1,1)*10^ROW($1:$19)/10)</f>
        <v>33</v>
      </c>
      <c r="L278">
        <f>SUMPRODUCT(MID(0&amp;feed!L278,LARGE(INDEX(ISNUMBER(--MID(feed!L278,ROW($1:$19),1))*
ROW($1:$19),0),ROW($1:$19))+1,1)*10^ROW($1:$19)/10)</f>
        <v>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2069</v>
      </c>
      <c r="O278">
        <f>SUMPRODUCT(MID(0&amp;feed!O278,LARGE(INDEX(ISNUMBER(--MID(feed!O278,ROW($1:$5),1))*
ROW($1:$5),0),ROW($1:$5))+1,1)*10^ROW($1:$5)/10)</f>
        <v>63</v>
      </c>
      <c r="P278" t="str">
        <f>feed!P278</f>
        <v>Untapped</v>
      </c>
      <c r="Q278">
        <f t="shared" si="24"/>
        <v>90</v>
      </c>
      <c r="R278" t="str">
        <f>feed!Q278</f>
        <v>Powerful</v>
      </c>
      <c r="S278">
        <f t="shared" si="25"/>
        <v>9</v>
      </c>
      <c r="T278" t="str">
        <f>feed!R278</f>
        <v>Southern Africa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278" t="str">
        <f>feed!U278</f>
        <v>http://blocgame.com/stats.php?id=54547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7798</v>
      </c>
      <c r="AA278" s="8">
        <f t="shared" si="27"/>
        <v>11.562590623489609</v>
      </c>
      <c r="AB278" s="4">
        <f t="shared" si="28"/>
        <v>344.83333333333331</v>
      </c>
      <c r="AC278" s="4">
        <f t="shared" si="29"/>
        <v>3987.1666666666665</v>
      </c>
    </row>
    <row r="279" spans="1:29" x14ac:dyDescent="0.25">
      <c r="A279" t="str">
        <f>feed!A279</f>
        <v>Targaria</v>
      </c>
      <c r="B279" t="str">
        <f>feed!B279</f>
        <v>i0i0i0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7</v>
      </c>
      <c r="E279">
        <f>SUMPRODUCT(MID(0&amp;feed!E279,LARGE(INDEX(ISNUMBER(--MID(feed!E279,ROW($1:$19),1))*
ROW($1:$19),0),ROW($1:$19))+1,1)*10^ROW($1:$19)/10)</f>
        <v>0</v>
      </c>
      <c r="F279" t="str">
        <f>feed!F279</f>
        <v>First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1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138</v>
      </c>
      <c r="K279">
        <f>SUMPRODUCT(MID(0&amp;feed!K279,LARGE(INDEX(ISNUMBER(--MID(feed!K279,ROW($1:$19),1))*
ROW($1:$19),0),ROW($1:$19))+1,1)*10^ROW($1:$19)/10)</f>
        <v>11</v>
      </c>
      <c r="L279">
        <f>SUMPRODUCT(MID(0&amp;feed!L279,LARGE(INDEX(ISNUMBER(--MID(feed!L279,ROW($1:$19),1))*
ROW($1:$19),0),ROW($1:$19))+1,1)*10^ROW($1:$19)/10)</f>
        <v>7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2068</v>
      </c>
      <c r="O279">
        <f>SUMPRODUCT(MID(0&amp;feed!O279,LARGE(INDEX(ISNUMBER(--MID(feed!O279,ROW($1:$5),1))*
ROW($1:$5),0),ROW($1:$5))+1,1)*10^ROW($1:$5)/10)</f>
        <v>7</v>
      </c>
      <c r="P279" t="str">
        <f>feed!P279</f>
        <v>Untapped</v>
      </c>
      <c r="Q279">
        <f t="shared" si="24"/>
        <v>90</v>
      </c>
      <c r="R279" t="str">
        <f>feed!Q279</f>
        <v>Large</v>
      </c>
      <c r="S279">
        <f t="shared" si="25"/>
        <v>7.5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279" t="str">
        <f>feed!U279</f>
        <v>http://blocgame.com/stats.php?id=42946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3076</v>
      </c>
      <c r="AA279" s="8">
        <f t="shared" si="27"/>
        <v>5.1141199226305609</v>
      </c>
      <c r="AB279" s="4">
        <f t="shared" si="28"/>
        <v>344.66666666666669</v>
      </c>
      <c r="AC279" s="4">
        <f t="shared" si="29"/>
        <v>1762.6666666666667</v>
      </c>
    </row>
    <row r="280" spans="1:29" x14ac:dyDescent="0.25">
      <c r="A280" t="str">
        <f>feed!A280</f>
        <v>Nameck</v>
      </c>
      <c r="B280" t="str">
        <f>feed!B280</f>
        <v>Picko</v>
      </c>
      <c r="C280" t="str">
        <f>feed!C280</f>
        <v>Interpol</v>
      </c>
      <c r="D280">
        <f>SUMPRODUCT(MID(0&amp;feed!D280,LARGE(INDEX(ISNUMBER(--MID(feed!D280,ROW($1:$19),1))*
ROW($1:$19),0),ROW($1:$19))+1,1)*10^ROW($1:$19)/10)</f>
        <v>115</v>
      </c>
      <c r="E280">
        <f>SUMPRODUCT(MID(0&amp;feed!E280,LARGE(INDEX(ISNUMBER(--MID(feed!E280,ROW($1:$19),1))*
ROW($1:$19),0),ROW($1:$19))+1,1)*10^ROW($1:$19)/10)</f>
        <v>9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5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15</v>
      </c>
      <c r="K280">
        <f>SUMPRODUCT(MID(0&amp;feed!K280,LARGE(INDEX(ISNUMBER(--MID(feed!K280,ROW($1:$19),1))*
ROW($1:$19),0),ROW($1:$19))+1,1)*10^ROW($1:$19)/10)</f>
        <v>18</v>
      </c>
      <c r="L280">
        <f>SUMPRODUCT(MID(0&amp;feed!L280,LARGE(INDEX(ISNUMBER(--MID(feed!L280,ROW($1:$19),1))*
ROW($1:$19),0),ROW($1:$19))+1,1)*10^ROW($1:$19)/10)</f>
        <v>12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2064</v>
      </c>
      <c r="O280">
        <f>SUMPRODUCT(MID(0&amp;feed!O280,LARGE(INDEX(ISNUMBER(--MID(feed!O280,ROW($1:$5),1))*
ROW($1:$5),0),ROW($1:$5))+1,1)*10^ROW($1:$5)/10)</f>
        <v>10058</v>
      </c>
      <c r="P280" t="str">
        <f>feed!P280</f>
        <v>Untapped</v>
      </c>
      <c r="Q280">
        <f t="shared" si="24"/>
        <v>90</v>
      </c>
      <c r="R280" t="str">
        <f>feed!Q280</f>
        <v>Very Powerful</v>
      </c>
      <c r="S280">
        <f t="shared" si="25"/>
        <v>10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280" t="str">
        <f>feed!U280</f>
        <v>http://blocgame.com/stats.php?id=61968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29887</v>
      </c>
      <c r="AA280" s="8">
        <f t="shared" si="27"/>
        <v>21.747577519379846</v>
      </c>
      <c r="AB280" s="4">
        <f t="shared" si="28"/>
        <v>344</v>
      </c>
      <c r="AC280" s="4">
        <f t="shared" si="29"/>
        <v>7481.166666666667</v>
      </c>
    </row>
    <row r="281" spans="1:29" x14ac:dyDescent="0.25">
      <c r="A281" t="str">
        <f>feed!A281</f>
        <v>Kozakura</v>
      </c>
      <c r="B281" t="str">
        <f>feed!B281</f>
        <v>Tenrai</v>
      </c>
      <c r="C281" t="str">
        <f>feed!C281</f>
        <v>The Hetairoi Guild</v>
      </c>
      <c r="D281">
        <f>SUMPRODUCT(MID(0&amp;feed!D281,LARGE(INDEX(ISNUMBER(--MID(feed!D281,ROW($1:$19),1))*
ROW($1:$19),0),ROW($1:$19))+1,1)*10^ROW($1:$19)/10)</f>
        <v>7</v>
      </c>
      <c r="E281">
        <f>SUMPRODUCT(MID(0&amp;feed!E281,LARGE(INDEX(ISNUMBER(--MID(feed!E281,ROW($1:$19),1))*
ROW($1:$19),0),ROW($1:$19))+1,1)*10^ROW($1:$19)/10)</f>
        <v>0</v>
      </c>
      <c r="F281" t="str">
        <f>feed!F281</f>
        <v>First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119</v>
      </c>
      <c r="K281">
        <f>SUMPRODUCT(MID(0&amp;feed!K281,LARGE(INDEX(ISNUMBER(--MID(feed!K281,ROW($1:$19),1))*
ROW($1:$19),0),ROW($1:$19))+1,1)*10^ROW($1:$19)/10)</f>
        <v>7</v>
      </c>
      <c r="L281">
        <f>SUMPRODUCT(MID(0&amp;feed!L281,LARGE(INDEX(ISNUMBER(--MID(feed!L281,ROW($1:$19),1))*
ROW($1:$19),0),ROW($1:$19))+1,1)*10^ROW($1:$19)/10)</f>
        <v>5</v>
      </c>
      <c r="M281" t="str">
        <f>feed!M281</f>
        <v>Mixed Economy</v>
      </c>
      <c r="N281">
        <f>SUMPRODUCT(MID(0&amp;feed!N281,LARGE(INDEX(ISNUMBER(--MID(feed!N281,ROW($1:$5),1))*
ROW($1:$5),0),ROW($1:$5))+1,1)*10^ROW($1:$5)/10)</f>
        <v>2063</v>
      </c>
      <c r="O281">
        <f>SUMPRODUCT(MID(0&amp;feed!O281,LARGE(INDEX(ISNUMBER(--MID(feed!O281,ROW($1:$5),1))*
ROW($1:$5),0),ROW($1:$5))+1,1)*10^ROW($1:$5)/10)</f>
        <v>179</v>
      </c>
      <c r="P281" t="str">
        <f>feed!P281</f>
        <v>Untapped</v>
      </c>
      <c r="Q281">
        <f t="shared" si="24"/>
        <v>90</v>
      </c>
      <c r="R281" t="str">
        <f>feed!Q281</f>
        <v>None</v>
      </c>
      <c r="S281">
        <f t="shared" si="25"/>
        <v>0</v>
      </c>
      <c r="T281" t="str">
        <f>feed!R281</f>
        <v>Pacific Rim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281" t="str">
        <f>feed!U281</f>
        <v>http://blocgame.com/stats.php?id=48894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5119</v>
      </c>
      <c r="AA281" s="8">
        <f t="shared" si="27"/>
        <v>5.3897237033446439</v>
      </c>
      <c r="AB281" s="4">
        <f t="shared" si="28"/>
        <v>343.83333333333331</v>
      </c>
      <c r="AC281" s="4">
        <f t="shared" si="29"/>
        <v>1853.1666666666667</v>
      </c>
    </row>
    <row r="282" spans="1:29" x14ac:dyDescent="0.25">
      <c r="A282" t="str">
        <f>feed!A282</f>
        <v>ZAMENTA</v>
      </c>
      <c r="B282" t="str">
        <f>feed!B282</f>
        <v>ShAh FAr HAn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233</v>
      </c>
      <c r="E282">
        <f>SUMPRODUCT(MID(0&amp;feed!E282,LARGE(INDEX(ISNUMBER(--MID(feed!E282,ROW($1:$19),1))*
ROW($1:$19),0),ROW($1:$19))+1,1)*10^ROW($1:$19)/10)</f>
        <v>6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5</v>
      </c>
      <c r="I282" t="str">
        <f>feed!I282</f>
        <v>Poor</v>
      </c>
      <c r="J282">
        <f>SUMPRODUCT(MID(0&amp;feed!J282,LARGE(INDEX(ISNUMBER(--MID(feed!J282,ROW($1:$19),1))*
ROW($1:$19),0),ROW($1:$19))+1,1)*10^ROW($1:$19)/10)</f>
        <v>14</v>
      </c>
      <c r="K282">
        <f>SUMPRODUCT(MID(0&amp;feed!K282,LARGE(INDEX(ISNUMBER(--MID(feed!K282,ROW($1:$19),1))*
ROW($1:$19),0),ROW($1:$19))+1,1)*10^ROW($1:$19)/10)</f>
        <v>20</v>
      </c>
      <c r="L282">
        <f>SUMPRODUCT(MID(0&amp;feed!L282,LARGE(INDEX(ISNUMBER(--MID(feed!L282,ROW($1:$19),1))*
ROW($1:$19),0),ROW($1:$19))+1,1)*10^ROW($1:$19)/10)</f>
        <v>10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2060</v>
      </c>
      <c r="O282">
        <f>SUMPRODUCT(MID(0&amp;feed!O282,LARGE(INDEX(ISNUMBER(--MID(feed!O282,ROW($1:$5),1))*
ROW($1:$5),0),ROW($1:$5))+1,1)*10^ROW($1:$5)/10)</f>
        <v>356</v>
      </c>
      <c r="P282" t="str">
        <f>feed!P282</f>
        <v>Untapped</v>
      </c>
      <c r="Q282">
        <f t="shared" si="24"/>
        <v>90</v>
      </c>
      <c r="R282" t="str">
        <f>feed!Q282</f>
        <v>Powerful</v>
      </c>
      <c r="S282">
        <f t="shared" si="25"/>
        <v>9</v>
      </c>
      <c r="T282" t="str">
        <f>feed!R282</f>
        <v>Pacific Rim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282" t="str">
        <f>feed!U282</f>
        <v>http://blocgame.com/stats.php?id=61998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30211</v>
      </c>
      <c r="AA282" s="8">
        <f t="shared" si="27"/>
        <v>21.947087378640777</v>
      </c>
      <c r="AB282" s="4">
        <f t="shared" si="28"/>
        <v>343.33333333333331</v>
      </c>
      <c r="AC282" s="4">
        <f t="shared" si="29"/>
        <v>7535.166666666667</v>
      </c>
    </row>
    <row r="283" spans="1:29" x14ac:dyDescent="0.25">
      <c r="A283" t="str">
        <f>feed!A283</f>
        <v>SrpskaRepublika</v>
      </c>
      <c r="B283" t="str">
        <f>feed!B283</f>
        <v>Enoch Powell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58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0</v>
      </c>
      <c r="K283">
        <f>SUMPRODUCT(MID(0&amp;feed!K283,LARGE(INDEX(ISNUMBER(--MID(feed!K283,ROW($1:$19),1))*
ROW($1:$19),0),ROW($1:$19))+1,1)*10^ROW($1:$19)/10)</f>
        <v>29</v>
      </c>
      <c r="L283">
        <f>SUMPRODUCT(MID(0&amp;feed!L283,LARGE(INDEX(ISNUMBER(--MID(feed!L283,ROW($1:$19),1))*
ROW($1:$19),0),ROW($1:$19))+1,1)*10^ROW($1:$19)/10)</f>
        <v>11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2055</v>
      </c>
      <c r="O283">
        <f>SUMPRODUCT(MID(0&amp;feed!O283,LARGE(INDEX(ISNUMBER(--MID(feed!O283,ROW($1:$5),1))*
ROW($1:$5),0),ROW($1:$5))+1,1)*10^ROW($1:$5)/10)</f>
        <v>80</v>
      </c>
      <c r="P283" t="str">
        <f>feed!P283</f>
        <v>Untapped</v>
      </c>
      <c r="Q283">
        <f t="shared" si="24"/>
        <v>90</v>
      </c>
      <c r="R283" t="str">
        <f>feed!Q283</f>
        <v>Large</v>
      </c>
      <c r="S283">
        <f t="shared" si="25"/>
        <v>7.5</v>
      </c>
      <c r="T283" t="str">
        <f>feed!R283</f>
        <v>Southern Africa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83" t="str">
        <f>feed!U283</f>
        <v>http://blocgame.com/stats.php?id=63541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11705</v>
      </c>
      <c r="AA283" s="8">
        <f t="shared" si="27"/>
        <v>14.090024330900244</v>
      </c>
      <c r="AB283" s="4">
        <f t="shared" si="28"/>
        <v>342.5</v>
      </c>
      <c r="AC283" s="4">
        <f t="shared" si="29"/>
        <v>4825.833333333333</v>
      </c>
    </row>
    <row r="284" spans="1:29" x14ac:dyDescent="0.25">
      <c r="A284" t="str">
        <f>feed!A284</f>
        <v>Free Vietnam</v>
      </c>
      <c r="B284" t="str">
        <f>feed!B284</f>
        <v>dragonexis99</v>
      </c>
      <c r="C284" t="str">
        <f>feed!C284</f>
        <v>The Federal Colonies</v>
      </c>
      <c r="D284">
        <f>SUMPRODUCT(MID(0&amp;feed!D284,LARGE(INDEX(ISNUMBER(--MID(feed!D284,ROW($1:$19),1))*
ROW($1:$19),0),ROW($1:$19))+1,1)*10^ROW($1:$19)/10)</f>
        <v>10</v>
      </c>
      <c r="E284">
        <f>SUMPRODUCT(MID(0&amp;feed!E284,LARGE(INDEX(ISNUMBER(--MID(feed!E284,ROW($1:$19),1))*
ROW($1:$19),0),ROW($1:$19))+1,1)*10^ROW($1:$19)/10)</f>
        <v>0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0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94</v>
      </c>
      <c r="K284">
        <f>SUMPRODUCT(MID(0&amp;feed!K284,LARGE(INDEX(ISNUMBER(--MID(feed!K284,ROW($1:$19),1))*
ROW($1:$19),0),ROW($1:$19))+1,1)*10^ROW($1:$19)/10)</f>
        <v>9</v>
      </c>
      <c r="L284">
        <f>SUMPRODUCT(MID(0&amp;feed!L284,LARGE(INDEX(ISNUMBER(--MID(feed!L284,ROW($1:$19),1))*
ROW($1:$19),0),ROW($1:$19))+1,1)*10^ROW($1:$19)/10)</f>
        <v>8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2044</v>
      </c>
      <c r="O284">
        <f>SUMPRODUCT(MID(0&amp;feed!O284,LARGE(INDEX(ISNUMBER(--MID(feed!O284,ROW($1:$5),1))*
ROW($1:$5),0),ROW($1:$5))+1,1)*10^ROW($1:$5)/10)</f>
        <v>8</v>
      </c>
      <c r="P284" t="str">
        <f>feed!P284</f>
        <v>Untapped</v>
      </c>
      <c r="Q284">
        <f t="shared" si="24"/>
        <v>90</v>
      </c>
      <c r="R284" t="str">
        <f>feed!Q284</f>
        <v>Somewhat Large</v>
      </c>
      <c r="S284">
        <f t="shared" si="25"/>
        <v>6</v>
      </c>
      <c r="T284" t="str">
        <f>feed!R284</f>
        <v>Indochina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284" t="str">
        <f>feed!U284</f>
        <v>http://blocgame.com/stats.php?id=60426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1220</v>
      </c>
      <c r="AA284" s="8">
        <f t="shared" si="27"/>
        <v>3.7157534246575343</v>
      </c>
      <c r="AB284" s="4">
        <f t="shared" si="28"/>
        <v>340.66666666666669</v>
      </c>
      <c r="AC284" s="4">
        <f t="shared" si="29"/>
        <v>1265.8333333333333</v>
      </c>
    </row>
    <row r="285" spans="1:29" x14ac:dyDescent="0.25">
      <c r="A285" t="str">
        <f>feed!A285</f>
        <v>Messer</v>
      </c>
      <c r="B285" t="str">
        <f>feed!B285</f>
        <v>Arathis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99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69</v>
      </c>
      <c r="K285">
        <f>SUMPRODUCT(MID(0&amp;feed!K285,LARGE(INDEX(ISNUMBER(--MID(feed!K285,ROW($1:$19),1))*
ROW($1:$19),0),ROW($1:$19))+1,1)*10^ROW($1:$19)/10)</f>
        <v>16</v>
      </c>
      <c r="L285">
        <f>SUMPRODUCT(MID(0&amp;feed!L285,LARGE(INDEX(ISNUMBER(--MID(feed!L285,ROW($1:$19),1))*
ROW($1:$19),0),ROW($1:$19))+1,1)*10^ROW($1:$19)/10)</f>
        <v>4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2033</v>
      </c>
      <c r="O285">
        <f>SUMPRODUCT(MID(0&amp;feed!O285,LARGE(INDEX(ISNUMBER(--MID(feed!O285,ROW($1:$5),1))*
ROW($1:$5),0),ROW($1:$5))+1,1)*10^ROW($1:$5)/10)</f>
        <v>385</v>
      </c>
      <c r="P285" t="str">
        <f>feed!P285</f>
        <v>Untapped</v>
      </c>
      <c r="Q285">
        <f t="shared" si="24"/>
        <v>90</v>
      </c>
      <c r="R285" t="str">
        <f>feed!Q285</f>
        <v>Very Powerful</v>
      </c>
      <c r="S285">
        <f t="shared" si="25"/>
        <v>10</v>
      </c>
      <c r="T285" t="str">
        <f>feed!R285</f>
        <v>East Indies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85" t="str">
        <f>feed!U285</f>
        <v>http://blocgame.com/stats.php?id=52483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16537</v>
      </c>
      <c r="AA285" s="8">
        <f t="shared" si="27"/>
        <v>12.930152484013773</v>
      </c>
      <c r="AB285" s="4">
        <f t="shared" si="28"/>
        <v>338.83333333333331</v>
      </c>
      <c r="AC285" s="4">
        <f t="shared" si="29"/>
        <v>4381.166666666667</v>
      </c>
    </row>
    <row r="286" spans="1:29" x14ac:dyDescent="0.25">
      <c r="A286" t="str">
        <f>feed!A286</f>
        <v>Rararaland</v>
      </c>
      <c r="B286" t="str">
        <f>feed!B286</f>
        <v>Whiskertoes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58</v>
      </c>
      <c r="E286">
        <f>SUMPRODUCT(MID(0&amp;feed!E286,LARGE(INDEX(ISNUMBER(--MID(feed!E286,ROW($1:$19),1))*
ROW($1:$19),0),ROW($1:$19))+1,1)*10^ROW($1:$19)/10)</f>
        <v>4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23</v>
      </c>
      <c r="L286">
        <f>SUMPRODUCT(MID(0&amp;feed!L286,LARGE(INDEX(ISNUMBER(--MID(feed!L286,ROW($1:$19),1))*
ROW($1:$19),0),ROW($1:$19))+1,1)*10^ROW($1:$19)/10)</f>
        <v>17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2029</v>
      </c>
      <c r="O286">
        <f>SUMPRODUCT(MID(0&amp;feed!O286,LARGE(INDEX(ISNUMBER(--MID(feed!O286,ROW($1:$5),1))*
ROW($1:$5),0),ROW($1:$5))+1,1)*10^ROW($1:$5)/10)</f>
        <v>5275</v>
      </c>
      <c r="P286">
        <f>feed!P286</f>
        <v>0</v>
      </c>
      <c r="Q286">
        <f t="shared" si="24"/>
        <v>40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286" t="str">
        <f>feed!U286</f>
        <v>http://blocgame.com/stats.php?id=49272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24328</v>
      </c>
      <c r="AA286" s="8">
        <f t="shared" si="27"/>
        <v>20.122227698373582</v>
      </c>
      <c r="AB286" s="4">
        <f t="shared" si="28"/>
        <v>338.16666666666669</v>
      </c>
      <c r="AC286" s="4">
        <f t="shared" si="29"/>
        <v>6804.666666666667</v>
      </c>
    </row>
    <row r="287" spans="1:29" x14ac:dyDescent="0.25">
      <c r="A287" t="str">
        <f>feed!A287</f>
        <v>Kyranistan</v>
      </c>
      <c r="B287" t="str">
        <f>feed!B287</f>
        <v>Michael Hussain</v>
      </c>
      <c r="C287">
        <f>feed!C287</f>
        <v>0</v>
      </c>
      <c r="D287">
        <f>SUMPRODUCT(MID(0&amp;feed!D287,LARGE(INDEX(ISNUMBER(--MID(feed!D287,ROW($1:$19),1))*
ROW($1:$19),0),ROW($1:$19))+1,1)*10^ROW($1:$19)/10)</f>
        <v>4</v>
      </c>
      <c r="E287">
        <f>SUMPRODUCT(MID(0&amp;feed!E287,LARGE(INDEX(ISNUMBER(--MID(feed!E287,ROW($1:$19),1))*
ROW($1:$19),0),ROW($1:$19))+1,1)*10^ROW($1:$19)/10)</f>
        <v>0</v>
      </c>
      <c r="F287" t="str">
        <f>feed!F287</f>
        <v>First World War surplus</v>
      </c>
      <c r="G287" t="str">
        <f>feed!G287</f>
        <v>Angelic</v>
      </c>
      <c r="H287">
        <f>SUMPRODUCT(MID(0&amp;feed!H287,LARGE(INDEX(ISNUMBER(--MID(feed!H287,ROW($1:$1),1))*
ROW($1:$1),0),ROW($1:$1))+1,1)*10^ROW($1:$1)/10)</f>
        <v>0</v>
      </c>
      <c r="I287" t="str">
        <f>feed!I287</f>
        <v>Undisciplined Rabble</v>
      </c>
      <c r="J287">
        <f>SUMPRODUCT(MID(0&amp;feed!J287,LARGE(INDEX(ISNUMBER(--MID(feed!J287,ROW($1:$19),1))*
ROW($1:$19),0),ROW($1:$19))+1,1)*10^ROW($1:$19)/10)</f>
        <v>6</v>
      </c>
      <c r="K287">
        <f>SUMPRODUCT(MID(0&amp;feed!K287,LARGE(INDEX(ISNUMBER(--MID(feed!K287,ROW($1:$19),1))*
ROW($1:$19),0),ROW($1:$19))+1,1)*10^ROW($1:$19)/10)</f>
        <v>3</v>
      </c>
      <c r="L287">
        <f>SUMPRODUCT(MID(0&amp;feed!L287,LARGE(INDEX(ISNUMBER(--MID(feed!L287,ROW($1:$19),1))*
ROW($1:$19),0),ROW($1:$19))+1,1)*10^ROW($1:$19)/10)</f>
        <v>3</v>
      </c>
      <c r="M287" t="str">
        <f>feed!M287</f>
        <v>Mixed Economy</v>
      </c>
      <c r="N287">
        <f>SUMPRODUCT(MID(0&amp;feed!N287,LARGE(INDEX(ISNUMBER(--MID(feed!N287,ROW($1:$5),1))*
ROW($1:$5),0),ROW($1:$5))+1,1)*10^ROW($1:$5)/10)</f>
        <v>2018</v>
      </c>
      <c r="O287">
        <f>SUMPRODUCT(MID(0&amp;feed!O287,LARGE(INDEX(ISNUMBER(--MID(feed!O287,ROW($1:$5),1))*
ROW($1:$5),0),ROW($1:$5))+1,1)*10^ROW($1:$5)/10)</f>
        <v>854</v>
      </c>
      <c r="P287" t="str">
        <f>feed!P287</f>
        <v>Near Depletion</v>
      </c>
      <c r="Q287">
        <f t="shared" si="24"/>
        <v>10</v>
      </c>
      <c r="R287" t="str">
        <f>feed!Q287</f>
        <v>Mediocre</v>
      </c>
      <c r="S287">
        <f t="shared" si="25"/>
        <v>4.5</v>
      </c>
      <c r="T287" t="str">
        <f>feed!R287</f>
        <v>Persia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287" t="str">
        <f>feed!U287</f>
        <v>http://blocgame.com/stats.php?id=61263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323</v>
      </c>
      <c r="AA287" s="8">
        <f t="shared" si="27"/>
        <v>1.2750247770069376</v>
      </c>
      <c r="AB287" s="4">
        <f t="shared" si="28"/>
        <v>336.33333333333331</v>
      </c>
      <c r="AC287" s="4">
        <f t="shared" si="29"/>
        <v>428.83333333333331</v>
      </c>
    </row>
    <row r="288" spans="1:29" x14ac:dyDescent="0.25">
      <c r="A288" t="str">
        <f>feed!A288</f>
        <v>Nerdia</v>
      </c>
      <c r="B288" t="str">
        <f>feed!B288</f>
        <v>TheKyu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105</v>
      </c>
      <c r="E288">
        <f>SUMPRODUCT(MID(0&amp;feed!E288,LARGE(INDEX(ISNUMBER(--MID(feed!E288,ROW($1:$19),1))*
ROW($1:$19),0),ROW($1:$19))+1,1)*10^ROW($1:$19)/10)</f>
        <v>10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5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45</v>
      </c>
      <c r="L288">
        <f>SUMPRODUCT(MID(0&amp;feed!L288,LARGE(INDEX(ISNUMBER(--MID(feed!L288,ROW($1:$19),1))*
ROW($1:$19),0),ROW($1:$19))+1,1)*10^ROW($1:$19)/10)</f>
        <v>25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2014</v>
      </c>
      <c r="O288">
        <f>SUMPRODUCT(MID(0&amp;feed!O288,LARGE(INDEX(ISNUMBER(--MID(feed!O288,ROW($1:$5),1))*
ROW($1:$5),0),ROW($1:$5))+1,1)*10^ROW($1:$5)/10)</f>
        <v>0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Caribbean</v>
      </c>
      <c r="U288" t="str">
        <f>feed!S288</f>
        <v>Neutral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288" t="str">
        <f>feed!U288</f>
        <v>http://blocgame.com/stats.php?id=56451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15548</v>
      </c>
      <c r="AA288" s="8">
        <f t="shared" si="27"/>
        <v>22.615690168818272</v>
      </c>
      <c r="AB288" s="4">
        <f t="shared" si="28"/>
        <v>335.66666666666669</v>
      </c>
      <c r="AC288" s="4">
        <f t="shared" si="29"/>
        <v>7591.333333333333</v>
      </c>
    </row>
    <row r="289" spans="1:29" x14ac:dyDescent="0.25">
      <c r="A289" t="str">
        <f>feed!A289</f>
        <v>Kritch</v>
      </c>
      <c r="B289" t="str">
        <f>feed!B289</f>
        <v>Zorn</v>
      </c>
      <c r="C289" t="str">
        <f>feed!C289</f>
        <v>Armat Corporation</v>
      </c>
      <c r="D289">
        <f>SUMPRODUCT(MID(0&amp;feed!D289,LARGE(INDEX(ISNUMBER(--MID(feed!D289,ROW($1:$19),1))*
ROW($1:$19),0),ROW($1:$19))+1,1)*10^ROW($1:$19)/10)</f>
        <v>0</v>
      </c>
      <c r="E289">
        <f>SUMPRODUCT(MID(0&amp;feed!E289,LARGE(INDEX(ISNUMBER(--MID(feed!E289,ROW($1:$19),1))*
ROW($1:$19),0),ROW($1:$19))+1,1)*10^ROW($1:$19)/10)</f>
        <v>1</v>
      </c>
      <c r="F289" t="str">
        <f>feed!F289</f>
        <v>Korean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0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7</v>
      </c>
      <c r="K289">
        <f>SUMPRODUCT(MID(0&amp;feed!K289,LARGE(INDEX(ISNUMBER(--MID(feed!K289,ROW($1:$19),1))*
ROW($1:$19),0),ROW($1:$19))+1,1)*10^ROW($1:$19)/10)</f>
        <v>0</v>
      </c>
      <c r="L289">
        <f>SUMPRODUCT(MID(0&amp;feed!L289,LARGE(INDEX(ISNUMBER(--MID(feed!L289,ROW($1:$19),1))*
ROW($1:$19),0),ROW($1:$19))+1,1)*10^ROW($1:$19)/10)</f>
        <v>0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2010</v>
      </c>
      <c r="O289">
        <f>SUMPRODUCT(MID(0&amp;feed!O289,LARGE(INDEX(ISNUMBER(--MID(feed!O289,ROW($1:$5),1))*
ROW($1:$5),0),ROW($1:$5))+1,1)*10^ROW($1:$5)/10)</f>
        <v>233</v>
      </c>
      <c r="P289" t="str">
        <f>feed!P289</f>
        <v>Near Depletion</v>
      </c>
      <c r="Q289">
        <f t="shared" si="24"/>
        <v>10</v>
      </c>
      <c r="R289" t="str">
        <f>feed!Q289</f>
        <v>None</v>
      </c>
      <c r="S289">
        <f t="shared" si="25"/>
        <v>0</v>
      </c>
      <c r="T289" t="str">
        <f>feed!R289</f>
        <v>The Subcontinent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289" t="str">
        <f>feed!U289</f>
        <v>http://blocgame.com/stats.php?id=63155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46184</v>
      </c>
      <c r="AA289" s="8">
        <f t="shared" si="27"/>
        <v>22.977114427860698</v>
      </c>
      <c r="AB289" s="4">
        <f t="shared" si="28"/>
        <v>335</v>
      </c>
      <c r="AC289" s="4">
        <f t="shared" si="29"/>
        <v>7697.333333333333</v>
      </c>
    </row>
    <row r="290" spans="1:29" x14ac:dyDescent="0.25">
      <c r="A290" t="str">
        <f>feed!A290</f>
        <v>Novi Sad</v>
      </c>
      <c r="B290" t="str">
        <f>feed!B290</f>
        <v>Serbian Gamer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9</v>
      </c>
      <c r="E290">
        <f>SUMPRODUCT(MID(0&amp;feed!E290,LARGE(INDEX(ISNUMBER(--MID(feed!E290,ROW($1:$19),1))*
ROW($1:$19),0),ROW($1:$19))+1,1)*10^ROW($1:$19)/10)</f>
        <v>1</v>
      </c>
      <c r="F290" t="str">
        <f>feed!F290</f>
        <v>Second World War surplus</v>
      </c>
      <c r="G290" t="str">
        <f>feed!G290</f>
        <v>Nice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24</v>
      </c>
      <c r="K290">
        <f>SUMPRODUCT(MID(0&amp;feed!K290,LARGE(INDEX(ISNUMBER(--MID(feed!K290,ROW($1:$19),1))*
ROW($1:$19),0),ROW($1:$19))+1,1)*10^ROW($1:$19)/10)</f>
        <v>13</v>
      </c>
      <c r="L290">
        <f>SUMPRODUCT(MID(0&amp;feed!L290,LARGE(INDEX(ISNUMBER(--MID(feed!L290,ROW($1:$19),1))*
ROW($1:$19),0),ROW($1:$19))+1,1)*10^ROW($1:$19)/10)</f>
        <v>8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2007</v>
      </c>
      <c r="O290">
        <f>SUMPRODUCT(MID(0&amp;feed!O290,LARGE(INDEX(ISNUMBER(--MID(feed!O290,ROW($1:$5),1))*
ROW($1:$5),0),ROW($1:$5))+1,1)*10^ROW($1:$5)/10)</f>
        <v>2629</v>
      </c>
      <c r="P290" t="str">
        <f>feed!P290</f>
        <v>Near Depletion</v>
      </c>
      <c r="Q290">
        <f t="shared" si="24"/>
        <v>10</v>
      </c>
      <c r="R290" t="str">
        <f>feed!Q290</f>
        <v>None</v>
      </c>
      <c r="S290">
        <f t="shared" si="25"/>
        <v>0</v>
      </c>
      <c r="T290" t="str">
        <f>feed!R290</f>
        <v>Egypt</v>
      </c>
      <c r="U290" t="str">
        <f>feed!S290</f>
        <v>Neutral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290" t="str">
        <f>feed!U290</f>
        <v>http://blocgame.com/stats.php?id=60752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12960</v>
      </c>
      <c r="AA290" s="8">
        <f t="shared" si="27"/>
        <v>11.128550074738415</v>
      </c>
      <c r="AB290" s="4">
        <f t="shared" si="28"/>
        <v>334.5</v>
      </c>
      <c r="AC290" s="4">
        <f t="shared" si="29"/>
        <v>3722.5</v>
      </c>
    </row>
    <row r="291" spans="1:29" x14ac:dyDescent="0.25">
      <c r="A291" t="str">
        <f>feed!A291</f>
        <v>Llorxye</v>
      </c>
      <c r="B291" t="str">
        <f>feed!B291</f>
        <v>qiffahsy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193</v>
      </c>
      <c r="E291">
        <f>SUMPRODUCT(MID(0&amp;feed!E291,LARGE(INDEX(ISNUMBER(--MID(feed!E291,ROW($1:$19),1))*
ROW($1:$19),0),ROW($1:$19))+1,1)*10^ROW($1:$19)/10)</f>
        <v>1</v>
      </c>
      <c r="F291" t="str">
        <f>feed!F291</f>
        <v>Korean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11</v>
      </c>
      <c r="K291">
        <f>SUMPRODUCT(MID(0&amp;feed!K291,LARGE(INDEX(ISNUMBER(--MID(feed!K291,ROW($1:$19),1))*
ROW($1:$19),0),ROW($1:$19))+1,1)*10^ROW($1:$19)/10)</f>
        <v>17</v>
      </c>
      <c r="L291">
        <f>SUMPRODUCT(MID(0&amp;feed!L291,LARGE(INDEX(ISNUMBER(--MID(feed!L291,ROW($1:$19),1))*
ROW($1:$19),0),ROW($1:$19))+1,1)*10^ROW($1:$19)/10)</f>
        <v>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2007</v>
      </c>
      <c r="O291">
        <f>SUMPRODUCT(MID(0&amp;feed!O291,LARGE(INDEX(ISNUMBER(--MID(feed!O291,ROW($1:$5),1))*
ROW($1:$5),0),ROW($1:$5))+1,1)*10^ROW($1:$5)/10)</f>
        <v>371</v>
      </c>
      <c r="P291" t="str">
        <f>feed!P291</f>
        <v>Untapped</v>
      </c>
      <c r="Q291">
        <f t="shared" si="24"/>
        <v>90</v>
      </c>
      <c r="R291" t="str">
        <f>feed!Q291</f>
        <v>Powerful</v>
      </c>
      <c r="S291">
        <f t="shared" si="25"/>
        <v>9</v>
      </c>
      <c r="T291" t="str">
        <f>feed!R291</f>
        <v>East Indies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291" t="str">
        <f>feed!U291</f>
        <v>http://blocgame.com/stats.php?id=61688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19934</v>
      </c>
      <c r="AA291" s="8">
        <f t="shared" si="27"/>
        <v>14.416542102640758</v>
      </c>
      <c r="AB291" s="4">
        <f t="shared" si="28"/>
        <v>334.5</v>
      </c>
      <c r="AC291" s="4">
        <f t="shared" si="29"/>
        <v>4822.333333333333</v>
      </c>
    </row>
    <row r="292" spans="1:29" x14ac:dyDescent="0.25">
      <c r="A292" t="str">
        <f>feed!A292</f>
        <v>white shadow</v>
      </c>
      <c r="B292" t="str">
        <f>feed!B292</f>
        <v>White Shadow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49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Nice</v>
      </c>
      <c r="H292">
        <f>SUMPRODUCT(MID(0&amp;feed!H292,LARGE(INDEX(ISNUMBER(--MID(feed!H292,ROW($1:$1),1))*
ROW($1:$1),0),ROW($1:$1))+1,1)*10^ROW($1:$1)/10)</f>
        <v>1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4</v>
      </c>
      <c r="K292">
        <f>SUMPRODUCT(MID(0&amp;feed!K292,LARGE(INDEX(ISNUMBER(--MID(feed!K292,ROW($1:$19),1))*
ROW($1:$19),0),ROW($1:$19))+1,1)*10^ROW($1:$19)/10)</f>
        <v>24</v>
      </c>
      <c r="L292">
        <f>SUMPRODUCT(MID(0&amp;feed!L292,LARGE(INDEX(ISNUMBER(--MID(feed!L292,ROW($1:$19),1))*
ROW($1:$19),0),ROW($1:$19))+1,1)*10^ROW($1:$19)/10)</f>
        <v>10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1996</v>
      </c>
      <c r="O292">
        <f>SUMPRODUCT(MID(0&amp;feed!O292,LARGE(INDEX(ISNUMBER(--MID(feed!O292,ROW($1:$5),1))*
ROW($1:$5),0),ROW($1:$5))+1,1)*10^ROW($1:$5)/10)</f>
        <v>1629</v>
      </c>
      <c r="P292" t="str">
        <f>feed!P292</f>
        <v>Untapped</v>
      </c>
      <c r="Q292">
        <f t="shared" si="24"/>
        <v>90</v>
      </c>
      <c r="R292" t="str">
        <f>feed!Q292</f>
        <v>Mediocre</v>
      </c>
      <c r="S292">
        <f t="shared" si="25"/>
        <v>4.5</v>
      </c>
      <c r="T292" t="str">
        <f>feed!R292</f>
        <v>Persia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292" t="str">
        <f>feed!U292</f>
        <v>http://blocgame.com/stats.php?id=55012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6595</v>
      </c>
      <c r="AA292" s="8">
        <f t="shared" si="27"/>
        <v>10.067635270541082</v>
      </c>
      <c r="AB292" s="4">
        <f t="shared" si="28"/>
        <v>332.66666666666669</v>
      </c>
      <c r="AC292" s="4">
        <f t="shared" si="29"/>
        <v>3349.1666666666665</v>
      </c>
    </row>
    <row r="293" spans="1:29" x14ac:dyDescent="0.25">
      <c r="A293" t="str">
        <f>feed!A293</f>
        <v>melayuraya</v>
      </c>
      <c r="B293" t="str">
        <f>feed!B293</f>
        <v>bangsamelayu</v>
      </c>
      <c r="C293" t="str">
        <f>feed!C293</f>
        <v>Pakatan Melayu</v>
      </c>
      <c r="D293">
        <f>SUMPRODUCT(MID(0&amp;feed!D293,LARGE(INDEX(ISNUMBER(--MID(feed!D293,ROW($1:$19),1))*
ROW($1:$19),0),ROW($1:$19))+1,1)*10^ROW($1:$19)/10)</f>
        <v>11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Questionable</v>
      </c>
      <c r="H293">
        <f>SUMPRODUCT(MID(0&amp;feed!H293,LARGE(INDEX(ISNUMBER(--MID(feed!H293,ROW($1:$1),1))*
ROW($1:$1),0),ROW($1:$1))+1,1)*10^ROW($1:$1)/10)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1</v>
      </c>
      <c r="K293">
        <f>SUMPRODUCT(MID(0&amp;feed!K293,LARGE(INDEX(ISNUMBER(--MID(feed!K293,ROW($1:$19),1))*
ROW($1:$19),0),ROW($1:$19))+1,1)*10^ROW($1:$19)/10)</f>
        <v>24</v>
      </c>
      <c r="L293">
        <f>SUMPRODUCT(MID(0&amp;feed!L293,LARGE(INDEX(ISNUMBER(--MID(feed!L293,ROW($1:$19),1))*
ROW($1:$19),0),ROW($1:$19))+1,1)*10^ROW($1:$19)/10)</f>
        <v>8</v>
      </c>
      <c r="M293" t="str">
        <f>feed!M293</f>
        <v>Mixed Economy</v>
      </c>
      <c r="N293">
        <f>SUMPRODUCT(MID(0&amp;feed!N293,LARGE(INDEX(ISNUMBER(--MID(feed!N293,ROW($1:$5),1))*
ROW($1:$5),0),ROW($1:$5))+1,1)*10^ROW($1:$5)/10)</f>
        <v>1987</v>
      </c>
      <c r="O293">
        <f>SUMPRODUCT(MID(0&amp;feed!O293,LARGE(INDEX(ISNUMBER(--MID(feed!O293,ROW($1:$5),1))*
ROW($1:$5),0),ROW($1:$5))+1,1)*10^ROW($1:$5)/10)</f>
        <v>85</v>
      </c>
      <c r="P293" t="str">
        <f>feed!P293</f>
        <v>Depleted</v>
      </c>
      <c r="Q293">
        <f t="shared" si="24"/>
        <v>0</v>
      </c>
      <c r="R293" t="str">
        <f>feed!Q293</f>
        <v>Mediocre</v>
      </c>
      <c r="S293">
        <f t="shared" si="25"/>
        <v>4.5</v>
      </c>
      <c r="T293" t="str">
        <f>feed!R293</f>
        <v>The Subcontinent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293" t="str">
        <f>feed!U293</f>
        <v>http://blocgame.com/stats.php?id=63546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2489</v>
      </c>
      <c r="AA293" s="8">
        <f t="shared" si="27"/>
        <v>8.4242576748867641</v>
      </c>
      <c r="AB293" s="4">
        <f t="shared" si="28"/>
        <v>331.16666666666669</v>
      </c>
      <c r="AC293" s="4">
        <f t="shared" si="29"/>
        <v>2789.8333333333335</v>
      </c>
    </row>
    <row r="294" spans="1:29" x14ac:dyDescent="0.25">
      <c r="A294" t="str">
        <f>feed!A294</f>
        <v>south nation</v>
      </c>
      <c r="B294" t="str">
        <f>feed!B294</f>
        <v>presiden tote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9</v>
      </c>
      <c r="E294">
        <f>SUMPRODUCT(MID(0&amp;feed!E294,LARGE(INDEX(ISNUMBER(--MID(feed!E294,ROW($1:$19),1))*
ROW($1:$19),0),ROW($1:$19))+1,1)*10^ROW($1:$19)/10)</f>
        <v>5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112</v>
      </c>
      <c r="K294">
        <f>SUMPRODUCT(MID(0&amp;feed!K294,LARGE(INDEX(ISNUMBER(--MID(feed!K294,ROW($1:$19),1))*
ROW($1:$19),0),ROW($1:$19))+1,1)*10^ROW($1:$19)/10)</f>
        <v>14</v>
      </c>
      <c r="L294">
        <f>SUMPRODUCT(MID(0&amp;feed!L294,LARGE(INDEX(ISNUMBER(--MID(feed!L294,ROW($1:$19),1))*
ROW($1:$19),0),ROW($1:$19))+1,1)*10^ROW($1:$19)/10)</f>
        <v>12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1980</v>
      </c>
      <c r="O294">
        <f>SUMPRODUCT(MID(0&amp;feed!O294,LARGE(INDEX(ISNUMBER(--MID(feed!O294,ROW($1:$5),1))*
ROW($1:$5),0),ROW($1:$5))+1,1)*10^ROW($1:$5)/10)</f>
        <v>524</v>
      </c>
      <c r="P294" t="str">
        <f>feed!P294</f>
        <v>Untapped</v>
      </c>
      <c r="Q294">
        <f t="shared" si="24"/>
        <v>90</v>
      </c>
      <c r="R294" t="str">
        <f>feed!Q294</f>
        <v>Powerful</v>
      </c>
      <c r="S294">
        <f t="shared" si="25"/>
        <v>9</v>
      </c>
      <c r="T294" t="str">
        <f>feed!R294</f>
        <v>Pacific Rim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294" t="str">
        <f>feed!U294</f>
        <v>http://blocgame.com/stats.php?id=61911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22010</v>
      </c>
      <c r="AA294" s="8">
        <f t="shared" si="27"/>
        <v>17.176767676767678</v>
      </c>
      <c r="AB294" s="4">
        <f t="shared" si="28"/>
        <v>330</v>
      </c>
      <c r="AC294" s="4">
        <f t="shared" si="29"/>
        <v>5668.333333333333</v>
      </c>
    </row>
    <row r="295" spans="1:29" x14ac:dyDescent="0.25">
      <c r="A295" t="str">
        <f>feed!A295</f>
        <v>Laurence</v>
      </c>
      <c r="B295" t="str">
        <f>feed!B295</f>
        <v>Frezzerbloom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108</v>
      </c>
      <c r="E295">
        <f>SUMPRODUCT(MID(0&amp;feed!E295,LARGE(INDEX(ISNUMBER(--MID(feed!E295,ROW($1:$19),1))*
ROW($1:$19),0),ROW($1:$19))+1,1)*10^ROW($1:$19)/10)</f>
        <v>4</v>
      </c>
      <c r="F295" t="str">
        <f>feed!F295</f>
        <v>Vietnam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3</v>
      </c>
      <c r="K295">
        <f>SUMPRODUCT(MID(0&amp;feed!K295,LARGE(INDEX(ISNUMBER(--MID(feed!K295,ROW($1:$19),1))*
ROW($1:$19),0),ROW($1:$19))+1,1)*10^ROW($1:$19)/10)</f>
        <v>17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1979</v>
      </c>
      <c r="O295">
        <f>SUMPRODUCT(MID(0&amp;feed!O295,LARGE(INDEX(ISNUMBER(--MID(feed!O295,ROW($1:$5),1))*
ROW($1:$5),0),ROW($1:$5))+1,1)*10^ROW($1:$5)/10)</f>
        <v>2456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95" t="str">
        <f>feed!U295</f>
        <v>http://blocgame.com/stats.php?id=49637</v>
      </c>
      <c r="X295" s="4">
        <f>SUMPRODUCT(MID(0&amp;feed!V295,LARGE(INDEX(ISNUMBER(--MID(feed!V295,ROW($1:$5),1))*
ROW($1:$5),0),ROW($1:$5))+1,1)*10^ROW($1:$5)/10)</f>
        <v>1</v>
      </c>
      <c r="Y295">
        <f>feed!W295</f>
        <v>0</v>
      </c>
      <c r="Z295" s="4">
        <f t="shared" si="26"/>
        <v>11615</v>
      </c>
      <c r="AA295" s="8">
        <f t="shared" si="27"/>
        <v>12.122283981808994</v>
      </c>
      <c r="AB295" s="4">
        <f t="shared" si="28"/>
        <v>329.83333333333331</v>
      </c>
      <c r="AC295" s="4">
        <f t="shared" si="29"/>
        <v>3998.3333333333335</v>
      </c>
    </row>
    <row r="296" spans="1:29" x14ac:dyDescent="0.25">
      <c r="A296" t="str">
        <f>feed!A296</f>
        <v>Poundtown</v>
      </c>
      <c r="B296" t="str">
        <f>feed!B296</f>
        <v>FLAKT</v>
      </c>
      <c r="C296" t="str">
        <f>feed!C296</f>
        <v>Brotherhood of Nod</v>
      </c>
      <c r="D296">
        <f>SUMPRODUCT(MID(0&amp;feed!D296,LARGE(INDEX(ISNUMBER(--MID(feed!D296,ROW($1:$19),1))*
ROW($1:$19),0),ROW($1:$19))+1,1)*10^ROW($1:$19)/10)</f>
        <v>118</v>
      </c>
      <c r="E296">
        <f>SUMPRODUCT(MID(0&amp;feed!E296,LARGE(INDEX(ISNUMBER(--MID(feed!E296,ROW($1:$19),1))*
ROW($1:$19),0),ROW($1:$19))+1,1)*10^ROW($1:$19)/10)</f>
        <v>6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0</v>
      </c>
      <c r="K296">
        <f>SUMPRODUCT(MID(0&amp;feed!K296,LARGE(INDEX(ISNUMBER(--MID(feed!K296,ROW($1:$19),1))*
ROW($1:$19),0),ROW($1:$19))+1,1)*10^ROW($1:$19)/10)</f>
        <v>20</v>
      </c>
      <c r="L296">
        <f>SUMPRODUCT(MID(0&amp;feed!L296,LARGE(INDEX(ISNUMBER(--MID(feed!L296,ROW($1:$19),1))*
ROW($1:$19),0),ROW($1:$19))+1,1)*10^ROW($1:$19)/10)</f>
        <v>9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1977</v>
      </c>
      <c r="O296">
        <f>SUMPRODUCT(MID(0&amp;feed!O296,LARGE(INDEX(ISNUMBER(--MID(feed!O296,ROW($1:$5),1))*
ROW($1:$5),0),ROW($1:$5))+1,1)*10^ROW($1:$5)/10)</f>
        <v>822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East Africa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296" t="str">
        <f>feed!U296</f>
        <v>http://blocgame.com/stats.php?id=39066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33908</v>
      </c>
      <c r="AA296" s="8">
        <f t="shared" si="27"/>
        <v>23.790085988872029</v>
      </c>
      <c r="AB296" s="4">
        <f t="shared" si="28"/>
        <v>329.5</v>
      </c>
      <c r="AC296" s="4">
        <f t="shared" si="29"/>
        <v>7838.833333333333</v>
      </c>
    </row>
    <row r="297" spans="1:29" x14ac:dyDescent="0.25">
      <c r="A297" t="str">
        <f>feed!A297</f>
        <v>Utea</v>
      </c>
      <c r="B297" t="str">
        <f>feed!B297</f>
        <v>SephiXarados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80</v>
      </c>
      <c r="E297">
        <f>SUMPRODUCT(MID(0&amp;feed!E297,LARGE(INDEX(ISNUMBER(--MID(feed!E297,ROW($1:$19),1))*
ROW($1:$19),0),ROW($1:$19))+1,1)*10^ROW($1:$19)/10)</f>
        <v>3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3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35</v>
      </c>
      <c r="L297">
        <f>SUMPRODUCT(MID(0&amp;feed!L297,LARGE(INDEX(ISNUMBER(--MID(feed!L297,ROW($1:$19),1))*
ROW($1:$19),0),ROW($1:$19))+1,1)*10^ROW($1:$19)/10)</f>
        <v>6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1971</v>
      </c>
      <c r="O297">
        <f>SUMPRODUCT(MID(0&amp;feed!O297,LARGE(INDEX(ISNUMBER(--MID(feed!O297,ROW($1:$5),1))*
ROW($1:$5),0),ROW($1:$5))+1,1)*10^ROW($1:$5)/10)</f>
        <v>315</v>
      </c>
      <c r="P297" t="str">
        <f>feed!P297</f>
        <v>Untapped</v>
      </c>
      <c r="Q297">
        <f t="shared" si="24"/>
        <v>90</v>
      </c>
      <c r="R297" t="str">
        <f>feed!Q297</f>
        <v>Very Powerful</v>
      </c>
      <c r="S297">
        <f t="shared" si="25"/>
        <v>10</v>
      </c>
      <c r="T297" t="str">
        <f>feed!R297</f>
        <v>Amazonia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297" t="str">
        <f>feed!U297</f>
        <v>http://blocgame.com/stats.php?id=49905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55906</v>
      </c>
      <c r="AA297" s="8">
        <f t="shared" si="27"/>
        <v>37.306443429731104</v>
      </c>
      <c r="AB297" s="4">
        <f t="shared" si="28"/>
        <v>328.5</v>
      </c>
      <c r="AC297" s="4">
        <f t="shared" si="29"/>
        <v>12255.166666666666</v>
      </c>
    </row>
    <row r="298" spans="1:29" x14ac:dyDescent="0.25">
      <c r="A298" t="str">
        <f>feed!A298</f>
        <v>Buchepalia</v>
      </c>
      <c r="B298" t="str">
        <f>feed!B298</f>
        <v>ubiqa</v>
      </c>
      <c r="C298" t="str">
        <f>feed!C298</f>
        <v>Brotherhood of Nod</v>
      </c>
      <c r="D298">
        <f>SUMPRODUCT(MID(0&amp;feed!D298,LARGE(INDEX(ISNUMBER(--MID(feed!D298,ROW($1:$19),1))*
ROW($1:$19),0),ROW($1:$19))+1,1)*10^ROW($1:$19)/10)</f>
        <v>50</v>
      </c>
      <c r="E298">
        <f>SUMPRODUCT(MID(0&amp;feed!E298,LARGE(INDEX(ISNUMBER(--MID(feed!E298,ROW($1:$19),1))*
ROW($1:$19),0),ROW($1:$19))+1,1)*10^ROW($1:$19)/10)</f>
        <v>1</v>
      </c>
      <c r="F298" t="str">
        <f>feed!F298</f>
        <v>Second World War surplus</v>
      </c>
      <c r="G298" t="str">
        <f>feed!G298</f>
        <v>Good</v>
      </c>
      <c r="H298">
        <f>SUMPRODUCT(MID(0&amp;feed!H298,LARGE(INDEX(ISNUMBER(--MID(feed!H298,ROW($1:$1),1))*
ROW($1:$1),0),ROW($1:$1))+1,1)*10^ROW($1:$1)/10)</f>
        <v>3</v>
      </c>
      <c r="I298" t="str">
        <f>feed!I298</f>
        <v>Good</v>
      </c>
      <c r="J298">
        <f>SUMPRODUCT(MID(0&amp;feed!J298,LARGE(INDEX(ISNUMBER(--MID(feed!J298,ROW($1:$19),1))*
ROW($1:$19),0),ROW($1:$19))+1,1)*10^ROW($1:$19)/10)</f>
        <v>12</v>
      </c>
      <c r="K298">
        <f>SUMPRODUCT(MID(0&amp;feed!K298,LARGE(INDEX(ISNUMBER(--MID(feed!K298,ROW($1:$19),1))*
ROW($1:$19),0),ROW($1:$19))+1,1)*10^ROW($1:$19)/10)</f>
        <v>21</v>
      </c>
      <c r="L298">
        <f>SUMPRODUCT(MID(0&amp;feed!L298,LARGE(INDEX(ISNUMBER(--MID(feed!L298,ROW($1:$19),1))*
ROW($1:$19),0),ROW($1:$19))+1,1)*10^ROW($1:$19)/10)</f>
        <v>10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1958</v>
      </c>
      <c r="O298">
        <f>SUMPRODUCT(MID(0&amp;feed!O298,LARGE(INDEX(ISNUMBER(--MID(feed!O298,ROW($1:$5),1))*
ROW($1:$5),0),ROW($1:$5))+1,1)*10^ROW($1:$5)/10)</f>
        <v>271</v>
      </c>
      <c r="P298" t="str">
        <f>feed!P298</f>
        <v>Untapped</v>
      </c>
      <c r="Q298">
        <f t="shared" si="24"/>
        <v>90</v>
      </c>
      <c r="R298" t="str">
        <f>feed!Q298</f>
        <v>Powerful</v>
      </c>
      <c r="S298">
        <f t="shared" si="25"/>
        <v>9</v>
      </c>
      <c r="T298" t="str">
        <f>feed!R298</f>
        <v>Caribbean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298" t="str">
        <f>feed!U298</f>
        <v>http://blocgame.com/stats.php?id=60734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5139</v>
      </c>
      <c r="AA298" s="8">
        <f t="shared" si="27"/>
        <v>9.7109295199182846</v>
      </c>
      <c r="AB298" s="4">
        <f t="shared" si="28"/>
        <v>326.33333333333331</v>
      </c>
      <c r="AC298" s="4">
        <f t="shared" si="29"/>
        <v>3169</v>
      </c>
    </row>
    <row r="299" spans="1:29" x14ac:dyDescent="0.25">
      <c r="A299" t="str">
        <f>feed!A299</f>
        <v>KaleCepo</v>
      </c>
      <c r="B299" t="str">
        <f>feed!B299</f>
        <v>sultan lee</v>
      </c>
      <c r="C299" t="str">
        <f>feed!C299</f>
        <v>PIRATES</v>
      </c>
      <c r="D299">
        <f>SUMPRODUCT(MID(0&amp;feed!D299,LARGE(INDEX(ISNUMBER(--MID(feed!D299,ROW($1:$19),1))*
ROW($1:$19),0),ROW($1:$19))+1,1)*10^ROW($1:$19)/10)</f>
        <v>237</v>
      </c>
      <c r="E299">
        <f>SUMPRODUCT(MID(0&amp;feed!E299,LARGE(INDEX(ISNUMBER(--MID(feed!E299,ROW($1:$19),1))*
ROW($1:$19),0),ROW($1:$19))+1,1)*10^ROW($1:$19)/10)</f>
        <v>21</v>
      </c>
      <c r="F299" t="str">
        <f>feed!F299</f>
        <v>Almost Modern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9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8</v>
      </c>
      <c r="K299">
        <f>SUMPRODUCT(MID(0&amp;feed!K299,LARGE(INDEX(ISNUMBER(--MID(feed!K299,ROW($1:$19),1))*
ROW($1:$19),0),ROW($1:$19))+1,1)*10^ROW($1:$19)/10)</f>
        <v>114</v>
      </c>
      <c r="L299">
        <f>SUMPRODUCT(MID(0&amp;feed!L299,LARGE(INDEX(ISNUMBER(--MID(feed!L299,ROW($1:$19),1))*
ROW($1:$19),0),ROW($1:$19))+1,1)*10^ROW($1:$19)/10)</f>
        <v>15</v>
      </c>
      <c r="M299" t="str">
        <f>feed!M299</f>
        <v>Free Market</v>
      </c>
      <c r="N299">
        <f>SUMPRODUCT(MID(0&amp;feed!N299,LARGE(INDEX(ISNUMBER(--MID(feed!N299,ROW($1:$5),1))*
ROW($1:$5),0),ROW($1:$5))+1,1)*10^ROW($1:$5)/10)</f>
        <v>1955</v>
      </c>
      <c r="O299">
        <f>SUMPRODUCT(MID(0&amp;feed!O299,LARGE(INDEX(ISNUMBER(--MID(feed!O299,ROW($1:$5),1))*
ROW($1:$5),0),ROW($1:$5))+1,1)*10^ROW($1:$5)/10)</f>
        <v>131</v>
      </c>
      <c r="P299" t="str">
        <f>feed!P299</f>
        <v>Untapped</v>
      </c>
      <c r="Q299">
        <f t="shared" si="24"/>
        <v>90</v>
      </c>
      <c r="R299" t="str">
        <f>feed!Q299</f>
        <v>Very Powerful</v>
      </c>
      <c r="S299">
        <f t="shared" si="25"/>
        <v>10</v>
      </c>
      <c r="T299" t="str">
        <f>feed!R299</f>
        <v>East Indies</v>
      </c>
      <c r="U299" t="str">
        <f>feed!S299</f>
        <v>United States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299" t="str">
        <f>feed!U299</f>
        <v>http://blocgame.com/stats.php?id=60711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37894</v>
      </c>
      <c r="AA299" s="8">
        <f t="shared" si="27"/>
        <v>47.580051150895137</v>
      </c>
      <c r="AB299" s="4">
        <f t="shared" si="28"/>
        <v>325.83333333333331</v>
      </c>
      <c r="AC299" s="4">
        <f t="shared" si="29"/>
        <v>15503.166666666666</v>
      </c>
    </row>
    <row r="300" spans="1:29" x14ac:dyDescent="0.25">
      <c r="A300" t="str">
        <f>feed!A300</f>
        <v>Somaliya</v>
      </c>
      <c r="B300" t="str">
        <f>feed!B300</f>
        <v>Al Somali</v>
      </c>
      <c r="C300" t="str">
        <f>feed!C300</f>
        <v>Interpol</v>
      </c>
      <c r="D300">
        <f>SUMPRODUCT(MID(0&amp;feed!D300,LARGE(INDEX(ISNUMBER(--MID(feed!D300,ROW($1:$19),1))*
ROW($1:$19),0),ROW($1:$19))+1,1)*10^ROW($1:$19)/10)</f>
        <v>56</v>
      </c>
      <c r="E300">
        <f>SUMPRODUCT(MID(0&amp;feed!E300,LARGE(INDEX(ISNUMBER(--MID(feed!E300,ROW($1:$19),1))*
ROW($1:$19),0),ROW($1:$19))+1,1)*10^ROW($1:$19)/10)</f>
        <v>7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8</v>
      </c>
      <c r="K300">
        <f>SUMPRODUCT(MID(0&amp;feed!K300,LARGE(INDEX(ISNUMBER(--MID(feed!K300,ROW($1:$19),1))*
ROW($1:$19),0),ROW($1:$19))+1,1)*10^ROW($1:$19)/10)</f>
        <v>12</v>
      </c>
      <c r="L300">
        <f>SUMPRODUCT(MID(0&amp;feed!L300,LARGE(INDEX(ISNUMBER(--MID(feed!L300,ROW($1:$19),1))*
ROW($1:$19),0),ROW($1:$19))+1,1)*10^ROW($1:$19)/10)</f>
        <v>12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1943</v>
      </c>
      <c r="O300">
        <f>SUMPRODUCT(MID(0&amp;feed!O300,LARGE(INDEX(ISNUMBER(--MID(feed!O300,ROW($1:$5),1))*
ROW($1:$5),0),ROW($1:$5))+1,1)*10^ROW($1:$5)/10)</f>
        <v>5148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Arabia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300" t="str">
        <f>feed!U300</f>
        <v>http://blocgame.com/stats.php?id=52569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26048</v>
      </c>
      <c r="AA300" s="8">
        <f t="shared" si="27"/>
        <v>18.810087493566648</v>
      </c>
      <c r="AB300" s="4">
        <f t="shared" si="28"/>
        <v>323.83333333333331</v>
      </c>
      <c r="AC300" s="4">
        <f t="shared" si="29"/>
        <v>6091.333333333333</v>
      </c>
    </row>
    <row r="301" spans="1:29" x14ac:dyDescent="0.25">
      <c r="A301" t="str">
        <f>feed!A301</f>
        <v>Wafflonia</v>
      </c>
      <c r="B301" t="str">
        <f>feed!B301</f>
        <v>Stellarwaffle</v>
      </c>
      <c r="C301" t="str">
        <f>feed!C301</f>
        <v>SPQR</v>
      </c>
      <c r="D301">
        <f>SUMPRODUCT(MID(0&amp;feed!D301,LARGE(INDEX(ISNUMBER(--MID(feed!D301,ROW($1:$19),1))*
ROW($1:$19),0),ROW($1:$19))+1,1)*10^ROW($1:$19)/10)</f>
        <v>80</v>
      </c>
      <c r="E301">
        <f>SUMPRODUCT(MID(0&amp;feed!E301,LARGE(INDEX(ISNUMBER(--MID(feed!E301,ROW($1:$19),1))*
ROW($1:$19),0),ROW($1:$19))+1,1)*10^ROW($1:$19)/10)</f>
        <v>1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4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22</v>
      </c>
      <c r="L301">
        <f>SUMPRODUCT(MID(0&amp;feed!L301,LARGE(INDEX(ISNUMBER(--MID(feed!L301,ROW($1:$19),1))*
ROW($1:$19),0),ROW($1:$19))+1,1)*10^ROW($1:$19)/10)</f>
        <v>12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1943</v>
      </c>
      <c r="O301">
        <f>SUMPRODUCT(MID(0&amp;feed!O301,LARGE(INDEX(ISNUMBER(--MID(feed!O301,ROW($1:$5),1))*
ROW($1:$5),0),ROW($1:$5))+1,1)*10^ROW($1:$5)/10)</f>
        <v>3994</v>
      </c>
      <c r="P301" t="str">
        <f>feed!P301</f>
        <v>Untapped</v>
      </c>
      <c r="Q301">
        <f t="shared" si="24"/>
        <v>90</v>
      </c>
      <c r="R301" t="str">
        <f>feed!Q301</f>
        <v>Large</v>
      </c>
      <c r="S301">
        <f t="shared" si="25"/>
        <v>7.5</v>
      </c>
      <c r="T301" t="str">
        <f>feed!R301</f>
        <v>Egypt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301" t="str">
        <f>feed!U301</f>
        <v>http://blocgame.com/stats.php?id=63064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27577</v>
      </c>
      <c r="AA301" s="8">
        <f t="shared" si="27"/>
        <v>22.299022130725682</v>
      </c>
      <c r="AB301" s="4">
        <f t="shared" si="28"/>
        <v>323.83333333333331</v>
      </c>
      <c r="AC301" s="4">
        <f t="shared" si="29"/>
        <v>7221.166666666667</v>
      </c>
    </row>
    <row r="302" spans="1:29" x14ac:dyDescent="0.25">
      <c r="A302" t="str">
        <f>feed!A302</f>
        <v>Enggor Perak</v>
      </c>
      <c r="B302" t="str">
        <f>feed!B302</f>
        <v>meor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24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10</v>
      </c>
      <c r="K302">
        <f>SUMPRODUCT(MID(0&amp;feed!K302,LARGE(INDEX(ISNUMBER(--MID(feed!K302,ROW($1:$19),1))*
ROW($1:$19),0),ROW($1:$19))+1,1)*10^ROW($1:$19)/10)</f>
        <v>16</v>
      </c>
      <c r="L302">
        <f>SUMPRODUCT(MID(0&amp;feed!L302,LARGE(INDEX(ISNUMBER(--MID(feed!L302,ROW($1:$19),1))*
ROW($1:$19),0),ROW($1:$19))+1,1)*10^ROW($1:$19)/10)</f>
        <v>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1941</v>
      </c>
      <c r="O302">
        <f>SUMPRODUCT(MID(0&amp;feed!O302,LARGE(INDEX(ISNUMBER(--MID(feed!O302,ROW($1:$5),1))*
ROW($1:$5),0),ROW($1:$5))+1,1)*10^ROW($1:$5)/10)</f>
        <v>451</v>
      </c>
      <c r="P302" t="str">
        <f>feed!P302</f>
        <v>Untapped</v>
      </c>
      <c r="Q302">
        <f t="shared" si="24"/>
        <v>90</v>
      </c>
      <c r="R302" t="str">
        <f>feed!Q302</f>
        <v>Meagre</v>
      </c>
      <c r="S302">
        <f t="shared" si="25"/>
        <v>1.5</v>
      </c>
      <c r="T302" t="str">
        <f>feed!R302</f>
        <v>East Indies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302" t="str">
        <f>feed!U302</f>
        <v>http://blocgame.com/stats.php?id=60674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2471</v>
      </c>
      <c r="AA302" s="8">
        <f t="shared" si="27"/>
        <v>5.1370427614631637</v>
      </c>
      <c r="AB302" s="4">
        <f t="shared" si="28"/>
        <v>323.5</v>
      </c>
      <c r="AC302" s="4">
        <f t="shared" si="29"/>
        <v>1661.8333333333333</v>
      </c>
    </row>
    <row r="303" spans="1:29" x14ac:dyDescent="0.25">
      <c r="A303" t="str">
        <f>feed!A303</f>
        <v>Italica</v>
      </c>
      <c r="B303" t="str">
        <f>feed!B303</f>
        <v>Lord Potash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41</v>
      </c>
      <c r="E303">
        <f>SUMPRODUCT(MID(0&amp;feed!E303,LARGE(INDEX(ISNUMBER(--MID(feed!E303,ROW($1:$19),1))*
ROW($1:$19),0),ROW($1:$19))+1,1)*10^ROW($1:$19)/10)</f>
        <v>3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19</v>
      </c>
      <c r="K303">
        <f>SUMPRODUCT(MID(0&amp;feed!K303,LARGE(INDEX(ISNUMBER(--MID(feed!K303,ROW($1:$19),1))*
ROW($1:$19),0),ROW($1:$19))+1,1)*10^ROW($1:$19)/10)</f>
        <v>14</v>
      </c>
      <c r="L303">
        <f>SUMPRODUCT(MID(0&amp;feed!L303,LARGE(INDEX(ISNUMBER(--MID(feed!L303,ROW($1:$19),1))*
ROW($1:$19),0),ROW($1:$19))+1,1)*10^ROW($1:$19)/10)</f>
        <v>10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1936</v>
      </c>
      <c r="O303">
        <f>SUMPRODUCT(MID(0&amp;feed!O303,LARGE(INDEX(ISNUMBER(--MID(feed!O303,ROW($1:$5),1))*
ROW($1:$5),0),ROW($1:$5))+1,1)*10^ROW($1:$5)/10)</f>
        <v>1540</v>
      </c>
      <c r="P303" t="str">
        <f>feed!P303</f>
        <v>Near Depletion</v>
      </c>
      <c r="Q303">
        <f t="shared" si="24"/>
        <v>10</v>
      </c>
      <c r="R303" t="str">
        <f>feed!Q303</f>
        <v>Large</v>
      </c>
      <c r="S303">
        <f t="shared" si="25"/>
        <v>7.5</v>
      </c>
      <c r="T303" t="str">
        <f>feed!R303</f>
        <v>Egypt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303" t="str">
        <f>feed!U303</f>
        <v>http://blocgame.com/stats.php?id=63435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17415</v>
      </c>
      <c r="AA303" s="8">
        <f t="shared" si="27"/>
        <v>14.418904958677686</v>
      </c>
      <c r="AB303" s="4">
        <f t="shared" si="28"/>
        <v>322.66666666666669</v>
      </c>
      <c r="AC303" s="4">
        <f t="shared" si="29"/>
        <v>4652.5</v>
      </c>
    </row>
    <row r="304" spans="1:29" x14ac:dyDescent="0.25">
      <c r="A304" t="str">
        <f>feed!A304</f>
        <v>kufr conquerors</v>
      </c>
      <c r="B304" t="str">
        <f>feed!B304</f>
        <v>SilversLegend</v>
      </c>
      <c r="C304" t="str">
        <f>feed!C304</f>
        <v>Brotherhood of Nod</v>
      </c>
      <c r="D304">
        <f>SUMPRODUCT(MID(0&amp;feed!D304,LARGE(INDEX(ISNUMBER(--MID(feed!D304,ROW($1:$19),1))*
ROW($1:$19),0),ROW($1:$19))+1,1)*10^ROW($1:$19)/10)</f>
        <v>78</v>
      </c>
      <c r="E304">
        <f>SUMPRODUCT(MID(0&amp;feed!E304,LARGE(INDEX(ISNUMBER(--MID(feed!E304,ROW($1:$19),1))*
ROW($1:$19),0),ROW($1:$19))+1,1)*10^ROW($1:$19)/10)</f>
        <v>11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23</v>
      </c>
      <c r="L304">
        <f>SUMPRODUCT(MID(0&amp;feed!L304,LARGE(INDEX(ISNUMBER(--MID(feed!L304,ROW($1:$19),1))*
ROW($1:$19),0),ROW($1:$19))+1,1)*10^ROW($1:$19)/10)</f>
        <v>1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1927</v>
      </c>
      <c r="O304">
        <f>SUMPRODUCT(MID(0&amp;feed!O304,LARGE(INDEX(ISNUMBER(--MID(feed!O304,ROW($1:$5),1))*
ROW($1:$5),0),ROW($1:$5))+1,1)*10^ROW($1:$5)/10)</f>
        <v>129</v>
      </c>
      <c r="P304" t="str">
        <f>feed!P304</f>
        <v>Untapped</v>
      </c>
      <c r="Q304">
        <f t="shared" si="24"/>
        <v>90</v>
      </c>
      <c r="R304" t="str">
        <f>feed!Q304</f>
        <v>Powerful</v>
      </c>
      <c r="S304">
        <f t="shared" si="25"/>
        <v>9</v>
      </c>
      <c r="T304" t="str">
        <f>feed!R304</f>
        <v>Southern Africa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304" t="str">
        <f>feed!U304</f>
        <v>http://blocgame.com/stats.php?id=59579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11437</v>
      </c>
      <c r="AA304" s="8">
        <f t="shared" si="27"/>
        <v>11.384016606123508</v>
      </c>
      <c r="AB304" s="4">
        <f t="shared" si="28"/>
        <v>321.16666666666669</v>
      </c>
      <c r="AC304" s="4">
        <f t="shared" si="29"/>
        <v>3656.1666666666665</v>
      </c>
    </row>
    <row r="305" spans="1:29" x14ac:dyDescent="0.25">
      <c r="A305" t="str">
        <f>feed!A305</f>
        <v>Senandung Malam</v>
      </c>
      <c r="B305" t="str">
        <f>feed!B305</f>
        <v>Lela Manja</v>
      </c>
      <c r="C305" t="str">
        <f>feed!C305</f>
        <v>PIRATES</v>
      </c>
      <c r="D305">
        <f>SUMPRODUCT(MID(0&amp;feed!D305,LARGE(INDEX(ISNUMBER(--MID(feed!D305,ROW($1:$19),1))*
ROW($1:$19),0),ROW($1:$19))+1,1)*10^ROW($1:$19)/10)</f>
        <v>98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Poor</v>
      </c>
      <c r="J305">
        <f>SUMPRODUCT(MID(0&amp;feed!J305,LARGE(INDEX(ISNUMBER(--MID(feed!J305,ROW($1:$19),1))*
ROW($1:$19),0),ROW($1:$19))+1,1)*10^ROW($1:$19)/10)</f>
        <v>17</v>
      </c>
      <c r="K305">
        <f>SUMPRODUCT(MID(0&amp;feed!K305,LARGE(INDEX(ISNUMBER(--MID(feed!K305,ROW($1:$19),1))*
ROW($1:$19),0),ROW($1:$19))+1,1)*10^ROW($1:$19)/10)</f>
        <v>13</v>
      </c>
      <c r="L305">
        <f>SUMPRODUCT(MID(0&amp;feed!L305,LARGE(INDEX(ISNUMBER(--MID(feed!L305,ROW($1:$19),1))*
ROW($1:$19),0),ROW($1:$19))+1,1)*10^ROW($1:$19)/10)</f>
        <v>14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1925</v>
      </c>
      <c r="O305">
        <f>SUMPRODUCT(MID(0&amp;feed!O305,LARGE(INDEX(ISNUMBER(--MID(feed!O305,ROW($1:$5),1))*
ROW($1:$5),0),ROW($1:$5))+1,1)*10^ROW($1:$5)/10)</f>
        <v>0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East Indies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305" t="str">
        <f>feed!U305</f>
        <v>http://blocgame.com/stats.php?id=61074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24</v>
      </c>
      <c r="AA305" s="8">
        <f t="shared" si="27"/>
        <v>5.6618181818181821</v>
      </c>
      <c r="AB305" s="4">
        <f t="shared" si="28"/>
        <v>320.83333333333331</v>
      </c>
      <c r="AC305" s="4">
        <f t="shared" si="29"/>
        <v>1816.5</v>
      </c>
    </row>
    <row r="306" spans="1:29" x14ac:dyDescent="0.25">
      <c r="A306" t="str">
        <f>feed!A306</f>
        <v>awanghitam</v>
      </c>
      <c r="B306" t="str">
        <f>feed!B306</f>
        <v>awanghitam</v>
      </c>
      <c r="C306" t="str">
        <f>feed!C306</f>
        <v>Interpol</v>
      </c>
      <c r="D306">
        <f>SUMPRODUCT(MID(0&amp;feed!D306,LARGE(INDEX(ISNUMBER(--MID(feed!D306,ROW($1:$19),1))*
ROW($1:$19),0),ROW($1:$19))+1,1)*10^ROW($1:$19)/10)</f>
        <v>51</v>
      </c>
      <c r="E306">
        <f>SUMPRODUCT(MID(0&amp;feed!E306,LARGE(INDEX(ISNUMBER(--MID(feed!E306,ROW($1:$19),1))*
ROW($1:$19),0),ROW($1:$19))+1,1)*10^ROW($1:$19)/10)</f>
        <v>0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0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11</v>
      </c>
      <c r="K306">
        <f>SUMPRODUCT(MID(0&amp;feed!K306,LARGE(INDEX(ISNUMBER(--MID(feed!K306,ROW($1:$19),1))*
ROW($1:$19),0),ROW($1:$19))+1,1)*10^ROW($1:$19)/10)</f>
        <v>22</v>
      </c>
      <c r="L306">
        <f>SUMPRODUCT(MID(0&amp;feed!L306,LARGE(INDEX(ISNUMBER(--MID(feed!L306,ROW($1:$19),1))*
ROW($1:$19),0),ROW($1:$19))+1,1)*10^ROW($1:$19)/10)</f>
        <v>1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1921</v>
      </c>
      <c r="O306">
        <f>SUMPRODUCT(MID(0&amp;feed!O306,LARGE(INDEX(ISNUMBER(--MID(feed!O306,ROW($1:$5),1))*
ROW($1:$5),0),ROW($1:$5))+1,1)*10^ROW($1:$5)/10)</f>
        <v>175</v>
      </c>
      <c r="P306" t="str">
        <f>feed!P306</f>
        <v>Untapped</v>
      </c>
      <c r="Q306">
        <f t="shared" si="24"/>
        <v>90</v>
      </c>
      <c r="R306" t="str">
        <f>feed!Q306</f>
        <v>Powerful</v>
      </c>
      <c r="S306">
        <f t="shared" si="25"/>
        <v>9</v>
      </c>
      <c r="T306" t="str">
        <f>feed!R306</f>
        <v>East Indies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306" t="str">
        <f>feed!U306</f>
        <v>http://blocgame.com/stats.php?id=60739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256</v>
      </c>
      <c r="AA306" s="8">
        <f t="shared" si="27"/>
        <v>4.6231129619989586</v>
      </c>
      <c r="AB306" s="4">
        <f t="shared" si="28"/>
        <v>320.16666666666669</v>
      </c>
      <c r="AC306" s="4">
        <f t="shared" si="29"/>
        <v>1480.1666666666667</v>
      </c>
    </row>
    <row r="307" spans="1:29" x14ac:dyDescent="0.25">
      <c r="A307" t="str">
        <f>feed!A307</f>
        <v>Kryzikstan</v>
      </c>
      <c r="B307" t="str">
        <f>feed!B307</f>
        <v>Carl Barrett</v>
      </c>
      <c r="C307" t="str">
        <f>feed!C307</f>
        <v>Socialist Arab Union</v>
      </c>
      <c r="D307">
        <f>SUMPRODUCT(MID(0&amp;feed!D307,LARGE(INDEX(ISNUMBER(--MID(feed!D307,ROW($1:$19),1))*
ROW($1:$19),0),ROW($1:$19))+1,1)*10^ROW($1:$19)/10)</f>
        <v>107</v>
      </c>
      <c r="E307">
        <f>SUMPRODUCT(MID(0&amp;feed!E307,LARGE(INDEX(ISNUMBER(--MID(feed!E307,ROW($1:$19),1))*
ROW($1:$19),0),ROW($1:$19))+1,1)*10^ROW($1:$19)/10)</f>
        <v>3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1</v>
      </c>
      <c r="K307">
        <f>SUMPRODUCT(MID(0&amp;feed!K307,LARGE(INDEX(ISNUMBER(--MID(feed!K307,ROW($1:$19),1))*
ROW($1:$19),0),ROW($1:$19))+1,1)*10^ROW($1:$19)/10)</f>
        <v>18</v>
      </c>
      <c r="L307">
        <f>SUMPRODUCT(MID(0&amp;feed!L307,LARGE(INDEX(ISNUMBER(--MID(feed!L307,ROW($1:$19),1))*
ROW($1:$19),0),ROW($1:$19))+1,1)*10^ROW($1:$19)/10)</f>
        <v>18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1921</v>
      </c>
      <c r="O307">
        <f>SUMPRODUCT(MID(0&amp;feed!O307,LARGE(INDEX(ISNUMBER(--MID(feed!O307,ROW($1:$5),1))*
ROW($1:$5),0),ROW($1:$5))+1,1)*10^ROW($1:$5)/10)</f>
        <v>6239</v>
      </c>
      <c r="P307" t="str">
        <f>feed!P307</f>
        <v>Near Depletion</v>
      </c>
      <c r="Q307">
        <f t="shared" si="24"/>
        <v>10</v>
      </c>
      <c r="R307" t="str">
        <f>feed!Q307</f>
        <v>Large</v>
      </c>
      <c r="S307">
        <f t="shared" si="25"/>
        <v>7.5</v>
      </c>
      <c r="T307" t="str">
        <f>feed!R307</f>
        <v>Egypt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307" t="str">
        <f>feed!U307</f>
        <v>http://blocgame.com/stats.php?id=64855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16430</v>
      </c>
      <c r="AA307" s="8">
        <f t="shared" si="27"/>
        <v>17.142113482561165</v>
      </c>
      <c r="AB307" s="4">
        <f t="shared" si="28"/>
        <v>320.16666666666669</v>
      </c>
      <c r="AC307" s="4">
        <f t="shared" si="29"/>
        <v>5488.333333333333</v>
      </c>
    </row>
    <row r="308" spans="1:29" x14ac:dyDescent="0.25">
      <c r="A308" t="str">
        <f>feed!A308</f>
        <v>Avarice</v>
      </c>
      <c r="B308" t="str">
        <f>feed!B308</f>
        <v>Plutus</v>
      </c>
      <c r="C308" t="str">
        <f>feed!C308</f>
        <v>The Order</v>
      </c>
      <c r="D308">
        <f>SUMPRODUCT(MID(0&amp;feed!D308,LARGE(INDEX(ISNUMBER(--MID(feed!D308,ROW($1:$19),1))*
ROW($1:$19),0),ROW($1:$19))+1,1)*10^ROW($1:$19)/10)</f>
        <v>180</v>
      </c>
      <c r="E308">
        <f>SUMPRODUCT(MID(0&amp;feed!E308,LARGE(INDEX(ISNUMBER(--MID(feed!E308,ROW($1:$19),1))*
ROW($1:$19),0),ROW($1:$19))+1,1)*10^ROW($1:$19)/10)</f>
        <v>7</v>
      </c>
      <c r="F308" t="str">
        <f>feed!F308</f>
        <v>Vietnam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7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1</v>
      </c>
      <c r="K308">
        <f>SUMPRODUCT(MID(0&amp;feed!K308,LARGE(INDEX(ISNUMBER(--MID(feed!K308,ROW($1:$19),1))*
ROW($1:$19),0),ROW($1:$19))+1,1)*10^ROW($1:$19)/10)</f>
        <v>67</v>
      </c>
      <c r="L308">
        <f>SUMPRODUCT(MID(0&amp;feed!L308,LARGE(INDEX(ISNUMBER(--MID(feed!L308,ROW($1:$19),1))*
ROW($1:$19),0),ROW($1:$19))+1,1)*10^ROW($1:$19)/10)</f>
        <v>36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1909</v>
      </c>
      <c r="O308">
        <f>SUMPRODUCT(MID(0&amp;feed!O308,LARGE(INDEX(ISNUMBER(--MID(feed!O308,ROW($1:$5),1))*
ROW($1:$5),0),ROW($1:$5))+1,1)*10^ROW($1:$5)/10)</f>
        <v>0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308" t="str">
        <f>feed!U308</f>
        <v>http://blocgame.com/stats.php?id=63966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44475</v>
      </c>
      <c r="AA308" s="8">
        <f t="shared" si="27"/>
        <v>46.280775275013099</v>
      </c>
      <c r="AB308" s="4">
        <f t="shared" si="28"/>
        <v>318.16666666666669</v>
      </c>
      <c r="AC308" s="4">
        <f t="shared" si="29"/>
        <v>14725</v>
      </c>
    </row>
    <row r="309" spans="1:29" x14ac:dyDescent="0.25">
      <c r="A309" t="str">
        <f>feed!A309</f>
        <v>Zeon Alliance</v>
      </c>
      <c r="B309" t="str">
        <f>feed!B309</f>
        <v>Char Aznable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140</v>
      </c>
      <c r="E309">
        <f>SUMPRODUCT(MID(0&amp;feed!E309,LARGE(INDEX(ISNUMBER(--MID(feed!E309,ROW($1:$19),1))*
ROW($1:$19),0),ROW($1:$19))+1,1)*10^ROW($1:$19)/10)</f>
        <v>11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35</v>
      </c>
      <c r="K309">
        <f>SUMPRODUCT(MID(0&amp;feed!K309,LARGE(INDEX(ISNUMBER(--MID(feed!K309,ROW($1:$19),1))*
ROW($1:$19),0),ROW($1:$19))+1,1)*10^ROW($1:$19)/10)</f>
        <v>7</v>
      </c>
      <c r="L309">
        <f>SUMPRODUCT(MID(0&amp;feed!L309,LARGE(INDEX(ISNUMBER(--MID(feed!L309,ROW($1:$19),1))*
ROW($1:$19),0),ROW($1:$19))+1,1)*10^ROW($1:$19)/10)</f>
        <v>7</v>
      </c>
      <c r="M309" t="str">
        <f>feed!M309</f>
        <v>Free Market</v>
      </c>
      <c r="N309">
        <f>SUMPRODUCT(MID(0&amp;feed!N309,LARGE(INDEX(ISNUMBER(--MID(feed!N309,ROW($1:$5),1))*
ROW($1:$5),0),ROW($1:$5))+1,1)*10^ROW($1:$5)/10)</f>
        <v>1898</v>
      </c>
      <c r="O309">
        <f>SUMPRODUCT(MID(0&amp;feed!O309,LARGE(INDEX(ISNUMBER(--MID(feed!O309,ROW($1:$5),1))*
ROW($1:$5),0),ROW($1:$5))+1,1)*10^ROW($1:$5)/10)</f>
        <v>314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Pacific Rim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309" t="str">
        <f>feed!U309</f>
        <v>http://blocgame.com/stats.php?id=62248</v>
      </c>
      <c r="X309" s="4">
        <f>SUMPRODUCT(MID(0&amp;feed!V309,LARGE(INDEX(ISNUMBER(--MID(feed!V309,ROW($1:$5),1))*
ROW($1:$5),0),ROW($1:$5))+1,1)*10^ROW($1:$5)/10)</f>
        <v>2</v>
      </c>
      <c r="Y309">
        <f>feed!W309</f>
        <v>0</v>
      </c>
      <c r="Z309" s="4">
        <f t="shared" si="26"/>
        <v>26432</v>
      </c>
      <c r="AA309" s="8">
        <f t="shared" si="27"/>
        <v>17.87776606954689</v>
      </c>
      <c r="AB309" s="4">
        <f t="shared" si="28"/>
        <v>316.33333333333331</v>
      </c>
      <c r="AC309" s="4">
        <f t="shared" si="29"/>
        <v>5655.333333333333</v>
      </c>
    </row>
    <row r="310" spans="1:29" x14ac:dyDescent="0.25">
      <c r="A310" t="str">
        <f>feed!A310</f>
        <v>Inferia</v>
      </c>
      <c r="B310" t="str">
        <f>feed!B310</f>
        <v>Alexkovisk</v>
      </c>
      <c r="C310" t="str">
        <f>feed!C310</f>
        <v>Pact of Red October</v>
      </c>
      <c r="D310">
        <f>SUMPRODUCT(MID(0&amp;feed!D310,LARGE(INDEX(ISNUMBER(--MID(feed!D310,ROW($1:$19),1))*
ROW($1:$19),0),ROW($1:$19))+1,1)*10^ROW($1:$19)/10)</f>
        <v>9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Poor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4</v>
      </c>
      <c r="L310">
        <f>SUMPRODUCT(MID(0&amp;feed!L310,LARGE(INDEX(ISNUMBER(--MID(feed!L310,ROW($1:$19),1))*
ROW($1:$19),0),ROW($1:$19))+1,1)*10^ROW($1:$19)/10)</f>
        <v>3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1895</v>
      </c>
      <c r="O310">
        <f>SUMPRODUCT(MID(0&amp;feed!O310,LARGE(INDEX(ISNUMBER(--MID(feed!O310,ROW($1:$5),1))*
ROW($1:$5),0),ROW($1:$5))+1,1)*10^ROW($1:$5)/10)</f>
        <v>72</v>
      </c>
      <c r="P310" t="str">
        <f>feed!P310</f>
        <v>Untapped</v>
      </c>
      <c r="Q310">
        <f t="shared" si="24"/>
        <v>90</v>
      </c>
      <c r="R310" t="str">
        <f>feed!Q310</f>
        <v>Small</v>
      </c>
      <c r="S310">
        <f t="shared" si="25"/>
        <v>3</v>
      </c>
      <c r="T310" t="str">
        <f>feed!R310</f>
        <v>Mesoamerica</v>
      </c>
      <c r="U310" t="str">
        <f>feed!S310</f>
        <v>Neutral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310" t="str">
        <f>feed!U310</f>
        <v>http://blocgame.com/stats.php?id=60789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4579</v>
      </c>
      <c r="AA310" s="8">
        <f t="shared" si="27"/>
        <v>3.8015831134564642</v>
      </c>
      <c r="AB310" s="4">
        <f t="shared" si="28"/>
        <v>315.83333333333331</v>
      </c>
      <c r="AC310" s="4">
        <f t="shared" si="29"/>
        <v>1200.6666666666667</v>
      </c>
    </row>
    <row r="311" spans="1:29" x14ac:dyDescent="0.25">
      <c r="A311" t="str">
        <f>feed!A311</f>
        <v>Lomar</v>
      </c>
      <c r="B311" t="str">
        <f>feed!B311</f>
        <v>Sarnen</v>
      </c>
      <c r="C311">
        <f>feed!C311</f>
        <v>0</v>
      </c>
      <c r="D311">
        <f>SUMPRODUCT(MID(0&amp;feed!D311,LARGE(INDEX(ISNUMBER(--MID(feed!D311,ROW($1:$19),1))*
ROW($1:$19),0),ROW($1:$19))+1,1)*10^ROW($1:$19)/10)</f>
        <v>7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Normal</v>
      </c>
      <c r="H311">
        <f>SUMPRODUCT(MID(0&amp;feed!H311,LARGE(INDEX(ISNUMBER(--MID(feed!H311,ROW($1:$1),1))*
ROW($1:$1),0),ROW($1:$1))+1,1)*10^ROW($1:$1)/10)</f>
        <v>1</v>
      </c>
      <c r="I311" t="str">
        <f>feed!I311</f>
        <v>Undisciplined Rabble</v>
      </c>
      <c r="J311">
        <f>SUMPRODUCT(MID(0&amp;feed!J311,LARGE(INDEX(ISNUMBER(--MID(feed!J311,ROW($1:$19),1))*
ROW($1:$19),0),ROW($1:$19))+1,1)*10^ROW($1:$19)/10)</f>
        <v>123</v>
      </c>
      <c r="K311">
        <f>SUMPRODUCT(MID(0&amp;feed!K311,LARGE(INDEX(ISNUMBER(--MID(feed!K311,ROW($1:$19),1))*
ROW($1:$19),0),ROW($1:$19))+1,1)*10^ROW($1:$19)/10)</f>
        <v>7</v>
      </c>
      <c r="L311">
        <f>SUMPRODUCT(MID(0&amp;feed!L311,LARGE(INDEX(ISNUMBER(--MID(feed!L311,ROW($1:$19),1))*
ROW($1:$19),0),ROW($1:$19))+1,1)*10^ROW($1:$19)/10)</f>
        <v>2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1893</v>
      </c>
      <c r="O311">
        <f>SUMPRODUCT(MID(0&amp;feed!O311,LARGE(INDEX(ISNUMBER(--MID(feed!O311,ROW($1:$5),1))*
ROW($1:$5),0),ROW($1:$5))+1,1)*10^ROW($1:$5)/10)</f>
        <v>500</v>
      </c>
      <c r="P311" t="str">
        <f>feed!P311</f>
        <v>Untapped</v>
      </c>
      <c r="Q311">
        <f t="shared" si="24"/>
        <v>90</v>
      </c>
      <c r="R311" t="str">
        <f>feed!Q311</f>
        <v>Small</v>
      </c>
      <c r="S311">
        <f t="shared" si="25"/>
        <v>3</v>
      </c>
      <c r="T311" t="str">
        <f>feed!R311</f>
        <v>Mesopotamia</v>
      </c>
      <c r="U311" t="str">
        <f>feed!S311</f>
        <v>Neutral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311" t="str">
        <f>feed!U311</f>
        <v>http://blocgame.com/stats.php?id=63175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-451</v>
      </c>
      <c r="AA311" s="8">
        <f t="shared" si="27"/>
        <v>1.9408346539883783</v>
      </c>
      <c r="AB311" s="4">
        <f t="shared" si="28"/>
        <v>315.5</v>
      </c>
      <c r="AC311" s="4">
        <f t="shared" si="29"/>
        <v>612.33333333333337</v>
      </c>
    </row>
    <row r="312" spans="1:29" x14ac:dyDescent="0.25">
      <c r="A312" t="str">
        <f>feed!A312</f>
        <v>British Egypt</v>
      </c>
      <c r="B312" t="str">
        <f>feed!B312</f>
        <v>Montgomery</v>
      </c>
      <c r="C312" t="str">
        <f>feed!C312</f>
        <v>Brotherhood of Nod</v>
      </c>
      <c r="D312">
        <f>SUMPRODUCT(MID(0&amp;feed!D312,LARGE(INDEX(ISNUMBER(--MID(feed!D312,ROW($1:$19),1))*
ROW($1:$19),0),ROW($1:$19))+1,1)*10^ROW($1:$19)/10)</f>
        <v>85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4</v>
      </c>
      <c r="K312">
        <f>SUMPRODUCT(MID(0&amp;feed!K312,LARGE(INDEX(ISNUMBER(--MID(feed!K312,ROW($1:$19),1))*
ROW($1:$19),0),ROW($1:$19))+1,1)*10^ROW($1:$19)/10)</f>
        <v>21</v>
      </c>
      <c r="L312">
        <f>SUMPRODUCT(MID(0&amp;feed!L312,LARGE(INDEX(ISNUMBER(--MID(feed!L312,ROW($1:$19),1))*
ROW($1:$19),0),ROW($1:$19))+1,1)*10^ROW($1:$19)/10)</f>
        <v>13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1891</v>
      </c>
      <c r="O312">
        <f>SUMPRODUCT(MID(0&amp;feed!O312,LARGE(INDEX(ISNUMBER(--MID(feed!O312,ROW($1:$5),1))*
ROW($1:$5),0),ROW($1:$5))+1,1)*10^ROW($1:$5)/10)</f>
        <v>2821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Egypt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312" t="str">
        <f>feed!U312</f>
        <v>http://blocgame.com/stats.php?id=45596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34233</v>
      </c>
      <c r="AA312" s="8">
        <f t="shared" si="27"/>
        <v>25.242199894235853</v>
      </c>
      <c r="AB312" s="4">
        <f t="shared" si="28"/>
        <v>315.16666666666669</v>
      </c>
      <c r="AC312" s="4">
        <f t="shared" si="29"/>
        <v>7955.5</v>
      </c>
    </row>
    <row r="313" spans="1:29" x14ac:dyDescent="0.25">
      <c r="A313" t="str">
        <f>feed!A313</f>
        <v>DZ Djeich</v>
      </c>
      <c r="B313" t="str">
        <f>feed!B313</f>
        <v>StratoDZ</v>
      </c>
      <c r="C313" t="str">
        <f>feed!C313</f>
        <v>The Khilafah</v>
      </c>
      <c r="D313">
        <f>SUMPRODUCT(MID(0&amp;feed!D313,LARGE(INDEX(ISNUMBER(--MID(feed!D313,ROW($1:$19),1))*
ROW($1:$19),0),ROW($1:$19))+1,1)*10^ROW($1:$19)/10)</f>
        <v>12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9</v>
      </c>
      <c r="K313">
        <f>SUMPRODUCT(MID(0&amp;feed!K313,LARGE(INDEX(ISNUMBER(--MID(feed!K313,ROW($1:$19),1))*
ROW($1:$19),0),ROW($1:$19))+1,1)*10^ROW($1:$19)/10)</f>
        <v>6</v>
      </c>
      <c r="L313">
        <f>SUMPRODUCT(MID(0&amp;feed!L313,LARGE(INDEX(ISNUMBER(--MID(feed!L313,ROW($1:$19),1))*
ROW($1:$19),0),ROW($1:$19))+1,1)*10^ROW($1:$19)/10)</f>
        <v>7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1878</v>
      </c>
      <c r="O313">
        <f>SUMPRODUCT(MID(0&amp;feed!O313,LARGE(INDEX(ISNUMBER(--MID(feed!O313,ROW($1:$5),1))*
ROW($1:$5),0),ROW($1:$5))+1,1)*10^ROW($1:$5)/10)</f>
        <v>693</v>
      </c>
      <c r="P313" t="str">
        <f>feed!P313</f>
        <v>Untapped</v>
      </c>
      <c r="Q313">
        <f t="shared" si="24"/>
        <v>90</v>
      </c>
      <c r="R313" t="str">
        <f>feed!Q313</f>
        <v>Mediocre</v>
      </c>
      <c r="S313">
        <f t="shared" si="25"/>
        <v>4.5</v>
      </c>
      <c r="T313" t="str">
        <f>feed!R313</f>
        <v>Atlas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313" t="str">
        <f>feed!U313</f>
        <v>http://blocgame.com/stats.php?id=61408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150</v>
      </c>
      <c r="AA313" s="8">
        <f t="shared" si="27"/>
        <v>2.6757188498402558</v>
      </c>
      <c r="AB313" s="4">
        <f t="shared" si="28"/>
        <v>313</v>
      </c>
      <c r="AC313" s="4">
        <f t="shared" si="29"/>
        <v>837.5</v>
      </c>
    </row>
    <row r="314" spans="1:29" x14ac:dyDescent="0.25">
      <c r="A314" t="str">
        <f>feed!A314</f>
        <v>Spartang</v>
      </c>
      <c r="B314" t="str">
        <f>feed!B314</f>
        <v>Najib abdul razak</v>
      </c>
      <c r="C314" t="str">
        <f>feed!C314</f>
        <v>PIRATES</v>
      </c>
      <c r="D314">
        <f>SUMPRODUCT(MID(0&amp;feed!D314,LARGE(INDEX(ISNUMBER(--MID(feed!D314,ROW($1:$19),1))*
ROW($1:$19),0),ROW($1:$19))+1,1)*10^ROW($1:$19)/10)</f>
        <v>51</v>
      </c>
      <c r="E314">
        <f>SUMPRODUCT(MID(0&amp;feed!E314,LARGE(INDEX(ISNUMBER(--MID(feed!E314,ROW($1:$19),1))*
ROW($1:$19),0),ROW($1:$19))+1,1)*10^ROW($1:$19)/10)</f>
        <v>0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1</v>
      </c>
      <c r="I314" t="str">
        <f>feed!I314</f>
        <v>Standard</v>
      </c>
      <c r="J314">
        <f>SUMPRODUCT(MID(0&amp;feed!J314,LARGE(INDEX(ISNUMBER(--MID(feed!J314,ROW($1:$19),1))*
ROW($1:$19),0),ROW($1:$19))+1,1)*10^ROW($1:$19)/10)</f>
        <v>23</v>
      </c>
      <c r="K314">
        <f>SUMPRODUCT(MID(0&amp;feed!K314,LARGE(INDEX(ISNUMBER(--MID(feed!K314,ROW($1:$19),1))*
ROW($1:$19),0),ROW($1:$19))+1,1)*10^ROW($1:$19)/10)</f>
        <v>13</v>
      </c>
      <c r="L314">
        <f>SUMPRODUCT(MID(0&amp;feed!L314,LARGE(INDEX(ISNUMBER(--MID(feed!L314,ROW($1:$19),1))*
ROW($1:$19),0),ROW($1:$19))+1,1)*10^ROW($1:$19)/10)</f>
        <v>3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1877</v>
      </c>
      <c r="O314">
        <f>SUMPRODUCT(MID(0&amp;feed!O314,LARGE(INDEX(ISNUMBER(--MID(feed!O314,ROW($1:$5),1))*
ROW($1:$5),0),ROW($1:$5))+1,1)*10^ROW($1:$5)/10)</f>
        <v>161</v>
      </c>
      <c r="P314" t="str">
        <f>feed!P314</f>
        <v>Plentiful</v>
      </c>
      <c r="Q314">
        <f t="shared" si="24"/>
        <v>70</v>
      </c>
      <c r="R314" t="str">
        <f>feed!Q314</f>
        <v>Small</v>
      </c>
      <c r="S314">
        <f t="shared" si="25"/>
        <v>3</v>
      </c>
      <c r="T314" t="str">
        <f>feed!R314</f>
        <v>Caribbean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314" t="str">
        <f>feed!U314</f>
        <v>http://blocgame.com/stats.php?id=64166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17597</v>
      </c>
      <c r="AA314" s="8">
        <f t="shared" si="27"/>
        <v>12.971230687266916</v>
      </c>
      <c r="AB314" s="4">
        <f t="shared" si="28"/>
        <v>312.83333333333331</v>
      </c>
      <c r="AC314" s="4">
        <f t="shared" si="29"/>
        <v>4057.8333333333335</v>
      </c>
    </row>
    <row r="315" spans="1:29" x14ac:dyDescent="0.25">
      <c r="A315" t="str">
        <f>feed!A315</f>
        <v>fotamorgana</v>
      </c>
      <c r="B315" t="str">
        <f>feed!B315</f>
        <v>nadim</v>
      </c>
      <c r="C315">
        <f>feed!C315</f>
        <v>0</v>
      </c>
      <c r="D315">
        <f>SUMPRODUCT(MID(0&amp;feed!D315,LARGE(INDEX(ISNUMBER(--MID(feed!D315,ROW($1:$19),1))*
ROW($1:$19),0),ROW($1:$19))+1,1)*10^ROW($1:$19)/10)</f>
        <v>2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Questionable</v>
      </c>
      <c r="H315">
        <f>SUMPRODUCT(MID(0&amp;feed!H315,LARGE(INDEX(ISNUMBER(--MID(feed!H315,ROW($1:$1),1))*
ROW($1:$1),0),ROW($1:$1))+1,1)*10^ROW($1:$1)/10)</f>
        <v>0</v>
      </c>
      <c r="I315" t="str">
        <f>feed!I315</f>
        <v>Poor</v>
      </c>
      <c r="J315">
        <f>SUMPRODUCT(MID(0&amp;feed!J315,LARGE(INDEX(ISNUMBER(--MID(feed!J315,ROW($1:$19),1))*
ROW($1:$19),0),ROW($1:$19))+1,1)*10^ROW($1:$19)/10)</f>
        <v>11</v>
      </c>
      <c r="K315">
        <f>SUMPRODUCT(MID(0&amp;feed!K315,LARGE(INDEX(ISNUMBER(--MID(feed!K315,ROW($1:$19),1))*
ROW($1:$19),0),ROW($1:$19))+1,1)*10^ROW($1:$19)/10)</f>
        <v>3</v>
      </c>
      <c r="L315">
        <f>SUMPRODUCT(MID(0&amp;feed!L315,LARGE(INDEX(ISNUMBER(--MID(feed!L315,ROW($1:$19),1))*
ROW($1:$19),0),ROW($1:$19))+1,1)*10^ROW($1:$19)/10)</f>
        <v>3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1871</v>
      </c>
      <c r="O315">
        <f>SUMPRODUCT(MID(0&amp;feed!O315,LARGE(INDEX(ISNUMBER(--MID(feed!O315,ROW($1:$5),1))*
ROW($1:$5),0),ROW($1:$5))+1,1)*10^ROW($1:$5)/10)</f>
        <v>20</v>
      </c>
      <c r="P315" t="str">
        <f>feed!P315</f>
        <v>Untapped</v>
      </c>
      <c r="Q315">
        <f t="shared" si="24"/>
        <v>90</v>
      </c>
      <c r="R315" t="str">
        <f>feed!Q315</f>
        <v>Meagre</v>
      </c>
      <c r="S315">
        <f t="shared" si="25"/>
        <v>1.5</v>
      </c>
      <c r="T315" t="str">
        <f>feed!R315</f>
        <v>East Indies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315" t="str">
        <f>feed!U315</f>
        <v>http://blocgame.com/stats.php?id=62833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42</v>
      </c>
      <c r="AA315" s="8">
        <f t="shared" si="27"/>
        <v>1.225013361838589</v>
      </c>
      <c r="AB315" s="4">
        <f t="shared" si="28"/>
        <v>311.83333333333331</v>
      </c>
      <c r="AC315" s="4">
        <f t="shared" si="29"/>
        <v>382</v>
      </c>
    </row>
    <row r="316" spans="1:29" x14ac:dyDescent="0.25">
      <c r="A316" t="str">
        <f>feed!A316</f>
        <v>Masterton East</v>
      </c>
      <c r="B316" t="str">
        <f>feed!B316</f>
        <v>Natedogg</v>
      </c>
      <c r="C316" t="str">
        <f>feed!C316</f>
        <v>Interpol</v>
      </c>
      <c r="D316">
        <f>SUMPRODUCT(MID(0&amp;feed!D316,LARGE(INDEX(ISNUMBER(--MID(feed!D316,ROW($1:$19),1))*
ROW($1:$19),0),ROW($1:$19))+1,1)*10^ROW($1:$19)/10)</f>
        <v>58</v>
      </c>
      <c r="E316">
        <f>SUMPRODUCT(MID(0&amp;feed!E316,LARGE(INDEX(ISNUMBER(--MID(feed!E316,ROW($1:$19),1))*
ROW($1:$19),0),ROW($1:$19))+1,1)*10^ROW($1:$19)/10)</f>
        <v>0</v>
      </c>
      <c r="F316" t="str">
        <f>feed!F316</f>
        <v>Korean War surplus</v>
      </c>
      <c r="G316" t="str">
        <f>feed!G316</f>
        <v>Nice</v>
      </c>
      <c r="H316">
        <f>SUMPRODUCT(MID(0&amp;feed!H316,LARGE(INDEX(ISNUMBER(--MID(feed!H316,ROW($1:$1),1))*
ROW($1:$1),0),ROW($1:$1))+1,1)*10^ROW($1:$1)/10)</f>
        <v>1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26</v>
      </c>
      <c r="K316">
        <f>SUMPRODUCT(MID(0&amp;feed!K316,LARGE(INDEX(ISNUMBER(--MID(feed!K316,ROW($1:$19),1))*
ROW($1:$19),0),ROW($1:$19))+1,1)*10^ROW($1:$19)/10)</f>
        <v>10</v>
      </c>
      <c r="L316">
        <f>SUMPRODUCT(MID(0&amp;feed!L316,LARGE(INDEX(ISNUMBER(--MID(feed!L316,ROW($1:$19),1))*
ROW($1:$19),0),ROW($1:$19))+1,1)*10^ROW($1:$19)/10)</f>
        <v>3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1866</v>
      </c>
      <c r="O316">
        <f>SUMPRODUCT(MID(0&amp;feed!O316,LARGE(INDEX(ISNUMBER(--MID(feed!O316,ROW($1:$5),1))*
ROW($1:$5),0),ROW($1:$5))+1,1)*10^ROW($1:$5)/10)</f>
        <v>31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Pacific Rim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316" t="str">
        <f>feed!U316</f>
        <v>http://blocgame.com/stats.php?id=58225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13040</v>
      </c>
      <c r="AA316" s="8">
        <f t="shared" si="27"/>
        <v>10.002679528403002</v>
      </c>
      <c r="AB316" s="4">
        <f t="shared" si="28"/>
        <v>311</v>
      </c>
      <c r="AC316" s="4">
        <f t="shared" si="29"/>
        <v>3110.8333333333335</v>
      </c>
    </row>
    <row r="317" spans="1:29" x14ac:dyDescent="0.25">
      <c r="A317" t="str">
        <f>feed!A317</f>
        <v>Black Pearl</v>
      </c>
      <c r="B317" t="str">
        <f>feed!B317</f>
        <v>Jacks Sparrows</v>
      </c>
      <c r="C317" t="str">
        <f>feed!C317</f>
        <v>Celestial Beingsï¿½</v>
      </c>
      <c r="D317">
        <f>SUMPRODUCT(MID(0&amp;feed!D317,LARGE(INDEX(ISNUMBER(--MID(feed!D317,ROW($1:$19),1))*
ROW($1:$19),0),ROW($1:$19))+1,1)*10^ROW($1:$19)/10)</f>
        <v>70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18</v>
      </c>
      <c r="K317">
        <f>SUMPRODUCT(MID(0&amp;feed!K317,LARGE(INDEX(ISNUMBER(--MID(feed!K317,ROW($1:$19),1))*
ROW($1:$19),0),ROW($1:$19))+1,1)*10^ROW($1:$19)/10)</f>
        <v>16</v>
      </c>
      <c r="L317">
        <f>SUMPRODUCT(MID(0&amp;feed!L317,LARGE(INDEX(ISNUMBER(--MID(feed!L317,ROW($1:$19),1))*
ROW($1:$19),0),ROW($1:$19))+1,1)*10^ROW($1:$19)/10)</f>
        <v>9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1865</v>
      </c>
      <c r="O317">
        <f>SUMPRODUCT(MID(0&amp;feed!O317,LARGE(INDEX(ISNUMBER(--MID(feed!O317,ROW($1:$5),1))*
ROW($1:$5),0),ROW($1:$5))+1,1)*10^ROW($1:$5)/10)</f>
        <v>121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Southern Cone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17" t="str">
        <f>feed!U317</f>
        <v>http://blocgame.com/stats.php?id=63631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6984</v>
      </c>
      <c r="AA317" s="8">
        <f t="shared" si="27"/>
        <v>9.5758713136729217</v>
      </c>
      <c r="AB317" s="4">
        <f t="shared" si="28"/>
        <v>310.83333333333331</v>
      </c>
      <c r="AC317" s="4">
        <f t="shared" si="29"/>
        <v>2976.5</v>
      </c>
    </row>
    <row r="318" spans="1:29" x14ac:dyDescent="0.25">
      <c r="A318" t="str">
        <f>feed!A318</f>
        <v>The UCOA</v>
      </c>
      <c r="B318" t="str">
        <f>feed!B318</f>
        <v>Stephanobroburg123</v>
      </c>
      <c r="C318">
        <f>feed!C318</f>
        <v>0</v>
      </c>
      <c r="D318">
        <f>SUMPRODUCT(MID(0&amp;feed!D318,LARGE(INDEX(ISNUMBER(--MID(feed!D318,ROW($1:$19),1))*
ROW($1:$19),0),ROW($1:$19))+1,1)*10^ROW($1:$19)/10)</f>
        <v>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0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21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0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1863</v>
      </c>
      <c r="O318">
        <f>SUMPRODUCT(MID(0&amp;feed!O318,LARGE(INDEX(ISNUMBER(--MID(feed!O318,ROW($1:$5),1))*
ROW($1:$5),0),ROW($1:$5))+1,1)*10^ROW($1:$5)/10)</f>
        <v>0</v>
      </c>
      <c r="P318" t="str">
        <f>feed!P318</f>
        <v>Untapped</v>
      </c>
      <c r="Q318">
        <f t="shared" si="24"/>
        <v>90</v>
      </c>
      <c r="R318" t="str">
        <f>feed!Q318</f>
        <v>None</v>
      </c>
      <c r="S318">
        <f t="shared" si="25"/>
        <v>0</v>
      </c>
      <c r="T318" t="str">
        <f>feed!R318</f>
        <v>Pacific Rim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318" t="str">
        <f>feed!U318</f>
        <v>http://blocgame.com/stats.php?id=54240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185</v>
      </c>
      <c r="AA318" s="8">
        <f t="shared" si="27"/>
        <v>1.5083199141170156</v>
      </c>
      <c r="AB318" s="4">
        <f t="shared" si="28"/>
        <v>310.5</v>
      </c>
      <c r="AC318" s="4">
        <f t="shared" si="29"/>
        <v>468.33333333333331</v>
      </c>
    </row>
    <row r="319" spans="1:29" x14ac:dyDescent="0.25">
      <c r="A319" t="str">
        <f>feed!A319</f>
        <v>Rogue Nation</v>
      </c>
      <c r="B319" t="str">
        <f>feed!B319</f>
        <v>MR.Fernandez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70</v>
      </c>
      <c r="E319">
        <f>SUMPRODUCT(MID(0&amp;feed!E319,LARGE(INDEX(ISNUMBER(--MID(feed!E319,ROW($1:$19),1))*
ROW($1:$19),0),ROW($1:$19))+1,1)*10^ROW($1:$19)/10)</f>
        <v>2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3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2</v>
      </c>
      <c r="K319">
        <f>SUMPRODUCT(MID(0&amp;feed!K319,LARGE(INDEX(ISNUMBER(--MID(feed!K319,ROW($1:$19),1))*
ROW($1:$19),0),ROW($1:$19))+1,1)*10^ROW($1:$19)/10)</f>
        <v>23</v>
      </c>
      <c r="L319">
        <f>SUMPRODUCT(MID(0&amp;feed!L319,LARGE(INDEX(ISNUMBER(--MID(feed!L319,ROW($1:$19),1))*
ROW($1:$19),0),ROW($1:$19))+1,1)*10^ROW($1:$19)/10)</f>
        <v>13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1860</v>
      </c>
      <c r="O319">
        <f>SUMPRODUCT(MID(0&amp;feed!O319,LARGE(INDEX(ISNUMBER(--MID(feed!O319,ROW($1:$5),1))*
ROW($1:$5),0),ROW($1:$5))+1,1)*10^ROW($1:$5)/10)</f>
        <v>18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China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319" t="str">
        <f>feed!U319</f>
        <v>http://blocgame.com/stats.php?id=64135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5494</v>
      </c>
      <c r="AA319" s="8">
        <f t="shared" si="27"/>
        <v>11.421505376344086</v>
      </c>
      <c r="AB319" s="4">
        <f t="shared" si="28"/>
        <v>310</v>
      </c>
      <c r="AC319" s="4">
        <f t="shared" si="29"/>
        <v>3540.6666666666665</v>
      </c>
    </row>
    <row r="320" spans="1:29" x14ac:dyDescent="0.25">
      <c r="A320" t="str">
        <f>feed!A320</f>
        <v>Robots</v>
      </c>
      <c r="B320" t="str">
        <f>feed!B320</f>
        <v>stormbot28</v>
      </c>
      <c r="C320" t="str">
        <f>feed!C320</f>
        <v>Interpol</v>
      </c>
      <c r="D320">
        <f>SUMPRODUCT(MID(0&amp;feed!D320,LARGE(INDEX(ISNUMBER(--MID(feed!D320,ROW($1:$19),1))*
ROW($1:$19),0),ROW($1:$19))+1,1)*10^ROW($1:$19)/10)</f>
        <v>119</v>
      </c>
      <c r="E320">
        <f>SUMPRODUCT(MID(0&amp;feed!E320,LARGE(INDEX(ISNUMBER(--MID(feed!E320,ROW($1:$19),1))*
ROW($1:$19),0),ROW($1:$19))+1,1)*10^ROW($1:$19)/10)</f>
        <v>2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10</v>
      </c>
      <c r="K320">
        <f>SUMPRODUCT(MID(0&amp;feed!K320,LARGE(INDEX(ISNUMBER(--MID(feed!K320,ROW($1:$19),1))*
ROW($1:$19),0),ROW($1:$19))+1,1)*10^ROW($1:$19)/10)</f>
        <v>11</v>
      </c>
      <c r="L320">
        <f>SUMPRODUCT(MID(0&amp;feed!L320,LARGE(INDEX(ISNUMBER(--MID(feed!L320,ROW($1:$19),1))*
ROW($1:$19),0),ROW($1:$19))+1,1)*10^ROW($1:$19)/10)</f>
        <v>2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1856</v>
      </c>
      <c r="O320">
        <f>SUMPRODUCT(MID(0&amp;feed!O320,LARGE(INDEX(ISNUMBER(--MID(feed!O320,ROW($1:$5),1))*
ROW($1:$5),0),ROW($1:$5))+1,1)*10^ROW($1:$5)/10)</f>
        <v>189</v>
      </c>
      <c r="P320" t="str">
        <f>feed!P320</f>
        <v>Untapped</v>
      </c>
      <c r="Q320">
        <f t="shared" si="24"/>
        <v>90</v>
      </c>
      <c r="R320" t="str">
        <f>feed!Q320</f>
        <v>Powerful</v>
      </c>
      <c r="S320">
        <f t="shared" si="25"/>
        <v>9</v>
      </c>
      <c r="T320" t="str">
        <f>feed!R320</f>
        <v>Caribbean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320" t="str">
        <f>feed!U320</f>
        <v>http://blocgame.com/stats.php?id=40242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14153</v>
      </c>
      <c r="AA320" s="8">
        <f t="shared" si="27"/>
        <v>11.060344827586206</v>
      </c>
      <c r="AB320" s="4">
        <f t="shared" si="28"/>
        <v>309.33333333333331</v>
      </c>
      <c r="AC320" s="4">
        <f t="shared" si="29"/>
        <v>3421.3333333333335</v>
      </c>
    </row>
    <row r="321" spans="1:29" x14ac:dyDescent="0.25">
      <c r="A321" t="str">
        <f>feed!A321</f>
        <v>BOOP</v>
      </c>
      <c r="B321" t="str">
        <f>feed!B321</f>
        <v>TRIGGERED</v>
      </c>
      <c r="C321">
        <f>feed!C321</f>
        <v>0</v>
      </c>
      <c r="D321">
        <f>SUMPRODUCT(MID(0&amp;feed!D321,LARGE(INDEX(ISNUMBER(--MID(feed!D321,ROW($1:$19),1))*
ROW($1:$19),0),ROW($1:$19))+1,1)*10^ROW($1:$19)/10)</f>
        <v>6</v>
      </c>
      <c r="E321">
        <f>SUMPRODUCT(MID(0&amp;feed!E321,LARGE(INDEX(ISNUMBER(--MID(feed!E321,ROW($1:$19),1))*
ROW($1:$19),0),ROW($1:$19))+1,1)*10^ROW($1:$19)/10)</f>
        <v>0</v>
      </c>
      <c r="F321" t="str">
        <f>feed!F321</f>
        <v>Second World War surplus</v>
      </c>
      <c r="G321" t="str">
        <f>feed!G321</f>
        <v>Isolated</v>
      </c>
      <c r="H321">
        <f>SUMPRODUCT(MID(0&amp;feed!H321,LARGE(INDEX(ISNUMBER(--MID(feed!H321,ROW($1:$1),1))*
ROW($1:$1),0),ROW($1:$1))+1,1)*10^ROW($1:$1)/10)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3</v>
      </c>
      <c r="K321">
        <f>SUMPRODUCT(MID(0&amp;feed!K321,LARGE(INDEX(ISNUMBER(--MID(feed!K321,ROW($1:$19),1))*
ROW($1:$19),0),ROW($1:$19))+1,1)*10^ROW($1:$19)/10)</f>
        <v>8</v>
      </c>
      <c r="L321">
        <f>SUMPRODUCT(MID(0&amp;feed!L321,LARGE(INDEX(ISNUMBER(--MID(feed!L321,ROW($1:$19),1))*
ROW($1:$19),0),ROW($1:$19))+1,1)*10^ROW($1:$19)/10)</f>
        <v>2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1852</v>
      </c>
      <c r="O321">
        <f>SUMPRODUCT(MID(0&amp;feed!O321,LARGE(INDEX(ISNUMBER(--MID(feed!O321,ROW($1:$5),1))*
ROW($1:$5),0),ROW($1:$5))+1,1)*10^ROW($1:$5)/10)</f>
        <v>151</v>
      </c>
      <c r="P321" t="str">
        <f>feed!P321</f>
        <v>Plentiful</v>
      </c>
      <c r="Q321">
        <f t="shared" si="24"/>
        <v>70</v>
      </c>
      <c r="R321" t="str">
        <f>feed!Q321</f>
        <v>Mediocre</v>
      </c>
      <c r="S321">
        <f t="shared" si="25"/>
        <v>4.5</v>
      </c>
      <c r="T321" t="str">
        <f>feed!R321</f>
        <v>China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321" t="str">
        <f>feed!U321</f>
        <v>http://blocgame.com/stats.php?id=58737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1975</v>
      </c>
      <c r="AA321" s="8">
        <f t="shared" si="27"/>
        <v>3.0912526997840173</v>
      </c>
      <c r="AB321" s="4">
        <f t="shared" si="28"/>
        <v>308.66666666666669</v>
      </c>
      <c r="AC321" s="4">
        <f t="shared" si="29"/>
        <v>954.16666666666663</v>
      </c>
    </row>
    <row r="322" spans="1:29" x14ac:dyDescent="0.25">
      <c r="A322" t="str">
        <f>feed!A322</f>
        <v>Abel</v>
      </c>
      <c r="B322" t="str">
        <f>feed!B322</f>
        <v>ProtoGoomba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69</v>
      </c>
      <c r="E322">
        <f>SUMPRODUCT(MID(0&amp;feed!E322,LARGE(INDEX(ISNUMBER(--MID(feed!E322,ROW($1:$19),1))*
ROW($1:$19),0),ROW($1:$19))+1,1)*10^ROW($1:$19)/10)</f>
        <v>0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1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11</v>
      </c>
      <c r="L322">
        <f>SUMPRODUCT(MID(0&amp;feed!L322,LARGE(INDEX(ISNUMBER(--MID(feed!L322,ROW($1:$19),1))*
ROW($1:$19),0),ROW($1:$19))+1,1)*10^ROW($1:$19)/10)</f>
        <v>8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1852</v>
      </c>
      <c r="O322">
        <f>SUMPRODUCT(MID(0&amp;feed!O322,LARGE(INDEX(ISNUMBER(--MID(feed!O322,ROW($1:$5),1))*
ROW($1:$5),0),ROW($1:$5))+1,1)*10^ROW($1:$5)/10)</f>
        <v>2501</v>
      </c>
      <c r="P322" t="str">
        <f>feed!P322</f>
        <v>Near Depletion</v>
      </c>
      <c r="Q322">
        <f t="shared" si="24"/>
        <v>10</v>
      </c>
      <c r="R322" t="str">
        <f>feed!Q322</f>
        <v>Powerful</v>
      </c>
      <c r="S322">
        <f t="shared" si="25"/>
        <v>9</v>
      </c>
      <c r="T322" t="str">
        <f>feed!R322</f>
        <v>Atlas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322" t="str">
        <f>feed!U322</f>
        <v>http://blocgame.com/stats.php?id=64248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5228</v>
      </c>
      <c r="AA322" s="8">
        <f t="shared" si="27"/>
        <v>7.0750539956803458</v>
      </c>
      <c r="AB322" s="4">
        <f t="shared" si="28"/>
        <v>308.66666666666669</v>
      </c>
      <c r="AC322" s="4">
        <f t="shared" si="29"/>
        <v>2183.8333333333335</v>
      </c>
    </row>
    <row r="323" spans="1:29" x14ac:dyDescent="0.25">
      <c r="A323" t="str">
        <f>feed!A323</f>
        <v>Briggs</v>
      </c>
      <c r="B323" t="str">
        <f>feed!B323</f>
        <v>General Armstrong</v>
      </c>
      <c r="C323" t="str">
        <f>feed!C323</f>
        <v>SPQR</v>
      </c>
      <c r="D323">
        <f>SUMPRODUCT(MID(0&amp;feed!D323,LARGE(INDEX(ISNUMBER(--MID(feed!D323,ROW($1:$19),1))*
ROW($1:$19),0),ROW($1:$19))+1,1)*10^ROW($1:$19)/10)</f>
        <v>79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9</v>
      </c>
      <c r="K323">
        <f>SUMPRODUCT(MID(0&amp;feed!K323,LARGE(INDEX(ISNUMBER(--MID(feed!K323,ROW($1:$19),1))*
ROW($1:$19),0),ROW($1:$19))+1,1)*10^ROW($1:$19)/10)</f>
        <v>28</v>
      </c>
      <c r="L323">
        <f>SUMPRODUCT(MID(0&amp;feed!L323,LARGE(INDEX(ISNUMBER(--MID(feed!L323,ROW($1:$19),1))*
ROW($1:$19),0),ROW($1:$19))+1,1)*10^ROW($1:$19)/10)</f>
        <v>4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1847</v>
      </c>
      <c r="O323">
        <f>SUMPRODUCT(MID(0&amp;feed!O323,LARGE(INDEX(ISNUMBER(--MID(feed!O323,ROW($1:$5),1))*
ROW($1:$5),0),ROW($1:$5))+1,1)*10^ROW($1:$5)/10)</f>
        <v>311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Southern Cone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323" t="str">
        <f>feed!U323</f>
        <v>http://blocgame.com/stats.php?id=53442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27754</v>
      </c>
      <c r="AA323" s="8">
        <f t="shared" ref="AA323:AA386" si="33">V323/N323</f>
        <v>22.741743367623172</v>
      </c>
      <c r="AB323" s="4">
        <f t="shared" ref="AB323:AB386" si="34">N323/6</f>
        <v>307.83333333333331</v>
      </c>
      <c r="AC323" s="4">
        <f t="shared" ref="AC323:AC386" si="35">V323/6</f>
        <v>7000.666666666667</v>
      </c>
    </row>
    <row r="324" spans="1:29" x14ac:dyDescent="0.25">
      <c r="A324" t="str">
        <f>feed!A324</f>
        <v>Gobi</v>
      </c>
      <c r="B324" t="str">
        <f>feed!B324</f>
        <v>Saint Gobi</v>
      </c>
      <c r="C324" t="str">
        <f>feed!C324</f>
        <v>The Order</v>
      </c>
      <c r="D324">
        <f>SUMPRODUCT(MID(0&amp;feed!D324,LARGE(INDEX(ISNUMBER(--MID(feed!D324,ROW($1:$19),1))*
ROW($1:$19),0),ROW($1:$19))+1,1)*10^ROW($1:$19)/10)</f>
        <v>92</v>
      </c>
      <c r="E324">
        <f>SUMPRODUCT(MID(0&amp;feed!E324,LARGE(INDEX(ISNUMBER(--MID(feed!E324,ROW($1:$19),1))*
ROW($1:$19),0),ROW($1:$19))+1,1)*10^ROW($1:$19)/10)</f>
        <v>7</v>
      </c>
      <c r="F324" t="str">
        <f>feed!F324</f>
        <v>Korean War surplus</v>
      </c>
      <c r="G324" t="str">
        <f>feed!G324</f>
        <v>Nice</v>
      </c>
      <c r="H324">
        <f>SUMPRODUCT(MID(0&amp;feed!H324,LARGE(INDEX(ISNUMBER(--MID(feed!H324,ROW($1:$1),1))*
ROW($1:$1),0),ROW($1:$1))+1,1)*10^ROW($1:$1)/10)</f>
        <v>4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3</v>
      </c>
      <c r="K324">
        <f>SUMPRODUCT(MID(0&amp;feed!K324,LARGE(INDEX(ISNUMBER(--MID(feed!K324,ROW($1:$19),1))*
ROW($1:$19),0),ROW($1:$19))+1,1)*10^ROW($1:$19)/10)</f>
        <v>36</v>
      </c>
      <c r="L324">
        <f>SUMPRODUCT(MID(0&amp;feed!L324,LARGE(INDEX(ISNUMBER(--MID(feed!L324,ROW($1:$19),1))*
ROW($1:$19),0),ROW($1:$19))+1,1)*10^ROW($1:$19)/10)</f>
        <v>10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1841</v>
      </c>
      <c r="O324">
        <f>SUMPRODUCT(MID(0&amp;feed!O324,LARGE(INDEX(ISNUMBER(--MID(feed!O324,ROW($1:$5),1))*
ROW($1:$5),0),ROW($1:$5))+1,1)*10^ROW($1:$5)/10)</f>
        <v>230</v>
      </c>
      <c r="P324" t="str">
        <f>feed!P324</f>
        <v>Untapped</v>
      </c>
      <c r="Q324">
        <f t="shared" si="30"/>
        <v>90</v>
      </c>
      <c r="R324" t="str">
        <f>feed!Q324</f>
        <v>Large</v>
      </c>
      <c r="S324">
        <f t="shared" si="31"/>
        <v>7.5</v>
      </c>
      <c r="T324" t="str">
        <f>feed!R324</f>
        <v>Congo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324" t="str">
        <f>feed!U324</f>
        <v>http://blocgame.com/stats.php?id=61919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8535</v>
      </c>
      <c r="AA324" s="8">
        <f t="shared" si="33"/>
        <v>15.635524171645844</v>
      </c>
      <c r="AB324" s="4">
        <f t="shared" si="34"/>
        <v>306.83333333333331</v>
      </c>
      <c r="AC324" s="4">
        <f t="shared" si="35"/>
        <v>4797.5</v>
      </c>
    </row>
    <row r="325" spans="1:29" x14ac:dyDescent="0.25">
      <c r="A325" t="str">
        <f>feed!A325</f>
        <v>Middlewest</v>
      </c>
      <c r="B325" t="str">
        <f>feed!B325</f>
        <v>BigBross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9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127</v>
      </c>
      <c r="K325">
        <f>SUMPRODUCT(MID(0&amp;feed!K325,LARGE(INDEX(ISNUMBER(--MID(feed!K325,ROW($1:$19),1))*
ROW($1:$19),0),ROW($1:$19))+1,1)*10^ROW($1:$19)/10)</f>
        <v>15</v>
      </c>
      <c r="L325">
        <f>SUMPRODUCT(MID(0&amp;feed!L325,LARGE(INDEX(ISNUMBER(--MID(feed!L325,ROW($1:$19),1))*
ROW($1:$19),0),ROW($1:$19))+1,1)*10^ROW($1:$19)/10)</f>
        <v>2</v>
      </c>
      <c r="M325" t="str">
        <f>feed!M325</f>
        <v>Free Market</v>
      </c>
      <c r="N325">
        <f>SUMPRODUCT(MID(0&amp;feed!N325,LARGE(INDEX(ISNUMBER(--MID(feed!N325,ROW($1:$5),1))*
ROW($1:$5),0),ROW($1:$5))+1,1)*10^ROW($1:$5)/10)</f>
        <v>1840</v>
      </c>
      <c r="O325">
        <f>SUMPRODUCT(MID(0&amp;feed!O325,LARGE(INDEX(ISNUMBER(--MID(feed!O325,ROW($1:$5),1))*
ROW($1:$5),0),ROW($1:$5))+1,1)*10^ROW($1:$5)/10)</f>
        <v>1919</v>
      </c>
      <c r="P325" t="str">
        <f>feed!P325</f>
        <v>Untapped</v>
      </c>
      <c r="Q325">
        <f t="shared" si="30"/>
        <v>90</v>
      </c>
      <c r="R325" t="str">
        <f>feed!Q325</f>
        <v>Large</v>
      </c>
      <c r="S325">
        <f t="shared" si="31"/>
        <v>7.5</v>
      </c>
      <c r="T325" t="str">
        <f>feed!R325</f>
        <v>Mesopotamia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325" t="str">
        <f>feed!U325</f>
        <v>http://blocgame.com/stats.php?id=63635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2705</v>
      </c>
      <c r="AA325" s="8">
        <f t="shared" si="33"/>
        <v>5.3423913043478262</v>
      </c>
      <c r="AB325" s="4">
        <f t="shared" si="34"/>
        <v>306.66666666666669</v>
      </c>
      <c r="AC325" s="4">
        <f t="shared" si="35"/>
        <v>1638.3333333333333</v>
      </c>
    </row>
    <row r="326" spans="1:29" x14ac:dyDescent="0.25">
      <c r="A326" t="str">
        <f>feed!A326</f>
        <v>Swagvila</v>
      </c>
      <c r="B326" t="str">
        <f>feed!B326</f>
        <v>Saddam Hussgay</v>
      </c>
      <c r="C326" t="str">
        <f>feed!C326</f>
        <v>SPQR</v>
      </c>
      <c r="D326">
        <f>SUMPRODUCT(MID(0&amp;feed!D326,LARGE(INDEX(ISNUMBER(--MID(feed!D326,ROW($1:$19),1))*
ROW($1:$19),0),ROW($1:$19))+1,1)*10^ROW($1:$19)/10)</f>
        <v>88</v>
      </c>
      <c r="E326">
        <f>SUMPRODUCT(MID(0&amp;feed!E326,LARGE(INDEX(ISNUMBER(--MID(feed!E326,ROW($1:$19),1))*
ROW($1:$19),0),ROW($1:$19))+1,1)*10^ROW($1:$19)/10)</f>
        <v>8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3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14</v>
      </c>
      <c r="L326">
        <f>SUMPRODUCT(MID(0&amp;feed!L326,LARGE(INDEX(ISNUMBER(--MID(feed!L326,ROW($1:$19),1))*
ROW($1:$19),0),ROW($1:$19))+1,1)*10^ROW($1:$19)/10)</f>
        <v>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1829</v>
      </c>
      <c r="O326">
        <f>SUMPRODUCT(MID(0&amp;feed!O326,LARGE(INDEX(ISNUMBER(--MID(feed!O326,ROW($1:$5),1))*
ROW($1:$5),0),ROW($1:$5))+1,1)*10^ROW($1:$5)/10)</f>
        <v>197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China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326" t="str">
        <f>feed!U326</f>
        <v>http://blocgame.com/stats.php?id=45990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30741</v>
      </c>
      <c r="AA326" s="8">
        <f t="shared" si="33"/>
        <v>21.523236741388736</v>
      </c>
      <c r="AB326" s="4">
        <f t="shared" si="34"/>
        <v>304.83333333333331</v>
      </c>
      <c r="AC326" s="4">
        <f t="shared" si="35"/>
        <v>6561</v>
      </c>
    </row>
    <row r="327" spans="1:29" x14ac:dyDescent="0.25">
      <c r="A327" t="str">
        <f>feed!A327</f>
        <v>The Shitposters</v>
      </c>
      <c r="B327" t="str">
        <f>feed!B327</f>
        <v>The Pez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99</v>
      </c>
      <c r="E327">
        <f>SUMPRODUCT(MID(0&amp;feed!E327,LARGE(INDEX(ISNUMBER(--MID(feed!E327,ROW($1:$19),1))*
ROW($1:$19),0),ROW($1:$19))+1,1)*10^ROW($1:$19)/10)</f>
        <v>2</v>
      </c>
      <c r="F327" t="str">
        <f>feed!F327</f>
        <v>Korean War surplus</v>
      </c>
      <c r="G327" t="str">
        <f>feed!G327</f>
        <v>Nice</v>
      </c>
      <c r="H327">
        <f>SUMPRODUCT(MID(0&amp;feed!H327,LARGE(INDEX(ISNUMBER(--MID(feed!H327,ROW($1:$1),1))*
ROW($1:$1),0),ROW($1:$1))+1,1)*10^ROW($1:$1)/10)</f>
        <v>3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5</v>
      </c>
      <c r="K327">
        <f>SUMPRODUCT(MID(0&amp;feed!K327,LARGE(INDEX(ISNUMBER(--MID(feed!K327,ROW($1:$19),1))*
ROW($1:$19),0),ROW($1:$19))+1,1)*10^ROW($1:$19)/10)</f>
        <v>9</v>
      </c>
      <c r="L327">
        <f>SUMPRODUCT(MID(0&amp;feed!L327,LARGE(INDEX(ISNUMBER(--MID(feed!L327,ROW($1:$19),1))*
ROW($1:$19),0),ROW($1:$19))+1,1)*10^ROW($1:$19)/10)</f>
        <v>5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1827</v>
      </c>
      <c r="O327">
        <f>SUMPRODUCT(MID(0&amp;feed!O327,LARGE(INDEX(ISNUMBER(--MID(feed!O327,ROW($1:$5),1))*
ROW($1:$5),0),ROW($1:$5))+1,1)*10^ROW($1:$5)/10)</f>
        <v>301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Caribbean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327" t="str">
        <f>feed!U327</f>
        <v>http://blocgame.com/stats.php?id=63636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37438</v>
      </c>
      <c r="AA327" s="8">
        <f t="shared" si="33"/>
        <v>24.596606458675424</v>
      </c>
      <c r="AB327" s="4">
        <f t="shared" si="34"/>
        <v>304.5</v>
      </c>
      <c r="AC327" s="4">
        <f t="shared" si="35"/>
        <v>7489.666666666667</v>
      </c>
    </row>
    <row r="328" spans="1:29" x14ac:dyDescent="0.25">
      <c r="A328" t="str">
        <f>feed!A328</f>
        <v>Ceannesburg</v>
      </c>
      <c r="B328" t="str">
        <f>feed!B328</f>
        <v>theorange0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148</v>
      </c>
      <c r="E328">
        <f>SUMPRODUCT(MID(0&amp;feed!E328,LARGE(INDEX(ISNUMBER(--MID(feed!E328,ROW($1:$19),1))*
ROW($1:$19),0),ROW($1:$19))+1,1)*10^ROW($1:$19)/10)</f>
        <v>15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5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17</v>
      </c>
      <c r="K328">
        <f>SUMPRODUCT(MID(0&amp;feed!K328,LARGE(INDEX(ISNUMBER(--MID(feed!K328,ROW($1:$19),1))*
ROW($1:$19),0),ROW($1:$19))+1,1)*10^ROW($1:$19)/10)</f>
        <v>24</v>
      </c>
      <c r="L328">
        <f>SUMPRODUCT(MID(0&amp;feed!L328,LARGE(INDEX(ISNUMBER(--MID(feed!L328,ROW($1:$19),1))*
ROW($1:$19),0),ROW($1:$19))+1,1)*10^ROW($1:$19)/10)</f>
        <v>6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1822</v>
      </c>
      <c r="O328">
        <f>SUMPRODUCT(MID(0&amp;feed!O328,LARGE(INDEX(ISNUMBER(--MID(feed!O328,ROW($1:$5),1))*
ROW($1:$5),0),ROW($1:$5))+1,1)*10^ROW($1:$5)/10)</f>
        <v>0</v>
      </c>
      <c r="P328" t="str">
        <f>feed!P328</f>
        <v>Untapped</v>
      </c>
      <c r="Q328">
        <f t="shared" si="30"/>
        <v>90</v>
      </c>
      <c r="R328" t="str">
        <f>feed!Q328</f>
        <v>Very Powerful</v>
      </c>
      <c r="S328">
        <f t="shared" si="31"/>
        <v>10</v>
      </c>
      <c r="T328" t="str">
        <f>feed!R328</f>
        <v>Mesoamerica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328" t="str">
        <f>feed!U328</f>
        <v>http://blocgame.com/stats.php?id=56500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18487</v>
      </c>
      <c r="AA328" s="8">
        <f t="shared" si="33"/>
        <v>18.379253567508233</v>
      </c>
      <c r="AB328" s="4">
        <f t="shared" si="34"/>
        <v>303.66666666666669</v>
      </c>
      <c r="AC328" s="4">
        <f t="shared" si="35"/>
        <v>5581.166666666667</v>
      </c>
    </row>
    <row r="329" spans="1:29" x14ac:dyDescent="0.25">
      <c r="A329" t="str">
        <f>feed!A329</f>
        <v>SOPF</v>
      </c>
      <c r="B329" t="str">
        <f>feed!B329</f>
        <v>Johnathinski Weston</v>
      </c>
      <c r="C329" t="str">
        <f>feed!C329</f>
        <v>The United Nations</v>
      </c>
      <c r="D329">
        <f>SUMPRODUCT(MID(0&amp;feed!D329,LARGE(INDEX(ISNUMBER(--MID(feed!D329,ROW($1:$19),1))*
ROW($1:$19),0),ROW($1:$19))+1,1)*10^ROW($1:$19)/10)</f>
        <v>7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Normal</v>
      </c>
      <c r="H329">
        <f>SUMPRODUCT(MID(0&amp;feed!H329,LARGE(INDEX(ISNUMBER(--MID(feed!H329,ROW($1:$1),1))*
ROW($1:$1),0),ROW($1:$1))+1,1)*10^ROW($1:$1)/10)</f>
        <v>1</v>
      </c>
      <c r="I329" t="str">
        <f>feed!I329</f>
        <v>Poor</v>
      </c>
      <c r="J329">
        <f>SUMPRODUCT(MID(0&amp;feed!J329,LARGE(INDEX(ISNUMBER(--MID(feed!J329,ROW($1:$19),1))*
ROW($1:$19),0),ROW($1:$19))+1,1)*10^ROW($1:$19)/10)</f>
        <v>32</v>
      </c>
      <c r="K329">
        <f>SUMPRODUCT(MID(0&amp;feed!K329,LARGE(INDEX(ISNUMBER(--MID(feed!K329,ROW($1:$19),1))*
ROW($1:$19),0),ROW($1:$19))+1,1)*10^ROW($1:$19)/10)</f>
        <v>10</v>
      </c>
      <c r="L329">
        <f>SUMPRODUCT(MID(0&amp;feed!L329,LARGE(INDEX(ISNUMBER(--MID(feed!L329,ROW($1:$19),1))*
ROW($1:$19),0),ROW($1:$19))+1,1)*10^ROW($1:$19)/10)</f>
        <v>4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1822</v>
      </c>
      <c r="O329">
        <f>SUMPRODUCT(MID(0&amp;feed!O329,LARGE(INDEX(ISNUMBER(--MID(feed!O329,ROW($1:$5),1))*
ROW($1:$5),0),ROW($1:$5))+1,1)*10^ROW($1:$5)/10)</f>
        <v>4</v>
      </c>
      <c r="P329" t="str">
        <f>feed!P329</f>
        <v>Untapped</v>
      </c>
      <c r="Q329">
        <f t="shared" si="30"/>
        <v>90</v>
      </c>
      <c r="R329" t="str">
        <f>feed!Q329</f>
        <v>Somewhat Large</v>
      </c>
      <c r="S329">
        <f t="shared" si="31"/>
        <v>6</v>
      </c>
      <c r="T329" t="str">
        <f>feed!R329</f>
        <v>East Indies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329" t="str">
        <f>feed!U329</f>
        <v>http://blocgame.com/stats.php?id=62841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390</v>
      </c>
      <c r="AA329" s="8">
        <f t="shared" si="33"/>
        <v>3.5071350164654227</v>
      </c>
      <c r="AB329" s="4">
        <f t="shared" si="34"/>
        <v>303.66666666666669</v>
      </c>
      <c r="AC329" s="4">
        <f t="shared" si="35"/>
        <v>1065</v>
      </c>
    </row>
    <row r="330" spans="1:29" x14ac:dyDescent="0.25">
      <c r="A330" t="str">
        <f>feed!A330</f>
        <v>Losong</v>
      </c>
      <c r="B330" t="str">
        <f>feed!B330</f>
        <v>Hafirus</v>
      </c>
      <c r="C330" t="str">
        <f>feed!C330</f>
        <v>PIRATES</v>
      </c>
      <c r="D330">
        <f>SUMPRODUCT(MID(0&amp;feed!D330,LARGE(INDEX(ISNUMBER(--MID(feed!D330,ROW($1:$19),1))*
ROW($1:$19),0),ROW($1:$19))+1,1)*10^ROW($1:$19)/10)</f>
        <v>125</v>
      </c>
      <c r="E330">
        <f>SUMPRODUCT(MID(0&amp;feed!E330,LARGE(INDEX(ISNUMBER(--MID(feed!E330,ROW($1:$19),1))*
ROW($1:$19),0),ROW($1:$19))+1,1)*10^ROW($1:$19)/10)</f>
        <v>12</v>
      </c>
      <c r="F330" t="str">
        <f>feed!F330</f>
        <v>Korean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4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4</v>
      </c>
      <c r="K330">
        <f>SUMPRODUCT(MID(0&amp;feed!K330,LARGE(INDEX(ISNUMBER(--MID(feed!K330,ROW($1:$19),1))*
ROW($1:$19),0),ROW($1:$19))+1,1)*10^ROW($1:$19)/10)</f>
        <v>30</v>
      </c>
      <c r="L330">
        <f>SUMPRODUCT(MID(0&amp;feed!L330,LARGE(INDEX(ISNUMBER(--MID(feed!L330,ROW($1:$19),1))*
ROW($1:$19),0),ROW($1:$19))+1,1)*10^ROW($1:$19)/10)</f>
        <v>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1818</v>
      </c>
      <c r="O330">
        <f>SUMPRODUCT(MID(0&amp;feed!O330,LARGE(INDEX(ISNUMBER(--MID(feed!O330,ROW($1:$5),1))*
ROW($1:$5),0),ROW($1:$5))+1,1)*10^ROW($1:$5)/10)</f>
        <v>117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330" t="str">
        <f>feed!U330</f>
        <v>http://blocgame.com/stats.php?id=60570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32599</v>
      </c>
      <c r="AA330" s="8">
        <f t="shared" si="33"/>
        <v>26.8008800880088</v>
      </c>
      <c r="AB330" s="4">
        <f t="shared" si="34"/>
        <v>303</v>
      </c>
      <c r="AC330" s="4">
        <f t="shared" si="35"/>
        <v>8120.666666666667</v>
      </c>
    </row>
    <row r="331" spans="1:29" x14ac:dyDescent="0.25">
      <c r="A331" t="str">
        <f>feed!A331</f>
        <v>Free Trade</v>
      </c>
      <c r="B331" t="str">
        <f>feed!B331</f>
        <v>InfernoVortex</v>
      </c>
      <c r="C331" t="str">
        <f>feed!C331</f>
        <v>Interpol</v>
      </c>
      <c r="D331">
        <f>SUMPRODUCT(MID(0&amp;feed!D331,LARGE(INDEX(ISNUMBER(--MID(feed!D331,ROW($1:$19),1))*
ROW($1:$19),0),ROW($1:$19))+1,1)*10^ROW($1:$19)/10)</f>
        <v>59</v>
      </c>
      <c r="E331">
        <f>SUMPRODUCT(MID(0&amp;feed!E331,LARGE(INDEX(ISNUMBER(--MID(feed!E331,ROW($1:$19),1))*
ROW($1:$19),0),ROW($1:$19))+1,1)*10^ROW($1:$19)/10)</f>
        <v>0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1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145</v>
      </c>
      <c r="K331">
        <f>SUMPRODUCT(MID(0&amp;feed!K331,LARGE(INDEX(ISNUMBER(--MID(feed!K331,ROW($1:$19),1))*
ROW($1:$19),0),ROW($1:$19))+1,1)*10^ROW($1:$19)/10)</f>
        <v>11</v>
      </c>
      <c r="L331">
        <f>SUMPRODUCT(MID(0&amp;feed!L331,LARGE(INDEX(ISNUMBER(--MID(feed!L331,ROW($1:$19),1))*
ROW($1:$19),0),ROW($1:$19))+1,1)*10^ROW($1:$19)/10)</f>
        <v>1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1814</v>
      </c>
      <c r="O331">
        <f>SUMPRODUCT(MID(0&amp;feed!O331,LARGE(INDEX(ISNUMBER(--MID(feed!O331,ROW($1:$5),1))*
ROW($1:$5),0),ROW($1:$5))+1,1)*10^ROW($1:$5)/10)</f>
        <v>100</v>
      </c>
      <c r="P331" t="str">
        <f>feed!P331</f>
        <v>Untapped</v>
      </c>
      <c r="Q331">
        <f t="shared" si="30"/>
        <v>90</v>
      </c>
      <c r="R331" t="str">
        <f>feed!Q331</f>
        <v>Powerful</v>
      </c>
      <c r="S331">
        <f t="shared" si="31"/>
        <v>9</v>
      </c>
      <c r="T331" t="str">
        <f>feed!R331</f>
        <v>Caribbean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331" t="str">
        <f>feed!U331</f>
        <v>http://blocgame.com/stats.php?id=55017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14918</v>
      </c>
      <c r="AA331" s="8">
        <f t="shared" si="33"/>
        <v>11.117971334068358</v>
      </c>
      <c r="AB331" s="4">
        <f t="shared" si="34"/>
        <v>302.33333333333331</v>
      </c>
      <c r="AC331" s="4">
        <f t="shared" si="35"/>
        <v>3361.3333333333335</v>
      </c>
    </row>
    <row r="332" spans="1:29" x14ac:dyDescent="0.25">
      <c r="A332" t="str">
        <f>feed!A332</f>
        <v>Mongolstan</v>
      </c>
      <c r="B332" t="str">
        <f>feed!B332</f>
        <v>Khan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145</v>
      </c>
      <c r="E332">
        <f>SUMPRODUCT(MID(0&amp;feed!E332,LARGE(INDEX(ISNUMBER(--MID(feed!E332,ROW($1:$19),1))*
ROW($1:$19),0),ROW($1:$19))+1,1)*10^ROW($1:$19)/10)</f>
        <v>5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6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9</v>
      </c>
      <c r="K332">
        <f>SUMPRODUCT(MID(0&amp;feed!K332,LARGE(INDEX(ISNUMBER(--MID(feed!K332,ROW($1:$19),1))*
ROW($1:$19),0),ROW($1:$19))+1,1)*10^ROW($1:$19)/10)</f>
        <v>56</v>
      </c>
      <c r="L332">
        <f>SUMPRODUCT(MID(0&amp;feed!L332,LARGE(INDEX(ISNUMBER(--MID(feed!L332,ROW($1:$19),1))*
ROW($1:$19),0),ROW($1:$19))+1,1)*10^ROW($1:$19)/10)</f>
        <v>7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1813</v>
      </c>
      <c r="O332">
        <f>SUMPRODUCT(MID(0&amp;feed!O332,LARGE(INDEX(ISNUMBER(--MID(feed!O332,ROW($1:$5),1))*
ROW($1:$5),0),ROW($1:$5))+1,1)*10^ROW($1:$5)/10)</f>
        <v>436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China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332" t="str">
        <f>feed!U332</f>
        <v>http://blocgame.com/stats.php?id=47945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38440</v>
      </c>
      <c r="AA332" s="8">
        <f t="shared" si="33"/>
        <v>36.715388858246001</v>
      </c>
      <c r="AB332" s="4">
        <f t="shared" si="34"/>
        <v>302.16666666666669</v>
      </c>
      <c r="AC332" s="4">
        <f t="shared" si="35"/>
        <v>11094.166666666666</v>
      </c>
    </row>
    <row r="333" spans="1:29" x14ac:dyDescent="0.25">
      <c r="A333" t="str">
        <f>feed!A333</f>
        <v>Zinlandia</v>
      </c>
      <c r="B333" t="str">
        <f>feed!B333</f>
        <v>Alaah</v>
      </c>
      <c r="C333">
        <f>feed!C333</f>
        <v>0</v>
      </c>
      <c r="D333">
        <f>SUMPRODUCT(MID(0&amp;feed!D333,LARGE(INDEX(ISNUMBER(--MID(feed!D333,ROW($1:$19),1))*
ROW($1:$19),0),ROW($1:$19))+1,1)*10^ROW($1:$19)/10)</f>
        <v>9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54</v>
      </c>
      <c r="K333">
        <f>SUMPRODUCT(MID(0&amp;feed!K333,LARGE(INDEX(ISNUMBER(--MID(feed!K333,ROW($1:$19),1))*
ROW($1:$19),0),ROW($1:$19))+1,1)*10^ROW($1:$19)/10)</f>
        <v>40</v>
      </c>
      <c r="L333">
        <f>SUMPRODUCT(MID(0&amp;feed!L333,LARGE(INDEX(ISNUMBER(--MID(feed!L333,ROW($1:$19),1))*
ROW($1:$19),0),ROW($1:$19))+1,1)*10^ROW($1:$19)/10)</f>
        <v>7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1810</v>
      </c>
      <c r="O333">
        <f>SUMPRODUCT(MID(0&amp;feed!O333,LARGE(INDEX(ISNUMBER(--MID(feed!O333,ROW($1:$5),1))*
ROW($1:$5),0),ROW($1:$5))+1,1)*10^ROW($1:$5)/10)</f>
        <v>0</v>
      </c>
      <c r="P333" t="str">
        <f>feed!P333</f>
        <v>Untapped</v>
      </c>
      <c r="Q333">
        <f t="shared" si="30"/>
        <v>90</v>
      </c>
      <c r="R333" t="str">
        <f>feed!Q333</f>
        <v>Powerful</v>
      </c>
      <c r="S333">
        <f t="shared" si="31"/>
        <v>9</v>
      </c>
      <c r="T333" t="str">
        <f>feed!R333</f>
        <v>Amazonia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333" t="str">
        <f>feed!U333</f>
        <v>http://blocgame.com/stats.php?id=45831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7423</v>
      </c>
      <c r="AA333" s="8">
        <f t="shared" si="33"/>
        <v>15.081767955801105</v>
      </c>
      <c r="AB333" s="4">
        <f t="shared" si="34"/>
        <v>301.66666666666669</v>
      </c>
      <c r="AC333" s="4">
        <f t="shared" si="35"/>
        <v>4549.666666666667</v>
      </c>
    </row>
    <row r="334" spans="1:29" x14ac:dyDescent="0.25">
      <c r="A334" t="str">
        <f>feed!A334</f>
        <v>The Jihad</v>
      </c>
      <c r="B334" t="str">
        <f>feed!B334</f>
        <v>eddylane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14</v>
      </c>
      <c r="E334">
        <f>SUMPRODUCT(MID(0&amp;feed!E334,LARGE(INDEX(ISNUMBER(--MID(feed!E334,ROW($1:$19),1))*
ROW($1:$19),0),ROW($1:$19))+1,1)*10^ROW($1:$19)/10)</f>
        <v>2</v>
      </c>
      <c r="F334" t="str">
        <f>feed!F334</f>
        <v>Second World War surplus</v>
      </c>
      <c r="G334" t="str">
        <f>feed!G334</f>
        <v>Normal</v>
      </c>
      <c r="H334">
        <f>SUMPRODUCT(MID(0&amp;feed!H334,LARGE(INDEX(ISNUMBER(--MID(feed!H334,ROW($1:$1),1))*
ROW($1:$1),0),ROW($1:$1))+1,1)*10^ROW($1:$1)/10)</f>
        <v>2</v>
      </c>
      <c r="I334" t="str">
        <f>feed!I334</f>
        <v>Poor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18</v>
      </c>
      <c r="L334">
        <f>SUMPRODUCT(MID(0&amp;feed!L334,LARGE(INDEX(ISNUMBER(--MID(feed!L334,ROW($1:$19),1))*
ROW($1:$19),0),ROW($1:$19))+1,1)*10^ROW($1:$19)/10)</f>
        <v>13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1810</v>
      </c>
      <c r="O334">
        <f>SUMPRODUCT(MID(0&amp;feed!O334,LARGE(INDEX(ISNUMBER(--MID(feed!O334,ROW($1:$5),1))*
ROW($1:$5),0),ROW($1:$5))+1,1)*10^ROW($1:$5)/10)</f>
        <v>4135</v>
      </c>
      <c r="P334" t="str">
        <f>feed!P334</f>
        <v>Near Depletion</v>
      </c>
      <c r="Q334">
        <f t="shared" si="30"/>
        <v>10</v>
      </c>
      <c r="R334" t="str">
        <f>feed!Q334</f>
        <v>Small</v>
      </c>
      <c r="S334">
        <f t="shared" si="31"/>
        <v>3</v>
      </c>
      <c r="T334" t="str">
        <f>feed!R334</f>
        <v>Egypt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334" t="str">
        <f>feed!U334</f>
        <v>http://blocgame.com/stats.php?id=53434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23135</v>
      </c>
      <c r="AA334" s="8">
        <f t="shared" si="33"/>
        <v>20.033149171270718</v>
      </c>
      <c r="AB334" s="4">
        <f t="shared" si="34"/>
        <v>301.66666666666669</v>
      </c>
      <c r="AC334" s="4">
        <f t="shared" si="35"/>
        <v>6043.333333333333</v>
      </c>
    </row>
    <row r="335" spans="1:29" x14ac:dyDescent="0.25">
      <c r="A335" t="str">
        <f>feed!A335</f>
        <v>Sea13</v>
      </c>
      <c r="B335" t="str">
        <f>feed!B335</f>
        <v>Seaman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34</v>
      </c>
      <c r="E335">
        <f>SUMPRODUCT(MID(0&amp;feed!E335,LARGE(INDEX(ISNUMBER(--MID(feed!E335,ROW($1:$19),1))*
ROW($1:$19),0),ROW($1:$19))+1,1)*10^ROW($1:$19)/10)</f>
        <v>2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7</v>
      </c>
      <c r="K335">
        <f>SUMPRODUCT(MID(0&amp;feed!K335,LARGE(INDEX(ISNUMBER(--MID(feed!K335,ROW($1:$19),1))*
ROW($1:$19),0),ROW($1:$19))+1,1)*10^ROW($1:$19)/10)</f>
        <v>12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1809</v>
      </c>
      <c r="O335">
        <f>SUMPRODUCT(MID(0&amp;feed!O335,LARGE(INDEX(ISNUMBER(--MID(feed!O335,ROW($1:$5),1))*
ROW($1:$5),0),ROW($1:$5))+1,1)*10^ROW($1:$5)/10)</f>
        <v>458</v>
      </c>
      <c r="P335" t="str">
        <f>feed!P335</f>
        <v>Untapped</v>
      </c>
      <c r="Q335">
        <f t="shared" si="30"/>
        <v>90</v>
      </c>
      <c r="R335" t="str">
        <f>feed!Q335</f>
        <v>Somewhat Large</v>
      </c>
      <c r="S335">
        <f t="shared" si="31"/>
        <v>6</v>
      </c>
      <c r="T335" t="str">
        <f>feed!R335</f>
        <v>Pacific Rim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335" t="str">
        <f>feed!U335</f>
        <v>http://blocgame.com/stats.php?id=62117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190</v>
      </c>
      <c r="AA335" s="8">
        <f t="shared" si="33"/>
        <v>4.872857932559425</v>
      </c>
      <c r="AB335" s="4">
        <f t="shared" si="34"/>
        <v>301.5</v>
      </c>
      <c r="AC335" s="4">
        <f t="shared" si="35"/>
        <v>1469.1666666666667</v>
      </c>
    </row>
    <row r="336" spans="1:29" x14ac:dyDescent="0.25">
      <c r="A336" t="str">
        <f>feed!A336</f>
        <v>kodiang</v>
      </c>
      <c r="B336" t="str">
        <f>feed!B336</f>
        <v>tester2</v>
      </c>
      <c r="C336" t="str">
        <f>feed!C336</f>
        <v>The United Nations</v>
      </c>
      <c r="D336">
        <f>SUMPRODUCT(MID(0&amp;feed!D336,LARGE(INDEX(ISNUMBER(--MID(feed!D336,ROW($1:$19),1))*
ROW($1:$19),0),ROW($1:$19))+1,1)*10^ROW($1:$19)/10)</f>
        <v>104</v>
      </c>
      <c r="E336">
        <f>SUMPRODUCT(MID(0&amp;feed!E336,LARGE(INDEX(ISNUMBER(--MID(feed!E336,ROW($1:$19),1))*
ROW($1:$19),0),ROW($1:$19))+1,1)*10^ROW($1:$19)/10)</f>
        <v>6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5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20</v>
      </c>
      <c r="K336">
        <f>SUMPRODUCT(MID(0&amp;feed!K336,LARGE(INDEX(ISNUMBER(--MID(feed!K336,ROW($1:$19),1))*
ROW($1:$19),0),ROW($1:$19))+1,1)*10^ROW($1:$19)/10)</f>
        <v>26</v>
      </c>
      <c r="L336">
        <f>SUMPRODUCT(MID(0&amp;feed!L336,LARGE(INDEX(ISNUMBER(--MID(feed!L336,ROW($1:$19),1))*
ROW($1:$19),0),ROW($1:$19))+1,1)*10^ROW($1:$19)/10)</f>
        <v>14</v>
      </c>
      <c r="M336" t="str">
        <f>feed!M336</f>
        <v>Free Market</v>
      </c>
      <c r="N336">
        <f>SUMPRODUCT(MID(0&amp;feed!N336,LARGE(INDEX(ISNUMBER(--MID(feed!N336,ROW($1:$5),1))*
ROW($1:$5),0),ROW($1:$5))+1,1)*10^ROW($1:$5)/10)</f>
        <v>1807</v>
      </c>
      <c r="O336">
        <f>SUMPRODUCT(MID(0&amp;feed!O336,LARGE(INDEX(ISNUMBER(--MID(feed!O336,ROW($1:$5),1))*
ROW($1:$5),0),ROW($1:$5))+1,1)*10^ROW($1:$5)/10)</f>
        <v>142</v>
      </c>
      <c r="P336" t="str">
        <f>feed!P336</f>
        <v>Untapped</v>
      </c>
      <c r="Q336">
        <f t="shared" si="30"/>
        <v>90</v>
      </c>
      <c r="R336" t="str">
        <f>feed!Q336</f>
        <v>Very Powerful</v>
      </c>
      <c r="S336">
        <f t="shared" si="31"/>
        <v>10</v>
      </c>
      <c r="T336" t="str">
        <f>feed!R336</f>
        <v>Pacific Rim</v>
      </c>
      <c r="U336" t="str">
        <f>feed!S336</f>
        <v>United States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336" t="str">
        <f>feed!U336</f>
        <v>http://blocgame.com/stats.php?id=60531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12475</v>
      </c>
      <c r="AA336" s="8">
        <f t="shared" si="33"/>
        <v>17.280022136137244</v>
      </c>
      <c r="AB336" s="4">
        <f t="shared" si="34"/>
        <v>301.16666666666669</v>
      </c>
      <c r="AC336" s="4">
        <f t="shared" si="35"/>
        <v>5204.166666666667</v>
      </c>
    </row>
    <row r="337" spans="1:29" x14ac:dyDescent="0.25">
      <c r="A337" t="str">
        <f>feed!A337</f>
        <v>Australia Minor</v>
      </c>
      <c r="B337" t="str">
        <f>feed!B337</f>
        <v>[TACTIC]MasterBel2</v>
      </c>
      <c r="C337" t="str">
        <f>feed!C337</f>
        <v>Dictators United</v>
      </c>
      <c r="D337">
        <f>SUMPRODUCT(MID(0&amp;feed!D337,LARGE(INDEX(ISNUMBER(--MID(feed!D337,ROW($1:$19),1))*
ROW($1:$19),0),ROW($1:$19))+1,1)*10^ROW($1:$19)/10)</f>
        <v>2</v>
      </c>
      <c r="E337">
        <f>SUMPRODUCT(MID(0&amp;feed!E337,LARGE(INDEX(ISNUMBER(--MID(feed!E337,ROW($1:$19),1))*
ROW($1:$19),0),ROW($1:$19))+1,1)*10^ROW($1:$19)/10)</f>
        <v>2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11</v>
      </c>
      <c r="K337">
        <f>SUMPRODUCT(MID(0&amp;feed!K337,LARGE(INDEX(ISNUMBER(--MID(feed!K337,ROW($1:$19),1))*
ROW($1:$19),0),ROW($1:$19))+1,1)*10^ROW($1:$19)/10)</f>
        <v>31</v>
      </c>
      <c r="L337">
        <f>SUMPRODUCT(MID(0&amp;feed!L337,LARGE(INDEX(ISNUMBER(--MID(feed!L337,ROW($1:$19),1))*
ROW($1:$19),0),ROW($1:$19))+1,1)*10^ROW($1:$19)/10)</f>
        <v>7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1804</v>
      </c>
      <c r="O337">
        <f>SUMPRODUCT(MID(0&amp;feed!O337,LARGE(INDEX(ISNUMBER(--MID(feed!O337,ROW($1:$5),1))*
ROW($1:$5),0),ROW($1:$5))+1,1)*10^ROW($1:$5)/10)</f>
        <v>449</v>
      </c>
      <c r="P337" t="str">
        <f>feed!P337</f>
        <v>Depleted</v>
      </c>
      <c r="Q337">
        <f t="shared" si="30"/>
        <v>0</v>
      </c>
      <c r="R337" t="str">
        <f>feed!Q337</f>
        <v>Small</v>
      </c>
      <c r="S337">
        <f t="shared" si="31"/>
        <v>3</v>
      </c>
      <c r="T337" t="str">
        <f>feed!R337</f>
        <v>Southern Cone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337" t="str">
        <f>feed!U337</f>
        <v>http://blocgame.com/stats.php?id=64843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101</v>
      </c>
      <c r="AA337" s="8">
        <f t="shared" si="33"/>
        <v>8.786585365853659</v>
      </c>
      <c r="AB337" s="4">
        <f t="shared" si="34"/>
        <v>300.66666666666669</v>
      </c>
      <c r="AC337" s="4">
        <f t="shared" si="35"/>
        <v>2641.8333333333335</v>
      </c>
    </row>
    <row r="338" spans="1:29" x14ac:dyDescent="0.25">
      <c r="A338" t="str">
        <f>feed!A338</f>
        <v>Invasion Nation</v>
      </c>
      <c r="B338" t="str">
        <f>feed!B338</f>
        <v>Chinese Republican</v>
      </c>
      <c r="C338" t="str">
        <f>feed!C338</f>
        <v>SPQR</v>
      </c>
      <c r="D338">
        <f>SUMPRODUCT(MID(0&amp;feed!D338,LARGE(INDEX(ISNUMBER(--MID(feed!D338,ROW($1:$19),1))*
ROW($1:$19),0),ROW($1:$19))+1,1)*10^ROW($1:$19)/10)</f>
        <v>20</v>
      </c>
      <c r="E338">
        <f>SUMPRODUCT(MID(0&amp;feed!E338,LARGE(INDEX(ISNUMBER(--MID(feed!E338,ROW($1:$19),1))*
ROW($1:$19),0),ROW($1:$19))+1,1)*10^ROW($1:$19)/10)</f>
        <v>1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3</v>
      </c>
      <c r="K338">
        <f>SUMPRODUCT(MID(0&amp;feed!K338,LARGE(INDEX(ISNUMBER(--MID(feed!K338,ROW($1:$19),1))*
ROW($1:$19),0),ROW($1:$19))+1,1)*10^ROW($1:$19)/10)</f>
        <v>8</v>
      </c>
      <c r="L338">
        <f>SUMPRODUCT(MID(0&amp;feed!L338,LARGE(INDEX(ISNUMBER(--MID(feed!L338,ROW($1:$19),1))*
ROW($1:$19),0),ROW($1:$19))+1,1)*10^ROW($1:$19)/10)</f>
        <v>6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1794</v>
      </c>
      <c r="O338">
        <f>SUMPRODUCT(MID(0&amp;feed!O338,LARGE(INDEX(ISNUMBER(--MID(feed!O338,ROW($1:$5),1))*
ROW($1:$5),0),ROW($1:$5))+1,1)*10^ROW($1:$5)/10)</f>
        <v>10</v>
      </c>
      <c r="P338" t="str">
        <f>feed!P338</f>
        <v>Near Depletion</v>
      </c>
      <c r="Q338">
        <f t="shared" si="30"/>
        <v>10</v>
      </c>
      <c r="R338" t="str">
        <f>feed!Q338</f>
        <v>Somewhat Large</v>
      </c>
      <c r="S338">
        <f t="shared" si="31"/>
        <v>6</v>
      </c>
      <c r="T338" t="str">
        <f>feed!R338</f>
        <v>China</v>
      </c>
      <c r="U338" t="str">
        <f>feed!S338</f>
        <v>United States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338" t="str">
        <f>feed!U338</f>
        <v>http://blocgame.com/stats.php?id=64541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7823</v>
      </c>
      <c r="AA338" s="8">
        <f t="shared" si="33"/>
        <v>7.7051282051282053</v>
      </c>
      <c r="AB338" s="4">
        <f t="shared" si="34"/>
        <v>299</v>
      </c>
      <c r="AC338" s="4">
        <f t="shared" si="35"/>
        <v>2303.8333333333335</v>
      </c>
    </row>
    <row r="339" spans="1:29" x14ac:dyDescent="0.25">
      <c r="A339" t="str">
        <f>feed!A339</f>
        <v>kitts</v>
      </c>
      <c r="B339" t="str">
        <f>feed!B339</f>
        <v>kids</v>
      </c>
      <c r="C339" t="str">
        <f>feed!C339</f>
        <v>PIRATES</v>
      </c>
      <c r="D339">
        <f>SUMPRODUCT(MID(0&amp;feed!D339,LARGE(INDEX(ISNUMBER(--MID(feed!D339,ROW($1:$19),1))*
ROW($1:$19),0),ROW($1:$19))+1,1)*10^ROW($1:$19)/10)</f>
        <v>9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1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30</v>
      </c>
      <c r="K339">
        <f>SUMPRODUCT(MID(0&amp;feed!K339,LARGE(INDEX(ISNUMBER(--MID(feed!K339,ROW($1:$19),1))*
ROW($1:$19),0),ROW($1:$19))+1,1)*10^ROW($1:$19)/10)</f>
        <v>11</v>
      </c>
      <c r="L339">
        <f>SUMPRODUCT(MID(0&amp;feed!L339,LARGE(INDEX(ISNUMBER(--MID(feed!L339,ROW($1:$19),1))*
ROW($1:$19),0),ROW($1:$19))+1,1)*10^ROW($1:$19)/10)</f>
        <v>9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1787</v>
      </c>
      <c r="O339">
        <f>SUMPRODUCT(MID(0&amp;feed!O339,LARGE(INDEX(ISNUMBER(--MID(feed!O339,ROW($1:$5),1))*
ROW($1:$5),0),ROW($1:$5))+1,1)*10^ROW($1:$5)/10)</f>
        <v>25</v>
      </c>
      <c r="P339" t="str">
        <f>feed!P339</f>
        <v>Untapped</v>
      </c>
      <c r="Q339">
        <f t="shared" si="30"/>
        <v>90</v>
      </c>
      <c r="R339" t="str">
        <f>feed!Q339</f>
        <v>Large</v>
      </c>
      <c r="S339">
        <f t="shared" si="31"/>
        <v>7.5</v>
      </c>
      <c r="T339" t="str">
        <f>feed!R339</f>
        <v>China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339" t="str">
        <f>feed!U339</f>
        <v>http://blocgame.com/stats.php?id=64269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8250</v>
      </c>
      <c r="AA339" s="8">
        <f t="shared" si="33"/>
        <v>9.2333519865696694</v>
      </c>
      <c r="AB339" s="4">
        <f t="shared" si="34"/>
        <v>297.83333333333331</v>
      </c>
      <c r="AC339" s="4">
        <f t="shared" si="35"/>
        <v>2750</v>
      </c>
    </row>
    <row r="340" spans="1:29" x14ac:dyDescent="0.25">
      <c r="A340" t="str">
        <f>feed!A340</f>
        <v>Moneymaking</v>
      </c>
      <c r="B340" t="str">
        <f>feed!B340</f>
        <v>Bill Gates</v>
      </c>
      <c r="C340">
        <f>feed!C340</f>
        <v>0</v>
      </c>
      <c r="D340">
        <f>SUMPRODUCT(MID(0&amp;feed!D340,LARGE(INDEX(ISNUMBER(--MID(feed!D340,ROW($1:$19),1))*
ROW($1:$19),0),ROW($1:$19))+1,1)*10^ROW($1:$19)/10)</f>
        <v>13</v>
      </c>
      <c r="E340">
        <f>SUMPRODUCT(MID(0&amp;feed!E340,LARGE(INDEX(ISNUMBER(--MID(feed!E340,ROW($1:$19),1))*
ROW($1:$19),0),ROW($1:$19))+1,1)*10^ROW($1:$19)/10)</f>
        <v>0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1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11</v>
      </c>
      <c r="K340">
        <f>SUMPRODUCT(MID(0&amp;feed!K340,LARGE(INDEX(ISNUMBER(--MID(feed!K340,ROW($1:$19),1))*
ROW($1:$19),0),ROW($1:$19))+1,1)*10^ROW($1:$19)/10)</f>
        <v>4</v>
      </c>
      <c r="L340">
        <f>SUMPRODUCT(MID(0&amp;feed!L340,LARGE(INDEX(ISNUMBER(--MID(feed!L340,ROW($1:$19),1))*
ROW($1:$19),0),ROW($1:$19))+1,1)*10^ROW($1:$19)/10)</f>
        <v>5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1785</v>
      </c>
      <c r="O340">
        <f>SUMPRODUCT(MID(0&amp;feed!O340,LARGE(INDEX(ISNUMBER(--MID(feed!O340,ROW($1:$5),1))*
ROW($1:$5),0),ROW($1:$5))+1,1)*10^ROW($1:$5)/10)</f>
        <v>780</v>
      </c>
      <c r="P340" t="str">
        <f>feed!P340</f>
        <v>Untapped</v>
      </c>
      <c r="Q340">
        <f t="shared" si="30"/>
        <v>90</v>
      </c>
      <c r="R340" t="str">
        <f>feed!Q340</f>
        <v>Powerful</v>
      </c>
      <c r="S340">
        <f t="shared" si="31"/>
        <v>9</v>
      </c>
      <c r="T340" t="str">
        <f>feed!R340</f>
        <v>Arabia</v>
      </c>
      <c r="U340" t="str">
        <f>feed!S340</f>
        <v>United States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340" t="str">
        <f>feed!U340</f>
        <v>http://blocgame.com/stats.php?id=64271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2</v>
      </c>
      <c r="AA340" s="8">
        <f t="shared" si="33"/>
        <v>2.3120448179271706</v>
      </c>
      <c r="AB340" s="4">
        <f t="shared" si="34"/>
        <v>297.5</v>
      </c>
      <c r="AC340" s="4">
        <f t="shared" si="35"/>
        <v>687.83333333333337</v>
      </c>
    </row>
    <row r="341" spans="1:29" x14ac:dyDescent="0.25">
      <c r="A341" t="str">
        <f>feed!A341</f>
        <v>Kek Slovakia</v>
      </c>
      <c r="B341" t="str">
        <f>feed!B341</f>
        <v>Fidel Kekstro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100</v>
      </c>
      <c r="E341">
        <f>SUMPRODUCT(MID(0&amp;feed!E341,LARGE(INDEX(ISNUMBER(--MID(feed!E341,ROW($1:$19),1))*
ROW($1:$19),0),ROW($1:$19))+1,1)*10^ROW($1:$19)/10)</f>
        <v>10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3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120</v>
      </c>
      <c r="K341">
        <f>SUMPRODUCT(MID(0&amp;feed!K341,LARGE(INDEX(ISNUMBER(--MID(feed!K341,ROW($1:$19),1))*
ROW($1:$19),0),ROW($1:$19))+1,1)*10^ROW($1:$19)/10)</f>
        <v>33</v>
      </c>
      <c r="L341">
        <f>SUMPRODUCT(MID(0&amp;feed!L341,LARGE(INDEX(ISNUMBER(--MID(feed!L341,ROW($1:$19),1))*
ROW($1:$19),0),ROW($1:$19))+1,1)*10^ROW($1:$19)/10)</f>
        <v>23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1777</v>
      </c>
      <c r="O341">
        <f>SUMPRODUCT(MID(0&amp;feed!O341,LARGE(INDEX(ISNUMBER(--MID(feed!O341,ROW($1:$5),1))*
ROW($1:$5),0),ROW($1:$5))+1,1)*10^ROW($1:$5)/10)</f>
        <v>207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Pacific Rim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341" t="str">
        <f>feed!U341</f>
        <v>http://blocgame.com/stats.php?id=63462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17050</v>
      </c>
      <c r="AA341" s="8">
        <f t="shared" si="33"/>
        <v>22.678671918964547</v>
      </c>
      <c r="AB341" s="4">
        <f t="shared" si="34"/>
        <v>296.16666666666669</v>
      </c>
      <c r="AC341" s="4">
        <f t="shared" si="35"/>
        <v>6716.666666666667</v>
      </c>
    </row>
    <row r="342" spans="1:29" x14ac:dyDescent="0.25">
      <c r="A342" t="str">
        <f>feed!A342</f>
        <v>Magical Horses</v>
      </c>
      <c r="B342" t="str">
        <f>feed!B342</f>
        <v>Tzafety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119</v>
      </c>
      <c r="E342">
        <f>SUMPRODUCT(MID(0&amp;feed!E342,LARGE(INDEX(ISNUMBER(--MID(feed!E342,ROW($1:$19),1))*
ROW($1:$19),0),ROW($1:$19))+1,1)*10^ROW($1:$19)/10)</f>
        <v>2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5</v>
      </c>
      <c r="I342" t="str">
        <f>feed!I342</f>
        <v>Elite</v>
      </c>
      <c r="J342">
        <f>SUMPRODUCT(MID(0&amp;feed!J342,LARGE(INDEX(ISNUMBER(--MID(feed!J342,ROW($1:$19),1))*
ROW($1:$19),0),ROW($1:$19))+1,1)*10^ROW($1:$19)/10)</f>
        <v>7</v>
      </c>
      <c r="K342">
        <f>SUMPRODUCT(MID(0&amp;feed!K342,LARGE(INDEX(ISNUMBER(--MID(feed!K342,ROW($1:$19),1))*
ROW($1:$19),0),ROW($1:$19))+1,1)*10^ROW($1:$19)/10)</f>
        <v>33</v>
      </c>
      <c r="L342">
        <f>SUMPRODUCT(MID(0&amp;feed!L342,LARGE(INDEX(ISNUMBER(--MID(feed!L342,ROW($1:$19),1))*
ROW($1:$19),0),ROW($1:$19))+1,1)*10^ROW($1:$19)/10)</f>
        <v>23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1774</v>
      </c>
      <c r="O342">
        <f>SUMPRODUCT(MID(0&amp;feed!O342,LARGE(INDEX(ISNUMBER(--MID(feed!O342,ROW($1:$5),1))*
ROW($1:$5),0),ROW($1:$5))+1,1)*10^ROW($1:$5)/10)</f>
        <v>2661</v>
      </c>
      <c r="P342" t="str">
        <f>feed!P342</f>
        <v>Untapped</v>
      </c>
      <c r="Q342">
        <f t="shared" si="30"/>
        <v>90</v>
      </c>
      <c r="R342" t="str">
        <f>feed!Q342</f>
        <v>Powerful</v>
      </c>
      <c r="S342">
        <f t="shared" si="31"/>
        <v>9</v>
      </c>
      <c r="T342" t="str">
        <f>feed!R342</f>
        <v>Arabia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342" t="str">
        <f>feed!U342</f>
        <v>http://blocgame.com/stats.php?id=51070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15702</v>
      </c>
      <c r="AA342" s="8">
        <f t="shared" si="33"/>
        <v>22.80270574971815</v>
      </c>
      <c r="AB342" s="4">
        <f t="shared" si="34"/>
        <v>295.66666666666669</v>
      </c>
      <c r="AC342" s="4">
        <f t="shared" si="35"/>
        <v>6742</v>
      </c>
    </row>
    <row r="343" spans="1:29" x14ac:dyDescent="0.25">
      <c r="A343" t="str">
        <f>feed!A343</f>
        <v>Sector 6</v>
      </c>
      <c r="B343" t="str">
        <f>feed!B343</f>
        <v>porkcannon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68</v>
      </c>
      <c r="E343">
        <f>SUMPRODUCT(MID(0&amp;feed!E343,LARGE(INDEX(ISNUMBER(--MID(feed!E343,ROW($1:$19),1))*
ROW($1:$19),0),ROW($1:$19))+1,1)*10^ROW($1:$19)/10)</f>
        <v>8</v>
      </c>
      <c r="F343" t="str">
        <f>feed!F343</f>
        <v>Korean War surplus</v>
      </c>
      <c r="G343" t="str">
        <f>feed!G343</f>
        <v>Angelic</v>
      </c>
      <c r="H343">
        <f>SUMPRODUCT(MID(0&amp;feed!H343,LARGE(INDEX(ISNUMBER(--MID(feed!H343,ROW($1:$1),1))*
ROW($1:$1),0),ROW($1:$1))+1,1)*10^ROW($1:$1)/10)</f>
        <v>3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5</v>
      </c>
      <c r="K343">
        <f>SUMPRODUCT(MID(0&amp;feed!K343,LARGE(INDEX(ISNUMBER(--MID(feed!K343,ROW($1:$19),1))*
ROW($1:$19),0),ROW($1:$19))+1,1)*10^ROW($1:$19)/10)</f>
        <v>9</v>
      </c>
      <c r="L343">
        <f>SUMPRODUCT(MID(0&amp;feed!L343,LARGE(INDEX(ISNUMBER(--MID(feed!L343,ROW($1:$19),1))*
ROW($1:$19),0),ROW($1:$19))+1,1)*10^ROW($1:$19)/10)</f>
        <v>4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1766</v>
      </c>
      <c r="O343">
        <f>SUMPRODUCT(MID(0&amp;feed!O343,LARGE(INDEX(ISNUMBER(--MID(feed!O343,ROW($1:$5),1))*
ROW($1:$5),0),ROW($1:$5))+1,1)*10^ROW($1:$5)/10)</f>
        <v>367</v>
      </c>
      <c r="P343" t="str">
        <f>feed!P343</f>
        <v>Untapped</v>
      </c>
      <c r="Q343">
        <f t="shared" si="30"/>
        <v>90</v>
      </c>
      <c r="R343" t="str">
        <f>feed!Q343</f>
        <v>Powerful</v>
      </c>
      <c r="S343">
        <f t="shared" si="31"/>
        <v>9</v>
      </c>
      <c r="T343" t="str">
        <f>feed!R343</f>
        <v>Pacific Rim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343" t="str">
        <f>feed!U343</f>
        <v>http://blocgame.com/stats.php?id=63362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27201</v>
      </c>
      <c r="AA343" s="8">
        <f t="shared" si="33"/>
        <v>19.43714609286523</v>
      </c>
      <c r="AB343" s="4">
        <f t="shared" si="34"/>
        <v>294.33333333333331</v>
      </c>
      <c r="AC343" s="4">
        <f t="shared" si="35"/>
        <v>5721</v>
      </c>
    </row>
    <row r="344" spans="1:29" x14ac:dyDescent="0.25">
      <c r="A344" t="str">
        <f>feed!A344</f>
        <v>Pooland</v>
      </c>
      <c r="B344" t="str">
        <f>feed!B344</f>
        <v>kurwa</v>
      </c>
      <c r="C344" t="str">
        <f>feed!C344</f>
        <v>Brotherhood of Nod</v>
      </c>
      <c r="D344">
        <f>SUMPRODUCT(MID(0&amp;feed!D344,LARGE(INDEX(ISNUMBER(--MID(feed!D344,ROW($1:$19),1))*
ROW($1:$19),0),ROW($1:$19))+1,1)*10^ROW($1:$19)/10)</f>
        <v>135</v>
      </c>
      <c r="E344">
        <f>SUMPRODUCT(MID(0&amp;feed!E344,LARGE(INDEX(ISNUMBER(--MID(feed!E344,ROW($1:$19),1))*
ROW($1:$19),0),ROW($1:$19))+1,1)*10^ROW($1:$19)/10)</f>
        <v>1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4</v>
      </c>
      <c r="I344" t="str">
        <f>feed!I344</f>
        <v>Poor</v>
      </c>
      <c r="J344">
        <f>SUMPRODUCT(MID(0&amp;feed!J344,LARGE(INDEX(ISNUMBER(--MID(feed!J344,ROW($1:$19),1))*
ROW($1:$19),0),ROW($1:$19))+1,1)*10^ROW($1:$19)/10)</f>
        <v>9</v>
      </c>
      <c r="K344">
        <f>SUMPRODUCT(MID(0&amp;feed!K344,LARGE(INDEX(ISNUMBER(--MID(feed!K344,ROW($1:$19),1))*
ROW($1:$19),0),ROW($1:$19))+1,1)*10^ROW($1:$19)/10)</f>
        <v>33</v>
      </c>
      <c r="L344">
        <f>SUMPRODUCT(MID(0&amp;feed!L344,LARGE(INDEX(ISNUMBER(--MID(feed!L344,ROW($1:$19),1))*
ROW($1:$19),0),ROW($1:$19))+1,1)*10^ROW($1:$19)/10)</f>
        <v>28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1764</v>
      </c>
      <c r="O344">
        <f>SUMPRODUCT(MID(0&amp;feed!O344,LARGE(INDEX(ISNUMBER(--MID(feed!O344,ROW($1:$5),1))*
ROW($1:$5),0),ROW($1:$5))+1,1)*10^ROW($1:$5)/10)</f>
        <v>5978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Atlas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344" t="str">
        <f>feed!U344</f>
        <v>http://blocgame.com/stats.php?id=49295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27770</v>
      </c>
      <c r="AA344" s="8">
        <f t="shared" si="33"/>
        <v>30.410997732426303</v>
      </c>
      <c r="AB344" s="4">
        <f t="shared" si="34"/>
        <v>294</v>
      </c>
      <c r="AC344" s="4">
        <f t="shared" si="35"/>
        <v>8940.8333333333339</v>
      </c>
    </row>
    <row r="345" spans="1:29" x14ac:dyDescent="0.25">
      <c r="A345" t="str">
        <f>feed!A345</f>
        <v>Zepplin</v>
      </c>
      <c r="B345" t="str">
        <f>feed!B345</f>
        <v>Hammer</v>
      </c>
      <c r="C345">
        <f>feed!C345</f>
        <v>0</v>
      </c>
      <c r="D345">
        <f>SUMPRODUCT(MID(0&amp;feed!D345,LARGE(INDEX(ISNUMBER(--MID(feed!D345,ROW($1:$19),1))*
ROW($1:$19),0),ROW($1:$19))+1,1)*10^ROW($1:$19)/10)</f>
        <v>5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0</v>
      </c>
      <c r="I345" t="str">
        <f>feed!I345</f>
        <v>Poor</v>
      </c>
      <c r="J345">
        <f>SUMPRODUCT(MID(0&amp;feed!J345,LARGE(INDEX(ISNUMBER(--MID(feed!J345,ROW($1:$19),1))*
ROW($1:$19),0),ROW($1:$19))+1,1)*10^ROW($1:$19)/10)</f>
        <v>167</v>
      </c>
      <c r="K345">
        <f>SUMPRODUCT(MID(0&amp;feed!K345,LARGE(INDEX(ISNUMBER(--MID(feed!K345,ROW($1:$19),1))*
ROW($1:$19),0),ROW($1:$19))+1,1)*10^ROW($1:$19)/10)</f>
        <v>6</v>
      </c>
      <c r="L345">
        <f>SUMPRODUCT(MID(0&amp;feed!L345,LARGE(INDEX(ISNUMBER(--MID(feed!L345,ROW($1:$19),1))*
ROW($1:$19),0),ROW($1:$19))+1,1)*10^ROW($1:$19)/10)</f>
        <v>2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1764</v>
      </c>
      <c r="O345">
        <f>SUMPRODUCT(MID(0&amp;feed!O345,LARGE(INDEX(ISNUMBER(--MID(feed!O345,ROW($1:$5),1))*
ROW($1:$5),0),ROW($1:$5))+1,1)*10^ROW($1:$5)/10)</f>
        <v>1626</v>
      </c>
      <c r="P345" t="str">
        <f>feed!P345</f>
        <v>Untapped</v>
      </c>
      <c r="Q345">
        <f t="shared" si="30"/>
        <v>90</v>
      </c>
      <c r="R345" t="str">
        <f>feed!Q345</f>
        <v>None</v>
      </c>
      <c r="S345">
        <f t="shared" si="31"/>
        <v>0</v>
      </c>
      <c r="T345" t="str">
        <f>feed!R345</f>
        <v>Persia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345" t="str">
        <f>feed!U345</f>
        <v>http://blocgame.com/stats.php?id=64512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4646</v>
      </c>
      <c r="AA345" s="8">
        <f t="shared" si="33"/>
        <v>4.3344671201814062</v>
      </c>
      <c r="AB345" s="4">
        <f t="shared" si="34"/>
        <v>294</v>
      </c>
      <c r="AC345" s="4">
        <f t="shared" si="35"/>
        <v>1274.3333333333333</v>
      </c>
    </row>
    <row r="346" spans="1:29" x14ac:dyDescent="0.25">
      <c r="A346" t="str">
        <f>feed!A346</f>
        <v>HARDGAYâ™‚</v>
      </c>
      <c r="B346" t="str">
        <f>feed!B346</f>
        <v>mits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119</v>
      </c>
      <c r="E346">
        <f>SUMPRODUCT(MID(0&amp;feed!E346,LARGE(INDEX(ISNUMBER(--MID(feed!E346,ROW($1:$19),1))*
ROW($1:$19),0),ROW($1:$19))+1,1)*10^ROW($1:$19)/10)</f>
        <v>4</v>
      </c>
      <c r="F346" t="str">
        <f>feed!F346</f>
        <v>Korean War surplus</v>
      </c>
      <c r="G346" t="str">
        <f>feed!G346</f>
        <v>Nice</v>
      </c>
      <c r="H346">
        <f>SUMPRODUCT(MID(0&amp;feed!H346,LARGE(INDEX(ISNUMBER(--MID(feed!H346,ROW($1:$1),1))*
ROW($1:$1),0),ROW($1:$1))+1,1)*10^ROW($1:$1)/10)</f>
        <v>5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60</v>
      </c>
      <c r="L346">
        <f>SUMPRODUCT(MID(0&amp;feed!L346,LARGE(INDEX(ISNUMBER(--MID(feed!L346,ROW($1:$19),1))*
ROW($1:$19),0),ROW($1:$19))+1,1)*10^ROW($1:$19)/10)</f>
        <v>9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1760</v>
      </c>
      <c r="O346">
        <f>SUMPRODUCT(MID(0&amp;feed!O346,LARGE(INDEX(ISNUMBER(--MID(feed!O346,ROW($1:$5),1))*
ROW($1:$5),0),ROW($1:$5))+1,1)*10^ROW($1:$5)/10)</f>
        <v>9</v>
      </c>
      <c r="P346" t="str">
        <f>feed!P346</f>
        <v>Untapped</v>
      </c>
      <c r="Q346">
        <f t="shared" si="30"/>
        <v>90</v>
      </c>
      <c r="R346" t="str">
        <f>feed!Q346</f>
        <v>Large</v>
      </c>
      <c r="S346">
        <f t="shared" si="31"/>
        <v>7.5</v>
      </c>
      <c r="T346" t="str">
        <f>feed!R346</f>
        <v>Pacific Rim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346" t="str">
        <f>feed!U346</f>
        <v>http://blocgame.com/stats.php?id=63324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20282</v>
      </c>
      <c r="AA346" s="8">
        <f t="shared" si="33"/>
        <v>28.356249999999999</v>
      </c>
      <c r="AB346" s="4">
        <f t="shared" si="34"/>
        <v>293.33333333333331</v>
      </c>
      <c r="AC346" s="4">
        <f t="shared" si="35"/>
        <v>8317.8333333333339</v>
      </c>
    </row>
    <row r="347" spans="1:29" x14ac:dyDescent="0.25">
      <c r="A347" t="str">
        <f>feed!A347</f>
        <v>Stings</v>
      </c>
      <c r="B347" t="str">
        <f>feed!B347</f>
        <v>Sting</v>
      </c>
      <c r="C347" t="str">
        <f>feed!C347</f>
        <v>The Federal Colonies</v>
      </c>
      <c r="D347">
        <f>SUMPRODUCT(MID(0&amp;feed!D347,LARGE(INDEX(ISNUMBER(--MID(feed!D347,ROW($1:$19),1))*
ROW($1:$19),0),ROW($1:$19))+1,1)*10^ROW($1:$19)/10)</f>
        <v>120</v>
      </c>
      <c r="E347">
        <f>SUMPRODUCT(MID(0&amp;feed!E347,LARGE(INDEX(ISNUMBER(--MID(feed!E347,ROW($1:$19),1))*
ROW($1:$19),0),ROW($1:$19))+1,1)*10^ROW($1:$19)/10)</f>
        <v>1</v>
      </c>
      <c r="F347" t="str">
        <f>feed!F347</f>
        <v>Korean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14</v>
      </c>
      <c r="K347">
        <f>SUMPRODUCT(MID(0&amp;feed!K347,LARGE(INDEX(ISNUMBER(--MID(feed!K347,ROW($1:$19),1))*
ROW($1:$19),0),ROW($1:$19))+1,1)*10^ROW($1:$19)/10)</f>
        <v>19</v>
      </c>
      <c r="L347">
        <f>SUMPRODUCT(MID(0&amp;feed!L347,LARGE(INDEX(ISNUMBER(--MID(feed!L347,ROW($1:$19),1))*
ROW($1:$19),0),ROW($1:$19))+1,1)*10^ROW($1:$19)/10)</f>
        <v>21</v>
      </c>
      <c r="M347" t="str">
        <f>feed!M347</f>
        <v>Free Market</v>
      </c>
      <c r="N347">
        <f>SUMPRODUCT(MID(0&amp;feed!N347,LARGE(INDEX(ISNUMBER(--MID(feed!N347,ROW($1:$5),1))*
ROW($1:$5),0),ROW($1:$5))+1,1)*10^ROW($1:$5)/10)</f>
        <v>1757</v>
      </c>
      <c r="O347">
        <f>SUMPRODUCT(MID(0&amp;feed!O347,LARGE(INDEX(ISNUMBER(--MID(feed!O347,ROW($1:$5),1))*
ROW($1:$5),0),ROW($1:$5))+1,1)*10^ROW($1:$5)/10)</f>
        <v>3730</v>
      </c>
      <c r="P347" t="str">
        <f>feed!P347</f>
        <v>Untapped</v>
      </c>
      <c r="Q347">
        <f t="shared" si="30"/>
        <v>90</v>
      </c>
      <c r="R347" t="str">
        <f>feed!Q347</f>
        <v>Very Powerful</v>
      </c>
      <c r="S347">
        <f t="shared" si="31"/>
        <v>10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347" t="str">
        <f>feed!U347</f>
        <v>http://blocgame.com/stats.php?id=62660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10690</v>
      </c>
      <c r="AA347" s="8">
        <f t="shared" si="33"/>
        <v>15.475241889584519</v>
      </c>
      <c r="AB347" s="4">
        <f t="shared" si="34"/>
        <v>292.83333333333331</v>
      </c>
      <c r="AC347" s="4">
        <f t="shared" si="35"/>
        <v>4531.666666666667</v>
      </c>
    </row>
    <row r="348" spans="1:29" x14ac:dyDescent="0.25">
      <c r="A348" t="str">
        <f>feed!A348</f>
        <v>Iwo Jima</v>
      </c>
      <c r="B348" t="str">
        <f>feed!B348</f>
        <v>Tadamichi Kuribayashi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170</v>
      </c>
      <c r="E348">
        <f>SUMPRODUCT(MID(0&amp;feed!E348,LARGE(INDEX(ISNUMBER(--MID(feed!E348,ROW($1:$19),1))*
ROW($1:$19),0),ROW($1:$19))+1,1)*10^ROW($1:$19)/10)</f>
        <v>11</v>
      </c>
      <c r="F348" t="str">
        <f>feed!F348</f>
        <v>Korean War surplus</v>
      </c>
      <c r="G348" t="str">
        <f>feed!G348</f>
        <v>Nice</v>
      </c>
      <c r="H348">
        <f>SUMPRODUCT(MID(0&amp;feed!H348,LARGE(INDEX(ISNUMBER(--MID(feed!H348,ROW($1:$1),1))*
ROW($1:$1),0),ROW($1:$1))+1,1)*10^ROW($1:$1)/10)</f>
        <v>5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5</v>
      </c>
      <c r="K348">
        <f>SUMPRODUCT(MID(0&amp;feed!K348,LARGE(INDEX(ISNUMBER(--MID(feed!K348,ROW($1:$19),1))*
ROW($1:$19),0),ROW($1:$19))+1,1)*10^ROW($1:$19)/10)</f>
        <v>42</v>
      </c>
      <c r="L348">
        <f>SUMPRODUCT(MID(0&amp;feed!L348,LARGE(INDEX(ISNUMBER(--MID(feed!L348,ROW($1:$19),1))*
ROW($1:$19),0),ROW($1:$19))+1,1)*10^ROW($1:$19)/10)</f>
        <v>20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1751</v>
      </c>
      <c r="O348">
        <f>SUMPRODUCT(MID(0&amp;feed!O348,LARGE(INDEX(ISNUMBER(--MID(feed!O348,ROW($1:$5),1))*
ROW($1:$5),0),ROW($1:$5))+1,1)*10^ROW($1:$5)/10)</f>
        <v>178</v>
      </c>
      <c r="P348" t="str">
        <f>feed!P348</f>
        <v>Plentiful</v>
      </c>
      <c r="Q348">
        <f t="shared" si="30"/>
        <v>70</v>
      </c>
      <c r="R348" t="str">
        <f>feed!Q348</f>
        <v>Very Powerful</v>
      </c>
      <c r="S348">
        <f t="shared" si="31"/>
        <v>10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348" t="str">
        <f>feed!U348</f>
        <v>http://blocgame.com/stats.php?id=63259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34696</v>
      </c>
      <c r="AA348" s="8">
        <f t="shared" si="33"/>
        <v>35.23472301541976</v>
      </c>
      <c r="AB348" s="4">
        <f t="shared" si="34"/>
        <v>291.83333333333331</v>
      </c>
      <c r="AC348" s="4">
        <f t="shared" si="35"/>
        <v>10282.666666666666</v>
      </c>
    </row>
    <row r="349" spans="1:29" x14ac:dyDescent="0.25">
      <c r="A349" t="str">
        <f>feed!A349</f>
        <v>honk honk</v>
      </c>
      <c r="B349" t="str">
        <f>feed!B349</f>
        <v>Space Hitler</v>
      </c>
      <c r="C349" t="str">
        <f>feed!C349</f>
        <v>The Khilafah</v>
      </c>
      <c r="D349">
        <f>SUMPRODUCT(MID(0&amp;feed!D349,LARGE(INDEX(ISNUMBER(--MID(feed!D349,ROW($1:$19),1))*
ROW($1:$19),0),ROW($1:$19))+1,1)*10^ROW($1:$19)/10)</f>
        <v>44</v>
      </c>
      <c r="E349">
        <f>SUMPRODUCT(MID(0&amp;feed!E349,LARGE(INDEX(ISNUMBER(--MID(feed!E349,ROW($1:$19),1))*
ROW($1:$19),0),ROW($1:$19))+1,1)*10^ROW($1:$19)/10)</f>
        <v>3</v>
      </c>
      <c r="F349" t="str">
        <f>feed!F349</f>
        <v>Second World War surplus</v>
      </c>
      <c r="G349" t="str">
        <f>feed!G349</f>
        <v>Good</v>
      </c>
      <c r="H349">
        <f>SUMPRODUCT(MID(0&amp;feed!H349,LARGE(INDEX(ISNUMBER(--MID(feed!H349,ROW($1:$1),1))*
ROW($1:$1),0),ROW($1:$1))+1,1)*10^ROW($1:$1)/10)</f>
        <v>4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11</v>
      </c>
      <c r="K349">
        <f>SUMPRODUCT(MID(0&amp;feed!K349,LARGE(INDEX(ISNUMBER(--MID(feed!K349,ROW($1:$19),1))*
ROW($1:$19),0),ROW($1:$19))+1,1)*10^ROW($1:$19)/10)</f>
        <v>30</v>
      </c>
      <c r="L349">
        <f>SUMPRODUCT(MID(0&amp;feed!L349,LARGE(INDEX(ISNUMBER(--MID(feed!L349,ROW($1:$19),1))*
ROW($1:$19),0),ROW($1:$19))+1,1)*10^ROW($1:$19)/10)</f>
        <v>16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1749</v>
      </c>
      <c r="O349">
        <f>SUMPRODUCT(MID(0&amp;feed!O349,LARGE(INDEX(ISNUMBER(--MID(feed!O349,ROW($1:$5),1))*
ROW($1:$5),0),ROW($1:$5))+1,1)*10^ROW($1:$5)/10)</f>
        <v>4895</v>
      </c>
      <c r="P349" t="str">
        <f>feed!P349</f>
        <v>Untapped</v>
      </c>
      <c r="Q349">
        <f t="shared" si="30"/>
        <v>90</v>
      </c>
      <c r="R349" t="str">
        <f>feed!Q349</f>
        <v>Powerful</v>
      </c>
      <c r="S349">
        <f t="shared" si="31"/>
        <v>9</v>
      </c>
      <c r="T349" t="str">
        <f>feed!R349</f>
        <v>Mesopotamia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349" t="str">
        <f>feed!U349</f>
        <v>http://blocgame.com/stats.php?id=63623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24108</v>
      </c>
      <c r="AA349" s="8">
        <f t="shared" si="33"/>
        <v>25.361921097770153</v>
      </c>
      <c r="AB349" s="4">
        <f t="shared" si="34"/>
        <v>291.5</v>
      </c>
      <c r="AC349" s="4">
        <f t="shared" si="35"/>
        <v>7393</v>
      </c>
    </row>
    <row r="350" spans="1:29" x14ac:dyDescent="0.25">
      <c r="A350" t="str">
        <f>feed!A350</f>
        <v>Rimba Bara</v>
      </c>
      <c r="B350" t="str">
        <f>feed!B350</f>
        <v>hasnah53</v>
      </c>
      <c r="C350" t="str">
        <f>feed!C350</f>
        <v>Interpol</v>
      </c>
      <c r="D350">
        <f>SUMPRODUCT(MID(0&amp;feed!D350,LARGE(INDEX(ISNUMBER(--MID(feed!D350,ROW($1:$19),1))*
ROW($1:$19),0),ROW($1:$19))+1,1)*10^ROW($1:$19)/10)</f>
        <v>78</v>
      </c>
      <c r="E350">
        <f>SUMPRODUCT(MID(0&amp;feed!E350,LARGE(INDEX(ISNUMBER(--MID(feed!E350,ROW($1:$19),1))*
ROW($1:$19),0),ROW($1:$19))+1,1)*10^ROW($1:$19)/10)</f>
        <v>0</v>
      </c>
      <c r="F350" t="str">
        <f>feed!F350</f>
        <v>Korean War surplus</v>
      </c>
      <c r="G350" t="str">
        <f>feed!G350</f>
        <v>Nice</v>
      </c>
      <c r="H350">
        <f>SUMPRODUCT(MID(0&amp;feed!H350,LARGE(INDEX(ISNUMBER(--MID(feed!H350,ROW($1:$1),1))*
ROW($1:$1),0),ROW($1:$1))+1,1)*10^ROW($1:$1)/10)</f>
        <v>2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2</v>
      </c>
      <c r="K350">
        <f>SUMPRODUCT(MID(0&amp;feed!K350,LARGE(INDEX(ISNUMBER(--MID(feed!K350,ROW($1:$19),1))*
ROW($1:$19),0),ROW($1:$19))+1,1)*10^ROW($1:$19)/10)</f>
        <v>15</v>
      </c>
      <c r="L350">
        <f>SUMPRODUCT(MID(0&amp;feed!L350,LARGE(INDEX(ISNUMBER(--MID(feed!L350,ROW($1:$19),1))*
ROW($1:$19),0),ROW($1:$19))+1,1)*10^ROW($1:$19)/10)</f>
        <v>2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1745</v>
      </c>
      <c r="O350">
        <f>SUMPRODUCT(MID(0&amp;feed!O350,LARGE(INDEX(ISNUMBER(--MID(feed!O350,ROW($1:$5),1))*
ROW($1:$5),0),ROW($1:$5))+1,1)*10^ROW($1:$5)/10)</f>
        <v>24</v>
      </c>
      <c r="P350" t="str">
        <f>feed!P350</f>
        <v>Plentiful</v>
      </c>
      <c r="Q350">
        <f t="shared" si="30"/>
        <v>70</v>
      </c>
      <c r="R350" t="str">
        <f>feed!Q350</f>
        <v>Very Powerful</v>
      </c>
      <c r="S350">
        <f t="shared" si="31"/>
        <v>10</v>
      </c>
      <c r="T350" t="str">
        <f>feed!R350</f>
        <v>East Indies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350" t="str">
        <f>feed!U350</f>
        <v>http://blocgame.com/stats.php?id=61603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15569</v>
      </c>
      <c r="AA350" s="8">
        <f t="shared" si="33"/>
        <v>13.434957020057306</v>
      </c>
      <c r="AB350" s="4">
        <f t="shared" si="34"/>
        <v>290.83333333333331</v>
      </c>
      <c r="AC350" s="4">
        <f t="shared" si="35"/>
        <v>3907.3333333333335</v>
      </c>
    </row>
    <row r="351" spans="1:29" x14ac:dyDescent="0.25">
      <c r="A351" t="str">
        <f>feed!A351</f>
        <v>Chaos county</v>
      </c>
      <c r="B351" t="str">
        <f>feed!B351</f>
        <v>Chavo</v>
      </c>
      <c r="C351" t="str">
        <f>feed!C351</f>
        <v>The United Nations</v>
      </c>
      <c r="D351">
        <f>SUMPRODUCT(MID(0&amp;feed!D351,LARGE(INDEX(ISNUMBER(--MID(feed!D351,ROW($1:$19),1))*
ROW($1:$19),0),ROW($1:$19))+1,1)*10^ROW($1:$19)/10)</f>
        <v>90</v>
      </c>
      <c r="E351">
        <f>SUMPRODUCT(MID(0&amp;feed!E351,LARGE(INDEX(ISNUMBER(--MID(feed!E351,ROW($1:$19),1))*
ROW($1:$19),0),ROW($1:$19))+1,1)*10^ROW($1:$19)/10)</f>
        <v>0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3</v>
      </c>
      <c r="K351">
        <f>SUMPRODUCT(MID(0&amp;feed!K351,LARGE(INDEX(ISNUMBER(--MID(feed!K351,ROW($1:$19),1))*
ROW($1:$19),0),ROW($1:$19))+1,1)*10^ROW($1:$19)/10)</f>
        <v>13</v>
      </c>
      <c r="L351">
        <f>SUMPRODUCT(MID(0&amp;feed!L351,LARGE(INDEX(ISNUMBER(--MID(feed!L351,ROW($1:$19),1))*
ROW($1:$19),0),ROW($1:$19))+1,1)*10^ROW($1:$19)/10)</f>
        <v>9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1742</v>
      </c>
      <c r="O351">
        <f>SUMPRODUCT(MID(0&amp;feed!O351,LARGE(INDEX(ISNUMBER(--MID(feed!O351,ROW($1:$5),1))*
ROW($1:$5),0),ROW($1:$5))+1,1)*10^ROW($1:$5)/10)</f>
        <v>7597</v>
      </c>
      <c r="P351" t="str">
        <f>feed!P351</f>
        <v>Untapped</v>
      </c>
      <c r="Q351">
        <f t="shared" si="30"/>
        <v>90</v>
      </c>
      <c r="R351" t="str">
        <f>feed!Q351</f>
        <v>Large</v>
      </c>
      <c r="S351">
        <f t="shared" si="31"/>
        <v>7.5</v>
      </c>
      <c r="T351" t="str">
        <f>feed!R351</f>
        <v>Atlas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351" t="str">
        <f>feed!U351</f>
        <v>http://blocgame.com/stats.php?id=49736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10250</v>
      </c>
      <c r="AA351" s="8">
        <f t="shared" si="33"/>
        <v>11.481056257175661</v>
      </c>
      <c r="AB351" s="4">
        <f t="shared" si="34"/>
        <v>290.33333333333331</v>
      </c>
      <c r="AC351" s="4">
        <f t="shared" si="35"/>
        <v>3333.3333333333335</v>
      </c>
    </row>
    <row r="352" spans="1:29" x14ac:dyDescent="0.25">
      <c r="A352" t="str">
        <f>feed!A352</f>
        <v>Egoria</v>
      </c>
      <c r="B352" t="str">
        <f>feed!B352</f>
        <v>Evil_sethoss</v>
      </c>
      <c r="C352">
        <f>feed!C352</f>
        <v>0</v>
      </c>
      <c r="D352">
        <f>SUMPRODUCT(MID(0&amp;feed!D352,LARGE(INDEX(ISNUMBER(--MID(feed!D352,ROW($1:$19),1))*
ROW($1:$19),0),ROW($1:$19))+1,1)*10^ROW($1:$19)/10)</f>
        <v>37</v>
      </c>
      <c r="E352">
        <f>SUMPRODUCT(MID(0&amp;feed!E352,LARGE(INDEX(ISNUMBER(--MID(feed!E352,ROW($1:$19),1))*
ROW($1:$19),0),ROW($1:$19))+1,1)*10^ROW($1:$19)/10)</f>
        <v>0</v>
      </c>
      <c r="F352" t="str">
        <f>feed!F352</f>
        <v>First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0</v>
      </c>
      <c r="I352" t="str">
        <f>feed!I352</f>
        <v>Undisciplined Rabble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5</v>
      </c>
      <c r="L352">
        <f>SUMPRODUCT(MID(0&amp;feed!L352,LARGE(INDEX(ISNUMBER(--MID(feed!L352,ROW($1:$19),1))*
ROW($1:$19),0),ROW($1:$19))+1,1)*10^ROW($1:$19)/10)</f>
        <v>3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1736</v>
      </c>
      <c r="O352">
        <f>SUMPRODUCT(MID(0&amp;feed!O352,LARGE(INDEX(ISNUMBER(--MID(feed!O352,ROW($1:$5),1))*
ROW($1:$5),0),ROW($1:$5))+1,1)*10^ROW($1:$5)/10)</f>
        <v>78</v>
      </c>
      <c r="P352" t="str">
        <f>feed!P352</f>
        <v>Plentiful</v>
      </c>
      <c r="Q352">
        <f t="shared" si="30"/>
        <v>70</v>
      </c>
      <c r="R352" t="str">
        <f>feed!Q352</f>
        <v>Meagre</v>
      </c>
      <c r="S352">
        <f t="shared" si="31"/>
        <v>1.5</v>
      </c>
      <c r="T352" t="str">
        <f>feed!R352</f>
        <v>Mesoamerica</v>
      </c>
      <c r="U352" t="str">
        <f>feed!S352</f>
        <v>Neutral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352" t="str">
        <f>feed!U352</f>
        <v>http://blocgame.com/stats.php?id=54726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405</v>
      </c>
      <c r="AA352" s="8">
        <f t="shared" si="33"/>
        <v>1.961405529953917</v>
      </c>
      <c r="AB352" s="4">
        <f t="shared" si="34"/>
        <v>289.33333333333331</v>
      </c>
      <c r="AC352" s="4">
        <f t="shared" si="35"/>
        <v>567.5</v>
      </c>
    </row>
    <row r="353" spans="1:29" x14ac:dyDescent="0.25">
      <c r="A353" t="str">
        <f>feed!A353</f>
        <v>EthariousDrag</v>
      </c>
      <c r="B353" t="str">
        <f>feed!B353</f>
        <v>VynerBrook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71</v>
      </c>
      <c r="E353">
        <f>SUMPRODUCT(MID(0&amp;feed!E353,LARGE(INDEX(ISNUMBER(--MID(feed!E353,ROW($1:$19),1))*
ROW($1:$19),0),ROW($1:$19))+1,1)*10^ROW($1:$19)/10)</f>
        <v>2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15</v>
      </c>
      <c r="K353">
        <f>SUMPRODUCT(MID(0&amp;feed!K353,LARGE(INDEX(ISNUMBER(--MID(feed!K353,ROW($1:$19),1))*
ROW($1:$19),0),ROW($1:$19))+1,1)*10^ROW($1:$19)/10)</f>
        <v>24</v>
      </c>
      <c r="L353">
        <f>SUMPRODUCT(MID(0&amp;feed!L353,LARGE(INDEX(ISNUMBER(--MID(feed!L353,ROW($1:$19),1))*
ROW($1:$19),0),ROW($1:$19))+1,1)*10^ROW($1:$19)/10)</f>
        <v>11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1733</v>
      </c>
      <c r="O353">
        <f>SUMPRODUCT(MID(0&amp;feed!O353,LARGE(INDEX(ISNUMBER(--MID(feed!O353,ROW($1:$5),1))*
ROW($1:$5),0),ROW($1:$5))+1,1)*10^ROW($1:$5)/10)</f>
        <v>4828</v>
      </c>
      <c r="P353" t="str">
        <f>feed!P353</f>
        <v>Untapped</v>
      </c>
      <c r="Q353">
        <f t="shared" si="30"/>
        <v>90</v>
      </c>
      <c r="R353" t="str">
        <f>feed!Q353</f>
        <v>Large</v>
      </c>
      <c r="S353">
        <f t="shared" si="31"/>
        <v>7.5</v>
      </c>
      <c r="T353" t="str">
        <f>feed!R353</f>
        <v>Egypt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353" t="str">
        <f>feed!U353</f>
        <v>http://blocgame.com/stats.php?id=64596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17592</v>
      </c>
      <c r="AA353" s="8">
        <f t="shared" si="33"/>
        <v>18.590305828043853</v>
      </c>
      <c r="AB353" s="4">
        <f t="shared" si="34"/>
        <v>288.83333333333331</v>
      </c>
      <c r="AC353" s="4">
        <f t="shared" si="35"/>
        <v>5369.5</v>
      </c>
    </row>
    <row r="354" spans="1:29" x14ac:dyDescent="0.25">
      <c r="A354" t="str">
        <f>feed!A354</f>
        <v>SUNGAI KERAK</v>
      </c>
      <c r="B354" t="str">
        <f>feed!B354</f>
        <v>Nizarudin</v>
      </c>
      <c r="C354" t="str">
        <f>feed!C354</f>
        <v>PIRATES</v>
      </c>
      <c r="D354">
        <f>SUMPRODUCT(MID(0&amp;feed!D354,LARGE(INDEX(ISNUMBER(--MID(feed!D354,ROW($1:$19),1))*
ROW($1:$19),0),ROW($1:$19))+1,1)*10^ROW($1:$19)/10)</f>
        <v>100</v>
      </c>
      <c r="E354">
        <f>SUMPRODUCT(MID(0&amp;feed!E354,LARGE(INDEX(ISNUMBER(--MID(feed!E354,ROW($1:$19),1))*
ROW($1:$19),0),ROW($1:$19))+1,1)*10^ROW($1:$19)/10)</f>
        <v>12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4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16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9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1732</v>
      </c>
      <c r="O354">
        <f>SUMPRODUCT(MID(0&amp;feed!O354,LARGE(INDEX(ISNUMBER(--MID(feed!O354,ROW($1:$5),1))*
ROW($1:$5),0),ROW($1:$5))+1,1)*10^ROW($1:$5)/10)</f>
        <v>250</v>
      </c>
      <c r="P354" t="str">
        <f>feed!P354</f>
        <v>Untapped</v>
      </c>
      <c r="Q354">
        <f t="shared" si="30"/>
        <v>90</v>
      </c>
      <c r="R354" t="str">
        <f>feed!Q354</f>
        <v>Large</v>
      </c>
      <c r="S354">
        <f t="shared" si="31"/>
        <v>7.5</v>
      </c>
      <c r="T354" t="str">
        <f>feed!R354</f>
        <v>East Indies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354" t="str">
        <f>feed!U354</f>
        <v>http://blocgame.com/stats.php?id=61710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22670</v>
      </c>
      <c r="AA354" s="8">
        <f t="shared" si="33"/>
        <v>19.584295612009239</v>
      </c>
      <c r="AB354" s="4">
        <f t="shared" si="34"/>
        <v>288.66666666666669</v>
      </c>
      <c r="AC354" s="4">
        <f t="shared" si="35"/>
        <v>5653.333333333333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42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5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1729</v>
      </c>
      <c r="O355">
        <f>SUMPRODUCT(MID(0&amp;feed!O355,LARGE(INDEX(ISNUMBER(--MID(feed!O355,ROW($1:$5),1))*
ROW($1:$5),0),ROW($1:$5))+1,1)*10^ROW($1:$5)/10)</f>
        <v>593</v>
      </c>
      <c r="P355" t="str">
        <f>feed!P355</f>
        <v>Untapped</v>
      </c>
      <c r="Q355">
        <f t="shared" si="30"/>
        <v>90</v>
      </c>
      <c r="R355" t="str">
        <f>feed!Q355</f>
        <v>Mediocre</v>
      </c>
      <c r="S355">
        <f t="shared" si="31"/>
        <v>4.5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23674</v>
      </c>
      <c r="AA355" s="8">
        <f t="shared" si="33"/>
        <v>17.5962984384037</v>
      </c>
      <c r="AB355" s="4">
        <f t="shared" si="34"/>
        <v>288.16666666666669</v>
      </c>
      <c r="AC355" s="4">
        <f t="shared" si="35"/>
        <v>5070.666666666667</v>
      </c>
    </row>
    <row r="356" spans="1:29" x14ac:dyDescent="0.25">
      <c r="A356" t="str">
        <f>feed!A356</f>
        <v>Sumchakastan</v>
      </c>
      <c r="B356" t="str">
        <f>feed!B356</f>
        <v>eddik0lol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21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5</v>
      </c>
      <c r="L356">
        <f>SUMPRODUCT(MID(0&amp;feed!L356,LARGE(INDEX(ISNUMBER(--MID(feed!L356,ROW($1:$19),1))*
ROW($1:$19),0),ROW($1:$19))+1,1)*10^ROW($1:$19)/10)</f>
        <v>5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1713</v>
      </c>
      <c r="O356">
        <f>SUMPRODUCT(MID(0&amp;feed!O356,LARGE(INDEX(ISNUMBER(--MID(feed!O356,ROW($1:$5),1))*
ROW($1:$5),0),ROW($1:$5))+1,1)*10^ROW($1:$5)/10)</f>
        <v>1004</v>
      </c>
      <c r="P356" t="str">
        <f>feed!P356</f>
        <v>Depleted</v>
      </c>
      <c r="Q356">
        <f t="shared" si="30"/>
        <v>0</v>
      </c>
      <c r="R356" t="str">
        <f>feed!Q356</f>
        <v>Mediocre</v>
      </c>
      <c r="S356">
        <f t="shared" si="31"/>
        <v>4.5</v>
      </c>
      <c r="T356" t="str">
        <f>feed!R356</f>
        <v>Arabia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356" t="str">
        <f>feed!U356</f>
        <v>http://blocgame.com/stats.php?id=41444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210</v>
      </c>
      <c r="AA356" s="8">
        <f t="shared" si="33"/>
        <v>2.7495621716287215</v>
      </c>
      <c r="AB356" s="4">
        <f t="shared" si="34"/>
        <v>285.5</v>
      </c>
      <c r="AC356" s="4">
        <f t="shared" si="35"/>
        <v>785</v>
      </c>
    </row>
    <row r="357" spans="1:29" x14ac:dyDescent="0.25">
      <c r="A357" t="str">
        <f>feed!A357</f>
        <v>New Abyssinia</v>
      </c>
      <c r="B357" t="str">
        <f>feed!B357</f>
        <v>GenesisEra</v>
      </c>
      <c r="C357">
        <f>feed!C357</f>
        <v>0</v>
      </c>
      <c r="D357">
        <f>SUMPRODUCT(MID(0&amp;feed!D357,LARGE(INDEX(ISNUMBER(--MID(feed!D357,ROW($1:$19),1))*
ROW($1:$19),0),ROW($1:$19))+1,1)*10^ROW($1:$19)/10)</f>
        <v>23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33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3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1713</v>
      </c>
      <c r="O357">
        <f>SUMPRODUCT(MID(0&amp;feed!O357,LARGE(INDEX(ISNUMBER(--MID(feed!O357,ROW($1:$5),1))*
ROW($1:$5),0),ROW($1:$5))+1,1)*10^ROW($1:$5)/10)</f>
        <v>345</v>
      </c>
      <c r="P357">
        <f>feed!P357</f>
        <v>0</v>
      </c>
      <c r="Q357">
        <f t="shared" si="30"/>
        <v>40</v>
      </c>
      <c r="R357" t="str">
        <f>feed!Q357</f>
        <v>Meagre</v>
      </c>
      <c r="S357">
        <f t="shared" si="31"/>
        <v>1.5</v>
      </c>
      <c r="T357" t="str">
        <f>feed!R357</f>
        <v>East Africa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357" t="str">
        <f>feed!U357</f>
        <v>http://blocgame.com/stats.php?id=42676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9917</v>
      </c>
      <c r="AA357" s="8">
        <f t="shared" si="33"/>
        <v>7.7594862813776997</v>
      </c>
      <c r="AB357" s="4">
        <f t="shared" si="34"/>
        <v>285.5</v>
      </c>
      <c r="AC357" s="4">
        <f t="shared" si="35"/>
        <v>2215.3333333333335</v>
      </c>
    </row>
    <row r="358" spans="1:29" x14ac:dyDescent="0.25">
      <c r="A358" t="str">
        <f>feed!A358</f>
        <v>Vierte Reich</v>
      </c>
      <c r="B358" t="str">
        <f>feed!B358</f>
        <v>Silver_Sr71</v>
      </c>
      <c r="C358" t="str">
        <f>feed!C358</f>
        <v>The Hetairoi Guild</v>
      </c>
      <c r="D358">
        <f>SUMPRODUCT(MID(0&amp;feed!D358,LARGE(INDEX(ISNUMBER(--MID(feed!D358,ROW($1:$19),1))*
ROW($1:$19),0),ROW($1:$19))+1,1)*10^ROW($1:$19)/10)</f>
        <v>10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Normal</v>
      </c>
      <c r="H358">
        <f>SUMPRODUCT(MID(0&amp;feed!H358,LARGE(INDEX(ISNUMBER(--MID(feed!H358,ROW($1:$1),1))*
ROW($1:$1),0),ROW($1:$1))+1,1)*10^ROW($1:$1)/10)</f>
        <v>1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16</v>
      </c>
      <c r="K358">
        <f>SUMPRODUCT(MID(0&amp;feed!K358,LARGE(INDEX(ISNUMBER(--MID(feed!K358,ROW($1:$19),1))*
ROW($1:$19),0),ROW($1:$19))+1,1)*10^ROW($1:$19)/10)</f>
        <v>7</v>
      </c>
      <c r="L358">
        <f>SUMPRODUCT(MID(0&amp;feed!L358,LARGE(INDEX(ISNUMBER(--MID(feed!L358,ROW($1:$19),1))*
ROW($1:$19),0),ROW($1:$19))+1,1)*10^ROW($1:$19)/10)</f>
        <v>2</v>
      </c>
      <c r="M358" t="str">
        <f>feed!M358</f>
        <v>Mixed Economy</v>
      </c>
      <c r="N358">
        <f>SUMPRODUCT(MID(0&amp;feed!N358,LARGE(INDEX(ISNUMBER(--MID(feed!N358,ROW($1:$5),1))*
ROW($1:$5),0),ROW($1:$5))+1,1)*10^ROW($1:$5)/10)</f>
        <v>1709</v>
      </c>
      <c r="O358">
        <f>SUMPRODUCT(MID(0&amp;feed!O358,LARGE(INDEX(ISNUMBER(--MID(feed!O358,ROW($1:$5),1))*
ROW($1:$5),0),ROW($1:$5))+1,1)*10^ROW($1:$5)/10)</f>
        <v>86</v>
      </c>
      <c r="P358" t="str">
        <f>feed!P358</f>
        <v>Untapped</v>
      </c>
      <c r="Q358">
        <f t="shared" si="30"/>
        <v>90</v>
      </c>
      <c r="R358" t="str">
        <f>feed!Q358</f>
        <v>None</v>
      </c>
      <c r="S358">
        <f t="shared" si="31"/>
        <v>0</v>
      </c>
      <c r="T358" t="str">
        <f>feed!R358</f>
        <v>Southern Africa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358" t="str">
        <f>feed!U358</f>
        <v>http://blocgame.com/stats.php?id=59580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8660</v>
      </c>
      <c r="AA358" s="8">
        <f t="shared" si="33"/>
        <v>7.480983031012288</v>
      </c>
      <c r="AB358" s="4">
        <f t="shared" si="34"/>
        <v>284.83333333333331</v>
      </c>
      <c r="AC358" s="4">
        <f t="shared" si="35"/>
        <v>2130.8333333333335</v>
      </c>
    </row>
    <row r="359" spans="1:29" x14ac:dyDescent="0.25">
      <c r="A359" t="str">
        <f>feed!A359</f>
        <v>Cyrodill</v>
      </c>
      <c r="B359" t="str">
        <f>feed!B359</f>
        <v>Tihomir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178</v>
      </c>
      <c r="E359">
        <f>SUMPRODUCT(MID(0&amp;feed!E359,LARGE(INDEX(ISNUMBER(--MID(feed!E359,ROW($1:$19),1))*
ROW($1:$19),0),ROW($1:$19))+1,1)*10^ROW($1:$19)/10)</f>
        <v>23</v>
      </c>
      <c r="F359" t="str">
        <f>feed!F359</f>
        <v>Almost Modern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5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95</v>
      </c>
      <c r="L359">
        <f>SUMPRODUCT(MID(0&amp;feed!L359,LARGE(INDEX(ISNUMBER(--MID(feed!L359,ROW($1:$19),1))*
ROW($1:$19),0),ROW($1:$19))+1,1)*10^ROW($1:$19)/10)</f>
        <v>70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1705</v>
      </c>
      <c r="O359">
        <f>SUMPRODUCT(MID(0&amp;feed!O359,LARGE(INDEX(ISNUMBER(--MID(feed!O359,ROW($1:$5),1))*
ROW($1:$5),0),ROW($1:$5))+1,1)*10^ROW($1:$5)/10)</f>
        <v>6298</v>
      </c>
      <c r="P359" t="str">
        <f>feed!P359</f>
        <v>Untapped</v>
      </c>
      <c r="Q359">
        <f t="shared" si="30"/>
        <v>90</v>
      </c>
      <c r="R359" t="str">
        <f>feed!Q359</f>
        <v>Very Powerful</v>
      </c>
      <c r="S359">
        <f t="shared" si="31"/>
        <v>10</v>
      </c>
      <c r="T359" t="str">
        <f>feed!R359</f>
        <v>Mesopotamia</v>
      </c>
      <c r="U359" t="str">
        <f>feed!S359</f>
        <v>Neutral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359" t="str">
        <f>feed!U359</f>
        <v>http://blocgame.com/stats.php?id=53759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12569</v>
      </c>
      <c r="AA359" s="8">
        <f t="shared" si="33"/>
        <v>45.861583577712608</v>
      </c>
      <c r="AB359" s="4">
        <f t="shared" si="34"/>
        <v>284.16666666666669</v>
      </c>
      <c r="AC359" s="4">
        <f t="shared" si="35"/>
        <v>13032.333333333334</v>
      </c>
    </row>
    <row r="360" spans="1:29" x14ac:dyDescent="0.25">
      <c r="A360" t="str">
        <f>feed!A360</f>
        <v>Labuair</v>
      </c>
      <c r="B360" t="str">
        <f>feed!B360</f>
        <v>Kultur mayor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11</v>
      </c>
      <c r="E360">
        <f>SUMPRODUCT(MID(0&amp;feed!E360,LARGE(INDEX(ISNUMBER(--MID(feed!E360,ROW($1:$19),1))*
ROW($1:$19),0),ROW($1:$19))+1,1)*10^ROW($1:$19)/10)</f>
        <v>0</v>
      </c>
      <c r="F360" t="str">
        <f>feed!F360</f>
        <v>First World War surplus</v>
      </c>
      <c r="G360" t="str">
        <f>feed!G360</f>
        <v>Questionable</v>
      </c>
      <c r="H360">
        <f>SUMPRODUCT(MID(0&amp;feed!H360,LARGE(INDEX(ISNUMBER(--MID(feed!H360,ROW($1:$1),1))*
ROW($1:$1),0),ROW($1:$1))+1,1)*10^ROW($1:$1)/10)</f>
        <v>0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23</v>
      </c>
      <c r="K360">
        <f>SUMPRODUCT(MID(0&amp;feed!K360,LARGE(INDEX(ISNUMBER(--MID(feed!K360,ROW($1:$19),1))*
ROW($1:$19),0),ROW($1:$19))+1,1)*10^ROW($1:$19)/10)</f>
        <v>2</v>
      </c>
      <c r="L360">
        <f>SUMPRODUCT(MID(0&amp;feed!L360,LARGE(INDEX(ISNUMBER(--MID(feed!L360,ROW($1:$19),1))*
ROW($1:$19),0),ROW($1:$19))+1,1)*10^ROW($1:$19)/10)</f>
        <v>3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1702</v>
      </c>
      <c r="O360">
        <f>SUMPRODUCT(MID(0&amp;feed!O360,LARGE(INDEX(ISNUMBER(--MID(feed!O360,ROW($1:$5),1))*
ROW($1:$5),0),ROW($1:$5))+1,1)*10^ROW($1:$5)/10)</f>
        <v>183</v>
      </c>
      <c r="P360" t="str">
        <f>feed!P360</f>
        <v>Near Depletion</v>
      </c>
      <c r="Q360">
        <f t="shared" si="30"/>
        <v>10</v>
      </c>
      <c r="R360" t="str">
        <f>feed!Q360</f>
        <v>None</v>
      </c>
      <c r="S360">
        <f t="shared" si="31"/>
        <v>0</v>
      </c>
      <c r="T360" t="str">
        <f>feed!R360</f>
        <v>Indochina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360" t="str">
        <f>feed!U360</f>
        <v>http://blocgame.com/stats.php?id=62573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117</v>
      </c>
      <c r="AA360" s="8">
        <f t="shared" si="33"/>
        <v>1.1703877790834312</v>
      </c>
      <c r="AB360" s="4">
        <f t="shared" si="34"/>
        <v>283.66666666666669</v>
      </c>
      <c r="AC360" s="4">
        <f t="shared" si="35"/>
        <v>332</v>
      </c>
    </row>
    <row r="361" spans="1:29" x14ac:dyDescent="0.25">
      <c r="A361" t="str">
        <f>feed!A361</f>
        <v>morelia</v>
      </c>
      <c r="B361" t="str">
        <f>feed!B361</f>
        <v>lemambanglemai8621</v>
      </c>
      <c r="C361" t="str">
        <f>feed!C361</f>
        <v>Celestial Beingsï¿½</v>
      </c>
      <c r="D361">
        <f>SUMPRODUCT(MID(0&amp;feed!D361,LARGE(INDEX(ISNUMBER(--MID(feed!D361,ROW($1:$19),1))*
ROW($1:$19),0),ROW($1:$19))+1,1)*10^ROW($1:$19)/10)</f>
        <v>100</v>
      </c>
      <c r="E361">
        <f>SUMPRODUCT(MID(0&amp;feed!E361,LARGE(INDEX(ISNUMBER(--MID(feed!E361,ROW($1:$19),1))*
ROW($1:$19),0),ROW($1:$19))+1,1)*10^ROW($1:$19)/10)</f>
        <v>1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3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15</v>
      </c>
      <c r="L361">
        <f>SUMPRODUCT(MID(0&amp;feed!L361,LARGE(INDEX(ISNUMBER(--MID(feed!L361,ROW($1:$19),1))*
ROW($1:$19),0),ROW($1:$19))+1,1)*10^ROW($1:$19)/10)</f>
        <v>10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1690</v>
      </c>
      <c r="O361">
        <f>SUMPRODUCT(MID(0&amp;feed!O361,LARGE(INDEX(ISNUMBER(--MID(feed!O361,ROW($1:$5),1))*
ROW($1:$5),0),ROW($1:$5))+1,1)*10^ROW($1:$5)/10)</f>
        <v>138</v>
      </c>
      <c r="P361" t="str">
        <f>feed!P361</f>
        <v>Plentiful</v>
      </c>
      <c r="Q361">
        <f t="shared" si="30"/>
        <v>70</v>
      </c>
      <c r="R361" t="str">
        <f>feed!Q361</f>
        <v>Very Powerful</v>
      </c>
      <c r="S361">
        <f t="shared" si="31"/>
        <v>10</v>
      </c>
      <c r="T361" t="str">
        <f>feed!R361</f>
        <v>Caribbean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361" t="str">
        <f>feed!U361</f>
        <v>http://blocgame.com/stats.php?id=61850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15760</v>
      </c>
      <c r="AA361" s="8">
        <f t="shared" si="33"/>
        <v>16.204142011834321</v>
      </c>
      <c r="AB361" s="4">
        <f t="shared" si="34"/>
        <v>281.66666666666669</v>
      </c>
      <c r="AC361" s="4">
        <f t="shared" si="35"/>
        <v>4564.166666666667</v>
      </c>
    </row>
    <row r="362" spans="1:29" x14ac:dyDescent="0.25">
      <c r="A362" t="str">
        <f>feed!A362</f>
        <v>SemutHitam</v>
      </c>
      <c r="B362" t="str">
        <f>feed!B362</f>
        <v>JohnCool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53</v>
      </c>
      <c r="E362">
        <f>SUMPRODUCT(MID(0&amp;feed!E362,LARGE(INDEX(ISNUMBER(--MID(feed!E362,ROW($1:$19),1))*
ROW($1:$19),0),ROW($1:$19))+1,1)*10^ROW($1:$19)/10)</f>
        <v>3</v>
      </c>
      <c r="F362" t="str">
        <f>feed!F362</f>
        <v>Second World War surplus</v>
      </c>
      <c r="G362" t="str">
        <f>feed!G362</f>
        <v>Questionable</v>
      </c>
      <c r="H362">
        <f>SUMPRODUCT(MID(0&amp;feed!H362,LARGE(INDEX(ISNUMBER(--MID(feed!H362,ROW($1:$1),1))*
ROW($1:$1),0),ROW($1:$1))+1,1)*10^ROW($1:$1)/10)</f>
        <v>3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32</v>
      </c>
      <c r="K362">
        <f>SUMPRODUCT(MID(0&amp;feed!K362,LARGE(INDEX(ISNUMBER(--MID(feed!K362,ROW($1:$19),1))*
ROW($1:$19),0),ROW($1:$19))+1,1)*10^ROW($1:$19)/10)</f>
        <v>18</v>
      </c>
      <c r="L362">
        <f>SUMPRODUCT(MID(0&amp;feed!L362,LARGE(INDEX(ISNUMBER(--MID(feed!L362,ROW($1:$19),1))*
ROW($1:$19),0),ROW($1:$19))+1,1)*10^ROW($1:$19)/10)</f>
        <v>13</v>
      </c>
      <c r="M362" t="str">
        <f>feed!M362</f>
        <v>Free Market</v>
      </c>
      <c r="N362">
        <f>SUMPRODUCT(MID(0&amp;feed!N362,LARGE(INDEX(ISNUMBER(--MID(feed!N362,ROW($1:$5),1))*
ROW($1:$5),0),ROW($1:$5))+1,1)*10^ROW($1:$5)/10)</f>
        <v>1690</v>
      </c>
      <c r="O362">
        <f>SUMPRODUCT(MID(0&amp;feed!O362,LARGE(INDEX(ISNUMBER(--MID(feed!O362,ROW($1:$5),1))*
ROW($1:$5),0),ROW($1:$5))+1,1)*10^ROW($1:$5)/10)</f>
        <v>154</v>
      </c>
      <c r="P362" t="str">
        <f>feed!P362</f>
        <v>Untapped</v>
      </c>
      <c r="Q362">
        <f t="shared" si="30"/>
        <v>90</v>
      </c>
      <c r="R362" t="str">
        <f>feed!Q362</f>
        <v>Large</v>
      </c>
      <c r="S362">
        <f t="shared" si="31"/>
        <v>7.5</v>
      </c>
      <c r="T362" t="str">
        <f>feed!R362</f>
        <v>Indochina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362" t="str">
        <f>feed!U362</f>
        <v>http://blocgame.com/stats.php?id=62379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501</v>
      </c>
      <c r="AA362" s="8">
        <f t="shared" si="33"/>
        <v>8.5065088757396445</v>
      </c>
      <c r="AB362" s="4">
        <f t="shared" si="34"/>
        <v>281.66666666666669</v>
      </c>
      <c r="AC362" s="4">
        <f t="shared" si="35"/>
        <v>2396</v>
      </c>
    </row>
    <row r="363" spans="1:29" x14ac:dyDescent="0.25">
      <c r="A363" t="str">
        <f>feed!A363</f>
        <v>Rebel Scum</v>
      </c>
      <c r="B363" t="str">
        <f>feed!B363</f>
        <v>Swipa</v>
      </c>
      <c r="C363">
        <f>feed!C363</f>
        <v>0</v>
      </c>
      <c r="D363">
        <f>SUMPRODUCT(MID(0&amp;feed!D363,LARGE(INDEX(ISNUMBER(--MID(feed!D363,ROW($1:$19),1))*
ROW($1:$19),0),ROW($1:$19))+1,1)*10^ROW($1:$19)/10)</f>
        <v>7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Good</v>
      </c>
      <c r="H363">
        <f>SUMPRODUCT(MID(0&amp;feed!H363,LARGE(INDEX(ISNUMBER(--MID(feed!H363,ROW($1:$1),1))*
ROW($1:$1),0),ROW($1:$1))+1,1)*10^ROW($1:$1)/10)</f>
        <v>0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67</v>
      </c>
      <c r="K363">
        <f>SUMPRODUCT(MID(0&amp;feed!K363,LARGE(INDEX(ISNUMBER(--MID(feed!K363,ROW($1:$19),1))*
ROW($1:$19),0),ROW($1:$19))+1,1)*10^ROW($1:$19)/10)</f>
        <v>3</v>
      </c>
      <c r="L363">
        <f>SUMPRODUCT(MID(0&amp;feed!L363,LARGE(INDEX(ISNUMBER(--MID(feed!L363,ROW($1:$19),1))*
ROW($1:$19),0),ROW($1:$19))+1,1)*10^ROW($1:$19)/10)</f>
        <v>2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1677</v>
      </c>
      <c r="O363">
        <f>SUMPRODUCT(MID(0&amp;feed!O363,LARGE(INDEX(ISNUMBER(--MID(feed!O363,ROW($1:$5),1))*
ROW($1:$5),0),ROW($1:$5))+1,1)*10^ROW($1:$5)/10)</f>
        <v>139</v>
      </c>
      <c r="P363" t="str">
        <f>feed!P363</f>
        <v>Untapped</v>
      </c>
      <c r="Q363">
        <f t="shared" si="30"/>
        <v>90</v>
      </c>
      <c r="R363" t="str">
        <f>feed!Q363</f>
        <v>Mediocre</v>
      </c>
      <c r="S363">
        <f t="shared" si="31"/>
        <v>4.5</v>
      </c>
      <c r="T363" t="str">
        <f>feed!R363</f>
        <v>Arabia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363" t="str">
        <f>feed!U363</f>
        <v>http://blocgame.com/stats.php?id=63844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-215</v>
      </c>
      <c r="AA363" s="8">
        <f t="shared" si="33"/>
        <v>0.98986285032796661</v>
      </c>
      <c r="AB363" s="4">
        <f t="shared" si="34"/>
        <v>279.5</v>
      </c>
      <c r="AC363" s="4">
        <f t="shared" si="35"/>
        <v>276.66666666666669</v>
      </c>
    </row>
    <row r="364" spans="1:29" x14ac:dyDescent="0.25">
      <c r="A364" t="str">
        <f>feed!A364</f>
        <v>Bahai</v>
      </c>
      <c r="B364" t="str">
        <f>feed!B364</f>
        <v>Farquad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138</v>
      </c>
      <c r="E364">
        <f>SUMPRODUCT(MID(0&amp;feed!E364,LARGE(INDEX(ISNUMBER(--MID(feed!E364,ROW($1:$19),1))*
ROW($1:$19),0),ROW($1:$19))+1,1)*10^ROW($1:$19)/10)</f>
        <v>21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4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28</v>
      </c>
      <c r="K364">
        <f>SUMPRODUCT(MID(0&amp;feed!K364,LARGE(INDEX(ISNUMBER(--MID(feed!K364,ROW($1:$19),1))*
ROW($1:$19),0),ROW($1:$19))+1,1)*10^ROW($1:$19)/10)</f>
        <v>40</v>
      </c>
      <c r="L364">
        <f>SUMPRODUCT(MID(0&amp;feed!L364,LARGE(INDEX(ISNUMBER(--MID(feed!L364,ROW($1:$19),1))*
ROW($1:$19),0),ROW($1:$19))+1,1)*10^ROW($1:$19)/10)</f>
        <v>10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1676</v>
      </c>
      <c r="O364">
        <f>SUMPRODUCT(MID(0&amp;feed!O364,LARGE(INDEX(ISNUMBER(--MID(feed!O364,ROW($1:$5),1))*
ROW($1:$5),0),ROW($1:$5))+1,1)*10^ROW($1:$5)/10)</f>
        <v>879</v>
      </c>
      <c r="P364" t="str">
        <f>feed!P364</f>
        <v>Untapped</v>
      </c>
      <c r="Q364">
        <f t="shared" si="30"/>
        <v>90</v>
      </c>
      <c r="R364" t="str">
        <f>feed!Q364</f>
        <v>Very Powerful</v>
      </c>
      <c r="S364">
        <f t="shared" si="31"/>
        <v>10</v>
      </c>
      <c r="T364" t="str">
        <f>feed!R364</f>
        <v>Pacific Rim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364" t="str">
        <f>feed!U364</f>
        <v>http://blocgame.com/stats.php?id=64246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24119</v>
      </c>
      <c r="AA364" s="8">
        <f t="shared" si="33"/>
        <v>27.368138424821002</v>
      </c>
      <c r="AB364" s="4">
        <f t="shared" si="34"/>
        <v>279.33333333333331</v>
      </c>
      <c r="AC364" s="4">
        <f t="shared" si="35"/>
        <v>7644.833333333333</v>
      </c>
    </row>
    <row r="365" spans="1:29" x14ac:dyDescent="0.25">
      <c r="A365" t="str">
        <f>feed!A365</f>
        <v>meowtopia</v>
      </c>
      <c r="B365" t="str">
        <f>feed!B365</f>
        <v>vahalla</v>
      </c>
      <c r="C365" t="str">
        <f>feed!C365</f>
        <v>Interpol</v>
      </c>
      <c r="D365">
        <f>SUMPRODUCT(MID(0&amp;feed!D365,LARGE(INDEX(ISNUMBER(--MID(feed!D365,ROW($1:$19),1))*
ROW($1:$19),0),ROW($1:$19))+1,1)*10^ROW($1:$19)/10)</f>
        <v>28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Standard</v>
      </c>
      <c r="J365">
        <f>SUMPRODUCT(MID(0&amp;feed!J365,LARGE(INDEX(ISNUMBER(--MID(feed!J365,ROW($1:$19),1))*
ROW($1:$19),0),ROW($1:$19))+1,1)*10^ROW($1:$19)/10)</f>
        <v>5</v>
      </c>
      <c r="K365">
        <f>SUMPRODUCT(MID(0&amp;feed!K365,LARGE(INDEX(ISNUMBER(--MID(feed!K365,ROW($1:$19),1))*
ROW($1:$19),0),ROW($1:$19))+1,1)*10^ROW($1:$19)/10)</f>
        <v>14</v>
      </c>
      <c r="L365">
        <f>SUMPRODUCT(MID(0&amp;feed!L365,LARGE(INDEX(ISNUMBER(--MID(feed!L365,ROW($1:$19),1))*
ROW($1:$19),0),ROW($1:$19))+1,1)*10^ROW($1:$19)/10)</f>
        <v>3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1675</v>
      </c>
      <c r="O365">
        <f>SUMPRODUCT(MID(0&amp;feed!O365,LARGE(INDEX(ISNUMBER(--MID(feed!O365,ROW($1:$5),1))*
ROW($1:$5),0),ROW($1:$5))+1,1)*10^ROW($1:$5)/10)</f>
        <v>508</v>
      </c>
      <c r="P365" t="str">
        <f>feed!P365</f>
        <v>Depleted</v>
      </c>
      <c r="Q365">
        <f t="shared" si="30"/>
        <v>0</v>
      </c>
      <c r="R365" t="str">
        <f>feed!Q365</f>
        <v>Meagre</v>
      </c>
      <c r="S365">
        <f t="shared" si="31"/>
        <v>1.5</v>
      </c>
      <c r="T365" t="str">
        <f>feed!R365</f>
        <v>East Africa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365" t="str">
        <f>feed!U365</f>
        <v>http://blocgame.com/stats.php?id=64994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17416</v>
      </c>
      <c r="AA365" s="8">
        <f t="shared" si="33"/>
        <v>15.09910447761194</v>
      </c>
      <c r="AB365" s="4">
        <f t="shared" si="34"/>
        <v>279.16666666666669</v>
      </c>
      <c r="AC365" s="4">
        <f t="shared" si="35"/>
        <v>4215.166666666667</v>
      </c>
    </row>
    <row r="366" spans="1:29" x14ac:dyDescent="0.25">
      <c r="A366" t="str">
        <f>feed!A366</f>
        <v>Ipoh</v>
      </c>
      <c r="B366" t="str">
        <f>feed!B366</f>
        <v>QiffahsyII</v>
      </c>
      <c r="C366" t="str">
        <f>feed!C366</f>
        <v>SPQR</v>
      </c>
      <c r="D366">
        <f>SUMPRODUCT(MID(0&amp;feed!D366,LARGE(INDEX(ISNUMBER(--MID(feed!D366,ROW($1:$19),1))*
ROW($1:$19),0),ROW($1:$19))+1,1)*10^ROW($1:$19)/10)</f>
        <v>110</v>
      </c>
      <c r="E366">
        <f>SUMPRODUCT(MID(0&amp;feed!E366,LARGE(INDEX(ISNUMBER(--MID(feed!E366,ROW($1:$19),1))*
ROW($1:$19),0),ROW($1:$19))+1,1)*10^ROW($1:$19)/10)</f>
        <v>2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12</v>
      </c>
      <c r="K366">
        <f>SUMPRODUCT(MID(0&amp;feed!K366,LARGE(INDEX(ISNUMBER(--MID(feed!K366,ROW($1:$19),1))*
ROW($1:$19),0),ROW($1:$19))+1,1)*10^ROW($1:$19)/10)</f>
        <v>8</v>
      </c>
      <c r="L366">
        <f>SUMPRODUCT(MID(0&amp;feed!L366,LARGE(INDEX(ISNUMBER(--MID(feed!L366,ROW($1:$19),1))*
ROW($1:$19),0),ROW($1:$19))+1,1)*10^ROW($1:$19)/10)</f>
        <v>17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1672</v>
      </c>
      <c r="O366">
        <f>SUMPRODUCT(MID(0&amp;feed!O366,LARGE(INDEX(ISNUMBER(--MID(feed!O366,ROW($1:$5),1))*
ROW($1:$5),0),ROW($1:$5))+1,1)*10^ROW($1:$5)/10)</f>
        <v>291</v>
      </c>
      <c r="P366" t="str">
        <f>feed!P366</f>
        <v>Untapped</v>
      </c>
      <c r="Q366">
        <f t="shared" si="30"/>
        <v>90</v>
      </c>
      <c r="R366" t="str">
        <f>feed!Q366</f>
        <v>Powerful</v>
      </c>
      <c r="S366">
        <f t="shared" si="31"/>
        <v>9</v>
      </c>
      <c r="T366" t="str">
        <f>feed!R366</f>
        <v>Arabia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366" t="str">
        <f>feed!U366</f>
        <v>http://blocgame.com/stats.php?id=62127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23310</v>
      </c>
      <c r="AA366" s="8">
        <f t="shared" si="33"/>
        <v>20.445574162679424</v>
      </c>
      <c r="AB366" s="4">
        <f t="shared" si="34"/>
        <v>278.66666666666669</v>
      </c>
      <c r="AC366" s="4">
        <f t="shared" si="35"/>
        <v>5697.5</v>
      </c>
    </row>
    <row r="367" spans="1:29" x14ac:dyDescent="0.25">
      <c r="A367" t="str">
        <f>feed!A367</f>
        <v>Lamerique</v>
      </c>
      <c r="B367" t="str">
        <f>feed!B367</f>
        <v>Jamie Lopez</v>
      </c>
      <c r="C367">
        <f>feed!C367</f>
        <v>0</v>
      </c>
      <c r="D367">
        <f>SUMPRODUCT(MID(0&amp;feed!D367,LARGE(INDEX(ISNUMBER(--MID(feed!D367,ROW($1:$19),1))*
ROW($1:$19),0),ROW($1:$19))+1,1)*10^ROW($1:$19)/10)</f>
        <v>10</v>
      </c>
      <c r="E367">
        <f>SUMPRODUCT(MID(0&amp;feed!E367,LARGE(INDEX(ISNUMBER(--MID(feed!E367,ROW($1:$19),1))*
ROW($1:$19),0),ROW($1:$19))+1,1)*10^ROW($1:$19)/10)</f>
        <v>0</v>
      </c>
      <c r="F367" t="str">
        <f>feed!F367</f>
        <v>First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0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178</v>
      </c>
      <c r="K367">
        <f>SUMPRODUCT(MID(0&amp;feed!K367,LARGE(INDEX(ISNUMBER(--MID(feed!K367,ROW($1:$19),1))*
ROW($1:$19),0),ROW($1:$19))+1,1)*10^ROW($1:$19)/10)</f>
        <v>4</v>
      </c>
      <c r="L367">
        <f>SUMPRODUCT(MID(0&amp;feed!L367,LARGE(INDEX(ISNUMBER(--MID(feed!L367,ROW($1:$19),1))*
ROW($1:$19),0),ROW($1:$19))+1,1)*10^ROW($1:$19)/10)</f>
        <v>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1670</v>
      </c>
      <c r="O367">
        <f>SUMPRODUCT(MID(0&amp;feed!O367,LARGE(INDEX(ISNUMBER(--MID(feed!O367,ROW($1:$5),1))*
ROW($1:$5),0),ROW($1:$5))+1,1)*10^ROW($1:$5)/10)</f>
        <v>0</v>
      </c>
      <c r="P367" t="str">
        <f>feed!P367</f>
        <v>Untapped</v>
      </c>
      <c r="Q367">
        <f t="shared" si="30"/>
        <v>90</v>
      </c>
      <c r="R367" t="str">
        <f>feed!Q367</f>
        <v>None</v>
      </c>
      <c r="S367">
        <f t="shared" si="31"/>
        <v>0</v>
      </c>
      <c r="T367" t="str">
        <f>feed!R367</f>
        <v>Caribbean</v>
      </c>
      <c r="U367" t="str">
        <f>feed!S367</f>
        <v>Neutral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367" t="str">
        <f>feed!U367</f>
        <v>http://blocgame.com/stats.php?id=64104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5925</v>
      </c>
      <c r="AA367" s="8">
        <f t="shared" si="33"/>
        <v>4.6706586826347305</v>
      </c>
      <c r="AB367" s="4">
        <f t="shared" si="34"/>
        <v>278.33333333333331</v>
      </c>
      <c r="AC367" s="4">
        <f t="shared" si="35"/>
        <v>1300</v>
      </c>
    </row>
    <row r="368" spans="1:29" x14ac:dyDescent="0.25">
      <c r="A368" t="str">
        <f>feed!A368</f>
        <v>Alor Janggus</v>
      </c>
      <c r="B368" t="str">
        <f>feed!B368</f>
        <v>bobit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39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Nice</v>
      </c>
      <c r="H368">
        <f>SUMPRODUCT(MID(0&amp;feed!H368,LARGE(INDEX(ISNUMBER(--MID(feed!H368,ROW($1:$1),1))*
ROW($1:$1),0),ROW($1:$1))+1,1)*10^ROW($1:$1)/10)</f>
        <v>2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2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26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1666</v>
      </c>
      <c r="O368">
        <f>SUMPRODUCT(MID(0&amp;feed!O368,LARGE(INDEX(ISNUMBER(--MID(feed!O368,ROW($1:$5),1))*
ROW($1:$5),0),ROW($1:$5))+1,1)*10^ROW($1:$5)/10)</f>
        <v>3258</v>
      </c>
      <c r="P368" t="str">
        <f>feed!P368</f>
        <v>Plentiful</v>
      </c>
      <c r="Q368">
        <f t="shared" si="30"/>
        <v>70</v>
      </c>
      <c r="R368" t="str">
        <f>feed!Q368</f>
        <v>Large</v>
      </c>
      <c r="S368">
        <f t="shared" si="31"/>
        <v>7.5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368" t="str">
        <f>feed!U368</f>
        <v>http://blocgame.com/stats.php?id=63141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10814</v>
      </c>
      <c r="AA368" s="8">
        <f t="shared" si="33"/>
        <v>13.918967587034814</v>
      </c>
      <c r="AB368" s="4">
        <f t="shared" si="34"/>
        <v>277.66666666666669</v>
      </c>
      <c r="AC368" s="4">
        <f t="shared" si="35"/>
        <v>3864.8333333333335</v>
      </c>
    </row>
    <row r="369" spans="1:29" x14ac:dyDescent="0.25">
      <c r="A369" t="str">
        <f>feed!A369</f>
        <v>Cartenesia</v>
      </c>
      <c r="B369" t="str">
        <f>feed!B369</f>
        <v>hexagon</v>
      </c>
      <c r="C369">
        <f>feed!C369</f>
        <v>0</v>
      </c>
      <c r="D369">
        <f>SUMPRODUCT(MID(0&amp;feed!D369,LARGE(INDEX(ISNUMBER(--MID(feed!D369,ROW($1:$19),1))*
ROW($1:$19),0),ROW($1:$19))+1,1)*10^ROW($1:$19)/10)</f>
        <v>7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Good</v>
      </c>
      <c r="H369">
        <f>SUMPRODUCT(MID(0&amp;feed!H369,LARGE(INDEX(ISNUMBER(--MID(feed!H369,ROW($1:$1),1))*
ROW($1:$1),0),ROW($1:$1))+1,1)*10^ROW($1:$1)/10)</f>
        <v>1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166</v>
      </c>
      <c r="K369">
        <f>SUMPRODUCT(MID(0&amp;feed!K369,LARGE(INDEX(ISNUMBER(--MID(feed!K369,ROW($1:$19),1))*
ROW($1:$19),0),ROW($1:$19))+1,1)*10^ROW($1:$19)/10)</f>
        <v>2</v>
      </c>
      <c r="L369">
        <f>SUMPRODUCT(MID(0&amp;feed!L369,LARGE(INDEX(ISNUMBER(--MID(feed!L369,ROW($1:$19),1))*
ROW($1:$19),0),ROW($1:$19))+1,1)*10^ROW($1:$19)/10)</f>
        <v>2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1665</v>
      </c>
      <c r="O369">
        <f>SUMPRODUCT(MID(0&amp;feed!O369,LARGE(INDEX(ISNUMBER(--MID(feed!O369,ROW($1:$5),1))*
ROW($1:$5),0),ROW($1:$5))+1,1)*10^ROW($1:$5)/10)</f>
        <v>0</v>
      </c>
      <c r="P369" t="str">
        <f>feed!P369</f>
        <v>Untapped</v>
      </c>
      <c r="Q369">
        <f t="shared" si="30"/>
        <v>90</v>
      </c>
      <c r="R369" t="str">
        <f>feed!Q369</f>
        <v>None</v>
      </c>
      <c r="S369">
        <f t="shared" si="31"/>
        <v>0</v>
      </c>
      <c r="T369" t="str">
        <f>feed!R369</f>
        <v>Pacific Rim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369" t="str">
        <f>feed!U369</f>
        <v>http://blocgame.com/stats.php?id=58994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-465</v>
      </c>
      <c r="AA369" s="8">
        <f t="shared" si="33"/>
        <v>1.072072072072072</v>
      </c>
      <c r="AB369" s="4">
        <f t="shared" si="34"/>
        <v>277.5</v>
      </c>
      <c r="AC369" s="4">
        <f t="shared" si="35"/>
        <v>297.5</v>
      </c>
    </row>
    <row r="370" spans="1:29" x14ac:dyDescent="0.25">
      <c r="A370" t="str">
        <f>feed!A370</f>
        <v>Darkstone</v>
      </c>
      <c r="B370" t="str">
        <f>feed!B370</f>
        <v>Trakel</v>
      </c>
      <c r="C370" t="str">
        <f>feed!C370</f>
        <v>The Federal Colonies</v>
      </c>
      <c r="D370">
        <f>SUMPRODUCT(MID(0&amp;feed!D370,LARGE(INDEX(ISNUMBER(--MID(feed!D370,ROW($1:$19),1))*
ROW($1:$19),0),ROW($1:$19))+1,1)*10^ROW($1:$19)/10)</f>
        <v>113</v>
      </c>
      <c r="E370">
        <f>SUMPRODUCT(MID(0&amp;feed!E370,LARGE(INDEX(ISNUMBER(--MID(feed!E370,ROW($1:$19),1))*
ROW($1:$19),0),ROW($1:$19))+1,1)*10^ROW($1:$19)/10)</f>
        <v>3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5</v>
      </c>
      <c r="I370" t="str">
        <f>feed!I370</f>
        <v>Standard</v>
      </c>
      <c r="J370">
        <f>SUMPRODUCT(MID(0&amp;feed!J370,LARGE(INDEX(ISNUMBER(--MID(feed!J370,ROW($1:$19),1))*
ROW($1:$19),0),ROW($1:$19))+1,1)*10^ROW($1:$19)/10)</f>
        <v>13</v>
      </c>
      <c r="K370">
        <f>SUMPRODUCT(MID(0&amp;feed!K370,LARGE(INDEX(ISNUMBER(--MID(feed!K370,ROW($1:$19),1))*
ROW($1:$19),0),ROW($1:$19))+1,1)*10^ROW($1:$19)/10)</f>
        <v>47</v>
      </c>
      <c r="L370">
        <f>SUMPRODUCT(MID(0&amp;feed!L370,LARGE(INDEX(ISNUMBER(--MID(feed!L370,ROW($1:$19),1))*
ROW($1:$19),0),ROW($1:$19))+1,1)*10^ROW($1:$19)/10)</f>
        <v>23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1659</v>
      </c>
      <c r="O370">
        <f>SUMPRODUCT(MID(0&amp;feed!O370,LARGE(INDEX(ISNUMBER(--MID(feed!O370,ROW($1:$5),1))*
ROW($1:$5),0),ROW($1:$5))+1,1)*10^ROW($1:$5)/10)</f>
        <v>7917</v>
      </c>
      <c r="P370" t="str">
        <f>feed!P370</f>
        <v>Untapped</v>
      </c>
      <c r="Q370">
        <f t="shared" si="30"/>
        <v>90</v>
      </c>
      <c r="R370" t="str">
        <f>feed!Q370</f>
        <v>Very Powerful</v>
      </c>
      <c r="S370">
        <f t="shared" si="31"/>
        <v>10</v>
      </c>
      <c r="T370" t="str">
        <f>feed!R370</f>
        <v>Arabia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370" t="str">
        <f>feed!U370</f>
        <v>http://blocgame.com/stats.php?id=57176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31573</v>
      </c>
      <c r="AA370" s="8">
        <f t="shared" si="33"/>
        <v>37.114526823387585</v>
      </c>
      <c r="AB370" s="4">
        <f t="shared" si="34"/>
        <v>276.5</v>
      </c>
      <c r="AC370" s="4">
        <f t="shared" si="35"/>
        <v>10262.166666666666</v>
      </c>
    </row>
    <row r="371" spans="1:29" x14ac:dyDescent="0.25">
      <c r="A371" t="str">
        <f>feed!A371</f>
        <v>shoza</v>
      </c>
      <c r="B371" t="str">
        <f>feed!B371</f>
        <v>afi fateh</v>
      </c>
      <c r="C371">
        <f>feed!C371</f>
        <v>0</v>
      </c>
      <c r="D371">
        <f>SUMPRODUCT(MID(0&amp;feed!D371,LARGE(INDEX(ISNUMBER(--MID(feed!D371,ROW($1:$19),1))*
ROW($1:$19),0),ROW($1:$19))+1,1)*10^ROW($1:$19)/10)</f>
        <v>38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Nice</v>
      </c>
      <c r="H371">
        <f>SUMPRODUCT(MID(0&amp;feed!H371,LARGE(INDEX(ISNUMBER(--MID(feed!H371,ROW($1:$1),1))*
ROW($1:$1),0),ROW($1:$1))+1,1)*10^ROW($1:$1)/10)</f>
        <v>1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4</v>
      </c>
      <c r="K371">
        <f>SUMPRODUCT(MID(0&amp;feed!K371,LARGE(INDEX(ISNUMBER(--MID(feed!K371,ROW($1:$19),1))*
ROW($1:$19),0),ROW($1:$19))+1,1)*10^ROW($1:$19)/10)</f>
        <v>15</v>
      </c>
      <c r="L371">
        <f>SUMPRODUCT(MID(0&amp;feed!L371,LARGE(INDEX(ISNUMBER(--MID(feed!L371,ROW($1:$19),1))*
ROW($1:$19),0),ROW($1:$19))+1,1)*10^ROW($1:$19)/10)</f>
        <v>5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1655</v>
      </c>
      <c r="O371">
        <f>SUMPRODUCT(MID(0&amp;feed!O371,LARGE(INDEX(ISNUMBER(--MID(feed!O371,ROW($1:$5),1))*
ROW($1:$5),0),ROW($1:$5))+1,1)*10^ROW($1:$5)/10)</f>
        <v>144</v>
      </c>
      <c r="P371" t="str">
        <f>feed!P371</f>
        <v>Plentiful</v>
      </c>
      <c r="Q371">
        <f t="shared" si="30"/>
        <v>70</v>
      </c>
      <c r="R371" t="str">
        <f>feed!Q371</f>
        <v>Small</v>
      </c>
      <c r="S371">
        <f t="shared" si="31"/>
        <v>3</v>
      </c>
      <c r="T371" t="str">
        <f>feed!R371</f>
        <v>East Indies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371" t="str">
        <f>feed!U371</f>
        <v>http://blocgame.com/stats.php?id=64797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2068</v>
      </c>
      <c r="AA371" s="8">
        <f t="shared" si="33"/>
        <v>6.234441087613293</v>
      </c>
      <c r="AB371" s="4">
        <f t="shared" si="34"/>
        <v>275.83333333333331</v>
      </c>
      <c r="AC371" s="4">
        <f t="shared" si="35"/>
        <v>1719.6666666666667</v>
      </c>
    </row>
    <row r="372" spans="1:29" x14ac:dyDescent="0.25">
      <c r="A372" t="str">
        <f>feed!A372</f>
        <v>Shekeltopia</v>
      </c>
      <c r="B372" t="str">
        <f>feed!B372</f>
        <v>Adolf Kekler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19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2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120</v>
      </c>
      <c r="K372">
        <f>SUMPRODUCT(MID(0&amp;feed!K372,LARGE(INDEX(ISNUMBER(--MID(feed!K372,ROW($1:$19),1))*
ROW($1:$19),0),ROW($1:$19))+1,1)*10^ROW($1:$19)/10)</f>
        <v>10</v>
      </c>
      <c r="L372">
        <f>SUMPRODUCT(MID(0&amp;feed!L372,LARGE(INDEX(ISNUMBER(--MID(feed!L372,ROW($1:$19),1))*
ROW($1:$19),0),ROW($1:$19))+1,1)*10^ROW($1:$19)/10)</f>
        <v>9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1654</v>
      </c>
      <c r="O372">
        <f>SUMPRODUCT(MID(0&amp;feed!O372,LARGE(INDEX(ISNUMBER(--MID(feed!O372,ROW($1:$5),1))*
ROW($1:$5),0),ROW($1:$5))+1,1)*10^ROW($1:$5)/10)</f>
        <v>65</v>
      </c>
      <c r="P372" t="str">
        <f>feed!P372</f>
        <v>Untapped</v>
      </c>
      <c r="Q372">
        <f t="shared" si="30"/>
        <v>90</v>
      </c>
      <c r="R372" t="str">
        <f>feed!Q372</f>
        <v>Small</v>
      </c>
      <c r="S372">
        <f t="shared" si="31"/>
        <v>3</v>
      </c>
      <c r="T372" t="str">
        <f>feed!R372</f>
        <v>Pacific Rim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372" t="str">
        <f>feed!U372</f>
        <v>http://blocgame.com/stats.php?id=64775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11375</v>
      </c>
      <c r="AA372" s="8">
        <f t="shared" si="33"/>
        <v>12.091898428053204</v>
      </c>
      <c r="AB372" s="4">
        <f t="shared" si="34"/>
        <v>275.66666666666669</v>
      </c>
      <c r="AC372" s="4">
        <f t="shared" si="35"/>
        <v>3333.3333333333335</v>
      </c>
    </row>
    <row r="373" spans="1:29" x14ac:dyDescent="0.25">
      <c r="A373" t="str">
        <f>feed!A373</f>
        <v>Cratela</v>
      </c>
      <c r="B373" t="str">
        <f>feed!B373</f>
        <v>Arthur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45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0</v>
      </c>
      <c r="K373">
        <f>SUMPRODUCT(MID(0&amp;feed!K373,LARGE(INDEX(ISNUMBER(--MID(feed!K373,ROW($1:$19),1))*
ROW($1:$19),0),ROW($1:$19))+1,1)*10^ROW($1:$19)/10)</f>
        <v>14</v>
      </c>
      <c r="L373">
        <f>SUMPRODUCT(MID(0&amp;feed!L373,LARGE(INDEX(ISNUMBER(--MID(feed!L373,ROW($1:$19),1))*
ROW($1:$19),0),ROW($1:$19))+1,1)*10^ROW($1:$19)/10)</f>
        <v>10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1651</v>
      </c>
      <c r="O373">
        <f>SUMPRODUCT(MID(0&amp;feed!O373,LARGE(INDEX(ISNUMBER(--MID(feed!O373,ROW($1:$5),1))*
ROW($1:$5),0),ROW($1:$5))+1,1)*10^ROW($1:$5)/10)</f>
        <v>4444</v>
      </c>
      <c r="P373" t="str">
        <f>feed!P373</f>
        <v>Untapped</v>
      </c>
      <c r="Q373">
        <f t="shared" si="30"/>
        <v>90</v>
      </c>
      <c r="R373" t="str">
        <f>feed!Q373</f>
        <v>Somewhat Large</v>
      </c>
      <c r="S373">
        <f t="shared" si="31"/>
        <v>6</v>
      </c>
      <c r="T373" t="str">
        <f>feed!R373</f>
        <v>Egypt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373" t="str">
        <f>feed!U373</f>
        <v>http://blocgame.com/stats.php?id=61179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30072</v>
      </c>
      <c r="AA373" s="8">
        <f t="shared" si="33"/>
        <v>24.574197456087219</v>
      </c>
      <c r="AB373" s="4">
        <f t="shared" si="34"/>
        <v>275.16666666666669</v>
      </c>
      <c r="AC373" s="4">
        <f t="shared" si="35"/>
        <v>6762</v>
      </c>
    </row>
    <row r="374" spans="1:29" x14ac:dyDescent="0.25">
      <c r="A374" t="str">
        <f>feed!A374</f>
        <v>carefree</v>
      </c>
      <c r="B374" t="str">
        <f>feed!B374</f>
        <v>solematemy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179</v>
      </c>
      <c r="E374">
        <f>SUMPRODUCT(MID(0&amp;feed!E374,LARGE(INDEX(ISNUMBER(--MID(feed!E374,ROW($1:$19),1))*
ROW($1:$19),0),ROW($1:$19))+1,1)*10^ROW($1:$19)/10)</f>
        <v>5</v>
      </c>
      <c r="F374" t="str">
        <f>feed!F374</f>
        <v>Second World War surplus</v>
      </c>
      <c r="G374" t="str">
        <f>feed!G374</f>
        <v>Nice</v>
      </c>
      <c r="H374">
        <f>SUMPRODUCT(MID(0&amp;feed!H374,LARGE(INDEX(ISNUMBER(--MID(feed!H374,ROW($1:$1),1))*
ROW($1:$1),0),ROW($1:$1))+1,1)*10^ROW($1:$1)/10)</f>
        <v>6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0</v>
      </c>
      <c r="K374">
        <f>SUMPRODUCT(MID(0&amp;feed!K374,LARGE(INDEX(ISNUMBER(--MID(feed!K374,ROW($1:$19),1))*
ROW($1:$19),0),ROW($1:$19))+1,1)*10^ROW($1:$19)/10)</f>
        <v>28</v>
      </c>
      <c r="L374">
        <f>SUMPRODUCT(MID(0&amp;feed!L374,LARGE(INDEX(ISNUMBER(--MID(feed!L374,ROW($1:$19),1))*
ROW($1:$19),0),ROW($1:$19))+1,1)*10^ROW($1:$19)/10)</f>
        <v>3</v>
      </c>
      <c r="M374" t="str">
        <f>feed!M374</f>
        <v>Free Market</v>
      </c>
      <c r="N374">
        <f>SUMPRODUCT(MID(0&amp;feed!N374,LARGE(INDEX(ISNUMBER(--MID(feed!N374,ROW($1:$5),1))*
ROW($1:$5),0),ROW($1:$5))+1,1)*10^ROW($1:$5)/10)</f>
        <v>1649</v>
      </c>
      <c r="O374">
        <f>SUMPRODUCT(MID(0&amp;feed!O374,LARGE(INDEX(ISNUMBER(--MID(feed!O374,ROW($1:$5),1))*
ROW($1:$5),0),ROW($1:$5))+1,1)*10^ROW($1:$5)/10)</f>
        <v>442</v>
      </c>
      <c r="P374" t="str">
        <f>feed!P374</f>
        <v>Untapped</v>
      </c>
      <c r="Q374">
        <f t="shared" si="30"/>
        <v>90</v>
      </c>
      <c r="R374" t="str">
        <f>feed!Q374</f>
        <v>Very Powerful</v>
      </c>
      <c r="S374">
        <f t="shared" si="31"/>
        <v>10</v>
      </c>
      <c r="T374" t="str">
        <f>feed!R374</f>
        <v>East Indies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374" t="str">
        <f>feed!U374</f>
        <v>http://blocgame.com/stats.php?id=61669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11983</v>
      </c>
      <c r="AA374" s="8">
        <f t="shared" si="33"/>
        <v>17.045482110369921</v>
      </c>
      <c r="AB374" s="4">
        <f t="shared" si="34"/>
        <v>274.83333333333331</v>
      </c>
      <c r="AC374" s="4">
        <f t="shared" si="35"/>
        <v>4684.666666666667</v>
      </c>
    </row>
    <row r="375" spans="1:29" x14ac:dyDescent="0.25">
      <c r="A375" t="str">
        <f>feed!A375</f>
        <v>Histalaxia</v>
      </c>
      <c r="B375" t="str">
        <f>feed!B375</f>
        <v>Sir William the First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59</v>
      </c>
      <c r="E375">
        <f>SUMPRODUCT(MID(0&amp;feed!E375,LARGE(INDEX(ISNUMBER(--MID(feed!E375,ROW($1:$19),1))*
ROW($1:$19),0),ROW($1:$19))+1,1)*10^ROW($1:$19)/10)</f>
        <v>4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2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24</v>
      </c>
      <c r="K375">
        <f>SUMPRODUCT(MID(0&amp;feed!K375,LARGE(INDEX(ISNUMBER(--MID(feed!K375,ROW($1:$19),1))*
ROW($1:$19),0),ROW($1:$19))+1,1)*10^ROW($1:$19)/10)</f>
        <v>5</v>
      </c>
      <c r="L375">
        <f>SUMPRODUCT(MID(0&amp;feed!L375,LARGE(INDEX(ISNUMBER(--MID(feed!L375,ROW($1:$19),1))*
ROW($1:$19),0),ROW($1:$19))+1,1)*10^ROW($1:$19)/10)</f>
        <v>4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1647</v>
      </c>
      <c r="O375">
        <f>SUMPRODUCT(MID(0&amp;feed!O375,LARGE(INDEX(ISNUMBER(--MID(feed!O375,ROW($1:$5),1))*
ROW($1:$5),0),ROW($1:$5))+1,1)*10^ROW($1:$5)/10)</f>
        <v>59</v>
      </c>
      <c r="P375" t="str">
        <f>feed!P375</f>
        <v>Untapped</v>
      </c>
      <c r="Q375">
        <f t="shared" si="30"/>
        <v>90</v>
      </c>
      <c r="R375" t="str">
        <f>feed!Q375</f>
        <v>Mediocre</v>
      </c>
      <c r="S375">
        <f t="shared" si="31"/>
        <v>4.5</v>
      </c>
      <c r="T375" t="str">
        <f>feed!R375</f>
        <v>Pacific Rim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375" t="str">
        <f>feed!U375</f>
        <v>http://blocgame.com/stats.php?id=51506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15887</v>
      </c>
      <c r="AA375" s="8">
        <f t="shared" si="33"/>
        <v>12.60595021250759</v>
      </c>
      <c r="AB375" s="4">
        <f t="shared" si="34"/>
        <v>274.5</v>
      </c>
      <c r="AC375" s="4">
        <f t="shared" si="35"/>
        <v>3460.3333333333335</v>
      </c>
    </row>
    <row r="376" spans="1:29" x14ac:dyDescent="0.25">
      <c r="A376" t="str">
        <f>feed!A376</f>
        <v>Terra Predonum</v>
      </c>
      <c r="B376" t="str">
        <f>feed!B376</f>
        <v>roseclare0000</v>
      </c>
      <c r="C376">
        <f>feed!C376</f>
        <v>0</v>
      </c>
      <c r="D376">
        <f>SUMPRODUCT(MID(0&amp;feed!D376,LARGE(INDEX(ISNUMBER(--MID(feed!D376,ROW($1:$19),1))*
ROW($1:$19),0),ROW($1:$19))+1,1)*10^ROW($1:$19)/10)</f>
        <v>2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Mad Dog</v>
      </c>
      <c r="H376">
        <f>SUMPRODUCT(MID(0&amp;feed!H376,LARGE(INDEX(ISNUMBER(--MID(feed!H376,ROW($1:$1),1))*
ROW($1:$1),0),ROW($1:$1))+1,1)*10^ROW($1:$1)/10)</f>
        <v>1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3</v>
      </c>
      <c r="K376">
        <f>SUMPRODUCT(MID(0&amp;feed!K376,LARGE(INDEX(ISNUMBER(--MID(feed!K376,ROW($1:$19),1))*
ROW($1:$19),0),ROW($1:$19))+1,1)*10^ROW($1:$19)/10)</f>
        <v>6</v>
      </c>
      <c r="L376">
        <f>SUMPRODUCT(MID(0&amp;feed!L376,LARGE(INDEX(ISNUMBER(--MID(feed!L376,ROW($1:$19),1))*
ROW($1:$19),0),ROW($1:$19))+1,1)*10^ROW($1:$19)/10)</f>
        <v>1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1646</v>
      </c>
      <c r="O376">
        <f>SUMPRODUCT(MID(0&amp;feed!O376,LARGE(INDEX(ISNUMBER(--MID(feed!O376,ROW($1:$5),1))*
ROW($1:$5),0),ROW($1:$5))+1,1)*10^ROW($1:$5)/10)</f>
        <v>201</v>
      </c>
      <c r="P376">
        <f>feed!P376</f>
        <v>0</v>
      </c>
      <c r="Q376">
        <f t="shared" si="30"/>
        <v>40</v>
      </c>
      <c r="R376" t="str">
        <f>feed!Q376</f>
        <v>Meagre</v>
      </c>
      <c r="S376">
        <f t="shared" si="31"/>
        <v>1.5</v>
      </c>
      <c r="T376" t="str">
        <f>feed!R376</f>
        <v>Gran Colombia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376" t="str">
        <f>feed!U376</f>
        <v>http://blocgame.com/stats.php?id=62885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2621</v>
      </c>
      <c r="AA376" s="8">
        <f t="shared" si="33"/>
        <v>3.6427703523693804</v>
      </c>
      <c r="AB376" s="4">
        <f t="shared" si="34"/>
        <v>274.33333333333331</v>
      </c>
      <c r="AC376" s="4">
        <f t="shared" si="35"/>
        <v>999.33333333333337</v>
      </c>
    </row>
    <row r="377" spans="1:29" x14ac:dyDescent="0.25">
      <c r="A377" t="str">
        <f>feed!A377</f>
        <v>Derpkins</v>
      </c>
      <c r="B377" t="str">
        <f>feed!B377</f>
        <v>Mr. Derp</v>
      </c>
      <c r="C377">
        <f>feed!C377</f>
        <v>0</v>
      </c>
      <c r="D377">
        <f>SUMPRODUCT(MID(0&amp;feed!D377,LARGE(INDEX(ISNUMBER(--MID(feed!D377,ROW($1:$19),1))*
ROW($1:$19),0),ROW($1:$19))+1,1)*10^ROW($1:$19)/10)</f>
        <v>10</v>
      </c>
      <c r="E377">
        <f>SUMPRODUCT(MID(0&amp;feed!E377,LARGE(INDEX(ISNUMBER(--MID(feed!E377,ROW($1:$19),1))*
ROW($1:$19),0),ROW($1:$19))+1,1)*10^ROW($1:$19)/10)</f>
        <v>0</v>
      </c>
      <c r="F377" t="str">
        <f>feed!F377</f>
        <v>First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100</v>
      </c>
      <c r="K377">
        <f>SUMPRODUCT(MID(0&amp;feed!K377,LARGE(INDEX(ISNUMBER(--MID(feed!K377,ROW($1:$19),1))*
ROW($1:$19),0),ROW($1:$19))+1,1)*10^ROW($1:$19)/10)</f>
        <v>4</v>
      </c>
      <c r="L377">
        <f>SUMPRODUCT(MID(0&amp;feed!L377,LARGE(INDEX(ISNUMBER(--MID(feed!L377,ROW($1:$19),1))*
ROW($1:$19),0),ROW($1:$19))+1,1)*10^ROW($1:$19)/10)</f>
        <v>4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1642</v>
      </c>
      <c r="O377">
        <f>SUMPRODUCT(MID(0&amp;feed!O377,LARGE(INDEX(ISNUMBER(--MID(feed!O377,ROW($1:$5),1))*
ROW($1:$5),0),ROW($1:$5))+1,1)*10^ROW($1:$5)/10)</f>
        <v>356</v>
      </c>
      <c r="P377" t="str">
        <f>feed!P377</f>
        <v>Untapped</v>
      </c>
      <c r="Q377">
        <f t="shared" si="30"/>
        <v>90</v>
      </c>
      <c r="R377" t="str">
        <f>feed!Q377</f>
        <v>Somewhat Large</v>
      </c>
      <c r="S377">
        <f t="shared" si="31"/>
        <v>6</v>
      </c>
      <c r="T377" t="str">
        <f>feed!R377</f>
        <v>Pacific Rim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377" t="str">
        <f>feed!U377</f>
        <v>http://blocgame.com/stats.php?id=59737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5025</v>
      </c>
      <c r="AA377" s="8">
        <f t="shared" si="33"/>
        <v>4.8873325213154688</v>
      </c>
      <c r="AB377" s="4">
        <f t="shared" si="34"/>
        <v>273.66666666666669</v>
      </c>
      <c r="AC377" s="4">
        <f t="shared" si="35"/>
        <v>1337.5</v>
      </c>
    </row>
    <row r="378" spans="1:29" x14ac:dyDescent="0.25">
      <c r="A378" t="str">
        <f>feed!A378</f>
        <v>Dragon Stone</v>
      </c>
      <c r="B378" t="str">
        <f>feed!B378</f>
        <v>Mannis</v>
      </c>
      <c r="C378" t="str">
        <f>feed!C378</f>
        <v>Interpol</v>
      </c>
      <c r="D378">
        <f>SUMPRODUCT(MID(0&amp;feed!D378,LARGE(INDEX(ISNUMBER(--MID(feed!D378,ROW($1:$19),1))*
ROW($1:$19),0),ROW($1:$19))+1,1)*10^ROW($1:$19)/10)</f>
        <v>59</v>
      </c>
      <c r="E378">
        <f>SUMPRODUCT(MID(0&amp;feed!E378,LARGE(INDEX(ISNUMBER(--MID(feed!E378,ROW($1:$19),1))*
ROW($1:$19),0),ROW($1:$19))+1,1)*10^ROW($1:$19)/10)</f>
        <v>3</v>
      </c>
      <c r="F378" t="str">
        <f>feed!F378</f>
        <v>Vietnam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6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3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1628</v>
      </c>
      <c r="O378">
        <f>SUMPRODUCT(MID(0&amp;feed!O378,LARGE(INDEX(ISNUMBER(--MID(feed!O378,ROW($1:$5),1))*
ROW($1:$5),0),ROW($1:$5))+1,1)*10^ROW($1:$5)/10)</f>
        <v>154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The Subcontinent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378" t="str">
        <f>feed!U378</f>
        <v>http://blocgame.com/stats.php?id=54852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16910</v>
      </c>
      <c r="AA378" s="8">
        <f t="shared" si="33"/>
        <v>14.302825552825553</v>
      </c>
      <c r="AB378" s="4">
        <f t="shared" si="34"/>
        <v>271.33333333333331</v>
      </c>
      <c r="AC378" s="4">
        <f t="shared" si="35"/>
        <v>3880.8333333333335</v>
      </c>
    </row>
    <row r="379" spans="1:29" x14ac:dyDescent="0.25">
      <c r="A379" t="str">
        <f>feed!A379</f>
        <v>Milano</v>
      </c>
      <c r="B379" t="str">
        <f>feed!B379</f>
        <v>Milanostrom</v>
      </c>
      <c r="C379" t="str">
        <f>feed!C379</f>
        <v>Interpol</v>
      </c>
      <c r="D379">
        <f>SUMPRODUCT(MID(0&amp;feed!D379,LARGE(INDEX(ISNUMBER(--MID(feed!D379,ROW($1:$19),1))*
ROW($1:$19),0),ROW($1:$19))+1,1)*10^ROW($1:$19)/10)</f>
        <v>144</v>
      </c>
      <c r="E379">
        <f>SUMPRODUCT(MID(0&amp;feed!E379,LARGE(INDEX(ISNUMBER(--MID(feed!E379,ROW($1:$19),1))*
ROW($1:$19),0),ROW($1:$19))+1,1)*10^ROW($1:$19)/10)</f>
        <v>8</v>
      </c>
      <c r="F379" t="str">
        <f>feed!F379</f>
        <v>Korean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5</v>
      </c>
      <c r="I379" t="str">
        <f>feed!I379</f>
        <v>Standard</v>
      </c>
      <c r="J379">
        <f>SUMPRODUCT(MID(0&amp;feed!J379,LARGE(INDEX(ISNUMBER(--MID(feed!J379,ROW($1:$19),1))*
ROW($1:$19),0),ROW($1:$19))+1,1)*10^ROW($1:$19)/10)</f>
        <v>0</v>
      </c>
      <c r="K379">
        <f>SUMPRODUCT(MID(0&amp;feed!K379,LARGE(INDEX(ISNUMBER(--MID(feed!K379,ROW($1:$19),1))*
ROW($1:$19),0),ROW($1:$19))+1,1)*10^ROW($1:$19)/10)</f>
        <v>20</v>
      </c>
      <c r="L379">
        <f>SUMPRODUCT(MID(0&amp;feed!L379,LARGE(INDEX(ISNUMBER(--MID(feed!L379,ROW($1:$19),1))*
ROW($1:$19),0),ROW($1:$19))+1,1)*10^ROW($1:$19)/10)</f>
        <v>0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1623</v>
      </c>
      <c r="O379">
        <f>SUMPRODUCT(MID(0&amp;feed!O379,LARGE(INDEX(ISNUMBER(--MID(feed!O379,ROW($1:$5),1))*
ROW($1:$5),0),ROW($1:$5))+1,1)*10^ROW($1:$5)/10)</f>
        <v>95</v>
      </c>
      <c r="P379" t="str">
        <f>feed!P379</f>
        <v>Near Depletion</v>
      </c>
      <c r="Q379">
        <f t="shared" si="30"/>
        <v>10</v>
      </c>
      <c r="R379" t="str">
        <f>feed!Q379</f>
        <v>Powerful</v>
      </c>
      <c r="S379">
        <f t="shared" si="31"/>
        <v>9</v>
      </c>
      <c r="T379" t="str">
        <f>feed!R379</f>
        <v>Pacific Rim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379" t="str">
        <f>feed!U379</f>
        <v>http://blocgame.com/stats.php?id=63012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33256</v>
      </c>
      <c r="AA379" s="8">
        <f t="shared" si="33"/>
        <v>27.422057917436845</v>
      </c>
      <c r="AB379" s="4">
        <f t="shared" si="34"/>
        <v>270.5</v>
      </c>
      <c r="AC379" s="4">
        <f t="shared" si="35"/>
        <v>7417.666666666667</v>
      </c>
    </row>
    <row r="380" spans="1:29" x14ac:dyDescent="0.25">
      <c r="A380" t="str">
        <f>feed!A380</f>
        <v>Nova Ikaki</v>
      </c>
      <c r="B380" t="str">
        <f>feed!B380</f>
        <v>Bisimbi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106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4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15</v>
      </c>
      <c r="L380">
        <f>SUMPRODUCT(MID(0&amp;feed!L380,LARGE(INDEX(ISNUMBER(--MID(feed!L380,ROW($1:$19),1))*
ROW($1:$19),0),ROW($1:$19))+1,1)*10^ROW($1:$19)/10)</f>
        <v>15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1621</v>
      </c>
      <c r="O380">
        <f>SUMPRODUCT(MID(0&amp;feed!O380,LARGE(INDEX(ISNUMBER(--MID(feed!O380,ROW($1:$5),1))*
ROW($1:$5),0),ROW($1:$5))+1,1)*10^ROW($1:$5)/10)</f>
        <v>10744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Arabia</v>
      </c>
      <c r="U380" t="str">
        <f>feed!S380</f>
        <v>United States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380" t="str">
        <f>feed!U380</f>
        <v>http://blocgame.com/stats.php?id=55911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23446</v>
      </c>
      <c r="AA380" s="8">
        <f t="shared" si="33"/>
        <v>23.254780999383097</v>
      </c>
      <c r="AB380" s="4">
        <f t="shared" si="34"/>
        <v>270.16666666666669</v>
      </c>
      <c r="AC380" s="4">
        <f t="shared" si="35"/>
        <v>6282.666666666667</v>
      </c>
    </row>
    <row r="381" spans="1:29" x14ac:dyDescent="0.25">
      <c r="A381" t="str">
        <f>feed!A381</f>
        <v>Ladina</v>
      </c>
      <c r="B381" t="str">
        <f>feed!B381</f>
        <v>MightyBjï¿½rn</v>
      </c>
      <c r="C381" t="str">
        <f>feed!C381</f>
        <v>Brotherhood of Nod</v>
      </c>
      <c r="D381">
        <f>SUMPRODUCT(MID(0&amp;feed!D381,LARGE(INDEX(ISNUMBER(--MID(feed!D381,ROW($1:$19),1))*
ROW($1:$19),0),ROW($1:$19))+1,1)*10^ROW($1:$19)/10)</f>
        <v>63</v>
      </c>
      <c r="E381">
        <f>SUMPRODUCT(MID(0&amp;feed!E381,LARGE(INDEX(ISNUMBER(--MID(feed!E381,ROW($1:$19),1))*
ROW($1:$19),0),ROW($1:$19))+1,1)*10^ROW($1:$19)/10)</f>
        <v>0</v>
      </c>
      <c r="F381" t="str">
        <f>feed!F381</f>
        <v>Korean War surplus</v>
      </c>
      <c r="G381" t="str">
        <f>feed!G381</f>
        <v>Good</v>
      </c>
      <c r="H381">
        <f>SUMPRODUCT(MID(0&amp;feed!H381,LARGE(INDEX(ISNUMBER(--MID(feed!H381,ROW($1:$1),1))*
ROW($1:$1),0),ROW($1:$1))+1,1)*10^ROW($1:$1)/10)</f>
        <v>1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7</v>
      </c>
      <c r="K381">
        <f>SUMPRODUCT(MID(0&amp;feed!K381,LARGE(INDEX(ISNUMBER(--MID(feed!K381,ROW($1:$19),1))*
ROW($1:$19),0),ROW($1:$19))+1,1)*10^ROW($1:$19)/10)</f>
        <v>26</v>
      </c>
      <c r="L381">
        <f>SUMPRODUCT(MID(0&amp;feed!L381,LARGE(INDEX(ISNUMBER(--MID(feed!L381,ROW($1:$19),1))*
ROW($1:$19),0),ROW($1:$19))+1,1)*10^ROW($1:$19)/10)</f>
        <v>2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1620</v>
      </c>
      <c r="O381">
        <f>SUMPRODUCT(MID(0&amp;feed!O381,LARGE(INDEX(ISNUMBER(--MID(feed!O381,ROW($1:$5),1))*
ROW($1:$5),0),ROW($1:$5))+1,1)*10^ROW($1:$5)/10)</f>
        <v>31</v>
      </c>
      <c r="P381" t="str">
        <f>feed!P381</f>
        <v>Depleted</v>
      </c>
      <c r="Q381">
        <f t="shared" si="30"/>
        <v>0</v>
      </c>
      <c r="R381" t="str">
        <f>feed!Q381</f>
        <v>Mediocre</v>
      </c>
      <c r="S381">
        <f t="shared" si="31"/>
        <v>4.5</v>
      </c>
      <c r="T381" t="str">
        <f>feed!R381</f>
        <v>Caribbean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381" t="str">
        <f>feed!U381</f>
        <v>http://blocgame.com/stats.php?id=62936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38832</v>
      </c>
      <c r="AA381" s="8">
        <f t="shared" si="33"/>
        <v>30.914814814814815</v>
      </c>
      <c r="AB381" s="4">
        <f t="shared" si="34"/>
        <v>270</v>
      </c>
      <c r="AC381" s="4">
        <f t="shared" si="35"/>
        <v>8347</v>
      </c>
    </row>
    <row r="382" spans="1:29" x14ac:dyDescent="0.25">
      <c r="A382" t="str">
        <f>feed!A382</f>
        <v>Efren</v>
      </c>
      <c r="B382" t="str">
        <f>feed!B382</f>
        <v>Deling</v>
      </c>
      <c r="C382">
        <f>feed!C382</f>
        <v>0</v>
      </c>
      <c r="D382">
        <f>SUMPRODUCT(MID(0&amp;feed!D382,LARGE(INDEX(ISNUMBER(--MID(feed!D382,ROW($1:$19),1))*
ROW($1:$19),0),ROW($1:$19))+1,1)*10^ROW($1:$19)/10)</f>
        <v>284</v>
      </c>
      <c r="E382">
        <f>SUMPRODUCT(MID(0&amp;feed!E382,LARGE(INDEX(ISNUMBER(--MID(feed!E382,ROW($1:$19),1))*
ROW($1:$19),0),ROW($1:$19))+1,1)*10^ROW($1:$19)/10)</f>
        <v>7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4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59</v>
      </c>
      <c r="K382">
        <f>SUMPRODUCT(MID(0&amp;feed!K382,LARGE(INDEX(ISNUMBER(--MID(feed!K382,ROW($1:$19),1))*
ROW($1:$19),0),ROW($1:$19))+1,1)*10^ROW($1:$19)/10)</f>
        <v>27</v>
      </c>
      <c r="L382">
        <f>SUMPRODUCT(MID(0&amp;feed!L382,LARGE(INDEX(ISNUMBER(--MID(feed!L382,ROW($1:$19),1))*
ROW($1:$19),0),ROW($1:$19))+1,1)*10^ROW($1:$19)/10)</f>
        <v>10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1617</v>
      </c>
      <c r="O382">
        <f>SUMPRODUCT(MID(0&amp;feed!O382,LARGE(INDEX(ISNUMBER(--MID(feed!O382,ROW($1:$5),1))*
ROW($1:$5),0),ROW($1:$5))+1,1)*10^ROW($1:$5)/10)</f>
        <v>44</v>
      </c>
      <c r="P382" t="str">
        <f>feed!P382</f>
        <v>Untapped</v>
      </c>
      <c r="Q382">
        <f t="shared" si="30"/>
        <v>90</v>
      </c>
      <c r="R382" t="str">
        <f>feed!Q382</f>
        <v>Powerful</v>
      </c>
      <c r="S382">
        <f t="shared" si="31"/>
        <v>9</v>
      </c>
      <c r="T382" t="str">
        <f>feed!R382</f>
        <v>Mesoamerica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382" t="str">
        <f>feed!U382</f>
        <v>http://blocgame.com/stats.php?id=62725</v>
      </c>
      <c r="X382" s="4">
        <f>SUMPRODUCT(MID(0&amp;feed!V382,LARGE(INDEX(ISNUMBER(--MID(feed!V382,ROW($1:$5),1))*
ROW($1:$5),0),ROW($1:$5))+1,1)*10^ROW($1:$5)/10)</f>
        <v>0</v>
      </c>
      <c r="Y382">
        <f>feed!W382</f>
        <v>0.05</v>
      </c>
      <c r="Z382" s="4">
        <f t="shared" si="32"/>
        <v>31973</v>
      </c>
      <c r="AA382" s="8">
        <f t="shared" si="33"/>
        <v>30.209029066171922</v>
      </c>
      <c r="AB382" s="4">
        <f t="shared" si="34"/>
        <v>269.5</v>
      </c>
      <c r="AC382" s="4">
        <f t="shared" si="35"/>
        <v>8141.333333333333</v>
      </c>
    </row>
    <row r="383" spans="1:29" x14ac:dyDescent="0.25">
      <c r="A383" t="str">
        <f>feed!A383</f>
        <v>Chanada</v>
      </c>
      <c r="B383" t="str">
        <f>feed!B383</f>
        <v>chad7405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99</v>
      </c>
      <c r="E383">
        <f>SUMPRODUCT(MID(0&amp;feed!E383,LARGE(INDEX(ISNUMBER(--MID(feed!E383,ROW($1:$19),1))*
ROW($1:$19),0),ROW($1:$19))+1,1)*10^ROW($1:$19)/10)</f>
        <v>1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3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4</v>
      </c>
      <c r="K383">
        <f>SUMPRODUCT(MID(0&amp;feed!K383,LARGE(INDEX(ISNUMBER(--MID(feed!K383,ROW($1:$19),1))*
ROW($1:$19),0),ROW($1:$19))+1,1)*10^ROW($1:$19)/10)</f>
        <v>9</v>
      </c>
      <c r="L383">
        <f>SUMPRODUCT(MID(0&amp;feed!L383,LARGE(INDEX(ISNUMBER(--MID(feed!L383,ROW($1:$19),1))*
ROW($1:$19),0),ROW($1:$19))+1,1)*10^ROW($1:$19)/10)</f>
        <v>9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1611</v>
      </c>
      <c r="O383">
        <f>SUMPRODUCT(MID(0&amp;feed!O383,LARGE(INDEX(ISNUMBER(--MID(feed!O383,ROW($1:$5),1))*
ROW($1:$5),0),ROW($1:$5))+1,1)*10^ROW($1:$5)/10)</f>
        <v>3171</v>
      </c>
      <c r="P383" t="str">
        <f>feed!P383</f>
        <v>Untapped</v>
      </c>
      <c r="Q383">
        <f t="shared" si="30"/>
        <v>90</v>
      </c>
      <c r="R383" t="str">
        <f>feed!Q383</f>
        <v>Large</v>
      </c>
      <c r="S383">
        <f t="shared" si="31"/>
        <v>7.5</v>
      </c>
      <c r="T383" t="str">
        <f>feed!R383</f>
        <v>Arabia</v>
      </c>
      <c r="U383" t="str">
        <f>feed!S383</f>
        <v>United States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383" t="str">
        <f>feed!U383</f>
        <v>http://blocgame.com/stats.php?id=58742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18323</v>
      </c>
      <c r="AA383" s="8">
        <f t="shared" si="33"/>
        <v>16.960273122284296</v>
      </c>
      <c r="AB383" s="4">
        <f t="shared" si="34"/>
        <v>268.5</v>
      </c>
      <c r="AC383" s="4">
        <f t="shared" si="35"/>
        <v>4553.833333333333</v>
      </c>
    </row>
    <row r="384" spans="1:29" x14ac:dyDescent="0.25">
      <c r="A384" t="str">
        <f>feed!A384</f>
        <v>Tandak</v>
      </c>
      <c r="B384" t="str">
        <f>feed!B384</f>
        <v>jimmyyus</v>
      </c>
      <c r="C384" t="str">
        <f>feed!C384</f>
        <v>PIRATES</v>
      </c>
      <c r="D384">
        <f>SUMPRODUCT(MID(0&amp;feed!D384,LARGE(INDEX(ISNUMBER(--MID(feed!D384,ROW($1:$19),1))*
ROW($1:$19),0),ROW($1:$19))+1,1)*10^ROW($1:$19)/10)</f>
        <v>124</v>
      </c>
      <c r="E384">
        <f>SUMPRODUCT(MID(0&amp;feed!E384,LARGE(INDEX(ISNUMBER(--MID(feed!E384,ROW($1:$19),1))*
ROW($1:$19),0),ROW($1:$19))+1,1)*10^ROW($1:$19)/10)</f>
        <v>1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9</v>
      </c>
      <c r="K384">
        <f>SUMPRODUCT(MID(0&amp;feed!K384,LARGE(INDEX(ISNUMBER(--MID(feed!K384,ROW($1:$19),1))*
ROW($1:$19),0),ROW($1:$19))+1,1)*10^ROW($1:$19)/10)</f>
        <v>20</v>
      </c>
      <c r="L384">
        <f>SUMPRODUCT(MID(0&amp;feed!L384,LARGE(INDEX(ISNUMBER(--MID(feed!L384,ROW($1:$19),1))*
ROW($1:$19),0),ROW($1:$19))+1,1)*10^ROW($1:$19)/10)</f>
        <v>15</v>
      </c>
      <c r="M384" t="str">
        <f>feed!M384</f>
        <v>Free Market</v>
      </c>
      <c r="N384">
        <f>SUMPRODUCT(MID(0&amp;feed!N384,LARGE(INDEX(ISNUMBER(--MID(feed!N384,ROW($1:$5),1))*
ROW($1:$5),0),ROW($1:$5))+1,1)*10^ROW($1:$5)/10)</f>
        <v>1606</v>
      </c>
      <c r="O384">
        <f>SUMPRODUCT(MID(0&amp;feed!O384,LARGE(INDEX(ISNUMBER(--MID(feed!O384,ROW($1:$5),1))*
ROW($1:$5),0),ROW($1:$5))+1,1)*10^ROW($1:$5)/10)</f>
        <v>3742</v>
      </c>
      <c r="P384" t="str">
        <f>feed!P384</f>
        <v>Near Depletion</v>
      </c>
      <c r="Q384">
        <f t="shared" si="30"/>
        <v>10</v>
      </c>
      <c r="R384" t="str">
        <f>feed!Q384</f>
        <v>Powerful</v>
      </c>
      <c r="S384">
        <f t="shared" si="31"/>
        <v>9</v>
      </c>
      <c r="T384" t="str">
        <f>feed!R384</f>
        <v>Egypt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384" t="str">
        <f>feed!U384</f>
        <v>http://blocgame.com/stats.php?id=62201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4469</v>
      </c>
      <c r="AA384" s="8">
        <f t="shared" si="33"/>
        <v>11.889165628891655</v>
      </c>
      <c r="AB384" s="4">
        <f t="shared" si="34"/>
        <v>267.66666666666669</v>
      </c>
      <c r="AC384" s="4">
        <f t="shared" si="35"/>
        <v>3182.3333333333335</v>
      </c>
    </row>
    <row r="385" spans="1:29" x14ac:dyDescent="0.25">
      <c r="A385" t="str">
        <f>feed!A385</f>
        <v>Benus Prime</v>
      </c>
      <c r="B385" t="str">
        <f>feed!B385</f>
        <v>benmetcalfe8</v>
      </c>
      <c r="C385" t="str">
        <f>feed!C385</f>
        <v>SPQR</v>
      </c>
      <c r="D385">
        <f>SUMPRODUCT(MID(0&amp;feed!D385,LARGE(INDEX(ISNUMBER(--MID(feed!D385,ROW($1:$19),1))*
ROW($1:$19),0),ROW($1:$19))+1,1)*10^ROW($1:$19)/10)</f>
        <v>89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Elite</v>
      </c>
      <c r="J385">
        <f>SUMPRODUCT(MID(0&amp;feed!J385,LARGE(INDEX(ISNUMBER(--MID(feed!J385,ROW($1:$19),1))*
ROW($1:$19),0),ROW($1:$19))+1,1)*10^ROW($1:$19)/10)</f>
        <v>0</v>
      </c>
      <c r="K385">
        <f>SUMPRODUCT(MID(0&amp;feed!K385,LARGE(INDEX(ISNUMBER(--MID(feed!K385,ROW($1:$19),1))*
ROW($1:$19),0),ROW($1:$19))+1,1)*10^ROW($1:$19)/10)</f>
        <v>27</v>
      </c>
      <c r="L385">
        <f>SUMPRODUCT(MID(0&amp;feed!L385,LARGE(INDEX(ISNUMBER(--MID(feed!L385,ROW($1:$19),1))*
ROW($1:$19),0),ROW($1:$19))+1,1)*10^ROW($1:$19)/10)</f>
        <v>7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1604</v>
      </c>
      <c r="O385">
        <f>SUMPRODUCT(MID(0&amp;feed!O385,LARGE(INDEX(ISNUMBER(--MID(feed!O385,ROW($1:$5),1))*
ROW($1:$5),0),ROW($1:$5))+1,1)*10^ROW($1:$5)/10)</f>
        <v>484</v>
      </c>
      <c r="P385" t="str">
        <f>feed!P385</f>
        <v>Untapped</v>
      </c>
      <c r="Q385">
        <f t="shared" si="30"/>
        <v>90</v>
      </c>
      <c r="R385" t="str">
        <f>feed!Q385</f>
        <v>Powerful</v>
      </c>
      <c r="S385">
        <f t="shared" si="31"/>
        <v>9</v>
      </c>
      <c r="T385" t="str">
        <f>feed!R385</f>
        <v>East Africa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385" t="str">
        <f>feed!U385</f>
        <v>http://blocgame.com/stats.php?id=63643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9741</v>
      </c>
      <c r="AA385" s="8">
        <f t="shared" si="33"/>
        <v>15.424563591022444</v>
      </c>
      <c r="AB385" s="4">
        <f t="shared" si="34"/>
        <v>267.33333333333331</v>
      </c>
      <c r="AC385" s="4">
        <f t="shared" si="35"/>
        <v>4123.5</v>
      </c>
    </row>
    <row r="386" spans="1:29" x14ac:dyDescent="0.25">
      <c r="A386" t="str">
        <f>feed!A386</f>
        <v>Thermonia</v>
      </c>
      <c r="B386" t="str">
        <f>feed!B386</f>
        <v>Aluminothermic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99</v>
      </c>
      <c r="E386">
        <f>SUMPRODUCT(MID(0&amp;feed!E386,LARGE(INDEX(ISNUMBER(--MID(feed!E386,ROW($1:$19),1))*
ROW($1:$19),0),ROW($1:$19))+1,1)*10^ROW($1:$19)/10)</f>
        <v>5</v>
      </c>
      <c r="F386" t="str">
        <f>feed!F386</f>
        <v>Korean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2</v>
      </c>
      <c r="K386">
        <f>SUMPRODUCT(MID(0&amp;feed!K386,LARGE(INDEX(ISNUMBER(--MID(feed!K386,ROW($1:$19),1))*
ROW($1:$19),0),ROW($1:$19))+1,1)*10^ROW($1:$19)/10)</f>
        <v>22</v>
      </c>
      <c r="L386">
        <f>SUMPRODUCT(MID(0&amp;feed!L386,LARGE(INDEX(ISNUMBER(--MID(feed!L386,ROW($1:$19),1))*
ROW($1:$19),0),ROW($1:$19))+1,1)*10^ROW($1:$19)/10)</f>
        <v>8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1598</v>
      </c>
      <c r="O386">
        <f>SUMPRODUCT(MID(0&amp;feed!O386,LARGE(INDEX(ISNUMBER(--MID(feed!O386,ROW($1:$5),1))*
ROW($1:$5),0),ROW($1:$5))+1,1)*10^ROW($1:$5)/10)</f>
        <v>4140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Mesopotamia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386" t="str">
        <f>feed!U386</f>
        <v>http://blocgame.com/stats.php?id=53567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13628</v>
      </c>
      <c r="AA386" s="8">
        <f t="shared" si="33"/>
        <v>16.976220275344179</v>
      </c>
      <c r="AB386" s="4">
        <f t="shared" si="34"/>
        <v>266.33333333333331</v>
      </c>
      <c r="AC386" s="4">
        <f t="shared" si="35"/>
        <v>4521.333333333333</v>
      </c>
    </row>
    <row r="387" spans="1:29" x14ac:dyDescent="0.25">
      <c r="A387" t="str">
        <f>feed!A387</f>
        <v>semerah padi</v>
      </c>
      <c r="B387" t="str">
        <f>feed!B387</f>
        <v>azrilahm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42</v>
      </c>
      <c r="E387">
        <f>SUMPRODUCT(MID(0&amp;feed!E387,LARGE(INDEX(ISNUMBER(--MID(feed!E387,ROW($1:$19),1))*
ROW($1:$19),0),ROW($1:$19))+1,1)*10^ROW($1:$19)/10)</f>
        <v>1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67</v>
      </c>
      <c r="K387">
        <f>SUMPRODUCT(MID(0&amp;feed!K387,LARGE(INDEX(ISNUMBER(--MID(feed!K387,ROW($1:$19),1))*
ROW($1:$19),0),ROW($1:$19))+1,1)*10^ROW($1:$19)/10)</f>
        <v>11</v>
      </c>
      <c r="L387">
        <f>SUMPRODUCT(MID(0&amp;feed!L387,LARGE(INDEX(ISNUMBER(--MID(feed!L387,ROW($1:$19),1))*
ROW($1:$19),0),ROW($1:$19))+1,1)*10^ROW($1:$19)/10)</f>
        <v>5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1594</v>
      </c>
      <c r="O387">
        <f>SUMPRODUCT(MID(0&amp;feed!O387,LARGE(INDEX(ISNUMBER(--MID(feed!O387,ROW($1:$5),1))*
ROW($1:$5),0),ROW($1:$5))+1,1)*10^ROW($1:$5)/10)</f>
        <v>485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Indochina</v>
      </c>
      <c r="U387" t="str">
        <f>feed!S387</f>
        <v>Neutral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387" t="str">
        <f>feed!U387</f>
        <v>http://blocgame.com/stats.php?id=62389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12500</v>
      </c>
      <c r="AA387" s="8">
        <f t="shared" ref="AA387:AA450" si="39">V387/N387</f>
        <v>12.547051442910917</v>
      </c>
      <c r="AB387" s="4">
        <f t="shared" ref="AB387:AB450" si="40">N387/6</f>
        <v>265.66666666666669</v>
      </c>
      <c r="AC387" s="4">
        <f t="shared" ref="AC387:AC450" si="41">V387/6</f>
        <v>3333.3333333333335</v>
      </c>
    </row>
    <row r="388" spans="1:29" x14ac:dyDescent="0.25">
      <c r="A388" t="str">
        <f>feed!A388</f>
        <v>Tron</v>
      </c>
      <c r="B388" t="str">
        <f>feed!B388</f>
        <v>Tron5</v>
      </c>
      <c r="C388" t="str">
        <f>feed!C388</f>
        <v>Brotherhood of Nod</v>
      </c>
      <c r="D388">
        <f>SUMPRODUCT(MID(0&amp;feed!D388,LARGE(INDEX(ISNUMBER(--MID(feed!D388,ROW($1:$19),1))*
ROW($1:$19),0),ROW($1:$19))+1,1)*10^ROW($1:$19)/10)</f>
        <v>98</v>
      </c>
      <c r="E388">
        <f>SUMPRODUCT(MID(0&amp;feed!E388,LARGE(INDEX(ISNUMBER(--MID(feed!E388,ROW($1:$19),1))*
ROW($1:$19),0),ROW($1:$19))+1,1)*10^ROW($1:$19)/10)</f>
        <v>1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9</v>
      </c>
      <c r="K388">
        <f>SUMPRODUCT(MID(0&amp;feed!K388,LARGE(INDEX(ISNUMBER(--MID(feed!K388,ROW($1:$19),1))*
ROW($1:$19),0),ROW($1:$19))+1,1)*10^ROW($1:$19)/10)</f>
        <v>18</v>
      </c>
      <c r="L388">
        <f>SUMPRODUCT(MID(0&amp;feed!L388,LARGE(INDEX(ISNUMBER(--MID(feed!L388,ROW($1:$19),1))*
ROW($1:$19),0),ROW($1:$19))+1,1)*10^ROW($1:$19)/10)</f>
        <v>12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1594</v>
      </c>
      <c r="O388">
        <f>SUMPRODUCT(MID(0&amp;feed!O388,LARGE(INDEX(ISNUMBER(--MID(feed!O388,ROW($1:$5),1))*
ROW($1:$5),0),ROW($1:$5))+1,1)*10^ROW($1:$5)/10)</f>
        <v>490</v>
      </c>
      <c r="P388" t="str">
        <f>feed!P388</f>
        <v>Untapped</v>
      </c>
      <c r="Q388">
        <f t="shared" si="36"/>
        <v>90</v>
      </c>
      <c r="R388" t="str">
        <f>feed!Q388</f>
        <v>Somewhat Large</v>
      </c>
      <c r="S388">
        <f t="shared" si="37"/>
        <v>6</v>
      </c>
      <c r="T388" t="str">
        <f>feed!R388</f>
        <v>Congo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388" t="str">
        <f>feed!U388</f>
        <v>http://blocgame.com/stats.php?id=62967</v>
      </c>
      <c r="X388" s="4">
        <f>SUMPRODUCT(MID(0&amp;feed!V388,LARGE(INDEX(ISNUMBER(--MID(feed!V388,ROW($1:$5),1))*
ROW($1:$5),0),ROW($1:$5))+1,1)*10^ROW($1:$5)/10)</f>
        <v>2</v>
      </c>
      <c r="Y388">
        <f>feed!W388</f>
        <v>0</v>
      </c>
      <c r="Z388" s="4">
        <f t="shared" si="38"/>
        <v>29940</v>
      </c>
      <c r="AA388" s="8">
        <f t="shared" si="39"/>
        <v>26.78168130489335</v>
      </c>
      <c r="AB388" s="4">
        <f t="shared" si="40"/>
        <v>265.66666666666669</v>
      </c>
      <c r="AC388" s="4">
        <f t="shared" si="41"/>
        <v>7115</v>
      </c>
    </row>
    <row r="389" spans="1:29" x14ac:dyDescent="0.25">
      <c r="A389" t="str">
        <f>feed!A389</f>
        <v>The Deserted</v>
      </c>
      <c r="B389" t="str">
        <f>feed!B389</f>
        <v>Kamakazi Sunshine</v>
      </c>
      <c r="C389">
        <f>feed!C389</f>
        <v>0</v>
      </c>
      <c r="D389">
        <f>SUMPRODUCT(MID(0&amp;feed!D389,LARGE(INDEX(ISNUMBER(--MID(feed!D389,ROW($1:$19),1))*
ROW($1:$19),0),ROW($1:$19))+1,1)*10^ROW($1:$19)/10)</f>
        <v>61</v>
      </c>
      <c r="E389">
        <f>SUMPRODUCT(MID(0&amp;feed!E389,LARGE(INDEX(ISNUMBER(--MID(feed!E389,ROW($1:$19),1))*
ROW($1:$19),0),ROW($1:$19))+1,1)*10^ROW($1:$19)/10)</f>
        <v>1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2</v>
      </c>
      <c r="K389">
        <f>SUMPRODUCT(MID(0&amp;feed!K389,LARGE(INDEX(ISNUMBER(--MID(feed!K389,ROW($1:$19),1))*
ROW($1:$19),0),ROW($1:$19))+1,1)*10^ROW($1:$19)/10)</f>
        <v>22</v>
      </c>
      <c r="L389">
        <f>SUMPRODUCT(MID(0&amp;feed!L389,LARGE(INDEX(ISNUMBER(--MID(feed!L389,ROW($1:$19),1))*
ROW($1:$19),0),ROW($1:$19))+1,1)*10^ROW($1:$19)/10)</f>
        <v>4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1592</v>
      </c>
      <c r="O389">
        <f>SUMPRODUCT(MID(0&amp;feed!O389,LARGE(INDEX(ISNUMBER(--MID(feed!O389,ROW($1:$5),1))*
ROW($1:$5),0),ROW($1:$5))+1,1)*10^ROW($1:$5)/10)</f>
        <v>18</v>
      </c>
      <c r="P389" t="str">
        <f>feed!P389</f>
        <v>Depleted</v>
      </c>
      <c r="Q389">
        <f t="shared" si="36"/>
        <v>0</v>
      </c>
      <c r="R389" t="str">
        <f>feed!Q389</f>
        <v>Very Powerful</v>
      </c>
      <c r="S389">
        <f t="shared" si="37"/>
        <v>10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389" t="str">
        <f>feed!U389</f>
        <v>http://blocgame.com/stats.php?id=40459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2817</v>
      </c>
      <c r="AA389" s="8">
        <f t="shared" si="39"/>
        <v>9.3071608040200999</v>
      </c>
      <c r="AB389" s="4">
        <f t="shared" si="40"/>
        <v>265.33333333333331</v>
      </c>
      <c r="AC389" s="4">
        <f t="shared" si="41"/>
        <v>2469.5</v>
      </c>
    </row>
    <row r="390" spans="1:29" x14ac:dyDescent="0.25">
      <c r="A390" t="str">
        <f>feed!A390</f>
        <v>fetiwert</v>
      </c>
      <c r="B390" t="str">
        <f>feed!B390</f>
        <v>raja adam iskandar</v>
      </c>
      <c r="C390" t="str">
        <f>feed!C390</f>
        <v>The Federal Colonies</v>
      </c>
      <c r="D390">
        <f>SUMPRODUCT(MID(0&amp;feed!D390,LARGE(INDEX(ISNUMBER(--MID(feed!D390,ROW($1:$19),1))*
ROW($1:$19),0),ROW($1:$19))+1,1)*10^ROW($1:$19)/10)</f>
        <v>10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Angelic</v>
      </c>
      <c r="H390">
        <f>SUMPRODUCT(MID(0&amp;feed!H390,LARGE(INDEX(ISNUMBER(--MID(feed!H390,ROW($1:$1),1))*
ROW($1:$1),0),ROW($1:$1))+1,1)*10^ROW($1:$1)/10)</f>
        <v>1</v>
      </c>
      <c r="I390" t="str">
        <f>feed!I390</f>
        <v>Standard</v>
      </c>
      <c r="J390">
        <f>SUMPRODUCT(MID(0&amp;feed!J390,LARGE(INDEX(ISNUMBER(--MID(feed!J390,ROW($1:$19),1))*
ROW($1:$19),0),ROW($1:$19))+1,1)*10^ROW($1:$19)/10)</f>
        <v>42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1590</v>
      </c>
      <c r="O390">
        <f>SUMPRODUCT(MID(0&amp;feed!O390,LARGE(INDEX(ISNUMBER(--MID(feed!O390,ROW($1:$5),1))*
ROW($1:$5),0),ROW($1:$5))+1,1)*10^ROW($1:$5)/10)</f>
        <v>134</v>
      </c>
      <c r="P390" t="str">
        <f>feed!P390</f>
        <v>Untapped</v>
      </c>
      <c r="Q390">
        <f t="shared" si="36"/>
        <v>90</v>
      </c>
      <c r="R390" t="str">
        <f>feed!Q390</f>
        <v>None</v>
      </c>
      <c r="S390">
        <f t="shared" si="37"/>
        <v>0</v>
      </c>
      <c r="T390" t="str">
        <f>feed!R390</f>
        <v>East Indies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390" t="str">
        <f>feed!U390</f>
        <v>http://blocgame.com/stats.php?id=63124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543</v>
      </c>
      <c r="AA390" s="8">
        <f t="shared" si="39"/>
        <v>1.7566037735849056</v>
      </c>
      <c r="AB390" s="4">
        <f t="shared" si="40"/>
        <v>265</v>
      </c>
      <c r="AC390" s="4">
        <f t="shared" si="41"/>
        <v>465.5</v>
      </c>
    </row>
    <row r="391" spans="1:29" x14ac:dyDescent="0.25">
      <c r="A391" t="str">
        <f>feed!A391</f>
        <v>Liszonia</v>
      </c>
      <c r="B391" t="str">
        <f>feed!B391</f>
        <v>Liszon</v>
      </c>
      <c r="C391">
        <f>feed!C391</f>
        <v>0</v>
      </c>
      <c r="D391">
        <f>SUMPRODUCT(MID(0&amp;feed!D391,LARGE(INDEX(ISNUMBER(--MID(feed!D391,ROW($1:$19),1))*
ROW($1:$19),0),ROW($1:$19))+1,1)*10^ROW($1:$19)/10)</f>
        <v>8</v>
      </c>
      <c r="E391">
        <f>SUMPRODUCT(MID(0&amp;feed!E391,LARGE(INDEX(ISNUMBER(--MID(feed!E391,ROW($1:$19),1))*
ROW($1:$19),0),ROW($1:$19))+1,1)*10^ROW($1:$19)/10)</f>
        <v>1</v>
      </c>
      <c r="F391" t="str">
        <f>feed!F391</f>
        <v>Second World War surplus</v>
      </c>
      <c r="G391" t="str">
        <f>feed!G391</f>
        <v>Good</v>
      </c>
      <c r="H391">
        <f>SUMPRODUCT(MID(0&amp;feed!H391,LARGE(INDEX(ISNUMBER(--MID(feed!H391,ROW($1:$1),1))*
ROW($1:$1),0),ROW($1:$1))+1,1)*10^ROW($1:$1)/10)</f>
        <v>1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152</v>
      </c>
      <c r="K391">
        <f>SUMPRODUCT(MID(0&amp;feed!K391,LARGE(INDEX(ISNUMBER(--MID(feed!K391,ROW($1:$19),1))*
ROW($1:$19),0),ROW($1:$19))+1,1)*10^ROW($1:$19)/10)</f>
        <v>8</v>
      </c>
      <c r="L391">
        <f>SUMPRODUCT(MID(0&amp;feed!L391,LARGE(INDEX(ISNUMBER(--MID(feed!L391,ROW($1:$19),1))*
ROW($1:$19),0),ROW($1:$19))+1,1)*10^ROW($1:$19)/10)</f>
        <v>9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1589</v>
      </c>
      <c r="O391">
        <f>SUMPRODUCT(MID(0&amp;feed!O391,LARGE(INDEX(ISNUMBER(--MID(feed!O391,ROW($1:$5),1))*
ROW($1:$5),0),ROW($1:$5))+1,1)*10^ROW($1:$5)/10)</f>
        <v>2281</v>
      </c>
      <c r="P391" t="str">
        <f>feed!P391</f>
        <v>Untapped</v>
      </c>
      <c r="Q391">
        <f t="shared" si="36"/>
        <v>90</v>
      </c>
      <c r="R391" t="str">
        <f>feed!Q391</f>
        <v>Small</v>
      </c>
      <c r="S391">
        <f t="shared" si="37"/>
        <v>3</v>
      </c>
      <c r="T391" t="str">
        <f>feed!R391</f>
        <v>Atlas</v>
      </c>
      <c r="U391" t="str">
        <f>feed!S391</f>
        <v>Neutral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391" t="str">
        <f>feed!U391</f>
        <v>http://blocgame.com/stats.php?id=62783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-905</v>
      </c>
      <c r="AA391" s="8">
        <f t="shared" si="39"/>
        <v>3.9144115796098173</v>
      </c>
      <c r="AB391" s="4">
        <f t="shared" si="40"/>
        <v>264.83333333333331</v>
      </c>
      <c r="AC391" s="4">
        <f t="shared" si="41"/>
        <v>1036.6666666666667</v>
      </c>
    </row>
    <row r="392" spans="1:29" x14ac:dyDescent="0.25">
      <c r="A392" t="str">
        <f>feed!A392</f>
        <v>Tyanra</v>
      </c>
      <c r="B392" t="str">
        <f>feed!B392</f>
        <v>SaffronMerchant</v>
      </c>
      <c r="C392" t="str">
        <f>feed!C392</f>
        <v>SPQR</v>
      </c>
      <c r="D392">
        <f>SUMPRODUCT(MID(0&amp;feed!D392,LARGE(INDEX(ISNUMBER(--MID(feed!D392,ROW($1:$19),1))*
ROW($1:$19),0),ROW($1:$19))+1,1)*10^ROW($1:$19)/10)</f>
        <v>102</v>
      </c>
      <c r="E392">
        <f>SUMPRODUCT(MID(0&amp;feed!E392,LARGE(INDEX(ISNUMBER(--MID(feed!E392,ROW($1:$19),1))*
ROW($1:$19),0),ROW($1:$19))+1,1)*10^ROW($1:$19)/10)</f>
        <v>6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3</v>
      </c>
      <c r="I392" t="str">
        <f>feed!I392</f>
        <v>Poor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24</v>
      </c>
      <c r="L392">
        <f>SUMPRODUCT(MID(0&amp;feed!L392,LARGE(INDEX(ISNUMBER(--MID(feed!L392,ROW($1:$19),1))*
ROW($1:$19),0),ROW($1:$19))+1,1)*10^ROW($1:$19)/10)</f>
        <v>10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1582</v>
      </c>
      <c r="O392">
        <f>SUMPRODUCT(MID(0&amp;feed!O392,LARGE(INDEX(ISNUMBER(--MID(feed!O392,ROW($1:$5),1))*
ROW($1:$5),0),ROW($1:$5))+1,1)*10^ROW($1:$5)/10)</f>
        <v>1385</v>
      </c>
      <c r="P392" t="str">
        <f>feed!P392</f>
        <v>Plentiful</v>
      </c>
      <c r="Q392">
        <f t="shared" si="36"/>
        <v>70</v>
      </c>
      <c r="R392" t="str">
        <f>feed!Q392</f>
        <v>Powerful</v>
      </c>
      <c r="S392">
        <f t="shared" si="37"/>
        <v>9</v>
      </c>
      <c r="T392" t="str">
        <f>feed!R392</f>
        <v>The Subcontinent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392" t="str">
        <f>feed!U392</f>
        <v>http://blocgame.com/stats.php?id=60365</v>
      </c>
      <c r="X392" s="4">
        <f>SUMPRODUCT(MID(0&amp;feed!V392,LARGE(INDEX(ISNUMBER(--MID(feed!V392,ROW($1:$5),1))*
ROW($1:$5),0),ROW($1:$5))+1,1)*10^ROW($1:$5)/10)</f>
        <v>1</v>
      </c>
      <c r="Y392">
        <f>feed!W392</f>
        <v>0</v>
      </c>
      <c r="Z392" s="4">
        <f t="shared" si="38"/>
        <v>20532</v>
      </c>
      <c r="AA392" s="8">
        <f t="shared" si="39"/>
        <v>22.460176991150444</v>
      </c>
      <c r="AB392" s="4">
        <f t="shared" si="40"/>
        <v>263.66666666666669</v>
      </c>
      <c r="AC392" s="4">
        <f t="shared" si="41"/>
        <v>5922</v>
      </c>
    </row>
    <row r="393" spans="1:29" x14ac:dyDescent="0.25">
      <c r="A393" t="str">
        <f>feed!A393</f>
        <v>Sulon Grande</v>
      </c>
      <c r="B393" t="str">
        <f>feed!B393</f>
        <v>Sulon the Defiler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0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First World War surplus</v>
      </c>
      <c r="G393" t="str">
        <f>feed!G393</f>
        <v>Good</v>
      </c>
      <c r="H393">
        <f>SUMPRODUCT(MID(0&amp;feed!H393,LARGE(INDEX(ISNUMBER(--MID(feed!H393,ROW($1:$1),1))*
ROW($1:$1),0),ROW($1:$1))+1,1)*10^ROW($1:$1)/10)</f>
        <v>0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13</v>
      </c>
      <c r="K393">
        <f>SUMPRODUCT(MID(0&amp;feed!K393,LARGE(INDEX(ISNUMBER(--MID(feed!K393,ROW($1:$19),1))*
ROW($1:$19),0),ROW($1:$19))+1,1)*10^ROW($1:$19)/10)</f>
        <v>4</v>
      </c>
      <c r="L393">
        <f>SUMPRODUCT(MID(0&amp;feed!L393,LARGE(INDEX(ISNUMBER(--MID(feed!L393,ROW($1:$19),1))*
ROW($1:$19),0),ROW($1:$19))+1,1)*10^ROW($1:$19)/10)</f>
        <v>2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1575</v>
      </c>
      <c r="O393">
        <f>SUMPRODUCT(MID(0&amp;feed!O393,LARGE(INDEX(ISNUMBER(--MID(feed!O393,ROW($1:$5),1))*
ROW($1:$5),0),ROW($1:$5))+1,1)*10^ROW($1:$5)/10)</f>
        <v>1831</v>
      </c>
      <c r="P393">
        <f>feed!P393</f>
        <v>0</v>
      </c>
      <c r="Q393">
        <f t="shared" si="36"/>
        <v>40</v>
      </c>
      <c r="R393" t="str">
        <f>feed!Q393</f>
        <v>None</v>
      </c>
      <c r="S393">
        <f t="shared" si="37"/>
        <v>0</v>
      </c>
      <c r="T393" t="str">
        <f>feed!R393</f>
        <v>Atlas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393" t="str">
        <f>feed!U393</f>
        <v>http://blocgame.com/stats.php?id=61038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5395</v>
      </c>
      <c r="AA393" s="8">
        <f t="shared" si="39"/>
        <v>4.8539682539682536</v>
      </c>
      <c r="AB393" s="4">
        <f t="shared" si="40"/>
        <v>262.5</v>
      </c>
      <c r="AC393" s="4">
        <f t="shared" si="41"/>
        <v>1274.1666666666667</v>
      </c>
    </row>
    <row r="394" spans="1:29" x14ac:dyDescent="0.25">
      <c r="A394" t="str">
        <f>feed!A394</f>
        <v>Antartica</v>
      </c>
      <c r="B394" t="str">
        <f>feed!B394</f>
        <v>X-DZ-X</v>
      </c>
      <c r="C394" t="str">
        <f>feed!C394</f>
        <v>The Khilafah</v>
      </c>
      <c r="D394">
        <f>SUMPRODUCT(MID(0&amp;feed!D394,LARGE(INDEX(ISNUMBER(--MID(feed!D394,ROW($1:$19),1))*
ROW($1:$19),0),ROW($1:$19))+1,1)*10^ROW($1:$19)/10)</f>
        <v>85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9</v>
      </c>
      <c r="K394">
        <f>SUMPRODUCT(MID(0&amp;feed!K394,LARGE(INDEX(ISNUMBER(--MID(feed!K394,ROW($1:$19),1))*
ROW($1:$19),0),ROW($1:$19))+1,1)*10^ROW($1:$19)/10)</f>
        <v>15</v>
      </c>
      <c r="L394">
        <f>SUMPRODUCT(MID(0&amp;feed!L394,LARGE(INDEX(ISNUMBER(--MID(feed!L394,ROW($1:$19),1))*
ROW($1:$19),0),ROW($1:$19))+1,1)*10^ROW($1:$19)/10)</f>
        <v>12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1572</v>
      </c>
      <c r="O394">
        <f>SUMPRODUCT(MID(0&amp;feed!O394,LARGE(INDEX(ISNUMBER(--MID(feed!O394,ROW($1:$5),1))*
ROW($1:$5),0),ROW($1:$5))+1,1)*10^ROW($1:$5)/10)</f>
        <v>4740</v>
      </c>
      <c r="P394" t="str">
        <f>feed!P394</f>
        <v>Plentiful</v>
      </c>
      <c r="Q394">
        <f t="shared" si="36"/>
        <v>70</v>
      </c>
      <c r="R394" t="str">
        <f>feed!Q394</f>
        <v>Large</v>
      </c>
      <c r="S394">
        <f t="shared" si="37"/>
        <v>7.5</v>
      </c>
      <c r="T394" t="str">
        <f>feed!R394</f>
        <v>Atlas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394" t="str">
        <f>feed!U394</f>
        <v>http://blocgame.com/stats.php?id=64669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19652</v>
      </c>
      <c r="AA394" s="8">
        <f t="shared" si="39"/>
        <v>19.896310432569976</v>
      </c>
      <c r="AB394" s="4">
        <f t="shared" si="40"/>
        <v>262</v>
      </c>
      <c r="AC394" s="4">
        <f t="shared" si="41"/>
        <v>5212.833333333333</v>
      </c>
    </row>
    <row r="395" spans="1:29" x14ac:dyDescent="0.25">
      <c r="A395" t="str">
        <f>feed!A395</f>
        <v>Eurassia</v>
      </c>
      <c r="B395" t="str">
        <f>feed!B395</f>
        <v>KurdishStalin</v>
      </c>
      <c r="C395" t="str">
        <f>feed!C395</f>
        <v>Pact of Red October</v>
      </c>
      <c r="D395">
        <f>SUMPRODUCT(MID(0&amp;feed!D395,LARGE(INDEX(ISNUMBER(--MID(feed!D395,ROW($1:$19),1))*
ROW($1:$19),0),ROW($1:$19))+1,1)*10^ROW($1:$19)/10)</f>
        <v>5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2</v>
      </c>
      <c r="I395" t="str">
        <f>feed!I395</f>
        <v>Standard</v>
      </c>
      <c r="J395">
        <f>SUMPRODUCT(MID(0&amp;feed!J395,LARGE(INDEX(ISNUMBER(--MID(feed!J395,ROW($1:$19),1))*
ROW($1:$19),0),ROW($1:$19))+1,1)*10^ROW($1:$19)/10)</f>
        <v>13</v>
      </c>
      <c r="K395">
        <f>SUMPRODUCT(MID(0&amp;feed!K395,LARGE(INDEX(ISNUMBER(--MID(feed!K395,ROW($1:$19),1))*
ROW($1:$19),0),ROW($1:$19))+1,1)*10^ROW($1:$19)/10)</f>
        <v>7</v>
      </c>
      <c r="L395">
        <f>SUMPRODUCT(MID(0&amp;feed!L395,LARGE(INDEX(ISNUMBER(--MID(feed!L395,ROW($1:$19),1))*
ROW($1:$19),0),ROW($1:$19))+1,1)*10^ROW($1:$19)/10)</f>
        <v>5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1560</v>
      </c>
      <c r="O395">
        <f>SUMPRODUCT(MID(0&amp;feed!O395,LARGE(INDEX(ISNUMBER(--MID(feed!O395,ROW($1:$5),1))*
ROW($1:$5),0),ROW($1:$5))+1,1)*10^ROW($1:$5)/10)</f>
        <v>3103</v>
      </c>
      <c r="P395" t="str">
        <f>feed!P395</f>
        <v>Near Depletion</v>
      </c>
      <c r="Q395">
        <f t="shared" si="36"/>
        <v>10</v>
      </c>
      <c r="R395" t="str">
        <f>feed!Q395</f>
        <v>Small</v>
      </c>
      <c r="S395">
        <f t="shared" si="37"/>
        <v>3</v>
      </c>
      <c r="T395" t="str">
        <f>feed!R395</f>
        <v>Mesopotamia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395" t="str">
        <f>feed!U395</f>
        <v>http://blocgame.com/stats.php?id=63019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16768</v>
      </c>
      <c r="AA395" s="8">
        <f t="shared" si="39"/>
        <v>14.594871794871795</v>
      </c>
      <c r="AB395" s="4">
        <f t="shared" si="40"/>
        <v>260</v>
      </c>
      <c r="AC395" s="4">
        <f t="shared" si="41"/>
        <v>3794.6666666666665</v>
      </c>
    </row>
    <row r="396" spans="1:29" x14ac:dyDescent="0.25">
      <c r="A396" t="str">
        <f>feed!A396</f>
        <v>United-Muslims</v>
      </c>
      <c r="B396" t="str">
        <f>feed!B396</f>
        <v>Karim</v>
      </c>
      <c r="C396" t="str">
        <f>feed!C396</f>
        <v>SPQR</v>
      </c>
      <c r="D396">
        <f>SUMPRODUCT(MID(0&amp;feed!D396,LARGE(INDEX(ISNUMBER(--MID(feed!D396,ROW($1:$19),1))*
ROW($1:$19),0),ROW($1:$19))+1,1)*10^ROW($1:$19)/10)</f>
        <v>5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Questionable</v>
      </c>
      <c r="H396">
        <f>SUMPRODUCT(MID(0&amp;feed!H396,LARGE(INDEX(ISNUMBER(--MID(feed!H396,ROW($1:$1),1))*
ROW($1:$1),0),ROW($1:$1))+1,1)*10^ROW($1:$1)/10)</f>
        <v>0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46</v>
      </c>
      <c r="K396">
        <f>SUMPRODUCT(MID(0&amp;feed!K396,LARGE(INDEX(ISNUMBER(--MID(feed!K396,ROW($1:$19),1))*
ROW($1:$19),0),ROW($1:$19))+1,1)*10^ROW($1:$19)/10)</f>
        <v>4</v>
      </c>
      <c r="L396">
        <f>SUMPRODUCT(MID(0&amp;feed!L396,LARGE(INDEX(ISNUMBER(--MID(feed!L396,ROW($1:$19),1))*
ROW($1:$19),0),ROW($1:$19))+1,1)*10^ROW($1:$19)/10)</f>
        <v>0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1556</v>
      </c>
      <c r="O396">
        <f>SUMPRODUCT(MID(0&amp;feed!O396,LARGE(INDEX(ISNUMBER(--MID(feed!O396,ROW($1:$5),1))*
ROW($1:$5),0),ROW($1:$5))+1,1)*10^ROW($1:$5)/10)</f>
        <v>0</v>
      </c>
      <c r="P396" t="str">
        <f>feed!P396</f>
        <v>Untapped</v>
      </c>
      <c r="Q396">
        <f t="shared" si="36"/>
        <v>90</v>
      </c>
      <c r="R396" t="str">
        <f>feed!Q396</f>
        <v>None</v>
      </c>
      <c r="S396">
        <f t="shared" si="37"/>
        <v>0</v>
      </c>
      <c r="T396" t="str">
        <f>feed!R396</f>
        <v>Mesopotamia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396" t="str">
        <f>feed!U396</f>
        <v>http://blocgame.com/stats.php?id=61674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228</v>
      </c>
      <c r="AA396" s="8">
        <f t="shared" si="39"/>
        <v>1.1105398457583548</v>
      </c>
      <c r="AB396" s="4">
        <f t="shared" si="40"/>
        <v>259.33333333333331</v>
      </c>
      <c r="AC396" s="4">
        <f t="shared" si="41"/>
        <v>288</v>
      </c>
    </row>
    <row r="397" spans="1:29" x14ac:dyDescent="0.25">
      <c r="A397" t="str">
        <f>feed!A397</f>
        <v>subse7en</v>
      </c>
      <c r="B397" t="str">
        <f>feed!B397</f>
        <v>subse7en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76</v>
      </c>
      <c r="E397">
        <f>SUMPRODUCT(MID(0&amp;feed!E397,LARGE(INDEX(ISNUMBER(--MID(feed!E397,ROW($1:$19),1))*
ROW($1:$19),0),ROW($1:$19))+1,1)*10^ROW($1:$19)/10)</f>
        <v>2</v>
      </c>
      <c r="F397" t="str">
        <f>feed!F397</f>
        <v>Korean War surplus</v>
      </c>
      <c r="G397" t="str">
        <f>feed!G397</f>
        <v>Angelic</v>
      </c>
      <c r="H397">
        <f>SUMPRODUCT(MID(0&amp;feed!H397,LARGE(INDEX(ISNUMBER(--MID(feed!H397,ROW($1:$1),1))*
ROW($1:$1),0),ROW($1:$1))+1,1)*10^ROW($1:$1)/10)</f>
        <v>4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16</v>
      </c>
      <c r="K397">
        <f>SUMPRODUCT(MID(0&amp;feed!K397,LARGE(INDEX(ISNUMBER(--MID(feed!K397,ROW($1:$19),1))*
ROW($1:$19),0),ROW($1:$19))+1,1)*10^ROW($1:$19)/10)</f>
        <v>23</v>
      </c>
      <c r="L397">
        <f>SUMPRODUCT(MID(0&amp;feed!L397,LARGE(INDEX(ISNUMBER(--MID(feed!L397,ROW($1:$19),1))*
ROW($1:$19),0),ROW($1:$19))+1,1)*10^ROW($1:$19)/10)</f>
        <v>14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1555</v>
      </c>
      <c r="O397">
        <f>SUMPRODUCT(MID(0&amp;feed!O397,LARGE(INDEX(ISNUMBER(--MID(feed!O397,ROW($1:$5),1))*
ROW($1:$5),0),ROW($1:$5))+1,1)*10^ROW($1:$5)/10)</f>
        <v>330</v>
      </c>
      <c r="P397" t="str">
        <f>feed!P397</f>
        <v>Untapped</v>
      </c>
      <c r="Q397">
        <f t="shared" si="36"/>
        <v>90</v>
      </c>
      <c r="R397" t="str">
        <f>feed!Q397</f>
        <v>Large</v>
      </c>
      <c r="S397">
        <f t="shared" si="37"/>
        <v>7.5</v>
      </c>
      <c r="T397" t="str">
        <f>feed!R397</f>
        <v>Pacific Rim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397" t="str">
        <f>feed!U397</f>
        <v>http://blocgame.com/stats.php?id=61112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6073</v>
      </c>
      <c r="AA397" s="8">
        <f t="shared" si="39"/>
        <v>14.757556270096464</v>
      </c>
      <c r="AB397" s="4">
        <f t="shared" si="40"/>
        <v>259.16666666666669</v>
      </c>
      <c r="AC397" s="4">
        <f t="shared" si="41"/>
        <v>3824.6666666666665</v>
      </c>
    </row>
    <row r="398" spans="1:29" x14ac:dyDescent="0.25">
      <c r="A398" t="str">
        <f>feed!A398</f>
        <v>Tanus</v>
      </c>
      <c r="B398" t="str">
        <f>feed!B398</f>
        <v>Hoovytaurus</v>
      </c>
      <c r="C398" t="str">
        <f>feed!C398</f>
        <v>Brotherhood of Nod</v>
      </c>
      <c r="D398">
        <f>SUMPRODUCT(MID(0&amp;feed!D398,LARGE(INDEX(ISNUMBER(--MID(feed!D398,ROW($1:$19),1))*
ROW($1:$19),0),ROW($1:$19))+1,1)*10^ROW($1:$19)/10)</f>
        <v>74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2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7</v>
      </c>
      <c r="K398">
        <f>SUMPRODUCT(MID(0&amp;feed!K398,LARGE(INDEX(ISNUMBER(--MID(feed!K398,ROW($1:$19),1))*
ROW($1:$19),0),ROW($1:$19))+1,1)*10^ROW($1:$19)/10)</f>
        <v>19</v>
      </c>
      <c r="L398">
        <f>SUMPRODUCT(MID(0&amp;feed!L398,LARGE(INDEX(ISNUMBER(--MID(feed!L398,ROW($1:$19),1))*
ROW($1:$19),0),ROW($1:$19))+1,1)*10^ROW($1:$19)/10)</f>
        <v>6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1553</v>
      </c>
      <c r="O398">
        <f>SUMPRODUCT(MID(0&amp;feed!O398,LARGE(INDEX(ISNUMBER(--MID(feed!O398,ROW($1:$5),1))*
ROW($1:$5),0),ROW($1:$5))+1,1)*10^ROW($1:$5)/10)</f>
        <v>46</v>
      </c>
      <c r="P398" t="str">
        <f>feed!P398</f>
        <v>Untapped</v>
      </c>
      <c r="Q398">
        <f t="shared" si="36"/>
        <v>90</v>
      </c>
      <c r="R398" t="str">
        <f>feed!Q398</f>
        <v>Very Powerful</v>
      </c>
      <c r="S398">
        <f t="shared" si="37"/>
        <v>10</v>
      </c>
      <c r="T398" t="str">
        <f>feed!R398</f>
        <v>Caribbean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398" t="str">
        <f>feed!U398</f>
        <v>http://blocgame.com/stats.php?id=61059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31351</v>
      </c>
      <c r="AA398" s="8">
        <f t="shared" si="39"/>
        <v>27.189954925949774</v>
      </c>
      <c r="AB398" s="4">
        <f t="shared" si="40"/>
        <v>258.83333333333331</v>
      </c>
      <c r="AC398" s="4">
        <f t="shared" si="41"/>
        <v>7037.666666666667</v>
      </c>
    </row>
    <row r="399" spans="1:29" x14ac:dyDescent="0.25">
      <c r="A399" t="str">
        <f>feed!A399</f>
        <v>Khalifah</v>
      </c>
      <c r="B399" t="str">
        <f>feed!B399</f>
        <v>Appi jaafar</v>
      </c>
      <c r="C399" t="str">
        <f>feed!C399</f>
        <v>PIRATES</v>
      </c>
      <c r="D399">
        <f>SUMPRODUCT(MID(0&amp;feed!D399,LARGE(INDEX(ISNUMBER(--MID(feed!D399,ROW($1:$19),1))*
ROW($1:$19),0),ROW($1:$19))+1,1)*10^ROW($1:$19)/10)</f>
        <v>2</v>
      </c>
      <c r="E399">
        <f>SUMPRODUCT(MID(0&amp;feed!E399,LARGE(INDEX(ISNUMBER(--MID(feed!E399,ROW($1:$19),1))*
ROW($1:$19),0),ROW($1:$19))+1,1)*10^ROW($1:$19)/10)</f>
        <v>3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19</v>
      </c>
      <c r="K399">
        <f>SUMPRODUCT(MID(0&amp;feed!K399,LARGE(INDEX(ISNUMBER(--MID(feed!K399,ROW($1:$19),1))*
ROW($1:$19),0),ROW($1:$19))+1,1)*10^ROW($1:$19)/10)</f>
        <v>10</v>
      </c>
      <c r="L399">
        <f>SUMPRODUCT(MID(0&amp;feed!L399,LARGE(INDEX(ISNUMBER(--MID(feed!L399,ROW($1:$19),1))*
ROW($1:$19),0),ROW($1:$19))+1,1)*10^ROW($1:$19)/10)</f>
        <v>6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1551</v>
      </c>
      <c r="O399">
        <f>SUMPRODUCT(MID(0&amp;feed!O399,LARGE(INDEX(ISNUMBER(--MID(feed!O399,ROW($1:$5),1))*
ROW($1:$5),0),ROW($1:$5))+1,1)*10^ROW($1:$5)/10)</f>
        <v>607</v>
      </c>
      <c r="P399" t="str">
        <f>feed!P399</f>
        <v>Near Depletion</v>
      </c>
      <c r="Q399">
        <f t="shared" si="36"/>
        <v>10</v>
      </c>
      <c r="R399" t="str">
        <f>feed!Q399</f>
        <v>Mediocre</v>
      </c>
      <c r="S399">
        <f t="shared" si="37"/>
        <v>4.5</v>
      </c>
      <c r="T399" t="str">
        <f>feed!R399</f>
        <v>Pacific Rim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399" t="str">
        <f>feed!U399</f>
        <v>http://blocgame.com/stats.php?id=62665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6868</v>
      </c>
      <c r="AA399" s="8">
        <f t="shared" si="39"/>
        <v>9.2637008381689228</v>
      </c>
      <c r="AB399" s="4">
        <f t="shared" si="40"/>
        <v>258.5</v>
      </c>
      <c r="AC399" s="4">
        <f t="shared" si="41"/>
        <v>2394.6666666666665</v>
      </c>
    </row>
    <row r="400" spans="1:29" x14ac:dyDescent="0.25">
      <c r="A400" t="str">
        <f>feed!A400</f>
        <v>Ussk</v>
      </c>
      <c r="B400" t="str">
        <f>feed!B400</f>
        <v>Sabariahhisham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43</v>
      </c>
      <c r="E400">
        <f>SUMPRODUCT(MID(0&amp;feed!E400,LARGE(INDEX(ISNUMBER(--MID(feed!E400,ROW($1:$19),1))*
ROW($1:$19),0),ROW($1:$19))+1,1)*10^ROW($1:$19)/10)</f>
        <v>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30</v>
      </c>
      <c r="K400">
        <f>SUMPRODUCT(MID(0&amp;feed!K400,LARGE(INDEX(ISNUMBER(--MID(feed!K400,ROW($1:$19),1))*
ROW($1:$19),0),ROW($1:$19))+1,1)*10^ROW($1:$19)/10)</f>
        <v>8</v>
      </c>
      <c r="L400">
        <f>SUMPRODUCT(MID(0&amp;feed!L400,LARGE(INDEX(ISNUMBER(--MID(feed!L400,ROW($1:$19),1))*
ROW($1:$19),0),ROW($1:$19))+1,1)*10^ROW($1:$19)/10)</f>
        <v>14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1550</v>
      </c>
      <c r="O400">
        <f>SUMPRODUCT(MID(0&amp;feed!O400,LARGE(INDEX(ISNUMBER(--MID(feed!O400,ROW($1:$5),1))*
ROW($1:$5),0),ROW($1:$5))+1,1)*10^ROW($1:$5)/10)</f>
        <v>684</v>
      </c>
      <c r="P400" t="str">
        <f>feed!P400</f>
        <v>Near Depletion</v>
      </c>
      <c r="Q400">
        <f t="shared" si="36"/>
        <v>10</v>
      </c>
      <c r="R400" t="str">
        <f>feed!Q400</f>
        <v>Somewhat Large</v>
      </c>
      <c r="S400">
        <f t="shared" si="37"/>
        <v>6</v>
      </c>
      <c r="T400" t="str">
        <f>feed!R400</f>
        <v>Arabia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400" t="str">
        <f>feed!U400</f>
        <v>http://blocgame.com/stats.php?id=62132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4730</v>
      </c>
      <c r="AA400" s="8">
        <f t="shared" si="39"/>
        <v>9.8258064516129036</v>
      </c>
      <c r="AB400" s="4">
        <f t="shared" si="40"/>
        <v>258.33333333333331</v>
      </c>
      <c r="AC400" s="4">
        <f t="shared" si="41"/>
        <v>2538.3333333333335</v>
      </c>
    </row>
    <row r="401" spans="1:29" x14ac:dyDescent="0.25">
      <c r="A401" t="str">
        <f>feed!A401</f>
        <v>AfganiBoy</v>
      </c>
      <c r="B401" t="str">
        <f>feed!B401</f>
        <v>CrazyDima</v>
      </c>
      <c r="C401" t="str">
        <f>feed!C401</f>
        <v>The United Nations</v>
      </c>
      <c r="D401">
        <f>SUMPRODUCT(MID(0&amp;feed!D401,LARGE(INDEX(ISNUMBER(--MID(feed!D401,ROW($1:$19),1))*
ROW($1:$19),0),ROW($1:$19))+1,1)*10^ROW($1:$19)/10)</f>
        <v>4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Finest of the 19th century</v>
      </c>
      <c r="G401" t="str">
        <f>feed!G401</f>
        <v>Normal</v>
      </c>
      <c r="H401">
        <f>SUMPRODUCT(MID(0&amp;feed!H401,LARGE(INDEX(ISNUMBER(--MID(feed!H401,ROW($1:$1),1))*
ROW($1:$1),0),ROW($1:$1))+1,1)*10^ROW($1:$1)/10)</f>
        <v>1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47</v>
      </c>
      <c r="K401">
        <f>SUMPRODUCT(MID(0&amp;feed!K401,LARGE(INDEX(ISNUMBER(--MID(feed!K401,ROW($1:$19),1))*
ROW($1:$19),0),ROW($1:$19))+1,1)*10^ROW($1:$19)/10)</f>
        <v>3</v>
      </c>
      <c r="L401">
        <f>SUMPRODUCT(MID(0&amp;feed!L401,LARGE(INDEX(ISNUMBER(--MID(feed!L401,ROW($1:$19),1))*
ROW($1:$19),0),ROW($1:$19))+1,1)*10^ROW($1:$19)/10)</f>
        <v>0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1548</v>
      </c>
      <c r="O401">
        <f>SUMPRODUCT(MID(0&amp;feed!O401,LARGE(INDEX(ISNUMBER(--MID(feed!O401,ROW($1:$5),1))*
ROW($1:$5),0),ROW($1:$5))+1,1)*10^ROW($1:$5)/10)</f>
        <v>0</v>
      </c>
      <c r="P401" t="str">
        <f>feed!P401</f>
        <v>Untapped</v>
      </c>
      <c r="Q401">
        <f t="shared" si="36"/>
        <v>90</v>
      </c>
      <c r="R401" t="str">
        <f>feed!Q401</f>
        <v>None</v>
      </c>
      <c r="S401">
        <f t="shared" si="37"/>
        <v>0</v>
      </c>
      <c r="T401" t="str">
        <f>feed!R401</f>
        <v>Mesopotamia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401" t="str">
        <f>feed!U401</f>
        <v>http://blocgame.com/stats.php?id=62098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240</v>
      </c>
      <c r="AA401" s="8">
        <f t="shared" si="39"/>
        <v>1.3662790697674418</v>
      </c>
      <c r="AB401" s="4">
        <f t="shared" si="40"/>
        <v>258</v>
      </c>
      <c r="AC401" s="4">
        <f t="shared" si="41"/>
        <v>352.5</v>
      </c>
    </row>
    <row r="402" spans="1:29" x14ac:dyDescent="0.25">
      <c r="A402" t="str">
        <f>feed!A402</f>
        <v>Endau</v>
      </c>
      <c r="B402" t="str">
        <f>feed!B402</f>
        <v>Syazwanjalil</v>
      </c>
      <c r="C402" t="str">
        <f>feed!C402</f>
        <v>PIRATES</v>
      </c>
      <c r="D402">
        <f>SUMPRODUCT(MID(0&amp;feed!D402,LARGE(INDEX(ISNUMBER(--MID(feed!D402,ROW($1:$19),1))*
ROW($1:$19),0),ROW($1:$19))+1,1)*10^ROW($1:$19)/10)</f>
        <v>8</v>
      </c>
      <c r="E402">
        <f>SUMPRODUCT(MID(0&amp;feed!E402,LARGE(INDEX(ISNUMBER(--MID(feed!E402,ROW($1:$19),1))*
ROW($1:$19),0),ROW($1:$19))+1,1)*10^ROW($1:$19)/10)</f>
        <v>0</v>
      </c>
      <c r="F402" t="str">
        <f>feed!F402</f>
        <v>First World War surplus</v>
      </c>
      <c r="G402" t="str">
        <f>feed!G402</f>
        <v>Normal</v>
      </c>
      <c r="H402">
        <f>SUMPRODUCT(MID(0&amp;feed!H402,LARGE(INDEX(ISNUMBER(--MID(feed!H402,ROW($1:$1),1))*
ROW($1:$1),0),ROW($1:$1))+1,1)*10^ROW($1:$1)/10)</f>
        <v>1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17</v>
      </c>
      <c r="K402">
        <f>SUMPRODUCT(MID(0&amp;feed!K402,LARGE(INDEX(ISNUMBER(--MID(feed!K402,ROW($1:$19),1))*
ROW($1:$19),0),ROW($1:$19))+1,1)*10^ROW($1:$19)/10)</f>
        <v>6</v>
      </c>
      <c r="L402">
        <f>SUMPRODUCT(MID(0&amp;feed!L402,LARGE(INDEX(ISNUMBER(--MID(feed!L402,ROW($1:$19),1))*
ROW($1:$19),0),ROW($1:$19))+1,1)*10^ROW($1:$19)/10)</f>
        <v>7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1547</v>
      </c>
      <c r="O402">
        <f>SUMPRODUCT(MID(0&amp;feed!O402,LARGE(INDEX(ISNUMBER(--MID(feed!O402,ROW($1:$5),1))*
ROW($1:$5),0),ROW($1:$5))+1,1)*10^ROW($1:$5)/10)</f>
        <v>84</v>
      </c>
      <c r="P402" t="str">
        <f>feed!P402</f>
        <v>Near Depletion</v>
      </c>
      <c r="Q402">
        <f t="shared" si="36"/>
        <v>10</v>
      </c>
      <c r="R402" t="str">
        <f>feed!Q402</f>
        <v>None</v>
      </c>
      <c r="S402">
        <f t="shared" si="37"/>
        <v>0</v>
      </c>
      <c r="T402" t="str">
        <f>feed!R402</f>
        <v>East Indies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402" t="str">
        <f>feed!U402</f>
        <v>http://blocgame.com/stats.php?id=61932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357</v>
      </c>
      <c r="AA402" s="8">
        <f t="shared" si="39"/>
        <v>3.8668390433096316</v>
      </c>
      <c r="AB402" s="4">
        <f t="shared" si="40"/>
        <v>257.83333333333331</v>
      </c>
      <c r="AC402" s="4">
        <f t="shared" si="41"/>
        <v>997</v>
      </c>
    </row>
    <row r="403" spans="1:29" x14ac:dyDescent="0.25">
      <c r="A403" t="str">
        <f>feed!A403</f>
        <v>Zanyaristan</v>
      </c>
      <c r="B403" t="str">
        <f>feed!B403</f>
        <v>Zanyar</v>
      </c>
      <c r="C403" t="str">
        <f>feed!C403</f>
        <v>Pact of Red October</v>
      </c>
      <c r="D403">
        <f>SUMPRODUCT(MID(0&amp;feed!D403,LARGE(INDEX(ISNUMBER(--MID(feed!D403,ROW($1:$19),1))*
ROW($1:$19),0),ROW($1:$19))+1,1)*10^ROW($1:$19)/10)</f>
        <v>93</v>
      </c>
      <c r="E403">
        <f>SUMPRODUCT(MID(0&amp;feed!E403,LARGE(INDEX(ISNUMBER(--MID(feed!E403,ROW($1:$19),1))*
ROW($1:$19),0),ROW($1:$19))+1,1)*10^ROW($1:$19)/10)</f>
        <v>2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8</v>
      </c>
      <c r="L403">
        <f>SUMPRODUCT(MID(0&amp;feed!L403,LARGE(INDEX(ISNUMBER(--MID(feed!L403,ROW($1:$19),1))*
ROW($1:$19),0),ROW($1:$19))+1,1)*10^ROW($1:$19)/10)</f>
        <v>10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1547</v>
      </c>
      <c r="O403">
        <f>SUMPRODUCT(MID(0&amp;feed!O403,LARGE(INDEX(ISNUMBER(--MID(feed!O403,ROW($1:$5),1))*
ROW($1:$5),0),ROW($1:$5))+1,1)*10^ROW($1:$5)/10)</f>
        <v>2339</v>
      </c>
      <c r="P403">
        <f>feed!P403</f>
        <v>0</v>
      </c>
      <c r="Q403">
        <f t="shared" si="36"/>
        <v>40</v>
      </c>
      <c r="R403" t="str">
        <f>feed!Q403</f>
        <v>Somewhat Large</v>
      </c>
      <c r="S403">
        <f t="shared" si="37"/>
        <v>6</v>
      </c>
      <c r="T403" t="str">
        <f>feed!R403</f>
        <v>Mesopotamia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403" t="str">
        <f>feed!U403</f>
        <v>http://blocgame.com/stats.php?id=64891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15387</v>
      </c>
      <c r="AA403" s="8">
        <f t="shared" si="39"/>
        <v>15.279250161603104</v>
      </c>
      <c r="AB403" s="4">
        <f t="shared" si="40"/>
        <v>257.83333333333331</v>
      </c>
      <c r="AC403" s="4">
        <f t="shared" si="41"/>
        <v>3939.5</v>
      </c>
    </row>
    <row r="404" spans="1:29" x14ac:dyDescent="0.25">
      <c r="A404" t="str">
        <f>feed!A404</f>
        <v>Khebabistan</v>
      </c>
      <c r="B404" t="str">
        <f>feed!B404</f>
        <v>Khebab</v>
      </c>
      <c r="C404">
        <f>feed!C404</f>
        <v>0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27</v>
      </c>
      <c r="K404">
        <f>SUMPRODUCT(MID(0&amp;feed!K404,LARGE(INDEX(ISNUMBER(--MID(feed!K404,ROW($1:$19),1))*
ROW($1:$19),0),ROW($1:$19))+1,1)*10^ROW($1:$19)/10)</f>
        <v>15</v>
      </c>
      <c r="L404">
        <f>SUMPRODUCT(MID(0&amp;feed!L404,LARGE(INDEX(ISNUMBER(--MID(feed!L404,ROW($1:$19),1))*
ROW($1:$19),0),ROW($1:$19))+1,1)*10^ROW($1:$19)/10)</f>
        <v>15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1546</v>
      </c>
      <c r="O404">
        <f>SUMPRODUCT(MID(0&amp;feed!O404,LARGE(INDEX(ISNUMBER(--MID(feed!O404,ROW($1:$5),1))*
ROW($1:$5),0),ROW($1:$5))+1,1)*10^ROW($1:$5)/10)</f>
        <v>1036</v>
      </c>
      <c r="P404" t="str">
        <f>feed!P404</f>
        <v>Untapped</v>
      </c>
      <c r="Q404">
        <f t="shared" si="36"/>
        <v>90</v>
      </c>
      <c r="R404" t="str">
        <f>feed!Q404</f>
        <v>Meagre</v>
      </c>
      <c r="S404">
        <f t="shared" si="37"/>
        <v>1.5</v>
      </c>
      <c r="T404" t="str">
        <f>feed!R404</f>
        <v>Arabia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404" t="str">
        <f>feed!U404</f>
        <v>http://blocgame.com/stats.php?id=51401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-1920</v>
      </c>
      <c r="AA404" s="8">
        <f t="shared" si="39"/>
        <v>6.5200517464424319</v>
      </c>
      <c r="AB404" s="4">
        <f t="shared" si="40"/>
        <v>257.66666666666669</v>
      </c>
      <c r="AC404" s="4">
        <f t="shared" si="41"/>
        <v>1680</v>
      </c>
    </row>
    <row r="405" spans="1:29" x14ac:dyDescent="0.25">
      <c r="A405" t="str">
        <f>feed!A405</f>
        <v>Black Swamp</v>
      </c>
      <c r="B405" t="str">
        <f>feed!B405</f>
        <v>dopes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Questionable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68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1538</v>
      </c>
      <c r="O405">
        <f>SUMPRODUCT(MID(0&amp;feed!O405,LARGE(INDEX(ISNUMBER(--MID(feed!O405,ROW($1:$5),1))*
ROW($1:$5),0),ROW($1:$5))+1,1)*10^ROW($1:$5)/10)</f>
        <v>0</v>
      </c>
      <c r="P405" t="str">
        <f>feed!P405</f>
        <v>Untapped</v>
      </c>
      <c r="Q405">
        <f t="shared" si="36"/>
        <v>90</v>
      </c>
      <c r="R405" t="str">
        <f>feed!Q405</f>
        <v>Meagre</v>
      </c>
      <c r="S405">
        <f t="shared" si="37"/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405" t="str">
        <f>feed!U405</f>
        <v>http://blocgame.com/stats.php?id=51451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805</v>
      </c>
      <c r="AA405" s="8">
        <f t="shared" si="39"/>
        <v>3.4492847854356308</v>
      </c>
      <c r="AB405" s="4">
        <f t="shared" si="40"/>
        <v>256.33333333333331</v>
      </c>
      <c r="AC405" s="4">
        <f t="shared" si="41"/>
        <v>884.16666666666663</v>
      </c>
    </row>
    <row r="406" spans="1:29" x14ac:dyDescent="0.25">
      <c r="A406" t="str">
        <f>feed!A406</f>
        <v>Corn God</v>
      </c>
      <c r="B406" t="str">
        <f>feed!B406</f>
        <v>gonzi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50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Poor</v>
      </c>
      <c r="J406">
        <f>SUMPRODUCT(MID(0&amp;feed!J406,LARGE(INDEX(ISNUMBER(--MID(feed!J406,ROW($1:$19),1))*
ROW($1:$19),0),ROW($1:$19))+1,1)*10^ROW($1:$19)/10)</f>
        <v>5</v>
      </c>
      <c r="K406">
        <f>SUMPRODUCT(MID(0&amp;feed!K406,LARGE(INDEX(ISNUMBER(--MID(feed!K406,ROW($1:$19),1))*
ROW($1:$19),0),ROW($1:$19))+1,1)*10^ROW($1:$19)/10)</f>
        <v>12</v>
      </c>
      <c r="L406">
        <f>SUMPRODUCT(MID(0&amp;feed!L406,LARGE(INDEX(ISNUMBER(--MID(feed!L406,ROW($1:$19),1))*
ROW($1:$19),0),ROW($1:$19))+1,1)*10^ROW($1:$19)/10)</f>
        <v>2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1537</v>
      </c>
      <c r="O406">
        <f>SUMPRODUCT(MID(0&amp;feed!O406,LARGE(INDEX(ISNUMBER(--MID(feed!O406,ROW($1:$5),1))*
ROW($1:$5),0),ROW($1:$5))+1,1)*10^ROW($1:$5)/10)</f>
        <v>48</v>
      </c>
      <c r="P406" t="str">
        <f>feed!P406</f>
        <v>Untapped</v>
      </c>
      <c r="Q406">
        <f t="shared" si="36"/>
        <v>90</v>
      </c>
      <c r="R406" t="str">
        <f>feed!Q406</f>
        <v>Meagre</v>
      </c>
      <c r="S406">
        <f t="shared" si="37"/>
        <v>1.5</v>
      </c>
      <c r="T406" t="str">
        <f>feed!R406</f>
        <v>Amazonia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06" t="str">
        <f>feed!U406</f>
        <v>http://blocgame.com/stats.php?id=64682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32953</v>
      </c>
      <c r="AA406" s="8">
        <f t="shared" si="39"/>
        <v>25.831489915419649</v>
      </c>
      <c r="AB406" s="4">
        <f t="shared" si="40"/>
        <v>256.16666666666669</v>
      </c>
      <c r="AC406" s="4">
        <f t="shared" si="41"/>
        <v>6617.166666666667</v>
      </c>
    </row>
    <row r="407" spans="1:29" x14ac:dyDescent="0.25">
      <c r="A407" t="str">
        <f>feed!A407</f>
        <v>Ultios</v>
      </c>
      <c r="B407" t="str">
        <f>feed!B407</f>
        <v>Noctis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118</v>
      </c>
      <c r="E407">
        <f>SUMPRODUCT(MID(0&amp;feed!E407,LARGE(INDEX(ISNUMBER(--MID(feed!E407,ROW($1:$19),1))*
ROW($1:$19),0),ROW($1:$19))+1,1)*10^ROW($1:$19)/10)</f>
        <v>1</v>
      </c>
      <c r="F407" t="str">
        <f>feed!F407</f>
        <v>Korean War surplus</v>
      </c>
      <c r="G407" t="str">
        <f>feed!G407</f>
        <v>Angelic</v>
      </c>
      <c r="H407">
        <f>SUMPRODUCT(MID(0&amp;feed!H407,LARGE(INDEX(ISNUMBER(--MID(feed!H407,ROW($1:$1),1))*
ROW($1:$1),0),ROW($1:$1))+1,1)*10^ROW($1:$1)/10)</f>
        <v>3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30</v>
      </c>
      <c r="L407">
        <f>SUMPRODUCT(MID(0&amp;feed!L407,LARGE(INDEX(ISNUMBER(--MID(feed!L407,ROW($1:$19),1))*
ROW($1:$19),0),ROW($1:$19))+1,1)*10^ROW($1:$19)/10)</f>
        <v>14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1534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 t="shared" si="36"/>
        <v>90</v>
      </c>
      <c r="R407" t="str">
        <f>feed!Q407</f>
        <v>Powerful</v>
      </c>
      <c r="S407">
        <f t="shared" si="37"/>
        <v>9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407" t="str">
        <f>feed!U407</f>
        <v>http://blocgame.com/stats.php?id=59917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24128</v>
      </c>
      <c r="AA407" s="8">
        <f t="shared" si="39"/>
        <v>27.951760104302476</v>
      </c>
      <c r="AB407" s="4">
        <f t="shared" si="40"/>
        <v>255.66666666666666</v>
      </c>
      <c r="AC407" s="4">
        <f t="shared" si="41"/>
        <v>7146.333333333333</v>
      </c>
    </row>
    <row r="408" spans="1:29" x14ac:dyDescent="0.25">
      <c r="A408" t="str">
        <f>feed!A408</f>
        <v>TheDankLight</v>
      </c>
      <c r="B408" t="str">
        <f>feed!B408</f>
        <v>TheDankDark</v>
      </c>
      <c r="C408" t="str">
        <f>feed!C408</f>
        <v>The Hetairoi Guild</v>
      </c>
      <c r="D408">
        <f>SUMPRODUCT(MID(0&amp;feed!D408,LARGE(INDEX(ISNUMBER(--MID(feed!D408,ROW($1:$19),1))*
ROW($1:$19),0),ROW($1:$19))+1,1)*10^ROW($1:$19)/10)</f>
        <v>10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1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37</v>
      </c>
      <c r="K408">
        <f>SUMPRODUCT(MID(0&amp;feed!K408,LARGE(INDEX(ISNUMBER(--MID(feed!K408,ROW($1:$19),1))*
ROW($1:$19),0),ROW($1:$19))+1,1)*10^ROW($1:$19)/10)</f>
        <v>11</v>
      </c>
      <c r="L408">
        <f>SUMPRODUCT(MID(0&amp;feed!L408,LARGE(INDEX(ISNUMBER(--MID(feed!L408,ROW($1:$19),1))*
ROW($1:$19),0),ROW($1:$19))+1,1)*10^ROW($1:$19)/10)</f>
        <v>6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1533</v>
      </c>
      <c r="O408">
        <f>SUMPRODUCT(MID(0&amp;feed!O408,LARGE(INDEX(ISNUMBER(--MID(feed!O408,ROW($1:$5),1))*
ROW($1:$5),0),ROW($1:$5))+1,1)*10^ROW($1:$5)/10)</f>
        <v>1863</v>
      </c>
      <c r="P408" t="str">
        <f>feed!P408</f>
        <v>Untapped</v>
      </c>
      <c r="Q408">
        <f t="shared" si="36"/>
        <v>90</v>
      </c>
      <c r="R408" t="str">
        <f>feed!Q408</f>
        <v>Powerful</v>
      </c>
      <c r="S408">
        <f t="shared" si="37"/>
        <v>9</v>
      </c>
      <c r="T408" t="str">
        <f>feed!R408</f>
        <v>Persia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408" t="str">
        <f>feed!U408</f>
        <v>http://blocgame.com/stats.php?id=60950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4106</v>
      </c>
      <c r="AA408" s="8">
        <f t="shared" si="39"/>
        <v>7.326157860404436</v>
      </c>
      <c r="AB408" s="4">
        <f t="shared" si="40"/>
        <v>255.5</v>
      </c>
      <c r="AC408" s="4">
        <f t="shared" si="41"/>
        <v>1871.8333333333333</v>
      </c>
    </row>
    <row r="409" spans="1:29" x14ac:dyDescent="0.25">
      <c r="A409" t="str">
        <f>feed!A409</f>
        <v>Syraan</v>
      </c>
      <c r="B409" t="str">
        <f>feed!B409</f>
        <v>Desus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140</v>
      </c>
      <c r="E409">
        <f>SUMPRODUCT(MID(0&amp;feed!E409,LARGE(INDEX(ISNUMBER(--MID(feed!E409,ROW($1:$19),1))*
ROW($1:$19),0),ROW($1:$19))+1,1)*10^ROW($1:$19)/10)</f>
        <v>8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Good</v>
      </c>
      <c r="J409">
        <f>SUMPRODUCT(MID(0&amp;feed!J409,LARGE(INDEX(ISNUMBER(--MID(feed!J409,ROW($1:$19),1))*
ROW($1:$19),0),ROW($1:$19))+1,1)*10^ROW($1:$19)/10)</f>
        <v>20</v>
      </c>
      <c r="K409">
        <f>SUMPRODUCT(MID(0&amp;feed!K409,LARGE(INDEX(ISNUMBER(--MID(feed!K409,ROW($1:$19),1))*
ROW($1:$19),0),ROW($1:$19))+1,1)*10^ROW($1:$19)/10)</f>
        <v>9</v>
      </c>
      <c r="L409">
        <f>SUMPRODUCT(MID(0&amp;feed!L409,LARGE(INDEX(ISNUMBER(--MID(feed!L409,ROW($1:$19),1))*
ROW($1:$19),0),ROW($1:$19))+1,1)*10^ROW($1:$19)/10)</f>
        <v>7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1529</v>
      </c>
      <c r="O409">
        <f>SUMPRODUCT(MID(0&amp;feed!O409,LARGE(INDEX(ISNUMBER(--MID(feed!O409,ROW($1:$5),1))*
ROW($1:$5),0),ROW($1:$5))+1,1)*10^ROW($1:$5)/10)</f>
        <v>5757</v>
      </c>
      <c r="P409" t="str">
        <f>feed!P409</f>
        <v>Untapped</v>
      </c>
      <c r="Q409">
        <f t="shared" si="36"/>
        <v>90</v>
      </c>
      <c r="R409" t="str">
        <f>feed!Q409</f>
        <v>Very Powerful</v>
      </c>
      <c r="S409">
        <f t="shared" si="37"/>
        <v>10</v>
      </c>
      <c r="T409" t="str">
        <f>feed!R409</f>
        <v>Egypt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409" t="str">
        <f>feed!U409</f>
        <v>http://blocgame.com/stats.php?id=59870</v>
      </c>
      <c r="X409" s="4">
        <f>SUMPRODUCT(MID(0&amp;feed!V409,LARGE(INDEX(ISNUMBER(--MID(feed!V409,ROW($1:$5),1))*
ROW($1:$5),0),ROW($1:$5))+1,1)*10^ROW($1:$5)/10)</f>
        <v>1</v>
      </c>
      <c r="Y409">
        <f>feed!W409</f>
        <v>0</v>
      </c>
      <c r="Z409" s="4">
        <f t="shared" si="38"/>
        <v>9885</v>
      </c>
      <c r="AA409" s="8">
        <f t="shared" si="39"/>
        <v>11.370176586003923</v>
      </c>
      <c r="AB409" s="4">
        <f t="shared" si="40"/>
        <v>254.83333333333334</v>
      </c>
      <c r="AC409" s="4">
        <f t="shared" si="41"/>
        <v>2897.5</v>
      </c>
    </row>
    <row r="410" spans="1:29" x14ac:dyDescent="0.25">
      <c r="A410" t="str">
        <f>feed!A410</f>
        <v>Dimaster</v>
      </c>
      <c r="B410" t="str">
        <f>feed!B410</f>
        <v>Urnerun</v>
      </c>
      <c r="C410">
        <f>feed!C410</f>
        <v>0</v>
      </c>
      <c r="D410">
        <f>SUMPRODUCT(MID(0&amp;feed!D410,LARGE(INDEX(ISNUMBER(--MID(feed!D410,ROW($1:$19),1))*
ROW($1:$19),0),ROW($1:$19))+1,1)*10^ROW($1:$19)/10)</f>
        <v>10</v>
      </c>
      <c r="E410">
        <f>SUMPRODUCT(MID(0&amp;feed!E410,LARGE(INDEX(ISNUMBER(--MID(feed!E410,ROW($1:$19),1))*
ROW($1:$19),0),ROW($1:$19))+1,1)*10^ROW($1:$19)/10)</f>
        <v>1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167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4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1527</v>
      </c>
      <c r="O410">
        <f>SUMPRODUCT(MID(0&amp;feed!O410,LARGE(INDEX(ISNUMBER(--MID(feed!O410,ROW($1:$5),1))*
ROW($1:$5),0),ROW($1:$5))+1,1)*10^ROW($1:$5)/10)</f>
        <v>103</v>
      </c>
      <c r="P410" t="str">
        <f>feed!P410</f>
        <v>Untapped</v>
      </c>
      <c r="Q410">
        <f t="shared" si="36"/>
        <v>90</v>
      </c>
      <c r="R410" t="str">
        <f>feed!Q410</f>
        <v>Mediocre</v>
      </c>
      <c r="S410">
        <f t="shared" si="37"/>
        <v>4.5</v>
      </c>
      <c r="T410" t="str">
        <f>feed!R410</f>
        <v>Caribbean</v>
      </c>
      <c r="U410" t="str">
        <f>feed!S410</f>
        <v>Neutral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410" t="str">
        <f>feed!U410</f>
        <v>http://blocgame.com/stats.php?id=49731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10570</v>
      </c>
      <c r="AA410" s="8">
        <f t="shared" si="39"/>
        <v>12.079240340537</v>
      </c>
      <c r="AB410" s="4">
        <f t="shared" si="40"/>
        <v>254.5</v>
      </c>
      <c r="AC410" s="4">
        <f t="shared" si="41"/>
        <v>3074.1666666666665</v>
      </c>
    </row>
    <row r="411" spans="1:29" x14ac:dyDescent="0.25">
      <c r="A411" t="str">
        <f>feed!A411</f>
        <v>Norwegia</v>
      </c>
      <c r="B411" t="str">
        <f>feed!B411</f>
        <v>Thornir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98</v>
      </c>
      <c r="E411">
        <f>SUMPRODUCT(MID(0&amp;feed!E411,LARGE(INDEX(ISNUMBER(--MID(feed!E411,ROW($1:$19),1))*
ROW($1:$19),0),ROW($1:$19))+1,1)*10^ROW($1:$19)/10)</f>
        <v>3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30</v>
      </c>
      <c r="K411">
        <f>SUMPRODUCT(MID(0&amp;feed!K411,LARGE(INDEX(ISNUMBER(--MID(feed!K411,ROW($1:$19),1))*
ROW($1:$19),0),ROW($1:$19))+1,1)*10^ROW($1:$19)/10)</f>
        <v>9</v>
      </c>
      <c r="L411">
        <f>SUMPRODUCT(MID(0&amp;feed!L411,LARGE(INDEX(ISNUMBER(--MID(feed!L411,ROW($1:$19),1))*
ROW($1:$19),0),ROW($1:$19))+1,1)*10^ROW($1:$19)/10)</f>
        <v>5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1525</v>
      </c>
      <c r="O411">
        <f>SUMPRODUCT(MID(0&amp;feed!O411,LARGE(INDEX(ISNUMBER(--MID(feed!O411,ROW($1:$5),1))*
ROW($1:$5),0),ROW($1:$5))+1,1)*10^ROW($1:$5)/10)</f>
        <v>2157</v>
      </c>
      <c r="P411" t="str">
        <f>feed!P411</f>
        <v>Untapped</v>
      </c>
      <c r="Q411">
        <f t="shared" si="36"/>
        <v>90</v>
      </c>
      <c r="R411" t="str">
        <f>feed!Q411</f>
        <v>Very Powerful</v>
      </c>
      <c r="S411">
        <f t="shared" si="37"/>
        <v>10</v>
      </c>
      <c r="T411" t="str">
        <f>feed!R411</f>
        <v>Atlas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411" t="str">
        <f>feed!U411</f>
        <v>http://blocgame.com/stats.php?id=30</v>
      </c>
      <c r="X411" s="4">
        <f>SUMPRODUCT(MID(0&amp;feed!V411,LARGE(INDEX(ISNUMBER(--MID(feed!V411,ROW($1:$5),1))*
ROW($1:$5),0),ROW($1:$5))+1,1)*10^ROW($1:$5)/10)</f>
        <v>0</v>
      </c>
      <c r="Y411">
        <f>feed!W411</f>
        <v>0.05</v>
      </c>
      <c r="Z411" s="4">
        <f t="shared" si="38"/>
        <v>7257</v>
      </c>
      <c r="AA411" s="8">
        <f t="shared" si="39"/>
        <v>9.1849180327868858</v>
      </c>
      <c r="AB411" s="4">
        <f t="shared" si="40"/>
        <v>254.16666666666666</v>
      </c>
      <c r="AC411" s="4">
        <f t="shared" si="41"/>
        <v>2334.5</v>
      </c>
    </row>
    <row r="412" spans="1:29" x14ac:dyDescent="0.25">
      <c r="A412" t="str">
        <f>feed!A412</f>
        <v>Chaouenne</v>
      </c>
      <c r="B412" t="str">
        <f>feed!B412</f>
        <v>pyrignis</v>
      </c>
      <c r="C412" t="str">
        <f>feed!C412</f>
        <v>The Hetairoi Guild</v>
      </c>
      <c r="D412">
        <f>SUMPRODUCT(MID(0&amp;feed!D412,LARGE(INDEX(ISNUMBER(--MID(feed!D412,ROW($1:$19),1))*
ROW($1:$19),0),ROW($1:$19))+1,1)*10^ROW($1:$19)/10)</f>
        <v>2</v>
      </c>
      <c r="E412">
        <f>SUMPRODUCT(MID(0&amp;feed!E412,LARGE(INDEX(ISNUMBER(--MID(feed!E412,ROW($1:$19),1))*
ROW($1:$19),0),ROW($1:$19))+1,1)*10^ROW($1:$19)/10)</f>
        <v>3</v>
      </c>
      <c r="F412" t="str">
        <f>feed!F412</f>
        <v>First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68</v>
      </c>
      <c r="K412">
        <f>SUMPRODUCT(MID(0&amp;feed!K412,LARGE(INDEX(ISNUMBER(--MID(feed!K412,ROW($1:$19),1))*
ROW($1:$19),0),ROW($1:$19))+1,1)*10^ROW($1:$19)/10)</f>
        <v>12</v>
      </c>
      <c r="L412">
        <f>SUMPRODUCT(MID(0&amp;feed!L412,LARGE(INDEX(ISNUMBER(--MID(feed!L412,ROW($1:$19),1))*
ROW($1:$19),0),ROW($1:$19))+1,1)*10^ROW($1:$19)/10)</f>
        <v>8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1524</v>
      </c>
      <c r="O412">
        <f>SUMPRODUCT(MID(0&amp;feed!O412,LARGE(INDEX(ISNUMBER(--MID(feed!O412,ROW($1:$5),1))*
ROW($1:$5),0),ROW($1:$5))+1,1)*10^ROW($1:$5)/10)</f>
        <v>3000</v>
      </c>
      <c r="P412" t="str">
        <f>feed!P412</f>
        <v>Untapped</v>
      </c>
      <c r="Q412">
        <f t="shared" si="36"/>
        <v>90</v>
      </c>
      <c r="R412" t="str">
        <f>feed!Q412</f>
        <v>Very Powerful</v>
      </c>
      <c r="S412">
        <f t="shared" si="37"/>
        <v>10</v>
      </c>
      <c r="T412" t="str">
        <f>feed!R412</f>
        <v>Atlas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412" t="str">
        <f>feed!U412</f>
        <v>http://blocgame.com/stats.php?id=42019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20700</v>
      </c>
      <c r="AA412" s="8">
        <f t="shared" si="39"/>
        <v>19.488188976377952</v>
      </c>
      <c r="AB412" s="4">
        <f t="shared" si="40"/>
        <v>254</v>
      </c>
      <c r="AC412" s="4">
        <f t="shared" si="41"/>
        <v>4950</v>
      </c>
    </row>
    <row r="413" spans="1:29" x14ac:dyDescent="0.25">
      <c r="A413" t="str">
        <f>feed!A413</f>
        <v>Uzbekistan.</v>
      </c>
      <c r="B413" t="str">
        <f>feed!B413</f>
        <v>Ittin</v>
      </c>
      <c r="C413" t="str">
        <f>feed!C413</f>
        <v>Brotherhood of Nod</v>
      </c>
      <c r="D413">
        <f>SUMPRODUCT(MID(0&amp;feed!D413,LARGE(INDEX(ISNUMBER(--MID(feed!D413,ROW($1:$19),1))*
ROW($1:$19),0),ROW($1:$19))+1,1)*10^ROW($1:$19)/10)</f>
        <v>181</v>
      </c>
      <c r="E413">
        <f>SUMPRODUCT(MID(0&amp;feed!E413,LARGE(INDEX(ISNUMBER(--MID(feed!E413,ROW($1:$19),1))*
ROW($1:$19),0),ROW($1:$19))+1,1)*10^ROW($1:$19)/10)</f>
        <v>3</v>
      </c>
      <c r="F413" t="str">
        <f>feed!F413</f>
        <v>Korean War surplus</v>
      </c>
      <c r="G413" t="str">
        <f>feed!G413</f>
        <v>Angelic</v>
      </c>
      <c r="H413">
        <f>SUMPRODUCT(MID(0&amp;feed!H413,LARGE(INDEX(ISNUMBER(--MID(feed!H413,ROW($1:$1),1))*
ROW($1:$1),0),ROW($1:$1))+1,1)*10^ROW($1:$1)/10)</f>
        <v>4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4</v>
      </c>
      <c r="K413">
        <f>SUMPRODUCT(MID(0&amp;feed!K413,LARGE(INDEX(ISNUMBER(--MID(feed!K413,ROW($1:$19),1))*
ROW($1:$19),0),ROW($1:$19))+1,1)*10^ROW($1:$19)/10)</f>
        <v>47</v>
      </c>
      <c r="L413">
        <f>SUMPRODUCT(MID(0&amp;feed!L413,LARGE(INDEX(ISNUMBER(--MID(feed!L413,ROW($1:$19),1))*
ROW($1:$19),0),ROW($1:$19))+1,1)*10^ROW($1:$19)/10)</f>
        <v>14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1523</v>
      </c>
      <c r="O413">
        <f>SUMPRODUCT(MID(0&amp;feed!O413,LARGE(INDEX(ISNUMBER(--MID(feed!O413,ROW($1:$5),1))*
ROW($1:$5),0),ROW($1:$5))+1,1)*10^ROW($1:$5)/10)</f>
        <v>5364</v>
      </c>
      <c r="P413">
        <f>feed!P413</f>
        <v>0</v>
      </c>
      <c r="Q413">
        <f t="shared" si="36"/>
        <v>40</v>
      </c>
      <c r="R413" t="str">
        <f>feed!Q413</f>
        <v>Very Powerful</v>
      </c>
      <c r="S413">
        <f t="shared" si="37"/>
        <v>10</v>
      </c>
      <c r="T413" t="str">
        <f>feed!R413</f>
        <v>Persia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413" t="str">
        <f>feed!U413</f>
        <v>http://blocgame.com/stats.php?id=59590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32998</v>
      </c>
      <c r="AA413" s="8">
        <f t="shared" si="39"/>
        <v>38.655942219304002</v>
      </c>
      <c r="AB413" s="4">
        <f t="shared" si="40"/>
        <v>253.83333333333334</v>
      </c>
      <c r="AC413" s="4">
        <f t="shared" si="41"/>
        <v>9812.1666666666661</v>
      </c>
    </row>
    <row r="414" spans="1:29" x14ac:dyDescent="0.25">
      <c r="A414" t="str">
        <f>feed!A414</f>
        <v>Kelate.net</v>
      </c>
      <c r="B414" t="str">
        <f>feed!B414</f>
        <v>Wira Perang</v>
      </c>
      <c r="C414" t="str">
        <f>feed!C414</f>
        <v>PIRATES</v>
      </c>
      <c r="D414">
        <f>SUMPRODUCT(MID(0&amp;feed!D414,LARGE(INDEX(ISNUMBER(--MID(feed!D414,ROW($1:$19),1))*
ROW($1:$19),0),ROW($1:$19))+1,1)*10^ROW($1:$19)/10)</f>
        <v>137</v>
      </c>
      <c r="E414">
        <f>SUMPRODUCT(MID(0&amp;feed!E414,LARGE(INDEX(ISNUMBER(--MID(feed!E414,ROW($1:$19),1))*
ROW($1:$19),0),ROW($1:$19))+1,1)*10^ROW($1:$19)/10)</f>
        <v>11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3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7</v>
      </c>
      <c r="K414">
        <f>SUMPRODUCT(MID(0&amp;feed!K414,LARGE(INDEX(ISNUMBER(--MID(feed!K414,ROW($1:$19),1))*
ROW($1:$19),0),ROW($1:$19))+1,1)*10^ROW($1:$19)/10)</f>
        <v>33</v>
      </c>
      <c r="L414">
        <f>SUMPRODUCT(MID(0&amp;feed!L414,LARGE(INDEX(ISNUMBER(--MID(feed!L414,ROW($1:$19),1))*
ROW($1:$19),0),ROW($1:$19))+1,1)*10^ROW($1:$19)/10)</f>
        <v>33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1523</v>
      </c>
      <c r="O414">
        <f>SUMPRODUCT(MID(0&amp;feed!O414,LARGE(INDEX(ISNUMBER(--MID(feed!O414,ROW($1:$5),1))*
ROW($1:$5),0),ROW($1:$5))+1,1)*10^ROW($1:$5)/10)</f>
        <v>1911</v>
      </c>
      <c r="P414" t="str">
        <f>feed!P414</f>
        <v>Near Depletion</v>
      </c>
      <c r="Q414">
        <f t="shared" si="36"/>
        <v>10</v>
      </c>
      <c r="R414" t="str">
        <f>feed!Q414</f>
        <v>Very Powerful</v>
      </c>
      <c r="S414">
        <f t="shared" si="37"/>
        <v>10</v>
      </c>
      <c r="T414" t="str">
        <f>feed!R414</f>
        <v>Arabia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414" t="str">
        <f>feed!U414</f>
        <v>http://blocgame.com/stats.php?id=61907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3061</v>
      </c>
      <c r="AA414" s="8">
        <f t="shared" si="39"/>
        <v>19.738017071569271</v>
      </c>
      <c r="AB414" s="4">
        <f t="shared" si="40"/>
        <v>253.83333333333334</v>
      </c>
      <c r="AC414" s="4">
        <f t="shared" si="41"/>
        <v>5010.166666666667</v>
      </c>
    </row>
    <row r="415" spans="1:29" x14ac:dyDescent="0.25">
      <c r="A415" t="str">
        <f>feed!A415</f>
        <v>Blackwater Inc</v>
      </c>
      <c r="B415" t="str">
        <f>feed!B415</f>
        <v>Dark Tenno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145</v>
      </c>
      <c r="E415">
        <f>SUMPRODUCT(MID(0&amp;feed!E415,LARGE(INDEX(ISNUMBER(--MID(feed!E415,ROW($1:$19),1))*
ROW($1:$19),0),ROW($1:$19))+1,1)*10^ROW($1:$19)/10)</f>
        <v>23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7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0</v>
      </c>
      <c r="K415">
        <f>SUMPRODUCT(MID(0&amp;feed!K415,LARGE(INDEX(ISNUMBER(--MID(feed!K415,ROW($1:$19),1))*
ROW($1:$19),0),ROW($1:$19))+1,1)*10^ROW($1:$19)/10)</f>
        <v>24</v>
      </c>
      <c r="L415">
        <f>SUMPRODUCT(MID(0&amp;feed!L415,LARGE(INDEX(ISNUMBER(--MID(feed!L415,ROW($1:$19),1))*
ROW($1:$19),0),ROW($1:$19))+1,1)*10^ROW($1:$19)/10)</f>
        <v>0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1521</v>
      </c>
      <c r="O415">
        <f>SUMPRODUCT(MID(0&amp;feed!O415,LARGE(INDEX(ISNUMBER(--MID(feed!O415,ROW($1:$5),1))*
ROW($1:$5),0),ROW($1:$5))+1,1)*10^ROW($1:$5)/10)</f>
        <v>237</v>
      </c>
      <c r="P415" t="str">
        <f>feed!P415</f>
        <v>Untapped</v>
      </c>
      <c r="Q415">
        <f t="shared" si="36"/>
        <v>90</v>
      </c>
      <c r="R415" t="str">
        <f>feed!Q415</f>
        <v>Very Powerful</v>
      </c>
      <c r="S415">
        <f t="shared" si="37"/>
        <v>10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415" t="str">
        <f>feed!U415</f>
        <v>http://blocgame.com/stats.php?id=64016</v>
      </c>
      <c r="X415" s="4">
        <f>SUMPRODUCT(MID(0&amp;feed!V415,LARGE(INDEX(ISNUMBER(--MID(feed!V415,ROW($1:$5),1))*
ROW($1:$5),0),ROW($1:$5))+1,1)*10^ROW($1:$5)/10)</f>
        <v>1</v>
      </c>
      <c r="Y415">
        <f>feed!W415</f>
        <v>0</v>
      </c>
      <c r="Z415" s="4">
        <f t="shared" si="38"/>
        <v>30199</v>
      </c>
      <c r="AA415" s="8">
        <f t="shared" si="39"/>
        <v>29.223537146614071</v>
      </c>
      <c r="AB415" s="4">
        <f t="shared" si="40"/>
        <v>253.5</v>
      </c>
      <c r="AC415" s="4">
        <f t="shared" si="41"/>
        <v>7408.166666666667</v>
      </c>
    </row>
    <row r="416" spans="1:29" x14ac:dyDescent="0.25">
      <c r="A416" t="str">
        <f>feed!A416</f>
        <v>Titiwangsa</v>
      </c>
      <c r="B416" t="str">
        <f>feed!B416</f>
        <v>Orga</v>
      </c>
      <c r="C416" t="str">
        <f>feed!C416</f>
        <v>PIRATES</v>
      </c>
      <c r="D416">
        <f>SUMPRODUCT(MID(0&amp;feed!D416,LARGE(INDEX(ISNUMBER(--MID(feed!D416,ROW($1:$19),1))*
ROW($1:$19),0),ROW($1:$19))+1,1)*10^ROW($1:$19)/10)</f>
        <v>58</v>
      </c>
      <c r="E416">
        <f>SUMPRODUCT(MID(0&amp;feed!E416,LARGE(INDEX(ISNUMBER(--MID(feed!E416,ROW($1:$19),1))*
ROW($1:$19),0),ROW($1:$19))+1,1)*10^ROW($1:$19)/10)</f>
        <v>2</v>
      </c>
      <c r="F416" t="str">
        <f>feed!F416</f>
        <v>Second World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35</v>
      </c>
      <c r="K416">
        <f>SUMPRODUCT(MID(0&amp;feed!K416,LARGE(INDEX(ISNUMBER(--MID(feed!K416,ROW($1:$19),1))*
ROW($1:$19),0),ROW($1:$19))+1,1)*10^ROW($1:$19)/10)</f>
        <v>8</v>
      </c>
      <c r="L416">
        <f>SUMPRODUCT(MID(0&amp;feed!L416,LARGE(INDEX(ISNUMBER(--MID(feed!L416,ROW($1:$19),1))*
ROW($1:$19),0),ROW($1:$19))+1,1)*10^ROW($1:$19)/10)</f>
        <v>6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1520</v>
      </c>
      <c r="O416">
        <f>SUMPRODUCT(MID(0&amp;feed!O416,LARGE(INDEX(ISNUMBER(--MID(feed!O416,ROW($1:$5),1))*
ROW($1:$5),0),ROW($1:$5))+1,1)*10^ROW($1:$5)/10)</f>
        <v>6</v>
      </c>
      <c r="P416" t="str">
        <f>feed!P416</f>
        <v>Untapped</v>
      </c>
      <c r="Q416">
        <f t="shared" si="36"/>
        <v>90</v>
      </c>
      <c r="R416" t="str">
        <f>feed!Q416</f>
        <v>Powerful</v>
      </c>
      <c r="S416">
        <f t="shared" si="37"/>
        <v>9</v>
      </c>
      <c r="T416" t="str">
        <f>feed!R416</f>
        <v>East Indies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16" t="str">
        <f>feed!U416</f>
        <v>http://blocgame.com/stats.php?id=61596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11618</v>
      </c>
      <c r="AA416" s="8">
        <f t="shared" si="39"/>
        <v>12.08421052631579</v>
      </c>
      <c r="AB416" s="4">
        <f t="shared" si="40"/>
        <v>253.33333333333334</v>
      </c>
      <c r="AC416" s="4">
        <f t="shared" si="41"/>
        <v>3061.3333333333335</v>
      </c>
    </row>
    <row r="417" spans="1:29" x14ac:dyDescent="0.25">
      <c r="A417" t="str">
        <f>feed!A417</f>
        <v>Deuss Vult</v>
      </c>
      <c r="B417" t="str">
        <f>feed!B417</f>
        <v>Jeremiah IX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51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2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8</v>
      </c>
      <c r="K417">
        <f>SUMPRODUCT(MID(0&amp;feed!K417,LARGE(INDEX(ISNUMBER(--MID(feed!K417,ROW($1:$19),1))*
ROW($1:$19),0),ROW($1:$19))+1,1)*10^ROW($1:$19)/10)</f>
        <v>11</v>
      </c>
      <c r="L417">
        <f>SUMPRODUCT(MID(0&amp;feed!L417,LARGE(INDEX(ISNUMBER(--MID(feed!L417,ROW($1:$19),1))*
ROW($1:$19),0),ROW($1:$19))+1,1)*10^ROW($1:$19)/10)</f>
        <v>7</v>
      </c>
      <c r="M417" t="str">
        <f>feed!M417</f>
        <v>Free Market</v>
      </c>
      <c r="N417">
        <f>SUMPRODUCT(MID(0&amp;feed!N417,LARGE(INDEX(ISNUMBER(--MID(feed!N417,ROW($1:$5),1))*
ROW($1:$5),0),ROW($1:$5))+1,1)*10^ROW($1:$5)/10)</f>
        <v>1519</v>
      </c>
      <c r="O417">
        <f>SUMPRODUCT(MID(0&amp;feed!O417,LARGE(INDEX(ISNUMBER(--MID(feed!O417,ROW($1:$5),1))*
ROW($1:$5),0),ROW($1:$5))+1,1)*10^ROW($1:$5)/10)</f>
        <v>2299</v>
      </c>
      <c r="P417" t="str">
        <f>feed!P417</f>
        <v>Untapped</v>
      </c>
      <c r="Q417">
        <f t="shared" si="36"/>
        <v>90</v>
      </c>
      <c r="R417" t="str">
        <f>feed!Q417</f>
        <v>Large</v>
      </c>
      <c r="S417">
        <f t="shared" si="37"/>
        <v>7.5</v>
      </c>
      <c r="T417" t="str">
        <f>feed!R417</f>
        <v>Arabia</v>
      </c>
      <c r="U417" t="str">
        <f>feed!S417</f>
        <v>United States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17" t="str">
        <f>feed!U417</f>
        <v>http://blocgame.com/stats.php?id=64697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17967</v>
      </c>
      <c r="AA417" s="8">
        <f t="shared" si="39"/>
        <v>17.25938117182357</v>
      </c>
      <c r="AB417" s="4">
        <f t="shared" si="40"/>
        <v>253.16666666666666</v>
      </c>
      <c r="AC417" s="4">
        <f t="shared" si="41"/>
        <v>4369.5</v>
      </c>
    </row>
    <row r="418" spans="1:29" x14ac:dyDescent="0.25">
      <c r="A418" t="str">
        <f>feed!A418</f>
        <v>OurTown</v>
      </c>
      <c r="B418" t="str">
        <f>feed!B418</f>
        <v>StarlightGlimmer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150</v>
      </c>
      <c r="E418">
        <f>SUMPRODUCT(MID(0&amp;feed!E418,LARGE(INDEX(ISNUMBER(--MID(feed!E418,ROW($1:$19),1))*
ROW($1:$19),0),ROW($1:$19))+1,1)*10^ROW($1:$19)/10)</f>
        <v>12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7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46</v>
      </c>
      <c r="L418">
        <f>SUMPRODUCT(MID(0&amp;feed!L418,LARGE(INDEX(ISNUMBER(--MID(feed!L418,ROW($1:$19),1))*
ROW($1:$19),0),ROW($1:$19))+1,1)*10^ROW($1:$19)/10)</f>
        <v>26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1518</v>
      </c>
      <c r="O418">
        <f>SUMPRODUCT(MID(0&amp;feed!O418,LARGE(INDEX(ISNUMBER(--MID(feed!O418,ROW($1:$5),1))*
ROW($1:$5),0),ROW($1:$5))+1,1)*10^ROW($1:$5)/10)</f>
        <v>3048</v>
      </c>
      <c r="P418" t="str">
        <f>feed!P418</f>
        <v>Plentiful</v>
      </c>
      <c r="Q418">
        <f t="shared" si="36"/>
        <v>70</v>
      </c>
      <c r="R418" t="str">
        <f>feed!Q418</f>
        <v>Very Powerful</v>
      </c>
      <c r="S418">
        <f t="shared" si="37"/>
        <v>10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418" t="str">
        <f>feed!U418</f>
        <v>http://blocgame.com/stats.php?id=51681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21401</v>
      </c>
      <c r="AA418" s="8">
        <f t="shared" si="39"/>
        <v>35.343214756258234</v>
      </c>
      <c r="AB418" s="4">
        <f t="shared" si="40"/>
        <v>253</v>
      </c>
      <c r="AC418" s="4">
        <f t="shared" si="41"/>
        <v>8941.8333333333339</v>
      </c>
    </row>
    <row r="419" spans="1:29" x14ac:dyDescent="0.25">
      <c r="A419" t="str">
        <f>feed!A419</f>
        <v>Retardia</v>
      </c>
      <c r="B419" t="str">
        <f>feed!B419</f>
        <v>tot547</v>
      </c>
      <c r="C419">
        <f>feed!C419</f>
        <v>0</v>
      </c>
      <c r="D419">
        <f>SUMPRODUCT(MID(0&amp;feed!D419,LARGE(INDEX(ISNUMBER(--MID(feed!D419,ROW($1:$19),1))*
ROW($1:$19),0),ROW($1:$19))+1,1)*10^ROW($1:$19)/10)</f>
        <v>10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Standard</v>
      </c>
      <c r="J419">
        <f>SUMPRODUCT(MID(0&amp;feed!J419,LARGE(INDEX(ISNUMBER(--MID(feed!J419,ROW($1:$19),1))*
ROW($1:$19),0),ROW($1:$19))+1,1)*10^ROW($1:$19)/10)</f>
        <v>36</v>
      </c>
      <c r="K419">
        <f>SUMPRODUCT(MID(0&amp;feed!K419,LARGE(INDEX(ISNUMBER(--MID(feed!K419,ROW($1:$19),1))*
ROW($1:$19),0),ROW($1:$19))+1,1)*10^ROW($1:$19)/10)</f>
        <v>3</v>
      </c>
      <c r="L419">
        <f>SUMPRODUCT(MID(0&amp;feed!L419,LARGE(INDEX(ISNUMBER(--MID(feed!L419,ROW($1:$19),1))*
ROW($1:$19),0),ROW($1:$19))+1,1)*10^ROW($1:$19)/10)</f>
        <v>0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1517</v>
      </c>
      <c r="O419">
        <f>SUMPRODUCT(MID(0&amp;feed!O419,LARGE(INDEX(ISNUMBER(--MID(feed!O419,ROW($1:$5),1))*
ROW($1:$5),0),ROW($1:$5))+1,1)*10^ROW($1:$5)/10)</f>
        <v>0</v>
      </c>
      <c r="P419" t="str">
        <f>feed!P419</f>
        <v>Untapped</v>
      </c>
      <c r="Q419">
        <f t="shared" si="36"/>
        <v>90</v>
      </c>
      <c r="R419" t="str">
        <f>feed!Q419</f>
        <v>None</v>
      </c>
      <c r="S419">
        <f t="shared" si="37"/>
        <v>0</v>
      </c>
      <c r="T419" t="str">
        <f>feed!R419</f>
        <v>Pacific Rim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419" t="str">
        <f>feed!U419</f>
        <v>http://blocgame.com/stats.php?id=41553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7778</v>
      </c>
      <c r="AA419" s="8">
        <f t="shared" si="39"/>
        <v>5.8688200395517471</v>
      </c>
      <c r="AB419" s="4">
        <f t="shared" si="40"/>
        <v>252.83333333333334</v>
      </c>
      <c r="AC419" s="4">
        <f t="shared" si="41"/>
        <v>1483.8333333333333</v>
      </c>
    </row>
    <row r="420" spans="1:29" x14ac:dyDescent="0.25">
      <c r="A420" t="str">
        <f>feed!A420</f>
        <v>Ralu</v>
      </c>
      <c r="B420" t="str">
        <f>feed!B420</f>
        <v>Ramar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54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13</v>
      </c>
      <c r="L420">
        <f>SUMPRODUCT(MID(0&amp;feed!L420,LARGE(INDEX(ISNUMBER(--MID(feed!L420,ROW($1:$19),1))*
ROW($1:$19),0),ROW($1:$19))+1,1)*10^ROW($1:$19)/10)</f>
        <v>11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1514</v>
      </c>
      <c r="O420">
        <f>SUMPRODUCT(MID(0&amp;feed!O420,LARGE(INDEX(ISNUMBER(--MID(feed!O420,ROW($1:$5),1))*
ROW($1:$5),0),ROW($1:$5))+1,1)*10^ROW($1:$5)/10)</f>
        <v>214</v>
      </c>
      <c r="P420" t="str">
        <f>feed!P420</f>
        <v>Untapped</v>
      </c>
      <c r="Q420">
        <f t="shared" si="36"/>
        <v>90</v>
      </c>
      <c r="R420" t="str">
        <f>feed!Q420</f>
        <v>Large</v>
      </c>
      <c r="S420">
        <f t="shared" si="37"/>
        <v>7.5</v>
      </c>
      <c r="T420" t="str">
        <f>feed!R420</f>
        <v>Amazonia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20" t="str">
        <f>feed!U420</f>
        <v>http://blocgame.com/stats.php?id=59527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15821</v>
      </c>
      <c r="AA420" s="8">
        <f t="shared" si="39"/>
        <v>17.385072655217964</v>
      </c>
      <c r="AB420" s="4">
        <f t="shared" si="40"/>
        <v>252.33333333333334</v>
      </c>
      <c r="AC420" s="4">
        <f t="shared" si="41"/>
        <v>4386.833333333333</v>
      </c>
    </row>
    <row r="421" spans="1:29" x14ac:dyDescent="0.25">
      <c r="A421" t="str">
        <f>feed!A421</f>
        <v>Vursian</v>
      </c>
      <c r="B421" t="str">
        <f>feed!B421</f>
        <v>Amirul Izzat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59</v>
      </c>
      <c r="E421">
        <f>SUMPRODUCT(MID(0&amp;feed!E421,LARGE(INDEX(ISNUMBER(--MID(feed!E421,ROW($1:$19),1))*
ROW($1:$19),0),ROW($1:$19))+1,1)*10^ROW($1:$19)/10)</f>
        <v>0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8</v>
      </c>
      <c r="K421">
        <f>SUMPRODUCT(MID(0&amp;feed!K421,LARGE(INDEX(ISNUMBER(--MID(feed!K421,ROW($1:$19),1))*
ROW($1:$19),0),ROW($1:$19))+1,1)*10^ROW($1:$19)/10)</f>
        <v>9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1513</v>
      </c>
      <c r="O421">
        <f>SUMPRODUCT(MID(0&amp;feed!O421,LARGE(INDEX(ISNUMBER(--MID(feed!O421,ROW($1:$5),1))*
ROW($1:$5),0),ROW($1:$5))+1,1)*10^ROW($1:$5)/10)</f>
        <v>34</v>
      </c>
      <c r="P421" t="str">
        <f>feed!P421</f>
        <v>Untapped</v>
      </c>
      <c r="Q421">
        <f t="shared" si="36"/>
        <v>90</v>
      </c>
      <c r="R421" t="str">
        <f>feed!Q421</f>
        <v>Powerful</v>
      </c>
      <c r="S421">
        <f t="shared" si="37"/>
        <v>9</v>
      </c>
      <c r="T421" t="str">
        <f>feed!R421</f>
        <v>East Indies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421" t="str">
        <f>feed!U421</f>
        <v>http://blocgame.com/stats.php?id=62540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10810</v>
      </c>
      <c r="AA421" s="8">
        <f t="shared" si="39"/>
        <v>10.862524785194976</v>
      </c>
      <c r="AB421" s="4">
        <f t="shared" si="40"/>
        <v>252.16666666666666</v>
      </c>
      <c r="AC421" s="4">
        <f t="shared" si="41"/>
        <v>2739.1666666666665</v>
      </c>
    </row>
    <row r="422" spans="1:29" x14ac:dyDescent="0.25">
      <c r="A422" t="str">
        <f>feed!A422</f>
        <v>Priuze</v>
      </c>
      <c r="B422" t="str">
        <f>feed!B422</f>
        <v>Mattholai Fischev</v>
      </c>
      <c r="C422" t="str">
        <f>feed!C422</f>
        <v>Pact of Red October</v>
      </c>
      <c r="D422">
        <f>SUMPRODUCT(MID(0&amp;feed!D422,LARGE(INDEX(ISNUMBER(--MID(feed!D422,ROW($1:$19),1))*
ROW($1:$19),0),ROW($1:$19))+1,1)*10^ROW($1:$19)/10)</f>
        <v>68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6</v>
      </c>
      <c r="K422">
        <f>SUMPRODUCT(MID(0&amp;feed!K422,LARGE(INDEX(ISNUMBER(--MID(feed!K422,ROW($1:$19),1))*
ROW($1:$19),0),ROW($1:$19))+1,1)*10^ROW($1:$19)/10)</f>
        <v>12</v>
      </c>
      <c r="L422">
        <f>SUMPRODUCT(MID(0&amp;feed!L422,LARGE(INDEX(ISNUMBER(--MID(feed!L422,ROW($1:$19),1))*
ROW($1:$19),0),ROW($1:$19))+1,1)*10^ROW($1:$19)/10)</f>
        <v>5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1513</v>
      </c>
      <c r="O422">
        <f>SUMPRODUCT(MID(0&amp;feed!O422,LARGE(INDEX(ISNUMBER(--MID(feed!O422,ROW($1:$5),1))*
ROW($1:$5),0),ROW($1:$5))+1,1)*10^ROW($1:$5)/10)</f>
        <v>2333</v>
      </c>
      <c r="P422" t="str">
        <f>feed!P422</f>
        <v>Near Depletion</v>
      </c>
      <c r="Q422">
        <f t="shared" si="36"/>
        <v>10</v>
      </c>
      <c r="R422" t="str">
        <f>feed!Q422</f>
        <v>Mediocre</v>
      </c>
      <c r="S422">
        <f t="shared" si="37"/>
        <v>4.5</v>
      </c>
      <c r="T422" t="str">
        <f>feed!R422</f>
        <v>Mesopotamia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422" t="str">
        <f>feed!U422</f>
        <v>http://blocgame.com/stats.php?id=64742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14898</v>
      </c>
      <c r="AA422" s="8">
        <f t="shared" si="39"/>
        <v>15.051553205551883</v>
      </c>
      <c r="AB422" s="4">
        <f t="shared" si="40"/>
        <v>252.16666666666666</v>
      </c>
      <c r="AC422" s="4">
        <f t="shared" si="41"/>
        <v>3795.5</v>
      </c>
    </row>
    <row r="423" spans="1:29" x14ac:dyDescent="0.25">
      <c r="A423" t="str">
        <f>feed!A423</f>
        <v>Ashbury</v>
      </c>
      <c r="B423" t="str">
        <f>feed!B423</f>
        <v>Mr.Southward</v>
      </c>
      <c r="C423" t="str">
        <f>feed!C423</f>
        <v>SPQR</v>
      </c>
      <c r="D423">
        <f>SUMPRODUCT(MID(0&amp;feed!D423,LARGE(INDEX(ISNUMBER(--MID(feed!D423,ROW($1:$19),1))*
ROW($1:$19),0),ROW($1:$19))+1,1)*10^ROW($1:$19)/10)</f>
        <v>8</v>
      </c>
      <c r="E423">
        <f>SUMPRODUCT(MID(0&amp;feed!E423,LARGE(INDEX(ISNUMBER(--MID(feed!E423,ROW($1:$19),1))*
ROW($1:$19),0),ROW($1:$19))+1,1)*10^ROW($1:$19)/10)</f>
        <v>2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5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5</v>
      </c>
      <c r="K423">
        <f>SUMPRODUCT(MID(0&amp;feed!K423,LARGE(INDEX(ISNUMBER(--MID(feed!K423,ROW($1:$19),1))*
ROW($1:$19),0),ROW($1:$19))+1,1)*10^ROW($1:$19)/10)</f>
        <v>29</v>
      </c>
      <c r="L423">
        <f>SUMPRODUCT(MID(0&amp;feed!L423,LARGE(INDEX(ISNUMBER(--MID(feed!L423,ROW($1:$19),1))*
ROW($1:$19),0),ROW($1:$19))+1,1)*10^ROW($1:$19)/10)</f>
        <v>11</v>
      </c>
      <c r="M423" t="str">
        <f>feed!M423</f>
        <v>Free Market</v>
      </c>
      <c r="N423">
        <f>SUMPRODUCT(MID(0&amp;feed!N423,LARGE(INDEX(ISNUMBER(--MID(feed!N423,ROW($1:$5),1))*
ROW($1:$5),0),ROW($1:$5))+1,1)*10^ROW($1:$5)/10)</f>
        <v>1510</v>
      </c>
      <c r="O423">
        <f>SUMPRODUCT(MID(0&amp;feed!O423,LARGE(INDEX(ISNUMBER(--MID(feed!O423,ROW($1:$5),1))*
ROW($1:$5),0),ROW($1:$5))+1,1)*10^ROW($1:$5)/10)</f>
        <v>190</v>
      </c>
      <c r="P423" t="str">
        <f>feed!P423</f>
        <v>Untapped</v>
      </c>
      <c r="Q423">
        <f t="shared" si="36"/>
        <v>90</v>
      </c>
      <c r="R423" t="str">
        <f>feed!Q423</f>
        <v>Powerful</v>
      </c>
      <c r="S423">
        <f t="shared" si="37"/>
        <v>9</v>
      </c>
      <c r="T423" t="str">
        <f>feed!R423</f>
        <v>Pacific Rim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423" t="str">
        <f>feed!U423</f>
        <v>http://blocgame.com/stats.php?id=64755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15739</v>
      </c>
      <c r="AA423" s="8">
        <f t="shared" si="39"/>
        <v>22.840397350993378</v>
      </c>
      <c r="AB423" s="4">
        <f t="shared" si="40"/>
        <v>251.66666666666666</v>
      </c>
      <c r="AC423" s="4">
        <f t="shared" si="41"/>
        <v>5748.166666666667</v>
      </c>
    </row>
    <row r="424" spans="1:29" x14ac:dyDescent="0.25">
      <c r="A424" t="str">
        <f>feed!A424</f>
        <v>Ketroyla</v>
      </c>
      <c r="B424" t="str">
        <f>feed!B424</f>
        <v>Erolvant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98</v>
      </c>
      <c r="E424">
        <f>SUMPRODUCT(MID(0&amp;feed!E424,LARGE(INDEX(ISNUMBER(--MID(feed!E424,ROW($1:$19),1))*
ROW($1:$19),0),ROW($1:$19))+1,1)*10^ROW($1:$19)/10)</f>
        <v>2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8</v>
      </c>
      <c r="K424">
        <f>SUMPRODUCT(MID(0&amp;feed!K424,LARGE(INDEX(ISNUMBER(--MID(feed!K424,ROW($1:$19),1))*
ROW($1:$19),0),ROW($1:$19))+1,1)*10^ROW($1:$19)/10)</f>
        <v>8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1508</v>
      </c>
      <c r="O424">
        <f>SUMPRODUCT(MID(0&amp;feed!O424,LARGE(INDEX(ISNUMBER(--MID(feed!O424,ROW($1:$5),1))*
ROW($1:$5),0),ROW($1:$5))+1,1)*10^ROW($1:$5)/10)</f>
        <v>453</v>
      </c>
      <c r="P424" t="str">
        <f>feed!P424</f>
        <v>Untapped</v>
      </c>
      <c r="Q424">
        <f t="shared" si="36"/>
        <v>90</v>
      </c>
      <c r="R424" t="str">
        <f>feed!Q424</f>
        <v>Large</v>
      </c>
      <c r="S424">
        <f t="shared" si="37"/>
        <v>7.5</v>
      </c>
      <c r="T424" t="str">
        <f>feed!R424</f>
        <v>Indochina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424" t="str">
        <f>feed!U424</f>
        <v>http://blocgame.com/stats.php?id=55951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29181</v>
      </c>
      <c r="AA424" s="8">
        <f t="shared" si="39"/>
        <v>23.080901856763926</v>
      </c>
      <c r="AB424" s="4">
        <f t="shared" si="40"/>
        <v>251.33333333333334</v>
      </c>
      <c r="AC424" s="4">
        <f t="shared" si="41"/>
        <v>5801</v>
      </c>
    </row>
    <row r="425" spans="1:29" x14ac:dyDescent="0.25">
      <c r="A425" t="str">
        <f>feed!A425</f>
        <v>Cavetta</v>
      </c>
      <c r="B425" t="str">
        <f>feed!B425</f>
        <v>Liamv3</v>
      </c>
      <c r="C425" t="str">
        <f>feed!C425</f>
        <v>Pact of Red October</v>
      </c>
      <c r="D425">
        <f>SUMPRODUCT(MID(0&amp;feed!D425,LARGE(INDEX(ISNUMBER(--MID(feed!D425,ROW($1:$19),1))*
ROW($1:$19),0),ROW($1:$19))+1,1)*10^ROW($1:$19)/10)</f>
        <v>51</v>
      </c>
      <c r="E425">
        <f>SUMPRODUCT(MID(0&amp;feed!E425,LARGE(INDEX(ISNUMBER(--MID(feed!E425,ROW($1:$19),1))*
ROW($1:$19),0),ROW($1:$19))+1,1)*10^ROW($1:$19)/10)</f>
        <v>2</v>
      </c>
      <c r="F425" t="str">
        <f>feed!F425</f>
        <v>Second World War surplus</v>
      </c>
      <c r="G425" t="str">
        <f>feed!G425</f>
        <v>Good</v>
      </c>
      <c r="H425">
        <f>SUMPRODUCT(MID(0&amp;feed!H425,LARGE(INDEX(ISNUMBER(--MID(feed!H425,ROW($1:$1),1))*
ROW($1:$1),0),ROW($1:$1))+1,1)*10^ROW($1:$1)/10)</f>
        <v>2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2</v>
      </c>
      <c r="K425">
        <f>SUMPRODUCT(MID(0&amp;feed!K425,LARGE(INDEX(ISNUMBER(--MID(feed!K425,ROW($1:$19),1))*
ROW($1:$19),0),ROW($1:$19))+1,1)*10^ROW($1:$19)/10)</f>
        <v>5</v>
      </c>
      <c r="L425">
        <f>SUMPRODUCT(MID(0&amp;feed!L425,LARGE(INDEX(ISNUMBER(--MID(feed!L425,ROW($1:$19),1))*
ROW($1:$19),0),ROW($1:$19))+1,1)*10^ROW($1:$19)/10)</f>
        <v>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1504</v>
      </c>
      <c r="O425">
        <f>SUMPRODUCT(MID(0&amp;feed!O425,LARGE(INDEX(ISNUMBER(--MID(feed!O425,ROW($1:$5),1))*
ROW($1:$5),0),ROW($1:$5))+1,1)*10^ROW($1:$5)/10)</f>
        <v>366</v>
      </c>
      <c r="P425">
        <f>feed!P425</f>
        <v>0</v>
      </c>
      <c r="Q425">
        <f t="shared" si="36"/>
        <v>40</v>
      </c>
      <c r="R425" t="str">
        <f>feed!Q425</f>
        <v>Mediocre</v>
      </c>
      <c r="S425">
        <f t="shared" si="37"/>
        <v>4.5</v>
      </c>
      <c r="T425" t="str">
        <f>feed!R425</f>
        <v>Pacific Rim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25" t="str">
        <f>feed!U425</f>
        <v>http://blocgame.com/stats.php?id=64933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20541</v>
      </c>
      <c r="AA425" s="8">
        <f t="shared" si="39"/>
        <v>16.898936170212767</v>
      </c>
      <c r="AB425" s="4">
        <f t="shared" si="40"/>
        <v>250.66666666666666</v>
      </c>
      <c r="AC425" s="4">
        <f t="shared" si="41"/>
        <v>4236</v>
      </c>
    </row>
    <row r="426" spans="1:29" x14ac:dyDescent="0.25">
      <c r="A426" t="str">
        <f>feed!A426</f>
        <v>Rats</v>
      </c>
      <c r="B426" t="str">
        <f>feed!B426</f>
        <v>Banjax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95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33</v>
      </c>
      <c r="K426">
        <f>SUMPRODUCT(MID(0&amp;feed!K426,LARGE(INDEX(ISNUMBER(--MID(feed!K426,ROW($1:$19),1))*
ROW($1:$19),0),ROW($1:$19))+1,1)*10^ROW($1:$19)/10)</f>
        <v>22</v>
      </c>
      <c r="L426">
        <f>SUMPRODUCT(MID(0&amp;feed!L426,LARGE(INDEX(ISNUMBER(--MID(feed!L426,ROW($1:$19),1))*
ROW($1:$19),0),ROW($1:$19))+1,1)*10^ROW($1:$19)/10)</f>
        <v>8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1500</v>
      </c>
      <c r="O426">
        <f>SUMPRODUCT(MID(0&amp;feed!O426,LARGE(INDEX(ISNUMBER(--MID(feed!O426,ROW($1:$5),1))*
ROW($1:$5),0),ROW($1:$5))+1,1)*10^ROW($1:$5)/10)</f>
        <v>9</v>
      </c>
      <c r="P426" t="str">
        <f>feed!P426</f>
        <v>Near Depletion</v>
      </c>
      <c r="Q426">
        <f t="shared" si="36"/>
        <v>10</v>
      </c>
      <c r="R426" t="str">
        <f>feed!Q426</f>
        <v>Mediocre</v>
      </c>
      <c r="S426">
        <f t="shared" si="37"/>
        <v>4.5</v>
      </c>
      <c r="T426" t="str">
        <f>feed!R426</f>
        <v>Amazonia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6" t="str">
        <f>feed!U426</f>
        <v>http://blocgame.com/stats.php?id=64509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8134</v>
      </c>
      <c r="AA426" s="8">
        <f t="shared" si="39"/>
        <v>13.922666666666666</v>
      </c>
      <c r="AB426" s="4">
        <f t="shared" si="40"/>
        <v>250</v>
      </c>
      <c r="AC426" s="4">
        <f t="shared" si="41"/>
        <v>3480.6666666666665</v>
      </c>
    </row>
    <row r="427" spans="1:29" x14ac:dyDescent="0.25">
      <c r="A427" t="str">
        <f>feed!A427</f>
        <v>dwan</v>
      </c>
      <c r="B427" t="str">
        <f>feed!B427</f>
        <v>kari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60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Nice</v>
      </c>
      <c r="H427">
        <f>SUMPRODUCT(MID(0&amp;feed!H427,LARGE(INDEX(ISNUMBER(--MID(feed!H427,ROW($1:$1),1))*
ROW($1:$1),0),ROW($1:$1))+1,1)*10^ROW($1:$1)/10)</f>
        <v>1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32</v>
      </c>
      <c r="K427">
        <f>SUMPRODUCT(MID(0&amp;feed!K427,LARGE(INDEX(ISNUMBER(--MID(feed!K427,ROW($1:$19),1))*
ROW($1:$19),0),ROW($1:$19))+1,1)*10^ROW($1:$19)/10)</f>
        <v>16</v>
      </c>
      <c r="L427">
        <f>SUMPRODUCT(MID(0&amp;feed!L427,LARGE(INDEX(ISNUMBER(--MID(feed!L427,ROW($1:$19),1))*
ROW($1:$19),0),ROW($1:$19))+1,1)*10^ROW($1:$19)/10)</f>
        <v>7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1488</v>
      </c>
      <c r="O427">
        <f>SUMPRODUCT(MID(0&amp;feed!O427,LARGE(INDEX(ISNUMBER(--MID(feed!O427,ROW($1:$5),1))*
ROW($1:$5),0),ROW($1:$5))+1,1)*10^ROW($1:$5)/10)</f>
        <v>399</v>
      </c>
      <c r="P427" t="str">
        <f>feed!P427</f>
        <v>Plentiful</v>
      </c>
      <c r="Q427">
        <f t="shared" si="36"/>
        <v>70</v>
      </c>
      <c r="R427" t="str">
        <f>feed!Q427</f>
        <v>Mediocre</v>
      </c>
      <c r="S427">
        <f t="shared" si="37"/>
        <v>4.5</v>
      </c>
      <c r="T427" t="str">
        <f>feed!R427</f>
        <v>Southern Africa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427" t="str">
        <f>feed!U427</f>
        <v>http://blocgame.com/stats.php?id=64598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13069</v>
      </c>
      <c r="AA427" s="8">
        <f t="shared" si="39"/>
        <v>15.083333333333334</v>
      </c>
      <c r="AB427" s="4">
        <f t="shared" si="40"/>
        <v>248</v>
      </c>
      <c r="AC427" s="4">
        <f t="shared" si="41"/>
        <v>3740.6666666666665</v>
      </c>
    </row>
    <row r="428" spans="1:29" x14ac:dyDescent="0.25">
      <c r="A428" t="str">
        <f>feed!A428</f>
        <v>Olut</v>
      </c>
      <c r="B428" t="str">
        <f>feed!B428</f>
        <v>Vittusaatana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150</v>
      </c>
      <c r="E428">
        <f>SUMPRODUCT(MID(0&amp;feed!E428,LARGE(INDEX(ISNUMBER(--MID(feed!E428,ROW($1:$19),1))*
ROW($1:$19),0),ROW($1:$19))+1,1)*10^ROW($1:$19)/10)</f>
        <v>7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2</v>
      </c>
      <c r="K428">
        <f>SUMPRODUCT(MID(0&amp;feed!K428,LARGE(INDEX(ISNUMBER(--MID(feed!K428,ROW($1:$19),1))*
ROW($1:$19),0),ROW($1:$19))+1,1)*10^ROW($1:$19)/10)</f>
        <v>40</v>
      </c>
      <c r="L428">
        <f>SUMPRODUCT(MID(0&amp;feed!L428,LARGE(INDEX(ISNUMBER(--MID(feed!L428,ROW($1:$19),1))*
ROW($1:$19),0),ROW($1:$19))+1,1)*10^ROW($1:$19)/10)</f>
        <v>27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1487</v>
      </c>
      <c r="O428">
        <f>SUMPRODUCT(MID(0&amp;feed!O428,LARGE(INDEX(ISNUMBER(--MID(feed!O428,ROW($1:$5),1))*
ROW($1:$5),0),ROW($1:$5))+1,1)*10^ROW($1:$5)/10)</f>
        <v>6553</v>
      </c>
      <c r="P428" t="str">
        <f>feed!P428</f>
        <v>Untapped</v>
      </c>
      <c r="Q428">
        <f t="shared" si="36"/>
        <v>90</v>
      </c>
      <c r="R428" t="str">
        <f>feed!Q428</f>
        <v>Very Powerful</v>
      </c>
      <c r="S428">
        <f t="shared" si="37"/>
        <v>10</v>
      </c>
      <c r="T428" t="str">
        <f>feed!R428</f>
        <v>Atlas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428" t="str">
        <f>feed!U428</f>
        <v>http://blocgame.com/stats.php?id=63682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16232</v>
      </c>
      <c r="AA428" s="8">
        <f t="shared" si="39"/>
        <v>29.32548755884331</v>
      </c>
      <c r="AB428" s="4">
        <f t="shared" si="40"/>
        <v>247.83333333333334</v>
      </c>
      <c r="AC428" s="4">
        <f t="shared" si="41"/>
        <v>7267.833333333333</v>
      </c>
    </row>
    <row r="429" spans="1:29" x14ac:dyDescent="0.25">
      <c r="A429" t="str">
        <f>feed!A429</f>
        <v>Panzer</v>
      </c>
      <c r="B429" t="str">
        <f>feed!B429</f>
        <v>Pak43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81</v>
      </c>
      <c r="E429">
        <f>SUMPRODUCT(MID(0&amp;feed!E429,LARGE(INDEX(ISNUMBER(--MID(feed!E429,ROW($1:$19),1))*
ROW($1:$19),0),ROW($1:$19))+1,1)*10^ROW($1:$19)/10)</f>
        <v>6</v>
      </c>
      <c r="F429" t="str">
        <f>feed!F429</f>
        <v>Korean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38</v>
      </c>
      <c r="K429">
        <f>SUMPRODUCT(MID(0&amp;feed!K429,LARGE(INDEX(ISNUMBER(--MID(feed!K429,ROW($1:$19),1))*
ROW($1:$19),0),ROW($1:$19))+1,1)*10^ROW($1:$19)/10)</f>
        <v>5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1484</v>
      </c>
      <c r="O429">
        <f>SUMPRODUCT(MID(0&amp;feed!O429,LARGE(INDEX(ISNUMBER(--MID(feed!O429,ROW($1:$5),1))*
ROW($1:$5),0),ROW($1:$5))+1,1)*10^ROW($1:$5)/10)</f>
        <v>138</v>
      </c>
      <c r="P429" t="str">
        <f>feed!P429</f>
        <v>Untapped</v>
      </c>
      <c r="Q429">
        <f t="shared" si="36"/>
        <v>90</v>
      </c>
      <c r="R429" t="str">
        <f>feed!Q429</f>
        <v>Large</v>
      </c>
      <c r="S429">
        <f t="shared" si="37"/>
        <v>7.5</v>
      </c>
      <c r="T429" t="str">
        <f>feed!R429</f>
        <v>China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429" t="str">
        <f>feed!U429</f>
        <v>http://blocgame.com/stats.php?id=63748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32507</v>
      </c>
      <c r="AA429" s="8">
        <f t="shared" si="39"/>
        <v>25.442722371967655</v>
      </c>
      <c r="AB429" s="4">
        <f t="shared" si="40"/>
        <v>247.33333333333334</v>
      </c>
      <c r="AC429" s="4">
        <f t="shared" si="41"/>
        <v>6292.833333333333</v>
      </c>
    </row>
    <row r="430" spans="1:29" x14ac:dyDescent="0.25">
      <c r="A430" t="str">
        <f>feed!A430</f>
        <v>Yummy Foods</v>
      </c>
      <c r="B430" t="str">
        <f>feed!B430</f>
        <v>iiruka</v>
      </c>
      <c r="C430" t="str">
        <f>feed!C430</f>
        <v>Interpol</v>
      </c>
      <c r="D430">
        <f>SUMPRODUCT(MID(0&amp;feed!D430,LARGE(INDEX(ISNUMBER(--MID(feed!D430,ROW($1:$19),1))*
ROW($1:$19),0),ROW($1:$19))+1,1)*10^ROW($1:$19)/10)</f>
        <v>213</v>
      </c>
      <c r="E430">
        <f>SUMPRODUCT(MID(0&amp;feed!E430,LARGE(INDEX(ISNUMBER(--MID(feed!E430,ROW($1:$19),1))*
ROW($1:$19),0),ROW($1:$19))+1,1)*10^ROW($1:$19)/10)</f>
        <v>12</v>
      </c>
      <c r="F430" t="str">
        <f>feed!F430</f>
        <v>Vietnam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Standard</v>
      </c>
      <c r="J430">
        <f>SUMPRODUCT(MID(0&amp;feed!J430,LARGE(INDEX(ISNUMBER(--MID(feed!J430,ROW($1:$19),1))*
ROW($1:$19),0),ROW($1:$19))+1,1)*10^ROW($1:$19)/10)</f>
        <v>0</v>
      </c>
      <c r="K430">
        <f>SUMPRODUCT(MID(0&amp;feed!K430,LARGE(INDEX(ISNUMBER(--MID(feed!K430,ROW($1:$19),1))*
ROW($1:$19),0),ROW($1:$19))+1,1)*10^ROW($1:$19)/10)</f>
        <v>56</v>
      </c>
      <c r="L430">
        <f>SUMPRODUCT(MID(0&amp;feed!L430,LARGE(INDEX(ISNUMBER(--MID(feed!L430,ROW($1:$19),1))*
ROW($1:$19),0),ROW($1:$19))+1,1)*10^ROW($1:$19)/10)</f>
        <v>4</v>
      </c>
      <c r="M430" t="str">
        <f>feed!M430</f>
        <v>Free Market</v>
      </c>
      <c r="N430">
        <f>SUMPRODUCT(MID(0&amp;feed!N430,LARGE(INDEX(ISNUMBER(--MID(feed!N430,ROW($1:$5),1))*
ROW($1:$5),0),ROW($1:$5))+1,1)*10^ROW($1:$5)/10)</f>
        <v>1464</v>
      </c>
      <c r="O430">
        <f>SUMPRODUCT(MID(0&amp;feed!O430,LARGE(INDEX(ISNUMBER(--MID(feed!O430,ROW($1:$5),1))*
ROW($1:$5),0),ROW($1:$5))+1,1)*10^ROW($1:$5)/10)</f>
        <v>277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Pacific Rim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430" t="str">
        <f>feed!U430</f>
        <v>http://blocgame.com/stats.php?id=54376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38654</v>
      </c>
      <c r="AA430" s="8">
        <f t="shared" si="39"/>
        <v>42.284153005464482</v>
      </c>
      <c r="AB430" s="4">
        <f t="shared" si="40"/>
        <v>244</v>
      </c>
      <c r="AC430" s="4">
        <f t="shared" si="41"/>
        <v>10317.333333333334</v>
      </c>
    </row>
    <row r="431" spans="1:29" x14ac:dyDescent="0.25">
      <c r="A431" t="str">
        <f>feed!A431</f>
        <v>Nhayat</v>
      </c>
      <c r="B431" t="str">
        <f>feed!B431</f>
        <v>Nhayat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118</v>
      </c>
      <c r="E431">
        <f>SUMPRODUCT(MID(0&amp;feed!E431,LARGE(INDEX(ISNUMBER(--MID(feed!E431,ROW($1:$19),1))*
ROW($1:$19),0),ROW($1:$19))+1,1)*10^ROW($1:$19)/10)</f>
        <v>1</v>
      </c>
      <c r="F431" t="str">
        <f>feed!F431</f>
        <v>Korean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3</v>
      </c>
      <c r="I431" t="str">
        <f>feed!I431</f>
        <v>Poor</v>
      </c>
      <c r="J431">
        <f>SUMPRODUCT(MID(0&amp;feed!J431,LARGE(INDEX(ISNUMBER(--MID(feed!J431,ROW($1:$19),1))*
ROW($1:$19),0),ROW($1:$19))+1,1)*10^ROW($1:$19)/10)</f>
        <v>1</v>
      </c>
      <c r="K431">
        <f>SUMPRODUCT(MID(0&amp;feed!K431,LARGE(INDEX(ISNUMBER(--MID(feed!K431,ROW($1:$19),1))*
ROW($1:$19),0),ROW($1:$19))+1,1)*10^ROW($1:$19)/10)</f>
        <v>39</v>
      </c>
      <c r="L431">
        <f>SUMPRODUCT(MID(0&amp;feed!L431,LARGE(INDEX(ISNUMBER(--MID(feed!L431,ROW($1:$19),1))*
ROW($1:$19),0),ROW($1:$19))+1,1)*10^ROW($1:$19)/10)</f>
        <v>5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1457</v>
      </c>
      <c r="O431">
        <f>SUMPRODUCT(MID(0&amp;feed!O431,LARGE(INDEX(ISNUMBER(--MID(feed!O431,ROW($1:$5),1))*
ROW($1:$5),0),ROW($1:$5))+1,1)*10^ROW($1:$5)/10)</f>
        <v>198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Caribbean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431" t="str">
        <f>feed!U431</f>
        <v>http://blocgame.com/stats.php?id=62666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35658</v>
      </c>
      <c r="AA431" s="8">
        <f t="shared" si="39"/>
        <v>37.34248455730954</v>
      </c>
      <c r="AB431" s="4">
        <f t="shared" si="40"/>
        <v>242.83333333333334</v>
      </c>
      <c r="AC431" s="4">
        <f t="shared" si="41"/>
        <v>9068</v>
      </c>
    </row>
    <row r="432" spans="1:29" x14ac:dyDescent="0.25">
      <c r="A432" t="str">
        <f>feed!A432</f>
        <v>The Core</v>
      </c>
      <c r="B432" t="str">
        <f>feed!B432</f>
        <v>BelSon</v>
      </c>
      <c r="C432" t="str">
        <f>feed!C432</f>
        <v>Dictators United</v>
      </c>
      <c r="D432">
        <f>SUMPRODUCT(MID(0&amp;feed!D432,LARGE(INDEX(ISNUMBER(--MID(feed!D432,ROW($1:$19),1))*
ROW($1:$19),0),ROW($1:$19))+1,1)*10^ROW($1:$19)/10)</f>
        <v>3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1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19</v>
      </c>
      <c r="K432">
        <f>SUMPRODUCT(MID(0&amp;feed!K432,LARGE(INDEX(ISNUMBER(--MID(feed!K432,ROW($1:$19),1))*
ROW($1:$19),0),ROW($1:$19))+1,1)*10^ROW($1:$19)/10)</f>
        <v>21</v>
      </c>
      <c r="L432">
        <f>SUMPRODUCT(MID(0&amp;feed!L432,LARGE(INDEX(ISNUMBER(--MID(feed!L432,ROW($1:$19),1))*
ROW($1:$19),0),ROW($1:$19))+1,1)*10^ROW($1:$19)/10)</f>
        <v>2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1456</v>
      </c>
      <c r="O432">
        <f>SUMPRODUCT(MID(0&amp;feed!O432,LARGE(INDEX(ISNUMBER(--MID(feed!O432,ROW($1:$5),1))*
ROW($1:$5),0),ROW($1:$5))+1,1)*10^ROW($1:$5)/10)</f>
        <v>89</v>
      </c>
      <c r="P432">
        <f>feed!P432</f>
        <v>0</v>
      </c>
      <c r="Q432">
        <f t="shared" si="36"/>
        <v>40</v>
      </c>
      <c r="R432" t="str">
        <f>feed!Q432</f>
        <v>Meagre</v>
      </c>
      <c r="S432">
        <f t="shared" si="37"/>
        <v>1.5</v>
      </c>
      <c r="T432" t="str">
        <f>feed!R432</f>
        <v>Pacific Rim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432" t="str">
        <f>feed!U432</f>
        <v>http://blocgame.com/stats.php?id=64480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2193</v>
      </c>
      <c r="AA432" s="8">
        <f t="shared" si="39"/>
        <v>7.9450549450549453</v>
      </c>
      <c r="AB432" s="4">
        <f t="shared" si="40"/>
        <v>242.66666666666666</v>
      </c>
      <c r="AC432" s="4">
        <f t="shared" si="41"/>
        <v>1928</v>
      </c>
    </row>
    <row r="433" spans="1:29" x14ac:dyDescent="0.25">
      <c r="A433" t="str">
        <f>feed!A433</f>
        <v>Genowia</v>
      </c>
      <c r="B433" t="str">
        <f>feed!B433</f>
        <v>ThePole</v>
      </c>
      <c r="C433" t="str">
        <f>feed!C433</f>
        <v>The Order</v>
      </c>
      <c r="D433">
        <f>SUMPRODUCT(MID(0&amp;feed!D433,LARGE(INDEX(ISNUMBER(--MID(feed!D433,ROW($1:$19),1))*
ROW($1:$19),0),ROW($1:$19))+1,1)*10^ROW($1:$19)/10)</f>
        <v>59</v>
      </c>
      <c r="E433">
        <f>SUMPRODUCT(MID(0&amp;feed!E433,LARGE(INDEX(ISNUMBER(--MID(feed!E433,ROW($1:$19),1))*
ROW($1:$19),0),ROW($1:$19))+1,1)*10^ROW($1:$19)/10)</f>
        <v>2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2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0</v>
      </c>
      <c r="K433">
        <f>SUMPRODUCT(MID(0&amp;feed!K433,LARGE(INDEX(ISNUMBER(--MID(feed!K433,ROW($1:$19),1))*
ROW($1:$19),0),ROW($1:$19))+1,1)*10^ROW($1:$19)/10)</f>
        <v>16</v>
      </c>
      <c r="L433">
        <f>SUMPRODUCT(MID(0&amp;feed!L433,LARGE(INDEX(ISNUMBER(--MID(feed!L433,ROW($1:$19),1))*
ROW($1:$19),0),ROW($1:$19))+1,1)*10^ROW($1:$19)/10)</f>
        <v>6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1451</v>
      </c>
      <c r="O433">
        <f>SUMPRODUCT(MID(0&amp;feed!O433,LARGE(INDEX(ISNUMBER(--MID(feed!O433,ROW($1:$5),1))*
ROW($1:$5),0),ROW($1:$5))+1,1)*10^ROW($1:$5)/10)</f>
        <v>273</v>
      </c>
      <c r="P433" t="str">
        <f>feed!P433</f>
        <v>Untapped</v>
      </c>
      <c r="Q433">
        <f t="shared" si="36"/>
        <v>90</v>
      </c>
      <c r="R433" t="str">
        <f>feed!Q433</f>
        <v>Very Powerful</v>
      </c>
      <c r="S433">
        <f t="shared" si="37"/>
        <v>10</v>
      </c>
      <c r="T433" t="str">
        <f>feed!R433</f>
        <v>Pacific Rim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33" t="str">
        <f>feed!U433</f>
        <v>http://blocgame.com/stats.php?id=50839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23834</v>
      </c>
      <c r="AA433" s="8">
        <f t="shared" si="39"/>
        <v>23.145416953824949</v>
      </c>
      <c r="AB433" s="4">
        <f t="shared" si="40"/>
        <v>241.83333333333334</v>
      </c>
      <c r="AC433" s="4">
        <f t="shared" si="41"/>
        <v>5597.333333333333</v>
      </c>
    </row>
    <row r="434" spans="1:29" x14ac:dyDescent="0.25">
      <c r="A434" t="str">
        <f>feed!A434</f>
        <v>Soviet Prussia</v>
      </c>
      <c r="B434" t="str">
        <f>feed!B434</f>
        <v>PrussNet</v>
      </c>
      <c r="C434" t="str">
        <f>feed!C434</f>
        <v>Pact of Red October</v>
      </c>
      <c r="D434">
        <f>SUMPRODUCT(MID(0&amp;feed!D434,LARGE(INDEX(ISNUMBER(--MID(feed!D434,ROW($1:$19),1))*
ROW($1:$19),0),ROW($1:$19))+1,1)*10^ROW($1:$19)/10)</f>
        <v>61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1</v>
      </c>
      <c r="K434">
        <f>SUMPRODUCT(MID(0&amp;feed!K434,LARGE(INDEX(ISNUMBER(--MID(feed!K434,ROW($1:$19),1))*
ROW($1:$19),0),ROW($1:$19))+1,1)*10^ROW($1:$19)/10)</f>
        <v>13</v>
      </c>
      <c r="L434">
        <f>SUMPRODUCT(MID(0&amp;feed!L434,LARGE(INDEX(ISNUMBER(--MID(feed!L434,ROW($1:$19),1))*
ROW($1:$19),0),ROW($1:$19))+1,1)*10^ROW($1:$19)/10)</f>
        <v>8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1451</v>
      </c>
      <c r="O434">
        <f>SUMPRODUCT(MID(0&amp;feed!O434,LARGE(INDEX(ISNUMBER(--MID(feed!O434,ROW($1:$5),1))*
ROW($1:$5),0),ROW($1:$5))+1,1)*10^ROW($1:$5)/10)</f>
        <v>488</v>
      </c>
      <c r="P434" t="str">
        <f>feed!P434</f>
        <v>Untapped</v>
      </c>
      <c r="Q434">
        <f t="shared" si="36"/>
        <v>90</v>
      </c>
      <c r="R434" t="str">
        <f>feed!Q434</f>
        <v>Mediocre</v>
      </c>
      <c r="S434">
        <f t="shared" si="37"/>
        <v>4.5</v>
      </c>
      <c r="T434" t="str">
        <f>feed!R434</f>
        <v>Pacific Rim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34" t="str">
        <f>feed!U434</f>
        <v>http://blocgame.com/stats.php?id=64882</v>
      </c>
      <c r="X434" s="4">
        <f>SUMPRODUCT(MID(0&amp;feed!V434,LARGE(INDEX(ISNUMBER(--MID(feed!V434,ROW($1:$5),1))*
ROW($1:$5),0),ROW($1:$5))+1,1)*10^ROW($1:$5)/10)</f>
        <v>0</v>
      </c>
      <c r="Y434">
        <f>feed!W434</f>
        <v>0.05</v>
      </c>
      <c r="Z434" s="4">
        <f t="shared" si="38"/>
        <v>18518</v>
      </c>
      <c r="AA434" s="8">
        <f t="shared" si="39"/>
        <v>19.223294279807028</v>
      </c>
      <c r="AB434" s="4">
        <f t="shared" si="40"/>
        <v>241.83333333333334</v>
      </c>
      <c r="AC434" s="4">
        <f t="shared" si="41"/>
        <v>4648.833333333333</v>
      </c>
    </row>
    <row r="435" spans="1:29" x14ac:dyDescent="0.25">
      <c r="A435" t="str">
        <f>feed!A435</f>
        <v>AtlasCorp</v>
      </c>
      <c r="B435" t="str">
        <f>feed!B435</f>
        <v>Sandreniner</v>
      </c>
      <c r="C435" t="str">
        <f>feed!C435</f>
        <v>Celestial Beingsï¿½</v>
      </c>
      <c r="D435">
        <f>SUMPRODUCT(MID(0&amp;feed!D435,LARGE(INDEX(ISNUMBER(--MID(feed!D435,ROW($1:$19),1))*
ROW($1:$19),0),ROW($1:$19))+1,1)*10^ROW($1:$19)/10)</f>
        <v>69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3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4</v>
      </c>
      <c r="K435">
        <f>SUMPRODUCT(MID(0&amp;feed!K435,LARGE(INDEX(ISNUMBER(--MID(feed!K435,ROW($1:$19),1))*
ROW($1:$19),0),ROW($1:$19))+1,1)*10^ROW($1:$19)/10)</f>
        <v>16</v>
      </c>
      <c r="L435">
        <f>SUMPRODUCT(MID(0&amp;feed!L435,LARGE(INDEX(ISNUMBER(--MID(feed!L435,ROW($1:$19),1))*
ROW($1:$19),0),ROW($1:$19))+1,1)*10^ROW($1:$19)/10)</f>
        <v>12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1450</v>
      </c>
      <c r="O435">
        <f>SUMPRODUCT(MID(0&amp;feed!O435,LARGE(INDEX(ISNUMBER(--MID(feed!O435,ROW($1:$5),1))*
ROW($1:$5),0),ROW($1:$5))+1,1)*10^ROW($1:$5)/10)</f>
        <v>355</v>
      </c>
      <c r="P435" t="str">
        <f>feed!P435</f>
        <v>Untapped</v>
      </c>
      <c r="Q435">
        <f t="shared" si="36"/>
        <v>90</v>
      </c>
      <c r="R435" t="str">
        <f>feed!Q435</f>
        <v>Very Powerful</v>
      </c>
      <c r="S435">
        <f t="shared" si="37"/>
        <v>10</v>
      </c>
      <c r="T435" t="str">
        <f>feed!R435</f>
        <v>Caribbean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435" t="str">
        <f>feed!U435</f>
        <v>http://blocgame.com/stats.php?id=63122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14540</v>
      </c>
      <c r="AA435" s="8">
        <f t="shared" si="39"/>
        <v>18.820689655172412</v>
      </c>
      <c r="AB435" s="4">
        <f t="shared" si="40"/>
        <v>241.66666666666666</v>
      </c>
      <c r="AC435" s="4">
        <f t="shared" si="41"/>
        <v>4548.333333333333</v>
      </c>
    </row>
    <row r="436" spans="1:29" x14ac:dyDescent="0.25">
      <c r="A436" t="str">
        <f>feed!A436</f>
        <v>Bubupooka</v>
      </c>
      <c r="B436" t="str">
        <f>feed!B436</f>
        <v>Princess Rahalia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108</v>
      </c>
      <c r="E436">
        <f>SUMPRODUCT(MID(0&amp;feed!E436,LARGE(INDEX(ISNUMBER(--MID(feed!E436,ROW($1:$19),1))*
ROW($1:$19),0),ROW($1:$19))+1,1)*10^ROW($1:$19)/10)</f>
        <v>0</v>
      </c>
      <c r="F436" t="str">
        <f>feed!F436</f>
        <v>Vietnam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3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19</v>
      </c>
      <c r="L436">
        <f>SUMPRODUCT(MID(0&amp;feed!L436,LARGE(INDEX(ISNUMBER(--MID(feed!L436,ROW($1:$19),1))*
ROW($1:$19),0),ROW($1:$19))+1,1)*10^ROW($1:$19)/10)</f>
        <v>3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1448</v>
      </c>
      <c r="O436">
        <f>SUMPRODUCT(MID(0&amp;feed!O436,LARGE(INDEX(ISNUMBER(--MID(feed!O436,ROW($1:$5),1))*
ROW($1:$5),0),ROW($1:$5))+1,1)*10^ROW($1:$5)/10)</f>
        <v>25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Southern Africa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436" t="str">
        <f>feed!U436</f>
        <v>http://blocgame.com/stats.php?id=44960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10662</v>
      </c>
      <c r="AA436" s="8">
        <f t="shared" si="39"/>
        <v>14.6146408839779</v>
      </c>
      <c r="AB436" s="4">
        <f t="shared" si="40"/>
        <v>241.33333333333334</v>
      </c>
      <c r="AC436" s="4">
        <f t="shared" si="41"/>
        <v>3527</v>
      </c>
    </row>
    <row r="437" spans="1:29" x14ac:dyDescent="0.25">
      <c r="A437" t="str">
        <f>feed!A437</f>
        <v>KL Lanas</v>
      </c>
      <c r="B437" t="str">
        <f>feed!B437</f>
        <v>suwey90</v>
      </c>
      <c r="C437" t="str">
        <f>feed!C437</f>
        <v>PIRATES</v>
      </c>
      <c r="D437">
        <f>SUMPRODUCT(MID(0&amp;feed!D437,LARGE(INDEX(ISNUMBER(--MID(feed!D437,ROW($1:$19),1))*
ROW($1:$19),0),ROW($1:$19))+1,1)*10^ROW($1:$19)/10)</f>
        <v>58</v>
      </c>
      <c r="E437">
        <f>SUMPRODUCT(MID(0&amp;feed!E437,LARGE(INDEX(ISNUMBER(--MID(feed!E437,ROW($1:$19),1))*
ROW($1:$19),0),ROW($1:$19))+1,1)*10^ROW($1:$19)/10)</f>
        <v>3</v>
      </c>
      <c r="F437" t="str">
        <f>feed!F437</f>
        <v>Second World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2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10</v>
      </c>
      <c r="K437">
        <f>SUMPRODUCT(MID(0&amp;feed!K437,LARGE(INDEX(ISNUMBER(--MID(feed!K437,ROW($1:$19),1))*
ROW($1:$19),0),ROW($1:$19))+1,1)*10^ROW($1:$19)/10)</f>
        <v>9</v>
      </c>
      <c r="L437">
        <f>SUMPRODUCT(MID(0&amp;feed!L437,LARGE(INDEX(ISNUMBER(--MID(feed!L437,ROW($1:$19),1))*
ROW($1:$19),0),ROW($1:$19))+1,1)*10^ROW($1:$19)/10)</f>
        <v>6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1446</v>
      </c>
      <c r="O437">
        <f>SUMPRODUCT(MID(0&amp;feed!O437,LARGE(INDEX(ISNUMBER(--MID(feed!O437,ROW($1:$5),1))*
ROW($1:$5),0),ROW($1:$5))+1,1)*10^ROW($1:$5)/10)</f>
        <v>397</v>
      </c>
      <c r="P437" t="str">
        <f>feed!P437</f>
        <v>Untapped</v>
      </c>
      <c r="Q437">
        <f t="shared" si="36"/>
        <v>90</v>
      </c>
      <c r="R437" t="str">
        <f>feed!Q437</f>
        <v>Large</v>
      </c>
      <c r="S437">
        <f t="shared" si="37"/>
        <v>7.5</v>
      </c>
      <c r="T437" t="str">
        <f>feed!R437</f>
        <v>East Indies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37" t="str">
        <f>feed!U437</f>
        <v>http://blocgame.com/stats.php?id=60623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14576</v>
      </c>
      <c r="AA437" s="8">
        <f t="shared" si="39"/>
        <v>15.007607192254495</v>
      </c>
      <c r="AB437" s="4">
        <f t="shared" si="40"/>
        <v>241</v>
      </c>
      <c r="AC437" s="4">
        <f t="shared" si="41"/>
        <v>3616.8333333333335</v>
      </c>
    </row>
    <row r="438" spans="1:29" x14ac:dyDescent="0.25">
      <c r="A438" t="str">
        <f>feed!A438</f>
        <v>Samsayum</v>
      </c>
      <c r="B438" t="str">
        <f>feed!B438</f>
        <v>Kadetdeen86</v>
      </c>
      <c r="C438" t="str">
        <f>feed!C438</f>
        <v>SPQR</v>
      </c>
      <c r="D438">
        <f>SUMPRODUCT(MID(0&amp;feed!D438,LARGE(INDEX(ISNUMBER(--MID(feed!D438,ROW($1:$19),1))*
ROW($1:$19),0),ROW($1:$19))+1,1)*10^ROW($1:$19)/10)</f>
        <v>31</v>
      </c>
      <c r="E438">
        <f>SUMPRODUCT(MID(0&amp;feed!E438,LARGE(INDEX(ISNUMBER(--MID(feed!E438,ROW($1:$19),1))*
ROW($1:$19),0),ROW($1:$19))+1,1)*10^ROW($1:$19)/10)</f>
        <v>2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1</v>
      </c>
      <c r="I438" t="str">
        <f>feed!I438</f>
        <v>Standard</v>
      </c>
      <c r="J438">
        <f>SUMPRODUCT(MID(0&amp;feed!J438,LARGE(INDEX(ISNUMBER(--MID(feed!J438,ROW($1:$19),1))*
ROW($1:$19),0),ROW($1:$19))+1,1)*10^ROW($1:$19)/10)</f>
        <v>8</v>
      </c>
      <c r="K438">
        <f>SUMPRODUCT(MID(0&amp;feed!K438,LARGE(INDEX(ISNUMBER(--MID(feed!K438,ROW($1:$19),1))*
ROW($1:$19),0),ROW($1:$19))+1,1)*10^ROW($1:$19)/10)</f>
        <v>15</v>
      </c>
      <c r="L438">
        <f>SUMPRODUCT(MID(0&amp;feed!L438,LARGE(INDEX(ISNUMBER(--MID(feed!L438,ROW($1:$19),1))*
ROW($1:$19),0),ROW($1:$19))+1,1)*10^ROW($1:$19)/10)</f>
        <v>7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1439</v>
      </c>
      <c r="O438">
        <f>SUMPRODUCT(MID(0&amp;feed!O438,LARGE(INDEX(ISNUMBER(--MID(feed!O438,ROW($1:$5),1))*
ROW($1:$5),0),ROW($1:$5))+1,1)*10^ROW($1:$5)/10)</f>
        <v>9</v>
      </c>
      <c r="P438" t="str">
        <f>feed!P438</f>
        <v>Near Depletion</v>
      </c>
      <c r="Q438">
        <f t="shared" si="36"/>
        <v>10</v>
      </c>
      <c r="R438" t="str">
        <f>feed!Q438</f>
        <v>Large</v>
      </c>
      <c r="S438">
        <f t="shared" si="37"/>
        <v>7.5</v>
      </c>
      <c r="T438" t="str">
        <f>feed!R438</f>
        <v>East Indies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438" t="str">
        <f>feed!U438</f>
        <v>http://blocgame.com/stats.php?id=63640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10472</v>
      </c>
      <c r="AA438" s="8">
        <f t="shared" si="39"/>
        <v>13.531619179986102</v>
      </c>
      <c r="AB438" s="4">
        <f t="shared" si="40"/>
        <v>239.83333333333334</v>
      </c>
      <c r="AC438" s="4">
        <f t="shared" si="41"/>
        <v>3245.3333333333335</v>
      </c>
    </row>
    <row r="439" spans="1:29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126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1435</v>
      </c>
      <c r="O439">
        <f>SUMPRODUCT(MID(0&amp;feed!O439,LARGE(INDEX(ISNUMBER(--MID(feed!O439,ROW($1:$5),1))*
ROW($1:$5),0),ROW($1:$5))+1,1)*10^ROW($1:$5)/10)</f>
        <v>3330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14275</v>
      </c>
      <c r="AA439" s="8">
        <f t="shared" si="39"/>
        <v>13.606271777003485</v>
      </c>
      <c r="AB439" s="4">
        <f t="shared" si="40"/>
        <v>239.16666666666666</v>
      </c>
      <c r="AC439" s="4">
        <f t="shared" si="41"/>
        <v>3254.1666666666665</v>
      </c>
    </row>
    <row r="440" spans="1:29" x14ac:dyDescent="0.25">
      <c r="A440" t="str">
        <f>feed!A440</f>
        <v>Canantartica</v>
      </c>
      <c r="B440" t="str">
        <f>feed!B440</f>
        <v>El Chepo</v>
      </c>
      <c r="C440">
        <f>feed!C440</f>
        <v>0</v>
      </c>
      <c r="D440">
        <f>SUMPRODUCT(MID(0&amp;feed!D440,LARGE(INDEX(ISNUMBER(--MID(feed!D440,ROW($1:$19),1))*
ROW($1:$19),0),ROW($1:$19))+1,1)*10^ROW($1:$19)/10)</f>
        <v>8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2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7</v>
      </c>
      <c r="K440">
        <f>SUMPRODUCT(MID(0&amp;feed!K440,LARGE(INDEX(ISNUMBER(--MID(feed!K440,ROW($1:$19),1))*
ROW($1:$19),0),ROW($1:$19))+1,1)*10^ROW($1:$19)/10)</f>
        <v>11</v>
      </c>
      <c r="L440">
        <f>SUMPRODUCT(MID(0&amp;feed!L440,LARGE(INDEX(ISNUMBER(--MID(feed!L440,ROW($1:$19),1))*
ROW($1:$19),0),ROW($1:$19))+1,1)*10^ROW($1:$19)/10)</f>
        <v>4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1434</v>
      </c>
      <c r="O440">
        <f>SUMPRODUCT(MID(0&amp;feed!O440,LARGE(INDEX(ISNUMBER(--MID(feed!O440,ROW($1:$5),1))*
ROW($1:$5),0),ROW($1:$5))+1,1)*10^ROW($1:$5)/10)</f>
        <v>63</v>
      </c>
      <c r="P440" t="str">
        <f>feed!P440</f>
        <v>Plentiful</v>
      </c>
      <c r="Q440">
        <f t="shared" si="36"/>
        <v>70</v>
      </c>
      <c r="R440" t="str">
        <f>feed!Q440</f>
        <v>Meagre</v>
      </c>
      <c r="S440">
        <f t="shared" si="37"/>
        <v>1.5</v>
      </c>
      <c r="T440" t="str">
        <f>feed!R440</f>
        <v>Gran Colombia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440" t="str">
        <f>feed!U440</f>
        <v>http://blocgame.com/stats.php?id=64445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6644</v>
      </c>
      <c r="AA440" s="8">
        <f t="shared" si="39"/>
        <v>9.6018131101813111</v>
      </c>
      <c r="AB440" s="4">
        <f t="shared" si="40"/>
        <v>239</v>
      </c>
      <c r="AC440" s="4">
        <f t="shared" si="41"/>
        <v>2294.8333333333335</v>
      </c>
    </row>
    <row r="441" spans="1:29" x14ac:dyDescent="0.25">
      <c r="A441" t="str">
        <f>feed!A441</f>
        <v>KOHREA</v>
      </c>
      <c r="B441" t="str">
        <f>feed!B441</f>
        <v>Kim Jong Ill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47</v>
      </c>
      <c r="E441">
        <f>SUMPRODUCT(MID(0&amp;feed!E441,LARGE(INDEX(ISNUMBER(--MID(feed!E441,ROW($1:$19),1))*
ROW($1:$19),0),ROW($1:$19))+1,1)*10^ROW($1:$19)/10)</f>
        <v>4</v>
      </c>
      <c r="F441" t="str">
        <f>feed!F441</f>
        <v>Korean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3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16</v>
      </c>
      <c r="K441">
        <f>SUMPRODUCT(MID(0&amp;feed!K441,LARGE(INDEX(ISNUMBER(--MID(feed!K441,ROW($1:$19),1))*
ROW($1:$19),0),ROW($1:$19))+1,1)*10^ROW($1:$19)/10)</f>
        <v>24</v>
      </c>
      <c r="L441">
        <f>SUMPRODUCT(MID(0&amp;feed!L441,LARGE(INDEX(ISNUMBER(--MID(feed!L441,ROW($1:$19),1))*
ROW($1:$19),0),ROW($1:$19))+1,1)*10^ROW($1:$19)/10)</f>
        <v>12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1430</v>
      </c>
      <c r="O441">
        <f>SUMPRODUCT(MID(0&amp;feed!O441,LARGE(INDEX(ISNUMBER(--MID(feed!O441,ROW($1:$5),1))*
ROW($1:$5),0),ROW($1:$5))+1,1)*10^ROW($1:$5)/10)</f>
        <v>165</v>
      </c>
      <c r="P441" t="str">
        <f>feed!P441</f>
        <v>Untapped</v>
      </c>
      <c r="Q441">
        <f t="shared" si="36"/>
        <v>90</v>
      </c>
      <c r="R441" t="str">
        <f>feed!Q441</f>
        <v>Mediocre</v>
      </c>
      <c r="S441">
        <f t="shared" si="37"/>
        <v>4.5</v>
      </c>
      <c r="T441" t="str">
        <f>feed!R441</f>
        <v>China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441" t="str">
        <f>feed!U441</f>
        <v>http://blocgame.com/stats.php?id=63926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10736</v>
      </c>
      <c r="AA441" s="8">
        <f t="shared" si="39"/>
        <v>18.521678321678323</v>
      </c>
      <c r="AB441" s="4">
        <f t="shared" si="40"/>
        <v>238.33333333333334</v>
      </c>
      <c r="AC441" s="4">
        <f t="shared" si="41"/>
        <v>4414.333333333333</v>
      </c>
    </row>
    <row r="442" spans="1:29" x14ac:dyDescent="0.25">
      <c r="A442" t="str">
        <f>feed!A442</f>
        <v>Serbija</v>
      </c>
      <c r="B442" t="str">
        <f>feed!B442</f>
        <v>Radovan Karadï¿½iï¿½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120</v>
      </c>
      <c r="E442">
        <f>SUMPRODUCT(MID(0&amp;feed!E442,LARGE(INDEX(ISNUMBER(--MID(feed!E442,ROW($1:$19),1))*
ROW($1:$19),0),ROW($1:$19))+1,1)*10^ROW($1:$19)/10)</f>
        <v>6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3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1</v>
      </c>
      <c r="K442">
        <f>SUMPRODUCT(MID(0&amp;feed!K442,LARGE(INDEX(ISNUMBER(--MID(feed!K442,ROW($1:$19),1))*
ROW($1:$19),0),ROW($1:$19))+1,1)*10^ROW($1:$19)/10)</f>
        <v>35</v>
      </c>
      <c r="L442">
        <f>SUMPRODUCT(MID(0&amp;feed!L442,LARGE(INDEX(ISNUMBER(--MID(feed!L442,ROW($1:$19),1))*
ROW($1:$19),0),ROW($1:$19))+1,1)*10^ROW($1:$19)/10)</f>
        <v>23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1427</v>
      </c>
      <c r="O442">
        <f>SUMPRODUCT(MID(0&amp;feed!O442,LARGE(INDEX(ISNUMBER(--MID(feed!O442,ROW($1:$5),1))*
ROW($1:$5),0),ROW($1:$5))+1,1)*10^ROW($1:$5)/10)</f>
        <v>2615</v>
      </c>
      <c r="P442">
        <f>feed!P442</f>
        <v>0</v>
      </c>
      <c r="Q442">
        <f t="shared" si="36"/>
        <v>40</v>
      </c>
      <c r="R442" t="str">
        <f>feed!Q442</f>
        <v>Very Powerful</v>
      </c>
      <c r="S442">
        <f t="shared" si="37"/>
        <v>10</v>
      </c>
      <c r="T442" t="str">
        <f>feed!R442</f>
        <v>Atlas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442" t="str">
        <f>feed!U442</f>
        <v>http://blocgame.com/stats.php?id=62971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10939</v>
      </c>
      <c r="AA442" s="8">
        <f t="shared" si="39"/>
        <v>24.484232655921513</v>
      </c>
      <c r="AB442" s="4">
        <f t="shared" si="40"/>
        <v>237.83333333333334</v>
      </c>
      <c r="AC442" s="4">
        <f t="shared" si="41"/>
        <v>5823.166666666667</v>
      </c>
    </row>
    <row r="443" spans="1:29" x14ac:dyDescent="0.25">
      <c r="A443" t="str">
        <f>feed!A443</f>
        <v>natangape</v>
      </c>
      <c r="B443" t="str">
        <f>feed!B443</f>
        <v>tina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82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Angelic</v>
      </c>
      <c r="H443">
        <f>SUMPRODUCT(MID(0&amp;feed!H443,LARGE(INDEX(ISNUMBER(--MID(feed!H443,ROW($1:$1),1))*
ROW($1:$1),0),ROW($1:$1))+1,1)*10^ROW($1:$1)/10)</f>
        <v>1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82</v>
      </c>
      <c r="K443">
        <f>SUMPRODUCT(MID(0&amp;feed!K443,LARGE(INDEX(ISNUMBER(--MID(feed!K443,ROW($1:$19),1))*
ROW($1:$19),0),ROW($1:$19))+1,1)*10^ROW($1:$19)/10)</f>
        <v>5</v>
      </c>
      <c r="L443">
        <f>SUMPRODUCT(MID(0&amp;feed!L443,LARGE(INDEX(ISNUMBER(--MID(feed!L443,ROW($1:$19),1))*
ROW($1:$19),0),ROW($1:$19))+1,1)*10^ROW($1:$19)/10)</f>
        <v>3</v>
      </c>
      <c r="M443" t="str">
        <f>feed!M443</f>
        <v>Free Market</v>
      </c>
      <c r="N443">
        <f>SUMPRODUCT(MID(0&amp;feed!N443,LARGE(INDEX(ISNUMBER(--MID(feed!N443,ROW($1:$5),1))*
ROW($1:$5),0),ROW($1:$5))+1,1)*10^ROW($1:$5)/10)</f>
        <v>1422</v>
      </c>
      <c r="O443">
        <f>SUMPRODUCT(MID(0&amp;feed!O443,LARGE(INDEX(ISNUMBER(--MID(feed!O443,ROW($1:$5),1))*
ROW($1:$5),0),ROW($1:$5))+1,1)*10^ROW($1:$5)/10)</f>
        <v>264</v>
      </c>
      <c r="P443" t="str">
        <f>feed!P443</f>
        <v>Untapped</v>
      </c>
      <c r="Q443">
        <f t="shared" si="36"/>
        <v>90</v>
      </c>
      <c r="R443" t="str">
        <f>feed!Q443</f>
        <v>Large</v>
      </c>
      <c r="S443">
        <f t="shared" si="37"/>
        <v>7.5</v>
      </c>
      <c r="T443" t="str">
        <f>feed!R443</f>
        <v>East Indies</v>
      </c>
      <c r="U443" t="str">
        <f>feed!S443</f>
        <v>United States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443" t="str">
        <f>feed!U443</f>
        <v>http://blocgame.com/stats.php?id=61600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13753</v>
      </c>
      <c r="AA443" s="8">
        <f t="shared" si="39"/>
        <v>12.30872011251758</v>
      </c>
      <c r="AB443" s="4">
        <f t="shared" si="40"/>
        <v>237</v>
      </c>
      <c r="AC443" s="4">
        <f t="shared" si="41"/>
        <v>2917.1666666666665</v>
      </c>
    </row>
    <row r="444" spans="1:29" x14ac:dyDescent="0.25">
      <c r="A444" t="str">
        <f>feed!A444</f>
        <v>Kota Tinggi</v>
      </c>
      <c r="B444" t="str">
        <f>feed!B444</f>
        <v>ainyzrul</v>
      </c>
      <c r="C444" t="str">
        <f>feed!C444</f>
        <v>PIRATES</v>
      </c>
      <c r="D444">
        <f>SUMPRODUCT(MID(0&amp;feed!D444,LARGE(INDEX(ISNUMBER(--MID(feed!D444,ROW($1:$19),1))*
ROW($1:$19),0),ROW($1:$19))+1,1)*10^ROW($1:$19)/10)</f>
        <v>111</v>
      </c>
      <c r="E444">
        <f>SUMPRODUCT(MID(0&amp;feed!E444,LARGE(INDEX(ISNUMBER(--MID(feed!E444,ROW($1:$19),1))*
ROW($1:$19),0),ROW($1:$19))+1,1)*10^ROW($1:$19)/10)</f>
        <v>4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2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3</v>
      </c>
      <c r="K444">
        <f>SUMPRODUCT(MID(0&amp;feed!K444,LARGE(INDEX(ISNUMBER(--MID(feed!K444,ROW($1:$19),1))*
ROW($1:$19),0),ROW($1:$19))+1,1)*10^ROW($1:$19)/10)</f>
        <v>15</v>
      </c>
      <c r="L444">
        <f>SUMPRODUCT(MID(0&amp;feed!L444,LARGE(INDEX(ISNUMBER(--MID(feed!L444,ROW($1:$19),1))*
ROW($1:$19),0),ROW($1:$19))+1,1)*10^ROW($1:$19)/10)</f>
        <v>3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1420</v>
      </c>
      <c r="O444">
        <f>SUMPRODUCT(MID(0&amp;feed!O444,LARGE(INDEX(ISNUMBER(--MID(feed!O444,ROW($1:$5),1))*
ROW($1:$5),0),ROW($1:$5))+1,1)*10^ROW($1:$5)/10)</f>
        <v>282</v>
      </c>
      <c r="P444" t="str">
        <f>feed!P444</f>
        <v>Untapped</v>
      </c>
      <c r="Q444">
        <f t="shared" si="36"/>
        <v>90</v>
      </c>
      <c r="R444" t="str">
        <f>feed!Q444</f>
        <v>Powerful</v>
      </c>
      <c r="S444">
        <f t="shared" si="37"/>
        <v>9</v>
      </c>
      <c r="T444" t="str">
        <f>feed!R444</f>
        <v>Caribbean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444" t="str">
        <f>feed!U444</f>
        <v>http://blocgame.com/stats.php?id=63120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19511</v>
      </c>
      <c r="AA444" s="8">
        <f t="shared" si="39"/>
        <v>19.55</v>
      </c>
      <c r="AB444" s="4">
        <f t="shared" si="40"/>
        <v>236.66666666666666</v>
      </c>
      <c r="AC444" s="4">
        <f t="shared" si="41"/>
        <v>4626.833333333333</v>
      </c>
    </row>
    <row r="445" spans="1:29" x14ac:dyDescent="0.25">
      <c r="A445" t="str">
        <f>feed!A445</f>
        <v>Afrikizonia</v>
      </c>
      <c r="B445" t="str">
        <f>feed!B445</f>
        <v>MacSlothur</v>
      </c>
      <c r="C445" t="str">
        <f>feed!C445</f>
        <v>Armat Corporation</v>
      </c>
      <c r="D445">
        <f>SUMPRODUCT(MID(0&amp;feed!D445,LARGE(INDEX(ISNUMBER(--MID(feed!D445,ROW($1:$19),1))*
ROW($1:$19),0),ROW($1:$19))+1,1)*10^ROW($1:$19)/10)</f>
        <v>0</v>
      </c>
      <c r="E445">
        <f>SUMPRODUCT(MID(0&amp;feed!E445,LARGE(INDEX(ISNUMBER(--MID(feed!E445,ROW($1:$19),1))*
ROW($1:$19),0),ROW($1:$19))+1,1)*10^ROW($1:$19)/10)</f>
        <v>0</v>
      </c>
      <c r="F445" t="str">
        <f>feed!F445</f>
        <v>Korean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2</v>
      </c>
      <c r="I445" t="str">
        <f>feed!I445</f>
        <v>Undisciplined Rabble</v>
      </c>
      <c r="J445">
        <f>SUMPRODUCT(MID(0&amp;feed!J445,LARGE(INDEX(ISNUMBER(--MID(feed!J445,ROW($1:$19),1))*
ROW($1:$19),0),ROW($1:$19))+1,1)*10^ROW($1:$19)/10)</f>
        <v>0</v>
      </c>
      <c r="K445">
        <f>SUMPRODUCT(MID(0&amp;feed!K445,LARGE(INDEX(ISNUMBER(--MID(feed!K445,ROW($1:$19),1))*
ROW($1:$19),0),ROW($1:$19))+1,1)*10^ROW($1:$19)/10)</f>
        <v>26</v>
      </c>
      <c r="L445">
        <f>SUMPRODUCT(MID(0&amp;feed!L445,LARGE(INDEX(ISNUMBER(--MID(feed!L445,ROW($1:$19),1))*
ROW($1:$19),0),ROW($1:$19))+1,1)*10^ROW($1:$19)/10)</f>
        <v>5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1420</v>
      </c>
      <c r="O445">
        <f>SUMPRODUCT(MID(0&amp;feed!O445,LARGE(INDEX(ISNUMBER(--MID(feed!O445,ROW($1:$5),1))*
ROW($1:$5),0),ROW($1:$5))+1,1)*10^ROW($1:$5)/10)</f>
        <v>218</v>
      </c>
      <c r="P445" t="str">
        <f>feed!P445</f>
        <v>Near Depletion</v>
      </c>
      <c r="Q445">
        <f t="shared" si="36"/>
        <v>10</v>
      </c>
      <c r="R445" t="str">
        <f>feed!Q445</f>
        <v>None</v>
      </c>
      <c r="S445">
        <f t="shared" si="37"/>
        <v>0</v>
      </c>
      <c r="T445" t="str">
        <f>feed!R445</f>
        <v>East Africa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445" t="str">
        <f>feed!U445</f>
        <v>http://blocgame.com/stats.php?id=63138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1520</v>
      </c>
      <c r="AA445" s="8">
        <f t="shared" si="39"/>
        <v>10.31338028169014</v>
      </c>
      <c r="AB445" s="4">
        <f t="shared" si="40"/>
        <v>236.66666666666666</v>
      </c>
      <c r="AC445" s="4">
        <f t="shared" si="41"/>
        <v>2440.8333333333335</v>
      </c>
    </row>
    <row r="446" spans="1:29" x14ac:dyDescent="0.25">
      <c r="A446" t="str">
        <f>feed!A446</f>
        <v>Shinjukus</v>
      </c>
      <c r="B446" t="str">
        <f>feed!B446</f>
        <v>Lord Yaz</v>
      </c>
      <c r="C446" t="str">
        <f>feed!C446</f>
        <v>Interpol</v>
      </c>
      <c r="D446">
        <f>SUMPRODUCT(MID(0&amp;feed!D446,LARGE(INDEX(ISNUMBER(--MID(feed!D446,ROW($1:$19),1))*
ROW($1:$19),0),ROW($1:$19))+1,1)*10^ROW($1:$19)/10)</f>
        <v>27</v>
      </c>
      <c r="E446">
        <f>SUMPRODUCT(MID(0&amp;feed!E446,LARGE(INDEX(ISNUMBER(--MID(feed!E446,ROW($1:$19),1))*
ROW($1:$19),0),ROW($1:$19))+1,1)*10^ROW($1:$19)/10)</f>
        <v>1</v>
      </c>
      <c r="F446" t="str">
        <f>feed!F446</f>
        <v>Second World War surplus</v>
      </c>
      <c r="G446" t="str">
        <f>feed!G446</f>
        <v>Nice</v>
      </c>
      <c r="H446">
        <f>SUMPRODUCT(MID(0&amp;feed!H446,LARGE(INDEX(ISNUMBER(--MID(feed!H446,ROW($1:$1),1))*
ROW($1:$1),0),ROW($1:$1))+1,1)*10^ROW($1:$1)/10)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14</v>
      </c>
      <c r="K446">
        <f>SUMPRODUCT(MID(0&amp;feed!K446,LARGE(INDEX(ISNUMBER(--MID(feed!K446,ROW($1:$19),1))*
ROW($1:$19),0),ROW($1:$19))+1,1)*10^ROW($1:$19)/10)</f>
        <v>24</v>
      </c>
      <c r="L446">
        <f>SUMPRODUCT(MID(0&amp;feed!L446,LARGE(INDEX(ISNUMBER(--MID(feed!L446,ROW($1:$19),1))*
ROW($1:$19),0),ROW($1:$19))+1,1)*10^ROW($1:$19)/10)</f>
        <v>5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1415</v>
      </c>
      <c r="O446">
        <f>SUMPRODUCT(MID(0&amp;feed!O446,LARGE(INDEX(ISNUMBER(--MID(feed!O446,ROW($1:$5),1))*
ROW($1:$5),0),ROW($1:$5))+1,1)*10^ROW($1:$5)/10)</f>
        <v>0</v>
      </c>
      <c r="P446" t="str">
        <f>feed!P446</f>
        <v>Near Depletion</v>
      </c>
      <c r="Q446">
        <f t="shared" si="36"/>
        <v>10</v>
      </c>
      <c r="R446" t="str">
        <f>feed!Q446</f>
        <v>Mediocre</v>
      </c>
      <c r="S446">
        <f t="shared" si="37"/>
        <v>4.5</v>
      </c>
      <c r="T446" t="str">
        <f>feed!R446</f>
        <v>Pacific Rim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446" t="str">
        <f>feed!U446</f>
        <v>http://blocgame.com/stats.php?id=64048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1161</v>
      </c>
      <c r="AA446" s="8">
        <f t="shared" si="39"/>
        <v>9.5660777385159008</v>
      </c>
      <c r="AB446" s="4">
        <f t="shared" si="40"/>
        <v>235.83333333333334</v>
      </c>
      <c r="AC446" s="4">
        <f t="shared" si="41"/>
        <v>2256</v>
      </c>
    </row>
    <row r="447" spans="1:29" x14ac:dyDescent="0.25">
      <c r="A447" t="str">
        <f>feed!A447</f>
        <v>Jitra</v>
      </c>
      <c r="B447" t="str">
        <f>feed!B447</f>
        <v>feemerrkoll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38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22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1414</v>
      </c>
      <c r="O447">
        <f>SUMPRODUCT(MID(0&amp;feed!O447,LARGE(INDEX(ISNUMBER(--MID(feed!O447,ROW($1:$5),1))*
ROW($1:$5),0),ROW($1:$5))+1,1)*10^ROW($1:$5)/10)</f>
        <v>144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East Africa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7" t="str">
        <f>feed!U447</f>
        <v>http://blocgame.com/stats.php?id=62661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8727</v>
      </c>
      <c r="AA447" s="8">
        <f t="shared" si="39"/>
        <v>13.862800565770863</v>
      </c>
      <c r="AB447" s="4">
        <f t="shared" si="40"/>
        <v>235.66666666666666</v>
      </c>
      <c r="AC447" s="4">
        <f t="shared" si="41"/>
        <v>3267</v>
      </c>
    </row>
    <row r="448" spans="1:29" x14ac:dyDescent="0.25">
      <c r="A448" t="str">
        <f>feed!A448</f>
        <v>Mata Helang</v>
      </c>
      <c r="B448" t="str">
        <f>feed!B448</f>
        <v>Mata Helang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9</v>
      </c>
      <c r="E448">
        <f>SUMPRODUCT(MID(0&amp;feed!E448,LARGE(INDEX(ISNUMBER(--MID(feed!E448,ROW($1:$19),1))*
ROW($1:$19),0),ROW($1:$19))+1,1)*10^ROW($1:$19)/10)</f>
        <v>10</v>
      </c>
      <c r="F448" t="str">
        <f>feed!F448</f>
        <v>First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3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16</v>
      </c>
      <c r="K448">
        <f>SUMPRODUCT(MID(0&amp;feed!K448,LARGE(INDEX(ISNUMBER(--MID(feed!K448,ROW($1:$19),1))*
ROW($1:$19),0),ROW($1:$19))+1,1)*10^ROW($1:$19)/10)</f>
        <v>40</v>
      </c>
      <c r="L448">
        <f>SUMPRODUCT(MID(0&amp;feed!L448,LARGE(INDEX(ISNUMBER(--MID(feed!L448,ROW($1:$19),1))*
ROW($1:$19),0),ROW($1:$19))+1,1)*10^ROW($1:$19)/10)</f>
        <v>6</v>
      </c>
      <c r="M448" t="str">
        <f>feed!M448</f>
        <v>Free Market</v>
      </c>
      <c r="N448">
        <f>SUMPRODUCT(MID(0&amp;feed!N448,LARGE(INDEX(ISNUMBER(--MID(feed!N448,ROW($1:$5),1))*
ROW($1:$5),0),ROW($1:$5))+1,1)*10^ROW($1:$5)/10)</f>
        <v>1408</v>
      </c>
      <c r="O448">
        <f>SUMPRODUCT(MID(0&amp;feed!O448,LARGE(INDEX(ISNUMBER(--MID(feed!O448,ROW($1:$5),1))*
ROW($1:$5),0),ROW($1:$5))+1,1)*10^ROW($1:$5)/10)</f>
        <v>120</v>
      </c>
      <c r="P448" t="str">
        <f>feed!P448</f>
        <v>Untapped</v>
      </c>
      <c r="Q448">
        <f t="shared" si="36"/>
        <v>90</v>
      </c>
      <c r="R448" t="str">
        <f>feed!Q448</f>
        <v>Very Powerful</v>
      </c>
      <c r="S448">
        <f t="shared" si="37"/>
        <v>10</v>
      </c>
      <c r="T448" t="str">
        <f>feed!R448</f>
        <v>Pacific Rim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448" t="str">
        <f>feed!U448</f>
        <v>http://blocgame.com/stats.php?id=64412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3</v>
      </c>
      <c r="AA448" s="8">
        <f t="shared" si="39"/>
        <v>13.8515625</v>
      </c>
      <c r="AB448" s="4">
        <f t="shared" si="40"/>
        <v>234.66666666666666</v>
      </c>
      <c r="AC448" s="4">
        <f t="shared" si="41"/>
        <v>3250.5</v>
      </c>
    </row>
    <row r="449" spans="1:29" x14ac:dyDescent="0.25">
      <c r="A449" t="str">
        <f>feed!A449</f>
        <v>Octobia</v>
      </c>
      <c r="B449" t="str">
        <f>feed!B449</f>
        <v>Octo</v>
      </c>
      <c r="C449" t="str">
        <f>feed!C449</f>
        <v>SPQR</v>
      </c>
      <c r="D449">
        <f>SUMPRODUCT(MID(0&amp;feed!D449,LARGE(INDEX(ISNUMBER(--MID(feed!D449,ROW($1:$19),1))*
ROW($1:$19),0),ROW($1:$19))+1,1)*10^ROW($1:$19)/10)</f>
        <v>20</v>
      </c>
      <c r="E449">
        <f>SUMPRODUCT(MID(0&amp;feed!E449,LARGE(INDEX(ISNUMBER(--MID(feed!E449,ROW($1:$19),1))*
ROW($1:$19),0),ROW($1:$19))+1,1)*10^ROW($1:$19)/10)</f>
        <v>0</v>
      </c>
      <c r="F449" t="str">
        <f>feed!F449</f>
        <v>Korean War surplus</v>
      </c>
      <c r="G449" t="str">
        <f>feed!G449</f>
        <v>Angelic</v>
      </c>
      <c r="H449">
        <f>SUMPRODUCT(MID(0&amp;feed!H449,LARGE(INDEX(ISNUMBER(--MID(feed!H449,ROW($1:$1),1))*
ROW($1:$1),0),ROW($1:$1))+1,1)*10^ROW($1:$1)/10)</f>
        <v>1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9</v>
      </c>
      <c r="L449">
        <f>SUMPRODUCT(MID(0&amp;feed!L449,LARGE(INDEX(ISNUMBER(--MID(feed!L449,ROW($1:$19),1))*
ROW($1:$19),0),ROW($1:$19))+1,1)*10^ROW($1:$19)/10)</f>
        <v>15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1407</v>
      </c>
      <c r="O449">
        <f>SUMPRODUCT(MID(0&amp;feed!O449,LARGE(INDEX(ISNUMBER(--MID(feed!O449,ROW($1:$5),1))*
ROW($1:$5),0),ROW($1:$5))+1,1)*10^ROW($1:$5)/10)</f>
        <v>3983</v>
      </c>
      <c r="P449">
        <f>feed!P449</f>
        <v>0</v>
      </c>
      <c r="Q449">
        <f t="shared" si="36"/>
        <v>40</v>
      </c>
      <c r="R449" t="str">
        <f>feed!Q449</f>
        <v>Mediocre</v>
      </c>
      <c r="S449">
        <f t="shared" si="37"/>
        <v>4.5</v>
      </c>
      <c r="T449" t="str">
        <f>feed!R449</f>
        <v>Arabia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449" t="str">
        <f>feed!U449</f>
        <v>http://blocgame.com/stats.php?id=61272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30688</v>
      </c>
      <c r="AA449" s="8">
        <f t="shared" si="39"/>
        <v>28.740582800284294</v>
      </c>
      <c r="AB449" s="4">
        <f t="shared" si="40"/>
        <v>234.5</v>
      </c>
      <c r="AC449" s="4">
        <f t="shared" si="41"/>
        <v>6739.666666666667</v>
      </c>
    </row>
    <row r="450" spans="1:29" x14ac:dyDescent="0.25">
      <c r="A450" t="str">
        <f>feed!A450</f>
        <v>East Takistan</v>
      </c>
      <c r="B450" t="str">
        <f>feed!B450</f>
        <v>Sheepshagger</v>
      </c>
      <c r="C450" t="str">
        <f>feed!C450</f>
        <v>Socialist Arab Union</v>
      </c>
      <c r="D450">
        <f>SUMPRODUCT(MID(0&amp;feed!D450,LARGE(INDEX(ISNUMBER(--MID(feed!D450,ROW($1:$19),1))*
ROW($1:$19),0),ROW($1:$19))+1,1)*10^ROW($1:$19)/10)</f>
        <v>15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Nice</v>
      </c>
      <c r="H450">
        <f>SUMPRODUCT(MID(0&amp;feed!H450,LARGE(INDEX(ISNUMBER(--MID(feed!H450,ROW($1:$1),1))*
ROW($1:$1),0),ROW($1:$1))+1,1)*10^ROW($1:$1)/10)</f>
        <v>1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6</v>
      </c>
      <c r="K450">
        <f>SUMPRODUCT(MID(0&amp;feed!K450,LARGE(INDEX(ISNUMBER(--MID(feed!K450,ROW($1:$19),1))*
ROW($1:$19),0),ROW($1:$19))+1,1)*10^ROW($1:$19)/10)</f>
        <v>11</v>
      </c>
      <c r="L450">
        <f>SUMPRODUCT(MID(0&amp;feed!L450,LARGE(INDEX(ISNUMBER(--MID(feed!L450,ROW($1:$19),1))*
ROW($1:$19),0),ROW($1:$19))+1,1)*10^ROW($1:$19)/10)</f>
        <v>3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1405</v>
      </c>
      <c r="O450">
        <f>SUMPRODUCT(MID(0&amp;feed!O450,LARGE(INDEX(ISNUMBER(--MID(feed!O450,ROW($1:$5),1))*
ROW($1:$5),0),ROW($1:$5))+1,1)*10^ROW($1:$5)/10)</f>
        <v>1371</v>
      </c>
      <c r="P450" t="str">
        <f>feed!P450</f>
        <v>Untapped</v>
      </c>
      <c r="Q450">
        <f t="shared" si="36"/>
        <v>90</v>
      </c>
      <c r="R450" t="str">
        <f>feed!Q450</f>
        <v>Small</v>
      </c>
      <c r="S450">
        <f t="shared" si="37"/>
        <v>3</v>
      </c>
      <c r="T450" t="str">
        <f>feed!R450</f>
        <v>Arabia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450" t="str">
        <f>feed!U450</f>
        <v>http://blocgame.com/stats.php?id=58950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8681</v>
      </c>
      <c r="AA450" s="8">
        <f t="shared" si="39"/>
        <v>10.449110320284698</v>
      </c>
      <c r="AB450" s="4">
        <f t="shared" si="40"/>
        <v>234.16666666666666</v>
      </c>
      <c r="AC450" s="4">
        <f t="shared" si="41"/>
        <v>2446.8333333333335</v>
      </c>
    </row>
    <row r="451" spans="1:29" x14ac:dyDescent="0.25">
      <c r="A451" t="str">
        <f>feed!A451</f>
        <v>Smyrno</v>
      </c>
      <c r="B451" t="str">
        <f>feed!B451</f>
        <v>Mallow</v>
      </c>
      <c r="C451">
        <f>feed!C451</f>
        <v>0</v>
      </c>
      <c r="D451">
        <f>SUMPRODUCT(MID(0&amp;feed!D451,LARGE(INDEX(ISNUMBER(--MID(feed!D451,ROW($1:$19),1))*
ROW($1:$19),0),ROW($1:$19))+1,1)*10^ROW($1:$19)/10)</f>
        <v>27</v>
      </c>
      <c r="E451">
        <f>SUMPRODUCT(MID(0&amp;feed!E451,LARGE(INDEX(ISNUMBER(--MID(feed!E451,ROW($1:$19),1))*
ROW($1:$19),0),ROW($1:$19))+1,1)*10^ROW($1:$19)/10)</f>
        <v>2</v>
      </c>
      <c r="F451" t="str">
        <f>feed!F451</f>
        <v>Second World War surplus</v>
      </c>
      <c r="G451" t="str">
        <f>feed!G451</f>
        <v>Mad Dog</v>
      </c>
      <c r="H451">
        <f>SUMPRODUCT(MID(0&amp;feed!H451,LARGE(INDEX(ISNUMBER(--MID(feed!H451,ROW($1:$1),1))*
ROW($1:$1),0),ROW($1:$1))+1,1)*10^ROW($1:$1)/10)</f>
        <v>2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0</v>
      </c>
      <c r="L451">
        <f>SUMPRODUCT(MID(0&amp;feed!L451,LARGE(INDEX(ISNUMBER(--MID(feed!L451,ROW($1:$19),1))*
ROW($1:$19),0),ROW($1:$19))+1,1)*10^ROW($1:$19)/10)</f>
        <v>0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1405</v>
      </c>
      <c r="O451">
        <f>SUMPRODUCT(MID(0&amp;feed!O451,LARGE(INDEX(ISNUMBER(--MID(feed!O451,ROW($1:$5),1))*
ROW($1:$5),0),ROW($1:$5))+1,1)*10^ROW($1:$5)/10)</f>
        <v>5431</v>
      </c>
      <c r="P451" t="str">
        <f>feed!P451</f>
        <v>Depleted</v>
      </c>
      <c r="Q451">
        <f t="shared" ref="Q451:Q514" si="42">IF(P451=0,40, IF(P451="Depleted",0, IF(P451="Near Depletion",10, IF(P451="Plentiful",70, IF(P451="Untapped",90,"Error")))))</f>
        <v>0</v>
      </c>
      <c r="R451" t="str">
        <f>feed!Q451</f>
        <v>Mediocre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4.5</v>
      </c>
      <c r="T451" t="str">
        <f>feed!R451</f>
        <v>Arabia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451" t="str">
        <f>feed!U451</f>
        <v>http://blocgame.com/stats.php?id=62960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29308</v>
      </c>
      <c r="AA451" s="8">
        <f t="shared" ref="AA451:AA514" si="45">V451/N451</f>
        <v>21.927402135231318</v>
      </c>
      <c r="AB451" s="4">
        <f t="shared" ref="AB451:AB514" si="46">N451/6</f>
        <v>234.16666666666666</v>
      </c>
      <c r="AC451" s="4">
        <f t="shared" ref="AC451:AC514" si="47">V451/6</f>
        <v>5134.666666666667</v>
      </c>
    </row>
    <row r="452" spans="1:29" x14ac:dyDescent="0.25">
      <c r="A452" t="str">
        <f>feed!A452</f>
        <v>Oileum</v>
      </c>
      <c r="B452" t="str">
        <f>feed!B452</f>
        <v>Ihei</v>
      </c>
      <c r="C452" t="str">
        <f>feed!C452</f>
        <v>The Hetairoi Guild</v>
      </c>
      <c r="D452">
        <f>SUMPRODUCT(MID(0&amp;feed!D452,LARGE(INDEX(ISNUMBER(--MID(feed!D452,ROW($1:$19),1))*
ROW($1:$19),0),ROW($1:$19))+1,1)*10^ROW($1:$19)/10)</f>
        <v>9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Nice</v>
      </c>
      <c r="H452">
        <f>SUMPRODUCT(MID(0&amp;feed!H452,LARGE(INDEX(ISNUMBER(--MID(feed!H452,ROW($1:$1),1))*
ROW($1:$1),0),ROW($1:$1))+1,1)*10^ROW($1:$1)/10)</f>
        <v>1</v>
      </c>
      <c r="I452" t="str">
        <f>feed!I452</f>
        <v>Undisciplined Rabble</v>
      </c>
      <c r="J452">
        <f>SUMPRODUCT(MID(0&amp;feed!J452,LARGE(INDEX(ISNUMBER(--MID(feed!J452,ROW($1:$19),1))*
ROW($1:$19),0),ROW($1:$19))+1,1)*10^ROW($1:$19)/10)</f>
        <v>54</v>
      </c>
      <c r="K452">
        <f>SUMPRODUCT(MID(0&amp;feed!K452,LARGE(INDEX(ISNUMBER(--MID(feed!K452,ROW($1:$19),1))*
ROW($1:$19),0),ROW($1:$19))+1,1)*10^ROW($1:$19)/10)</f>
        <v>9</v>
      </c>
      <c r="L452">
        <f>SUMPRODUCT(MID(0&amp;feed!L452,LARGE(INDEX(ISNUMBER(--MID(feed!L452,ROW($1:$19),1))*
ROW($1:$19),0),ROW($1:$19))+1,1)*10^ROW($1:$19)/10)</f>
        <v>10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1397</v>
      </c>
      <c r="O452">
        <f>SUMPRODUCT(MID(0&amp;feed!O452,LARGE(INDEX(ISNUMBER(--MID(feed!O452,ROW($1:$5),1))*
ROW($1:$5),0),ROW($1:$5))+1,1)*10^ROW($1:$5)/10)</f>
        <v>364</v>
      </c>
      <c r="P452" t="str">
        <f>feed!P452</f>
        <v>Untapped</v>
      </c>
      <c r="Q452">
        <f t="shared" si="42"/>
        <v>90</v>
      </c>
      <c r="R452" t="str">
        <f>feed!Q452</f>
        <v>Meagre</v>
      </c>
      <c r="S452">
        <f t="shared" si="43"/>
        <v>1.5</v>
      </c>
      <c r="T452" t="str">
        <f>feed!R452</f>
        <v>Mesopotamia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452" t="str">
        <f>feed!U452</f>
        <v>http://blocgame.com/stats.php?id=63070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-2103</v>
      </c>
      <c r="AA452" s="8">
        <f t="shared" si="45"/>
        <v>4.1317108088761634</v>
      </c>
      <c r="AB452" s="4">
        <f t="shared" si="46"/>
        <v>232.83333333333334</v>
      </c>
      <c r="AC452" s="4">
        <f t="shared" si="47"/>
        <v>962</v>
      </c>
    </row>
    <row r="453" spans="1:29" x14ac:dyDescent="0.25">
      <c r="A453" t="str">
        <f>feed!A453</f>
        <v>Cascoia</v>
      </c>
      <c r="B453" t="str">
        <f>feed!B453</f>
        <v>unioncomic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141</v>
      </c>
      <c r="E453">
        <f>SUMPRODUCT(MID(0&amp;feed!E453,LARGE(INDEX(ISNUMBER(--MID(feed!E453,ROW($1:$19),1))*
ROW($1:$19),0),ROW($1:$19))+1,1)*10^ROW($1:$19)/10)</f>
        <v>5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5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1</v>
      </c>
      <c r="K453">
        <f>SUMPRODUCT(MID(0&amp;feed!K453,LARGE(INDEX(ISNUMBER(--MID(feed!K453,ROW($1:$19),1))*
ROW($1:$19),0),ROW($1:$19))+1,1)*10^ROW($1:$19)/10)</f>
        <v>39</v>
      </c>
      <c r="L453">
        <f>SUMPRODUCT(MID(0&amp;feed!L453,LARGE(INDEX(ISNUMBER(--MID(feed!L453,ROW($1:$19),1))*
ROW($1:$19),0),ROW($1:$19))+1,1)*10^ROW($1:$19)/10)</f>
        <v>19</v>
      </c>
      <c r="M453" t="str">
        <f>feed!M453</f>
        <v>Free Market</v>
      </c>
      <c r="N453">
        <f>SUMPRODUCT(MID(0&amp;feed!N453,LARGE(INDEX(ISNUMBER(--MID(feed!N453,ROW($1:$5),1))*
ROW($1:$5),0),ROW($1:$5))+1,1)*10^ROW($1:$5)/10)</f>
        <v>1394</v>
      </c>
      <c r="O453">
        <f>SUMPRODUCT(MID(0&amp;feed!O453,LARGE(INDEX(ISNUMBER(--MID(feed!O453,ROW($1:$5),1))*
ROW($1:$5),0),ROW($1:$5))+1,1)*10^ROW($1:$5)/10)</f>
        <v>5812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Arabia</v>
      </c>
      <c r="U453" t="str">
        <f>feed!S453</f>
        <v>United States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453" t="str">
        <f>feed!U453</f>
        <v>http://blocgame.com/stats.php?id=54174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25141</v>
      </c>
      <c r="AA453" s="8">
        <f t="shared" si="45"/>
        <v>36.327833572453372</v>
      </c>
      <c r="AB453" s="4">
        <f t="shared" si="46"/>
        <v>232.33333333333334</v>
      </c>
      <c r="AC453" s="4">
        <f t="shared" si="47"/>
        <v>8440.1666666666661</v>
      </c>
    </row>
    <row r="454" spans="1:29" x14ac:dyDescent="0.25">
      <c r="A454" t="str">
        <f>feed!A454</f>
        <v>sandshark</v>
      </c>
      <c r="B454" t="str">
        <f>feed!B454</f>
        <v>sandshark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152</v>
      </c>
      <c r="E454">
        <f>SUMPRODUCT(MID(0&amp;feed!E454,LARGE(INDEX(ISNUMBER(--MID(feed!E454,ROW($1:$19),1))*
ROW($1:$19),0),ROW($1:$19))+1,1)*10^ROW($1:$19)/10)</f>
        <v>1</v>
      </c>
      <c r="F454" t="str">
        <f>feed!F454</f>
        <v>Korean War surplus</v>
      </c>
      <c r="G454" t="str">
        <f>feed!G454</f>
        <v>Angelic</v>
      </c>
      <c r="H454">
        <f>SUMPRODUCT(MID(0&amp;feed!H454,LARGE(INDEX(ISNUMBER(--MID(feed!H454,ROW($1:$1),1))*
ROW($1:$1),0),ROW($1:$1))+1,1)*10^ROW($1:$1)/10)</f>
        <v>4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0</v>
      </c>
      <c r="K454">
        <f>SUMPRODUCT(MID(0&amp;feed!K454,LARGE(INDEX(ISNUMBER(--MID(feed!K454,ROW($1:$19),1))*
ROW($1:$19),0),ROW($1:$19))+1,1)*10^ROW($1:$19)/10)</f>
        <v>42</v>
      </c>
      <c r="L454">
        <f>SUMPRODUCT(MID(0&amp;feed!L454,LARGE(INDEX(ISNUMBER(--MID(feed!L454,ROW($1:$19),1))*
ROW($1:$19),0),ROW($1:$19))+1,1)*10^ROW($1:$19)/10)</f>
        <v>8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1394</v>
      </c>
      <c r="O454">
        <f>SUMPRODUCT(MID(0&amp;feed!O454,LARGE(INDEX(ISNUMBER(--MID(feed!O454,ROW($1:$5),1))*
ROW($1:$5),0),ROW($1:$5))+1,1)*10^ROW($1:$5)/10)</f>
        <v>8</v>
      </c>
      <c r="P454" t="str">
        <f>feed!P454</f>
        <v>Untapped</v>
      </c>
      <c r="Q454">
        <f t="shared" si="42"/>
        <v>90</v>
      </c>
      <c r="R454" t="str">
        <f>feed!Q454</f>
        <v>Very Powerful</v>
      </c>
      <c r="S454">
        <f t="shared" si="43"/>
        <v>10</v>
      </c>
      <c r="T454" t="str">
        <f>feed!R454</f>
        <v>Gran Colombia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454" t="str">
        <f>feed!U454</f>
        <v>http://blocgame.com/stats.php?id=62581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18053</v>
      </c>
      <c r="AA454" s="8">
        <f t="shared" si="45"/>
        <v>28.553084648493545</v>
      </c>
      <c r="AB454" s="4">
        <f t="shared" si="46"/>
        <v>232.33333333333334</v>
      </c>
      <c r="AC454" s="4">
        <f t="shared" si="47"/>
        <v>6633.833333333333</v>
      </c>
    </row>
    <row r="455" spans="1:29" x14ac:dyDescent="0.25">
      <c r="A455" t="str">
        <f>feed!A455</f>
        <v>Dirk-Dirkastan</v>
      </c>
      <c r="B455" t="str">
        <f>feed!B455</f>
        <v>Vyper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88</v>
      </c>
      <c r="E455">
        <f>SUMPRODUCT(MID(0&amp;feed!E455,LARGE(INDEX(ISNUMBER(--MID(feed!E455,ROW($1:$19),1))*
ROW($1:$19),0),ROW($1:$19))+1,1)*10^ROW($1:$19)/10)</f>
        <v>3</v>
      </c>
      <c r="F455" t="str">
        <f>feed!F455</f>
        <v>Korean War surplus</v>
      </c>
      <c r="G455" t="str">
        <f>feed!G455</f>
        <v>Nice</v>
      </c>
      <c r="H455">
        <f>SUMPRODUCT(MID(0&amp;feed!H455,LARGE(INDEX(ISNUMBER(--MID(feed!H455,ROW($1:$1),1))*
ROW($1:$1),0),ROW($1:$1))+1,1)*10^ROW($1:$1)/10)</f>
        <v>4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3</v>
      </c>
      <c r="K455">
        <f>SUMPRODUCT(MID(0&amp;feed!K455,LARGE(INDEX(ISNUMBER(--MID(feed!K455,ROW($1:$19),1))*
ROW($1:$19),0),ROW($1:$19))+1,1)*10^ROW($1:$19)/10)</f>
        <v>26</v>
      </c>
      <c r="L455">
        <f>SUMPRODUCT(MID(0&amp;feed!L455,LARGE(INDEX(ISNUMBER(--MID(feed!L455,ROW($1:$19),1))*
ROW($1:$19),0),ROW($1:$19))+1,1)*10^ROW($1:$19)/10)</f>
        <v>12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1388</v>
      </c>
      <c r="O455">
        <f>SUMPRODUCT(MID(0&amp;feed!O455,LARGE(INDEX(ISNUMBER(--MID(feed!O455,ROW($1:$5),1))*
ROW($1:$5),0),ROW($1:$5))+1,1)*10^ROW($1:$5)/10)</f>
        <v>157</v>
      </c>
      <c r="P455">
        <f>feed!P455</f>
        <v>0</v>
      </c>
      <c r="Q455">
        <f t="shared" si="42"/>
        <v>40</v>
      </c>
      <c r="R455" t="str">
        <f>feed!Q455</f>
        <v>Large</v>
      </c>
      <c r="S455">
        <f t="shared" si="43"/>
        <v>7.5</v>
      </c>
      <c r="T455" t="str">
        <f>feed!R455</f>
        <v>Caribbean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455" t="str">
        <f>feed!U455</f>
        <v>http://blocgame.com/stats.php?id=63936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16183</v>
      </c>
      <c r="AA455" s="8">
        <f t="shared" si="45"/>
        <v>24.087175792507203</v>
      </c>
      <c r="AB455" s="4">
        <f t="shared" si="46"/>
        <v>231.33333333333334</v>
      </c>
      <c r="AC455" s="4">
        <f t="shared" si="47"/>
        <v>5572.166666666667</v>
      </c>
    </row>
    <row r="456" spans="1:29" x14ac:dyDescent="0.25">
      <c r="A456" t="str">
        <f>feed!A456</f>
        <v>HCLI COG Div</v>
      </c>
      <c r="B456" t="str">
        <f>feed!B456</f>
        <v>Silphiel</v>
      </c>
      <c r="C456" t="str">
        <f>feed!C456</f>
        <v>The Order</v>
      </c>
      <c r="D456">
        <f>SUMPRODUCT(MID(0&amp;feed!D456,LARGE(INDEX(ISNUMBER(--MID(feed!D456,ROW($1:$19),1))*
ROW($1:$19),0),ROW($1:$19))+1,1)*10^ROW($1:$19)/10)</f>
        <v>51</v>
      </c>
      <c r="E456">
        <f>SUMPRODUCT(MID(0&amp;feed!E456,LARGE(INDEX(ISNUMBER(--MID(feed!E456,ROW($1:$19),1))*
ROW($1:$19),0),ROW($1:$19))+1,1)*10^ROW($1:$19)/10)</f>
        <v>1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2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5</v>
      </c>
      <c r="K456">
        <f>SUMPRODUCT(MID(0&amp;feed!K456,LARGE(INDEX(ISNUMBER(--MID(feed!K456,ROW($1:$19),1))*
ROW($1:$19),0),ROW($1:$19))+1,1)*10^ROW($1:$19)/10)</f>
        <v>18</v>
      </c>
      <c r="L456">
        <f>SUMPRODUCT(MID(0&amp;feed!L456,LARGE(INDEX(ISNUMBER(--MID(feed!L456,ROW($1:$19),1))*
ROW($1:$19),0),ROW($1:$19))+1,1)*10^ROW($1:$19)/10)</f>
        <v>3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1387</v>
      </c>
      <c r="O456">
        <f>SUMPRODUCT(MID(0&amp;feed!O456,LARGE(INDEX(ISNUMBER(--MID(feed!O456,ROW($1:$5),1))*
ROW($1:$5),0),ROW($1:$5))+1,1)*10^ROW($1:$5)/10)</f>
        <v>124</v>
      </c>
      <c r="P456" t="str">
        <f>feed!P456</f>
        <v>Depleted</v>
      </c>
      <c r="Q456">
        <f t="shared" si="42"/>
        <v>0</v>
      </c>
      <c r="R456" t="str">
        <f>feed!Q456</f>
        <v>Very Powerful</v>
      </c>
      <c r="S456">
        <f t="shared" si="43"/>
        <v>10</v>
      </c>
      <c r="T456" t="str">
        <f>feed!R456</f>
        <v>Congo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56" t="str">
        <f>feed!U456</f>
        <v>http://blocgame.com/stats.php?id=54510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19446</v>
      </c>
      <c r="AA456" s="8">
        <f t="shared" si="45"/>
        <v>20.779379956741167</v>
      </c>
      <c r="AB456" s="4">
        <f t="shared" si="46"/>
        <v>231.16666666666666</v>
      </c>
      <c r="AC456" s="4">
        <f t="shared" si="47"/>
        <v>4803.5</v>
      </c>
    </row>
    <row r="457" spans="1:29" x14ac:dyDescent="0.25">
      <c r="A457" t="str">
        <f>feed!A457</f>
        <v>Lyon</v>
      </c>
      <c r="B457" t="str">
        <f>feed!B457</f>
        <v>Corpsegrinder</v>
      </c>
      <c r="C457">
        <f>feed!C457</f>
        <v>0</v>
      </c>
      <c r="D457">
        <f>SUMPRODUCT(MID(0&amp;feed!D457,LARGE(INDEX(ISNUMBER(--MID(feed!D457,ROW($1:$19),1))*
ROW($1:$19),0),ROW($1:$19))+1,1)*10^ROW($1:$19)/10)</f>
        <v>9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Normal</v>
      </c>
      <c r="H457">
        <f>SUMPRODUCT(MID(0&amp;feed!H457,LARGE(INDEX(ISNUMBER(--MID(feed!H457,ROW($1:$1),1))*
ROW($1:$1),0),ROW($1:$1))+1,1)*10^ROW($1:$1)/10)</f>
        <v>0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17</v>
      </c>
      <c r="K457">
        <f>SUMPRODUCT(MID(0&amp;feed!K457,LARGE(INDEX(ISNUMBER(--MID(feed!K457,ROW($1:$19),1))*
ROW($1:$19),0),ROW($1:$19))+1,1)*10^ROW($1:$19)/10)</f>
        <v>6</v>
      </c>
      <c r="L457">
        <f>SUMPRODUCT(MID(0&amp;feed!L457,LARGE(INDEX(ISNUMBER(--MID(feed!L457,ROW($1:$19),1))*
ROW($1:$19),0),ROW($1:$19))+1,1)*10^ROW($1:$19)/10)</f>
        <v>3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1381</v>
      </c>
      <c r="O457">
        <f>SUMPRODUCT(MID(0&amp;feed!O457,LARGE(INDEX(ISNUMBER(--MID(feed!O457,ROW($1:$5),1))*
ROW($1:$5),0),ROW($1:$5))+1,1)*10^ROW($1:$5)/10)</f>
        <v>35</v>
      </c>
      <c r="P457" t="str">
        <f>feed!P457</f>
        <v>Untapped</v>
      </c>
      <c r="Q457">
        <f t="shared" si="42"/>
        <v>90</v>
      </c>
      <c r="R457" t="str">
        <f>feed!Q457</f>
        <v>Mediocre</v>
      </c>
      <c r="S457">
        <f t="shared" si="43"/>
        <v>4.5</v>
      </c>
      <c r="T457" t="str">
        <f>feed!R457</f>
        <v>Gran Colombia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457" t="str">
        <f>feed!U457</f>
        <v>http://blocgame.com/stats.php?id=57382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5616</v>
      </c>
      <c r="AA457" s="8">
        <f t="shared" si="45"/>
        <v>6.5104996379435196</v>
      </c>
      <c r="AB457" s="4">
        <f t="shared" si="46"/>
        <v>230.16666666666666</v>
      </c>
      <c r="AC457" s="4">
        <f t="shared" si="47"/>
        <v>1498.5</v>
      </c>
    </row>
    <row r="458" spans="1:29" x14ac:dyDescent="0.25">
      <c r="A458" t="str">
        <f>feed!A458</f>
        <v>Gumbo</v>
      </c>
      <c r="B458" t="str">
        <f>feed!B458</f>
        <v>Gumbo954</v>
      </c>
      <c r="C458">
        <f>feed!C458</f>
        <v>0</v>
      </c>
      <c r="D458">
        <f>SUMPRODUCT(MID(0&amp;feed!D458,LARGE(INDEX(ISNUMBER(--MID(feed!D458,ROW($1:$19),1))*
ROW($1:$19),0),ROW($1:$19))+1,1)*10^ROW($1:$19)/10)</f>
        <v>43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6</v>
      </c>
      <c r="K458">
        <f>SUMPRODUCT(MID(0&amp;feed!K458,LARGE(INDEX(ISNUMBER(--MID(feed!K458,ROW($1:$19),1))*
ROW($1:$19),0),ROW($1:$19))+1,1)*10^ROW($1:$19)/10)</f>
        <v>11</v>
      </c>
      <c r="L458">
        <f>SUMPRODUCT(MID(0&amp;feed!L458,LARGE(INDEX(ISNUMBER(--MID(feed!L458,ROW($1:$19),1))*
ROW($1:$19),0),ROW($1:$19))+1,1)*10^ROW($1:$19)/10)</f>
        <v>10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1380</v>
      </c>
      <c r="O458">
        <f>SUMPRODUCT(MID(0&amp;feed!O458,LARGE(INDEX(ISNUMBER(--MID(feed!O458,ROW($1:$5),1))*
ROW($1:$5),0),ROW($1:$5))+1,1)*10^ROW($1:$5)/10)</f>
        <v>229</v>
      </c>
      <c r="P458" t="str">
        <f>feed!P458</f>
        <v>Near Depletion</v>
      </c>
      <c r="Q458">
        <f t="shared" si="42"/>
        <v>10</v>
      </c>
      <c r="R458" t="str">
        <f>feed!Q458</f>
        <v>Somewhat Large</v>
      </c>
      <c r="S458">
        <f t="shared" si="43"/>
        <v>6</v>
      </c>
      <c r="T458" t="str">
        <f>feed!R458</f>
        <v>Caribbean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58" t="str">
        <f>feed!U458</f>
        <v>http://blocgame.com/stats.php?id=64201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11376</v>
      </c>
      <c r="AA458" s="8">
        <f t="shared" si="45"/>
        <v>15.03695652173913</v>
      </c>
      <c r="AB458" s="4">
        <f t="shared" si="46"/>
        <v>230</v>
      </c>
      <c r="AC458" s="4">
        <f t="shared" si="47"/>
        <v>3458.5</v>
      </c>
    </row>
    <row r="459" spans="1:29" x14ac:dyDescent="0.25">
      <c r="A459" t="str">
        <f>feed!A459</f>
        <v>Dank Weed</v>
      </c>
      <c r="B459" t="str">
        <f>feed!B459</f>
        <v>Pothead</v>
      </c>
      <c r="C459" t="str">
        <f>feed!C459</f>
        <v>SPQR</v>
      </c>
      <c r="D459">
        <f>SUMPRODUCT(MID(0&amp;feed!D459,LARGE(INDEX(ISNUMBER(--MID(feed!D459,ROW($1:$19),1))*
ROW($1:$19),0),ROW($1:$19))+1,1)*10^ROW($1:$19)/10)</f>
        <v>17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3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10</v>
      </c>
      <c r="L459">
        <f>SUMPRODUCT(MID(0&amp;feed!L459,LARGE(INDEX(ISNUMBER(--MID(feed!L459,ROW($1:$19),1))*
ROW($1:$19),0),ROW($1:$19))+1,1)*10^ROW($1:$19)/10)</f>
        <v>4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1369</v>
      </c>
      <c r="O459">
        <f>SUMPRODUCT(MID(0&amp;feed!O459,LARGE(INDEX(ISNUMBER(--MID(feed!O459,ROW($1:$5),1))*
ROW($1:$5),0),ROW($1:$5))+1,1)*10^ROW($1:$5)/10)</f>
        <v>539</v>
      </c>
      <c r="P459">
        <f>feed!P459</f>
        <v>0</v>
      </c>
      <c r="Q459">
        <f t="shared" si="42"/>
        <v>40</v>
      </c>
      <c r="R459" t="str">
        <f>feed!Q459</f>
        <v>Meagre</v>
      </c>
      <c r="S459">
        <f t="shared" si="43"/>
        <v>1.5</v>
      </c>
      <c r="T459" t="str">
        <f>feed!R459</f>
        <v>Caribbean</v>
      </c>
      <c r="U459" t="str">
        <f>feed!S459</f>
        <v>United States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459" t="str">
        <f>feed!U459</f>
        <v>http://blocgame.com/stats.php?id=63959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8850</v>
      </c>
      <c r="AA459" s="8">
        <f t="shared" si="45"/>
        <v>11.943024105186268</v>
      </c>
      <c r="AB459" s="4">
        <f t="shared" si="46"/>
        <v>228.16666666666666</v>
      </c>
      <c r="AC459" s="4">
        <f t="shared" si="47"/>
        <v>2725</v>
      </c>
    </row>
    <row r="460" spans="1:29" x14ac:dyDescent="0.25">
      <c r="A460" t="str">
        <f>feed!A460</f>
        <v>Nsntra</v>
      </c>
      <c r="B460" t="str">
        <f>feed!B460</f>
        <v>Ahmad Maselan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25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14</v>
      </c>
      <c r="K460">
        <f>SUMPRODUCT(MID(0&amp;feed!K460,LARGE(INDEX(ISNUMBER(--MID(feed!K460,ROW($1:$19),1))*
ROW($1:$19),0),ROW($1:$19))+1,1)*10^ROW($1:$19)/10)</f>
        <v>7</v>
      </c>
      <c r="L460">
        <f>SUMPRODUCT(MID(0&amp;feed!L460,LARGE(INDEX(ISNUMBER(--MID(feed!L460,ROW($1:$19),1))*
ROW($1:$19),0),ROW($1:$19))+1,1)*10^ROW($1:$19)/10)</f>
        <v>3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1358</v>
      </c>
      <c r="O460">
        <f>SUMPRODUCT(MID(0&amp;feed!O460,LARGE(INDEX(ISNUMBER(--MID(feed!O460,ROW($1:$5),1))*
ROW($1:$5),0),ROW($1:$5))+1,1)*10^ROW($1:$5)/10)</f>
        <v>137</v>
      </c>
      <c r="P460" t="str">
        <f>feed!P460</f>
        <v>Near Depletion</v>
      </c>
      <c r="Q460">
        <f t="shared" si="42"/>
        <v>10</v>
      </c>
      <c r="R460" t="str">
        <f>feed!Q460</f>
        <v>Mediocre</v>
      </c>
      <c r="S460">
        <f t="shared" si="43"/>
        <v>4.5</v>
      </c>
      <c r="T460" t="str">
        <f>feed!R460</f>
        <v>Pacific Rim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460" t="str">
        <f>feed!U460</f>
        <v>http://blocgame.com/stats.php?id=61896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4493</v>
      </c>
      <c r="AA460" s="8">
        <f t="shared" si="45"/>
        <v>6.6222385861561115</v>
      </c>
      <c r="AB460" s="4">
        <f t="shared" si="46"/>
        <v>226.33333333333334</v>
      </c>
      <c r="AC460" s="4">
        <f t="shared" si="47"/>
        <v>1498.8333333333333</v>
      </c>
    </row>
    <row r="461" spans="1:29" x14ac:dyDescent="0.25">
      <c r="A461" t="str">
        <f>feed!A461</f>
        <v>El Tahib</v>
      </c>
      <c r="B461" t="str">
        <f>feed!B461</f>
        <v>Mossadegh</v>
      </c>
      <c r="C461" t="str">
        <f>feed!C461</f>
        <v>SPQR</v>
      </c>
      <c r="D461">
        <f>SUMPRODUCT(MID(0&amp;feed!D461,LARGE(INDEX(ISNUMBER(--MID(feed!D461,ROW($1:$19),1))*
ROW($1:$19),0),ROW($1:$19))+1,1)*10^ROW($1:$19)/10)</f>
        <v>38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1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18</v>
      </c>
      <c r="K461">
        <f>SUMPRODUCT(MID(0&amp;feed!K461,LARGE(INDEX(ISNUMBER(--MID(feed!K461,ROW($1:$19),1))*
ROW($1:$19),0),ROW($1:$19))+1,1)*10^ROW($1:$19)/10)</f>
        <v>6</v>
      </c>
      <c r="L461">
        <f>SUMPRODUCT(MID(0&amp;feed!L461,LARGE(INDEX(ISNUMBER(--MID(feed!L461,ROW($1:$19),1))*
ROW($1:$19),0),ROW($1:$19))+1,1)*10^ROW($1:$19)/10)</f>
        <v>7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1356</v>
      </c>
      <c r="O461">
        <f>SUMPRODUCT(MID(0&amp;feed!O461,LARGE(INDEX(ISNUMBER(--MID(feed!O461,ROW($1:$5),1))*
ROW($1:$5),0),ROW($1:$5))+1,1)*10^ROW($1:$5)/10)</f>
        <v>2519</v>
      </c>
      <c r="P461" t="str">
        <f>feed!P461</f>
        <v>Untapped</v>
      </c>
      <c r="Q461">
        <f t="shared" si="42"/>
        <v>90</v>
      </c>
      <c r="R461" t="str">
        <f>feed!Q461</f>
        <v>Mediocre</v>
      </c>
      <c r="S461">
        <f t="shared" si="43"/>
        <v>4.5</v>
      </c>
      <c r="T461" t="str">
        <f>feed!R461</f>
        <v>Arabia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461" t="str">
        <f>feed!U461</f>
        <v>http://blocgame.com/stats.php?id=64402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5606</v>
      </c>
      <c r="AA461" s="8">
        <f t="shared" si="45"/>
        <v>8.2824483775811206</v>
      </c>
      <c r="AB461" s="4">
        <f t="shared" si="46"/>
        <v>226</v>
      </c>
      <c r="AC461" s="4">
        <f t="shared" si="47"/>
        <v>1871.8333333333333</v>
      </c>
    </row>
    <row r="462" spans="1:29" x14ac:dyDescent="0.25">
      <c r="A462" t="str">
        <f>feed!A462</f>
        <v>Le tits now</v>
      </c>
      <c r="B462" t="str">
        <f>feed!B462</f>
        <v>bake and shake</v>
      </c>
      <c r="C462" t="str">
        <f>feed!C462</f>
        <v>The Federal Colonies</v>
      </c>
      <c r="D462">
        <f>SUMPRODUCT(MID(0&amp;feed!D462,LARGE(INDEX(ISNUMBER(--MID(feed!D462,ROW($1:$19),1))*
ROW($1:$19),0),ROW($1:$19))+1,1)*10^ROW($1:$19)/10)</f>
        <v>35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Elite</v>
      </c>
      <c r="J462">
        <f>SUMPRODUCT(MID(0&amp;feed!J462,LARGE(INDEX(ISNUMBER(--MID(feed!J462,ROW($1:$19),1))*
ROW($1:$19),0),ROW($1:$19))+1,1)*10^ROW($1:$19)/10)</f>
        <v>7</v>
      </c>
      <c r="K462">
        <f>SUMPRODUCT(MID(0&amp;feed!K462,LARGE(INDEX(ISNUMBER(--MID(feed!K462,ROW($1:$19),1))*
ROW($1:$19),0),ROW($1:$19))+1,1)*10^ROW($1:$19)/10)</f>
        <v>16</v>
      </c>
      <c r="L462">
        <f>SUMPRODUCT(MID(0&amp;feed!L462,LARGE(INDEX(ISNUMBER(--MID(feed!L462,ROW($1:$19),1))*
ROW($1:$19),0),ROW($1:$19))+1,1)*10^ROW($1:$19)/10)</f>
        <v>4</v>
      </c>
      <c r="M462" t="str">
        <f>feed!M462</f>
        <v>Mixed Economy</v>
      </c>
      <c r="N462">
        <f>SUMPRODUCT(MID(0&amp;feed!N462,LARGE(INDEX(ISNUMBER(--MID(feed!N462,ROW($1:$5),1))*
ROW($1:$5),0),ROW($1:$5))+1,1)*10^ROW($1:$5)/10)</f>
        <v>1354</v>
      </c>
      <c r="O462">
        <f>SUMPRODUCT(MID(0&amp;feed!O462,LARGE(INDEX(ISNUMBER(--MID(feed!O462,ROW($1:$5),1))*
ROW($1:$5),0),ROW($1:$5))+1,1)*10^ROW($1:$5)/10)</f>
        <v>31</v>
      </c>
      <c r="P462" t="str">
        <f>feed!P462</f>
        <v>Untapped</v>
      </c>
      <c r="Q462">
        <f t="shared" si="42"/>
        <v>90</v>
      </c>
      <c r="R462" t="str">
        <f>feed!Q462</f>
        <v>Mediocre</v>
      </c>
      <c r="S462">
        <f t="shared" si="43"/>
        <v>4.5</v>
      </c>
      <c r="T462" t="str">
        <f>feed!R462</f>
        <v>Mesoamerica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462" t="str">
        <f>feed!U462</f>
        <v>http://blocgame.com/stats.php?id=64023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11583</v>
      </c>
      <c r="AA462" s="8">
        <f t="shared" si="45"/>
        <v>14.647710487444609</v>
      </c>
      <c r="AB462" s="4">
        <f t="shared" si="46"/>
        <v>225.66666666666666</v>
      </c>
      <c r="AC462" s="4">
        <f t="shared" si="47"/>
        <v>3305.5</v>
      </c>
    </row>
    <row r="463" spans="1:29" x14ac:dyDescent="0.25">
      <c r="A463" t="str">
        <f>feed!A463</f>
        <v>Chinese Empire</v>
      </c>
      <c r="B463" t="str">
        <f>feed!B463</f>
        <v>Chairman Mao Zedong</v>
      </c>
      <c r="C463" t="str">
        <f>feed!C463</f>
        <v>Interpol</v>
      </c>
      <c r="D463">
        <f>SUMPRODUCT(MID(0&amp;feed!D463,LARGE(INDEX(ISNUMBER(--MID(feed!D463,ROW($1:$19),1))*
ROW($1:$19),0),ROW($1:$19))+1,1)*10^ROW($1:$19)/10)</f>
        <v>72</v>
      </c>
      <c r="E463">
        <f>SUMPRODUCT(MID(0&amp;feed!E463,LARGE(INDEX(ISNUMBER(--MID(feed!E463,ROW($1:$19),1))*
ROW($1:$19),0),ROW($1:$19))+1,1)*10^ROW($1:$19)/10)</f>
        <v>1</v>
      </c>
      <c r="F463" t="str">
        <f>feed!F463</f>
        <v>Vietnam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32</v>
      </c>
      <c r="K463">
        <f>SUMPRODUCT(MID(0&amp;feed!K463,LARGE(INDEX(ISNUMBER(--MID(feed!K463,ROW($1:$19),1))*
ROW($1:$19),0),ROW($1:$19))+1,1)*10^ROW($1:$19)/10)</f>
        <v>14</v>
      </c>
      <c r="L463">
        <f>SUMPRODUCT(MID(0&amp;feed!L463,LARGE(INDEX(ISNUMBER(--MID(feed!L463,ROW($1:$19),1))*
ROW($1:$19),0),ROW($1:$19))+1,1)*10^ROW($1:$19)/10)</f>
        <v>9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1351</v>
      </c>
      <c r="O463">
        <f>SUMPRODUCT(MID(0&amp;feed!O463,LARGE(INDEX(ISNUMBER(--MID(feed!O463,ROW($1:$5),1))*
ROW($1:$5),0),ROW($1:$5))+1,1)*10^ROW($1:$5)/10)</f>
        <v>147</v>
      </c>
      <c r="P463" t="str">
        <f>feed!P463</f>
        <v>Untapped</v>
      </c>
      <c r="Q463">
        <f t="shared" si="42"/>
        <v>90</v>
      </c>
      <c r="R463" t="str">
        <f>feed!Q463</f>
        <v>Somewhat Large</v>
      </c>
      <c r="S463">
        <f t="shared" si="43"/>
        <v>6</v>
      </c>
      <c r="T463" t="str">
        <f>feed!R463</f>
        <v>China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463" t="str">
        <f>feed!U463</f>
        <v>http://blocgame.com/stats.php?id=54448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26676</v>
      </c>
      <c r="AA463" s="8">
        <f t="shared" si="45"/>
        <v>27.239822353811991</v>
      </c>
      <c r="AB463" s="4">
        <f t="shared" si="46"/>
        <v>225.16666666666666</v>
      </c>
      <c r="AC463" s="4">
        <f t="shared" si="47"/>
        <v>6133.5</v>
      </c>
    </row>
    <row r="464" spans="1:29" x14ac:dyDescent="0.25">
      <c r="A464" t="str">
        <f>feed!A464</f>
        <v>epf</v>
      </c>
      <c r="B464" t="str">
        <f>feed!B464</f>
        <v>kwsp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201</v>
      </c>
      <c r="E464">
        <f>SUMPRODUCT(MID(0&amp;feed!E464,LARGE(INDEX(ISNUMBER(--MID(feed!E464,ROW($1:$19),1))*
ROW($1:$19),0),ROW($1:$19))+1,1)*10^ROW($1:$19)/10)</f>
        <v>10</v>
      </c>
      <c r="F464" t="str">
        <f>feed!F464</f>
        <v>Korean War surplus</v>
      </c>
      <c r="G464" t="str">
        <f>feed!G464</f>
        <v>Angelic</v>
      </c>
      <c r="H464">
        <f>SUMPRODUCT(MID(0&amp;feed!H464,LARGE(INDEX(ISNUMBER(--MID(feed!H464,ROW($1:$1),1))*
ROW($1:$1),0),ROW($1:$1))+1,1)*10^ROW($1:$1)/10)</f>
        <v>5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3</v>
      </c>
      <c r="K464">
        <f>SUMPRODUCT(MID(0&amp;feed!K464,LARGE(INDEX(ISNUMBER(--MID(feed!K464,ROW($1:$19),1))*
ROW($1:$19),0),ROW($1:$19))+1,1)*10^ROW($1:$19)/10)</f>
        <v>60</v>
      </c>
      <c r="L464">
        <f>SUMPRODUCT(MID(0&amp;feed!L464,LARGE(INDEX(ISNUMBER(--MID(feed!L464,ROW($1:$19),1))*
ROW($1:$19),0),ROW($1:$19))+1,1)*10^ROW($1:$19)/10)</f>
        <v>10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1350</v>
      </c>
      <c r="O464">
        <f>SUMPRODUCT(MID(0&amp;feed!O464,LARGE(INDEX(ISNUMBER(--MID(feed!O464,ROW($1:$5),1))*
ROW($1:$5),0),ROW($1:$5))+1,1)*10^ROW($1:$5)/10)</f>
        <v>290</v>
      </c>
      <c r="P464" t="str">
        <f>feed!P464</f>
        <v>Depleted</v>
      </c>
      <c r="Q464">
        <f t="shared" si="42"/>
        <v>0</v>
      </c>
      <c r="R464" t="str">
        <f>feed!Q464</f>
        <v>Very Powerful</v>
      </c>
      <c r="S464">
        <f t="shared" si="43"/>
        <v>10</v>
      </c>
      <c r="T464" t="str">
        <f>feed!R464</f>
        <v>East Indies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464" t="str">
        <f>feed!U464</f>
        <v>http://blocgame.com/stats.php?id=63191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11942</v>
      </c>
      <c r="AA464" s="8">
        <f t="shared" si="45"/>
        <v>31.068148148148147</v>
      </c>
      <c r="AB464" s="4">
        <f t="shared" si="46"/>
        <v>225</v>
      </c>
      <c r="AC464" s="4">
        <f t="shared" si="47"/>
        <v>6990.333333333333</v>
      </c>
    </row>
    <row r="465" spans="1:29" x14ac:dyDescent="0.25">
      <c r="A465" t="str">
        <f>feed!A465</f>
        <v>Iustitia</v>
      </c>
      <c r="B465" t="str">
        <f>feed!B465</f>
        <v>Kira</v>
      </c>
      <c r="C465" t="str">
        <f>feed!C465</f>
        <v>PIRATES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1</v>
      </c>
      <c r="F465" t="str">
        <f>feed!F465</f>
        <v>First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3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10</v>
      </c>
      <c r="K465">
        <f>SUMPRODUCT(MID(0&amp;feed!K465,LARGE(INDEX(ISNUMBER(--MID(feed!K465,ROW($1:$19),1))*
ROW($1:$19),0),ROW($1:$19))+1,1)*10^ROW($1:$19)/10)</f>
        <v>15</v>
      </c>
      <c r="L465">
        <f>SUMPRODUCT(MID(0&amp;feed!L465,LARGE(INDEX(ISNUMBER(--MID(feed!L465,ROW($1:$19),1))*
ROW($1:$19),0),ROW($1:$19))+1,1)*10^ROW($1:$19)/10)</f>
        <v>0</v>
      </c>
      <c r="M465" t="str">
        <f>feed!M465</f>
        <v>Free Market</v>
      </c>
      <c r="N465">
        <f>SUMPRODUCT(MID(0&amp;feed!N465,LARGE(INDEX(ISNUMBER(--MID(feed!N465,ROW($1:$5),1))*
ROW($1:$5),0),ROW($1:$5))+1,1)*10^ROW($1:$5)/10)</f>
        <v>1349</v>
      </c>
      <c r="O465">
        <f>SUMPRODUCT(MID(0&amp;feed!O465,LARGE(INDEX(ISNUMBER(--MID(feed!O465,ROW($1:$5),1))*
ROW($1:$5),0),ROW($1:$5))+1,1)*10^ROW($1:$5)/10)</f>
        <v>79</v>
      </c>
      <c r="P465" t="str">
        <f>feed!P465</f>
        <v>Untapped</v>
      </c>
      <c r="Q465">
        <f t="shared" si="42"/>
        <v>90</v>
      </c>
      <c r="R465" t="str">
        <f>feed!Q465</f>
        <v>Powerful</v>
      </c>
      <c r="S465">
        <f t="shared" si="43"/>
        <v>9</v>
      </c>
      <c r="T465" t="str">
        <f>feed!R465</f>
        <v>East Indies</v>
      </c>
      <c r="U465" t="str">
        <f>feed!S465</f>
        <v>United States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465" t="str">
        <f>feed!U465</f>
        <v>http://blocgame.com/stats.php?id=65277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25043</v>
      </c>
      <c r="AA465" s="8">
        <f t="shared" si="45"/>
        <v>24.401779095626392</v>
      </c>
      <c r="AB465" s="4">
        <f t="shared" si="46"/>
        <v>224.83333333333334</v>
      </c>
      <c r="AC465" s="4">
        <f t="shared" si="47"/>
        <v>5486.333333333333</v>
      </c>
    </row>
    <row r="466" spans="1:29" x14ac:dyDescent="0.25">
      <c r="A466" t="str">
        <f>feed!A466</f>
        <v>District21</v>
      </c>
      <c r="B466" t="str">
        <f>feed!B466</f>
        <v>Nizarudinjohari</v>
      </c>
      <c r="C466" t="str">
        <f>feed!C466</f>
        <v>PIRATES</v>
      </c>
      <c r="D466">
        <f>SUMPRODUCT(MID(0&amp;feed!D466,LARGE(INDEX(ISNUMBER(--MID(feed!D466,ROW($1:$19),1))*
ROW($1:$19),0),ROW($1:$19))+1,1)*10^ROW($1:$19)/10)</f>
        <v>13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42</v>
      </c>
      <c r="K466">
        <f>SUMPRODUCT(MID(0&amp;feed!K466,LARGE(INDEX(ISNUMBER(--MID(feed!K466,ROW($1:$19),1))*
ROW($1:$19),0),ROW($1:$19))+1,1)*10^ROW($1:$19)/10)</f>
        <v>5</v>
      </c>
      <c r="L466">
        <f>SUMPRODUCT(MID(0&amp;feed!L466,LARGE(INDEX(ISNUMBER(--MID(feed!L466,ROW($1:$19),1))*
ROW($1:$19),0),ROW($1:$19))+1,1)*10^ROW($1:$19)/10)</f>
        <v>5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1342</v>
      </c>
      <c r="O466">
        <f>SUMPRODUCT(MID(0&amp;feed!O466,LARGE(INDEX(ISNUMBER(--MID(feed!O466,ROW($1:$5),1))*
ROW($1:$5),0),ROW($1:$5))+1,1)*10^ROW($1:$5)/10)</f>
        <v>395</v>
      </c>
      <c r="P466" t="str">
        <f>feed!P466</f>
        <v>Near Depletion</v>
      </c>
      <c r="Q466">
        <f t="shared" si="42"/>
        <v>10</v>
      </c>
      <c r="R466" t="str">
        <f>feed!Q466</f>
        <v>Meagre</v>
      </c>
      <c r="S466">
        <f t="shared" si="43"/>
        <v>1.5</v>
      </c>
      <c r="T466" t="str">
        <f>feed!R466</f>
        <v>Arabia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466" t="str">
        <f>feed!U466</f>
        <v>http://blocgame.com/stats.php?id=62938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1530</v>
      </c>
      <c r="AA466" s="8">
        <f t="shared" si="45"/>
        <v>4.4932935916542478</v>
      </c>
      <c r="AB466" s="4">
        <f t="shared" si="46"/>
        <v>223.66666666666666</v>
      </c>
      <c r="AC466" s="4">
        <f t="shared" si="47"/>
        <v>1005</v>
      </c>
    </row>
    <row r="467" spans="1:29" x14ac:dyDescent="0.25">
      <c r="A467" t="str">
        <f>feed!A467</f>
        <v>Gandoria</v>
      </c>
      <c r="B467" t="str">
        <f>feed!B467</f>
        <v>zoneguy22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33</v>
      </c>
      <c r="E467">
        <f>SUMPRODUCT(MID(0&amp;feed!E467,LARGE(INDEX(ISNUMBER(--MID(feed!E467,ROW($1:$19),1))*
ROW($1:$19),0),ROW($1:$19))+1,1)*10^ROW($1:$19)/10)</f>
        <v>0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22</v>
      </c>
      <c r="K467">
        <f>SUMPRODUCT(MID(0&amp;feed!K467,LARGE(INDEX(ISNUMBER(--MID(feed!K467,ROW($1:$19),1))*
ROW($1:$19),0),ROW($1:$19))+1,1)*10^ROW($1:$19)/10)</f>
        <v>16</v>
      </c>
      <c r="L467">
        <f>SUMPRODUCT(MID(0&amp;feed!L467,LARGE(INDEX(ISNUMBER(--MID(feed!L467,ROW($1:$19),1))*
ROW($1:$19),0),ROW($1:$19))+1,1)*10^ROW($1:$19)/10)</f>
        <v>3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1340</v>
      </c>
      <c r="O467">
        <f>SUMPRODUCT(MID(0&amp;feed!O467,LARGE(INDEX(ISNUMBER(--MID(feed!O467,ROW($1:$5),1))*
ROW($1:$5),0),ROW($1:$5))+1,1)*10^ROW($1:$5)/10)</f>
        <v>368</v>
      </c>
      <c r="P467" t="str">
        <f>feed!P467</f>
        <v>Untapped</v>
      </c>
      <c r="Q467">
        <f t="shared" si="42"/>
        <v>90</v>
      </c>
      <c r="R467" t="str">
        <f>feed!Q467</f>
        <v>Large</v>
      </c>
      <c r="S467">
        <f t="shared" si="43"/>
        <v>7.5</v>
      </c>
      <c r="T467" t="str">
        <f>feed!R467</f>
        <v>Gran Colombia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67" t="str">
        <f>feed!U467</f>
        <v>http://blocgame.com/stats.php?id=50771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10587</v>
      </c>
      <c r="AA467" s="8">
        <f t="shared" si="45"/>
        <v>14.33731343283582</v>
      </c>
      <c r="AB467" s="4">
        <f t="shared" si="46"/>
        <v>223.33333333333334</v>
      </c>
      <c r="AC467" s="4">
        <f t="shared" si="47"/>
        <v>3202</v>
      </c>
    </row>
    <row r="468" spans="1:29" x14ac:dyDescent="0.25">
      <c r="A468" t="str">
        <f>feed!A468</f>
        <v>Maratoba</v>
      </c>
      <c r="B468" t="str">
        <f>feed!B468</f>
        <v>Matthew A</v>
      </c>
      <c r="C468" t="str">
        <f>feed!C468</f>
        <v>The Khilafah</v>
      </c>
      <c r="D468">
        <f>SUMPRODUCT(MID(0&amp;feed!D468,LARGE(INDEX(ISNUMBER(--MID(feed!D468,ROW($1:$19),1))*
ROW($1:$19),0),ROW($1:$19))+1,1)*10^ROW($1:$19)/10)</f>
        <v>56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Nice</v>
      </c>
      <c r="H468">
        <f>SUMPRODUCT(MID(0&amp;feed!H468,LARGE(INDEX(ISNUMBER(--MID(feed!H468,ROW($1:$1),1))*
ROW($1:$1),0),ROW($1:$1))+1,1)*10^ROW($1:$1)/10)</f>
        <v>1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0</v>
      </c>
      <c r="K468">
        <f>SUMPRODUCT(MID(0&amp;feed!K468,LARGE(INDEX(ISNUMBER(--MID(feed!K468,ROW($1:$19),1))*
ROW($1:$19),0),ROW($1:$19))+1,1)*10^ROW($1:$19)/10)</f>
        <v>6</v>
      </c>
      <c r="L468">
        <f>SUMPRODUCT(MID(0&amp;feed!L468,LARGE(INDEX(ISNUMBER(--MID(feed!L468,ROW($1:$19),1))*
ROW($1:$19),0),ROW($1:$19))+1,1)*10^ROW($1:$19)/10)</f>
        <v>3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1334</v>
      </c>
      <c r="O468">
        <f>SUMPRODUCT(MID(0&amp;feed!O468,LARGE(INDEX(ISNUMBER(--MID(feed!O468,ROW($1:$5),1))*
ROW($1:$5),0),ROW($1:$5))+1,1)*10^ROW($1:$5)/10)</f>
        <v>673</v>
      </c>
      <c r="P468" t="str">
        <f>feed!P468</f>
        <v>Near Depletion</v>
      </c>
      <c r="Q468">
        <f t="shared" si="42"/>
        <v>10</v>
      </c>
      <c r="R468" t="str">
        <f>feed!Q468</f>
        <v>Mediocre</v>
      </c>
      <c r="S468">
        <f t="shared" si="43"/>
        <v>4.5</v>
      </c>
      <c r="T468" t="str">
        <f>feed!R468</f>
        <v>Arabia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468" t="str">
        <f>feed!U468</f>
        <v>http://blocgame.com/stats.php?id=49807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14953</v>
      </c>
      <c r="AA468" s="8">
        <f t="shared" si="45"/>
        <v>14.30134932533733</v>
      </c>
      <c r="AB468" s="4">
        <f t="shared" si="46"/>
        <v>222.33333333333334</v>
      </c>
      <c r="AC468" s="4">
        <f t="shared" si="47"/>
        <v>3179.6666666666665</v>
      </c>
    </row>
    <row r="469" spans="1:29" x14ac:dyDescent="0.25">
      <c r="A469" t="str">
        <f>feed!A469</f>
        <v>Portland</v>
      </c>
      <c r="B469" t="str">
        <f>feed!B469</f>
        <v>Ellio98</v>
      </c>
      <c r="C469" t="str">
        <f>feed!C469</f>
        <v>Interpol</v>
      </c>
      <c r="D469">
        <f>SUMPRODUCT(MID(0&amp;feed!D469,LARGE(INDEX(ISNUMBER(--MID(feed!D469,ROW($1:$19),1))*
ROW($1:$19),0),ROW($1:$19))+1,1)*10^ROW($1:$19)/10)</f>
        <v>54</v>
      </c>
      <c r="E469">
        <f>SUMPRODUCT(MID(0&amp;feed!E469,LARGE(INDEX(ISNUMBER(--MID(feed!E469,ROW($1:$19),1))*
ROW($1:$19),0),ROW($1:$19))+1,1)*10^ROW($1:$19)/10)</f>
        <v>1</v>
      </c>
      <c r="F469" t="str">
        <f>feed!F469</f>
        <v>Second World War surplus</v>
      </c>
      <c r="G469" t="str">
        <f>feed!G469</f>
        <v>Normal</v>
      </c>
      <c r="H469">
        <f>SUMPRODUCT(MID(0&amp;feed!H469,LARGE(INDEX(ISNUMBER(--MID(feed!H469,ROW($1:$1),1))*
ROW($1:$1),0),ROW($1:$1))+1,1)*10^ROW($1:$1)/10)</f>
        <v>2</v>
      </c>
      <c r="I469" t="str">
        <f>feed!I469</f>
        <v>Elite</v>
      </c>
      <c r="J469">
        <f>SUMPRODUCT(MID(0&amp;feed!J469,LARGE(INDEX(ISNUMBER(--MID(feed!J469,ROW($1:$19),1))*
ROW($1:$19),0),ROW($1:$19))+1,1)*10^ROW($1:$19)/10)</f>
        <v>0</v>
      </c>
      <c r="K469">
        <f>SUMPRODUCT(MID(0&amp;feed!K469,LARGE(INDEX(ISNUMBER(--MID(feed!K469,ROW($1:$19),1))*
ROW($1:$19),0),ROW($1:$19))+1,1)*10^ROW($1:$19)/10)</f>
        <v>11</v>
      </c>
      <c r="L469">
        <f>SUMPRODUCT(MID(0&amp;feed!L469,LARGE(INDEX(ISNUMBER(--MID(feed!L469,ROW($1:$19),1))*
ROW($1:$19),0),ROW($1:$19))+1,1)*10^ROW($1:$19)/10)</f>
        <v>5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1331</v>
      </c>
      <c r="O469">
        <f>SUMPRODUCT(MID(0&amp;feed!O469,LARGE(INDEX(ISNUMBER(--MID(feed!O469,ROW($1:$5),1))*
ROW($1:$5),0),ROW($1:$5))+1,1)*10^ROW($1:$5)/10)</f>
        <v>354</v>
      </c>
      <c r="P469" t="str">
        <f>feed!P469</f>
        <v>Untapped</v>
      </c>
      <c r="Q469">
        <f t="shared" si="42"/>
        <v>90</v>
      </c>
      <c r="R469" t="str">
        <f>feed!Q469</f>
        <v>Somewhat Large</v>
      </c>
      <c r="S469">
        <f t="shared" si="43"/>
        <v>6</v>
      </c>
      <c r="T469" t="str">
        <f>feed!R469</f>
        <v>Pacific Rim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69" t="str">
        <f>feed!U469</f>
        <v>http://blocgame.com/stats.php?id=51583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15519</v>
      </c>
      <c r="AA469" s="8">
        <f t="shared" si="45"/>
        <v>17.294515401953419</v>
      </c>
      <c r="AB469" s="4">
        <f t="shared" si="46"/>
        <v>221.83333333333334</v>
      </c>
      <c r="AC469" s="4">
        <f t="shared" si="47"/>
        <v>3836.5</v>
      </c>
    </row>
    <row r="470" spans="1:29" x14ac:dyDescent="0.25">
      <c r="A470" t="str">
        <f>feed!A470</f>
        <v>Ballzinga</v>
      </c>
      <c r="B470" t="str">
        <f>feed!B470</f>
        <v>Carejo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141</v>
      </c>
      <c r="E470">
        <f>SUMPRODUCT(MID(0&amp;feed!E470,LARGE(INDEX(ISNUMBER(--MID(feed!E470,ROW($1:$19),1))*
ROW($1:$19),0),ROW($1:$19))+1,1)*10^ROW($1:$19)/10)</f>
        <v>4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5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34</v>
      </c>
      <c r="K470">
        <f>SUMPRODUCT(MID(0&amp;feed!K470,LARGE(INDEX(ISNUMBER(--MID(feed!K470,ROW($1:$19),1))*
ROW($1:$19),0),ROW($1:$19))+1,1)*10^ROW($1:$19)/10)</f>
        <v>49</v>
      </c>
      <c r="L470">
        <f>SUMPRODUCT(MID(0&amp;feed!L470,LARGE(INDEX(ISNUMBER(--MID(feed!L470,ROW($1:$19),1))*
ROW($1:$19),0),ROW($1:$19))+1,1)*10^ROW($1:$19)/10)</f>
        <v>16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1328</v>
      </c>
      <c r="O470">
        <f>SUMPRODUCT(MID(0&amp;feed!O470,LARGE(INDEX(ISNUMBER(--MID(feed!O470,ROW($1:$5),1))*
ROW($1:$5),0),ROW($1:$5))+1,1)*10^ROW($1:$5)/10)</f>
        <v>1368</v>
      </c>
      <c r="P470" t="str">
        <f>feed!P470</f>
        <v>Untapped</v>
      </c>
      <c r="Q470">
        <f t="shared" si="42"/>
        <v>90</v>
      </c>
      <c r="R470" t="str">
        <f>feed!Q470</f>
        <v>Very Powerful</v>
      </c>
      <c r="S470">
        <f t="shared" si="43"/>
        <v>10</v>
      </c>
      <c r="T470" t="str">
        <f>feed!R470</f>
        <v>Guinea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470" t="str">
        <f>feed!U470</f>
        <v>http://blocgame.com/stats.php?id=63397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23132</v>
      </c>
      <c r="AA470" s="8">
        <f t="shared" si="45"/>
        <v>38.597138554216869</v>
      </c>
      <c r="AB470" s="4">
        <f t="shared" si="46"/>
        <v>221.33333333333334</v>
      </c>
      <c r="AC470" s="4">
        <f t="shared" si="47"/>
        <v>8542.8333333333339</v>
      </c>
    </row>
    <row r="471" spans="1:29" x14ac:dyDescent="0.25">
      <c r="A471" t="str">
        <f>feed!A471</f>
        <v>Babylon-Assyria</v>
      </c>
      <c r="B471" t="str">
        <f>feed!B471</f>
        <v>Ishtar</v>
      </c>
      <c r="C471" t="str">
        <f>feed!C471</f>
        <v>Socialist Arab Union</v>
      </c>
      <c r="D471">
        <f>SUMPRODUCT(MID(0&amp;feed!D471,LARGE(INDEX(ISNUMBER(--MID(feed!D471,ROW($1:$19),1))*
ROW($1:$19),0),ROW($1:$19))+1,1)*10^ROW($1:$19)/10)</f>
        <v>65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0</v>
      </c>
      <c r="K471">
        <f>SUMPRODUCT(MID(0&amp;feed!K471,LARGE(INDEX(ISNUMBER(--MID(feed!K471,ROW($1:$19),1))*
ROW($1:$19),0),ROW($1:$19))+1,1)*10^ROW($1:$19)/10)</f>
        <v>16</v>
      </c>
      <c r="L471">
        <f>SUMPRODUCT(MID(0&amp;feed!L471,LARGE(INDEX(ISNUMBER(--MID(feed!L471,ROW($1:$19),1))*
ROW($1:$19),0),ROW($1:$19))+1,1)*10^ROW($1:$19)/10)</f>
        <v>7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1326</v>
      </c>
      <c r="O471">
        <f>SUMPRODUCT(MID(0&amp;feed!O471,LARGE(INDEX(ISNUMBER(--MID(feed!O471,ROW($1:$5),1))*
ROW($1:$5),0),ROW($1:$5))+1,1)*10^ROW($1:$5)/10)</f>
        <v>1272</v>
      </c>
      <c r="P471" t="str">
        <f>feed!P471</f>
        <v>Untapped</v>
      </c>
      <c r="Q471">
        <f t="shared" si="42"/>
        <v>90</v>
      </c>
      <c r="R471" t="str">
        <f>feed!Q471</f>
        <v>Somewhat Large</v>
      </c>
      <c r="S471">
        <f t="shared" si="43"/>
        <v>6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71" t="str">
        <f>feed!U471</f>
        <v>http://blocgame.com/stats.php?id=64655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9875</v>
      </c>
      <c r="AA471" s="8">
        <f t="shared" si="45"/>
        <v>15.082956259426847</v>
      </c>
      <c r="AB471" s="4">
        <f t="shared" si="46"/>
        <v>221</v>
      </c>
      <c r="AC471" s="4">
        <f t="shared" si="47"/>
        <v>3333.3333333333335</v>
      </c>
    </row>
    <row r="472" spans="1:29" x14ac:dyDescent="0.25">
      <c r="A472" t="str">
        <f>feed!A472</f>
        <v>Selayang</v>
      </c>
      <c r="B472" t="str">
        <f>feed!B472</f>
        <v>mhmz89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41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0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44</v>
      </c>
      <c r="K472">
        <f>SUMPRODUCT(MID(0&amp;feed!K472,LARGE(INDEX(ISNUMBER(--MID(feed!K472,ROW($1:$19),1))*
ROW($1:$19),0),ROW($1:$19))+1,1)*10^ROW($1:$19)/10)</f>
        <v>8</v>
      </c>
      <c r="L472">
        <f>SUMPRODUCT(MID(0&amp;feed!L472,LARGE(INDEX(ISNUMBER(--MID(feed!L472,ROW($1:$19),1))*
ROW($1:$19),0),ROW($1:$19))+1,1)*10^ROW($1:$19)/10)</f>
        <v>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1324</v>
      </c>
      <c r="O472">
        <f>SUMPRODUCT(MID(0&amp;feed!O472,LARGE(INDEX(ISNUMBER(--MID(feed!O472,ROW($1:$5),1))*
ROW($1:$5),0),ROW($1:$5))+1,1)*10^ROW($1:$5)/10)</f>
        <v>174</v>
      </c>
      <c r="P472" t="str">
        <f>feed!P472</f>
        <v>Untapped</v>
      </c>
      <c r="Q472">
        <f t="shared" si="42"/>
        <v>90</v>
      </c>
      <c r="R472" t="str">
        <f>feed!Q472</f>
        <v>Very Powerful</v>
      </c>
      <c r="S472">
        <f t="shared" si="43"/>
        <v>10</v>
      </c>
      <c r="T472" t="str">
        <f>feed!R472</f>
        <v>East Indies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472" t="str">
        <f>feed!U472</f>
        <v>http://blocgame.com/stats.php?id=60642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14332</v>
      </c>
      <c r="AA472" s="8">
        <f t="shared" si="45"/>
        <v>14.223564954682779</v>
      </c>
      <c r="AB472" s="4">
        <f t="shared" si="46"/>
        <v>220.66666666666666</v>
      </c>
      <c r="AC472" s="4">
        <f t="shared" si="47"/>
        <v>3138.6666666666665</v>
      </c>
    </row>
    <row r="473" spans="1:29" x14ac:dyDescent="0.25">
      <c r="A473" t="str">
        <f>feed!A473</f>
        <v>Fantastica</v>
      </c>
      <c r="B473" t="str">
        <f>feed!B473</f>
        <v>Tantayo</v>
      </c>
      <c r="C473">
        <f>feed!C473</f>
        <v>0</v>
      </c>
      <c r="D473">
        <f>SUMPRODUCT(MID(0&amp;feed!D473,LARGE(INDEX(ISNUMBER(--MID(feed!D473,ROW($1:$19),1))*
ROW($1:$19),0),ROW($1:$19))+1,1)*10^ROW($1:$19)/10)</f>
        <v>10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Mad Dog</v>
      </c>
      <c r="H473">
        <f>SUMPRODUCT(MID(0&amp;feed!H473,LARGE(INDEX(ISNUMBER(--MID(feed!H473,ROW($1:$1),1))*
ROW($1:$1),0),ROW($1:$1))+1,1)*10^ROW($1:$1)/10)</f>
        <v>0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26</v>
      </c>
      <c r="K473">
        <f>SUMPRODUCT(MID(0&amp;feed!K473,LARGE(INDEX(ISNUMBER(--MID(feed!K473,ROW($1:$19),1))*
ROW($1:$19),0),ROW($1:$19))+1,1)*10^ROW($1:$19)/10)</f>
        <v>4</v>
      </c>
      <c r="L473">
        <f>SUMPRODUCT(MID(0&amp;feed!L473,LARGE(INDEX(ISNUMBER(--MID(feed!L473,ROW($1:$19),1))*
ROW($1:$19),0),ROW($1:$19))+1,1)*10^ROW($1:$19)/10)</f>
        <v>4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1324</v>
      </c>
      <c r="O473">
        <f>SUMPRODUCT(MID(0&amp;feed!O473,LARGE(INDEX(ISNUMBER(--MID(feed!O473,ROW($1:$5),1))*
ROW($1:$5),0),ROW($1:$5))+1,1)*10^ROW($1:$5)/10)</f>
        <v>191</v>
      </c>
      <c r="P473" t="str">
        <f>feed!P473</f>
        <v>Untapped</v>
      </c>
      <c r="Q473">
        <f t="shared" si="42"/>
        <v>90</v>
      </c>
      <c r="R473" t="str">
        <f>feed!Q473</f>
        <v>Small</v>
      </c>
      <c r="S473">
        <f t="shared" si="43"/>
        <v>3</v>
      </c>
      <c r="T473" t="str">
        <f>feed!R473</f>
        <v>China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473" t="str">
        <f>feed!U473</f>
        <v>http://blocgame.com/stats.php?id=60828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4591</v>
      </c>
      <c r="AA473" s="8">
        <f t="shared" si="45"/>
        <v>5.7333836858006046</v>
      </c>
      <c r="AB473" s="4">
        <f t="shared" si="46"/>
        <v>220.66666666666666</v>
      </c>
      <c r="AC473" s="4">
        <f t="shared" si="47"/>
        <v>1265.1666666666667</v>
      </c>
    </row>
    <row r="474" spans="1:29" x14ac:dyDescent="0.25">
      <c r="A474" t="str">
        <f>feed!A474</f>
        <v>Kampung Dusun</v>
      </c>
      <c r="B474" t="str">
        <f>feed!B474</f>
        <v>Sarip Dol</v>
      </c>
      <c r="C474" t="str">
        <f>feed!C474</f>
        <v>Celestial Beingsï¿½</v>
      </c>
      <c r="D474">
        <f>SUMPRODUCT(MID(0&amp;feed!D474,LARGE(INDEX(ISNUMBER(--MID(feed!D474,ROW($1:$19),1))*
ROW($1:$19),0),ROW($1:$19))+1,1)*10^ROW($1:$19)/10)</f>
        <v>70</v>
      </c>
      <c r="E474">
        <f>SUMPRODUCT(MID(0&amp;feed!E474,LARGE(INDEX(ISNUMBER(--MID(feed!E474,ROW($1:$19),1))*
ROW($1:$19),0),ROW($1:$19))+1,1)*10^ROW($1:$19)/10)</f>
        <v>1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3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4</v>
      </c>
      <c r="K474">
        <f>SUMPRODUCT(MID(0&amp;feed!K474,LARGE(INDEX(ISNUMBER(--MID(feed!K474,ROW($1:$19),1))*
ROW($1:$19),0),ROW($1:$19))+1,1)*10^ROW($1:$19)/10)</f>
        <v>16</v>
      </c>
      <c r="L474">
        <f>SUMPRODUCT(MID(0&amp;feed!L474,LARGE(INDEX(ISNUMBER(--MID(feed!L474,ROW($1:$19),1))*
ROW($1:$19),0),ROW($1:$19))+1,1)*10^ROW($1:$19)/10)</f>
        <v>10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1320</v>
      </c>
      <c r="O474">
        <f>SUMPRODUCT(MID(0&amp;feed!O474,LARGE(INDEX(ISNUMBER(--MID(feed!O474,ROW($1:$5),1))*
ROW($1:$5),0),ROW($1:$5))+1,1)*10^ROW($1:$5)/10)</f>
        <v>251</v>
      </c>
      <c r="P474" t="str">
        <f>feed!P474</f>
        <v>Untapped</v>
      </c>
      <c r="Q474">
        <f t="shared" si="42"/>
        <v>90</v>
      </c>
      <c r="R474" t="str">
        <f>feed!Q474</f>
        <v>Very Powerful</v>
      </c>
      <c r="S474">
        <f t="shared" si="43"/>
        <v>10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474" t="str">
        <f>feed!U474</f>
        <v>http://blocgame.com/stats.php?id=62351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13420</v>
      </c>
      <c r="AA474" s="8">
        <f t="shared" si="45"/>
        <v>19.257575757575758</v>
      </c>
      <c r="AB474" s="4">
        <f t="shared" si="46"/>
        <v>220</v>
      </c>
      <c r="AC474" s="4">
        <f t="shared" si="47"/>
        <v>4236.666666666667</v>
      </c>
    </row>
    <row r="475" spans="1:29" x14ac:dyDescent="0.25">
      <c r="A475" t="str">
        <f>feed!A475</f>
        <v>Hatmistan</v>
      </c>
      <c r="B475" t="str">
        <f>feed!B475</f>
        <v>Pertti II</v>
      </c>
      <c r="C475" t="str">
        <f>feed!C475</f>
        <v>Socialist Arab Union</v>
      </c>
      <c r="D475">
        <f>SUMPRODUCT(MID(0&amp;feed!D475,LARGE(INDEX(ISNUMBER(--MID(feed!D475,ROW($1:$19),1))*
ROW($1:$19),0),ROW($1:$19))+1,1)*10^ROW($1:$19)/10)</f>
        <v>38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0</v>
      </c>
      <c r="K475">
        <f>SUMPRODUCT(MID(0&amp;feed!K475,LARGE(INDEX(ISNUMBER(--MID(feed!K475,ROW($1:$19),1))*
ROW($1:$19),0),ROW($1:$19))+1,1)*10^ROW($1:$19)/10)</f>
        <v>5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1316</v>
      </c>
      <c r="O475">
        <f>SUMPRODUCT(MID(0&amp;feed!O475,LARGE(INDEX(ISNUMBER(--MID(feed!O475,ROW($1:$5),1))*
ROW($1:$5),0),ROW($1:$5))+1,1)*10^ROW($1:$5)/10)</f>
        <v>1052</v>
      </c>
      <c r="P475" t="str">
        <f>feed!P475</f>
        <v>Untapped</v>
      </c>
      <c r="Q475">
        <f t="shared" si="42"/>
        <v>90</v>
      </c>
      <c r="R475" t="str">
        <f>feed!Q475</f>
        <v>Mediocre</v>
      </c>
      <c r="S475">
        <f t="shared" si="43"/>
        <v>4.5</v>
      </c>
      <c r="T475" t="str">
        <f>feed!R475</f>
        <v>Atlas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475" t="str">
        <f>feed!U475</f>
        <v>http://blocgame.com/stats.php?id=46162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13807</v>
      </c>
      <c r="AA475" s="8">
        <f t="shared" si="45"/>
        <v>13.341185410334347</v>
      </c>
      <c r="AB475" s="4">
        <f t="shared" si="46"/>
        <v>219.33333333333334</v>
      </c>
      <c r="AC475" s="4">
        <f t="shared" si="47"/>
        <v>2926.1666666666665</v>
      </c>
    </row>
    <row r="476" spans="1:29" x14ac:dyDescent="0.25">
      <c r="A476" t="str">
        <f>feed!A476</f>
        <v>Nautique</v>
      </c>
      <c r="B476" t="str">
        <f>feed!B476</f>
        <v>wayneeconomist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86</v>
      </c>
      <c r="E476">
        <f>SUMPRODUCT(MID(0&amp;feed!E476,LARGE(INDEX(ISNUMBER(--MID(feed!E476,ROW($1:$19),1))*
ROW($1:$19),0),ROW($1:$19))+1,1)*10^ROW($1:$19)/10)</f>
        <v>4</v>
      </c>
      <c r="F476" t="str">
        <f>feed!F476</f>
        <v>Vietnam War surplus</v>
      </c>
      <c r="G476" t="str">
        <f>feed!G476</f>
        <v>Angelic</v>
      </c>
      <c r="H476">
        <f>SUMPRODUCT(MID(0&amp;feed!H476,LARGE(INDEX(ISNUMBER(--MID(feed!H476,ROW($1:$1),1))*
ROW($1:$1),0),ROW($1:$1))+1,1)*10^ROW($1:$1)/10)</f>
        <v>6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5</v>
      </c>
      <c r="K476">
        <f>SUMPRODUCT(MID(0&amp;feed!K476,LARGE(INDEX(ISNUMBER(--MID(feed!K476,ROW($1:$19),1))*
ROW($1:$19),0),ROW($1:$19))+1,1)*10^ROW($1:$19)/10)</f>
        <v>16</v>
      </c>
      <c r="L476">
        <f>SUMPRODUCT(MID(0&amp;feed!L476,LARGE(INDEX(ISNUMBER(--MID(feed!L476,ROW($1:$19),1))*
ROW($1:$19),0),ROW($1:$19))+1,1)*10^ROW($1:$19)/10)</f>
        <v>7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1314</v>
      </c>
      <c r="O476">
        <f>SUMPRODUCT(MID(0&amp;feed!O476,LARGE(INDEX(ISNUMBER(--MID(feed!O476,ROW($1:$5),1))*
ROW($1:$5),0),ROW($1:$5))+1,1)*10^ROW($1:$5)/10)</f>
        <v>1093</v>
      </c>
      <c r="P476" t="str">
        <f>feed!P476</f>
        <v>Plentiful</v>
      </c>
      <c r="Q476">
        <f t="shared" si="42"/>
        <v>70</v>
      </c>
      <c r="R476" t="str">
        <f>feed!Q476</f>
        <v>Large</v>
      </c>
      <c r="S476">
        <f t="shared" si="43"/>
        <v>7.5</v>
      </c>
      <c r="T476" t="str">
        <f>feed!R476</f>
        <v>The Subcontinent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476" t="str">
        <f>feed!U476</f>
        <v>http://blocgame.com/stats.php?id=58443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21304</v>
      </c>
      <c r="AA476" s="8">
        <f t="shared" si="45"/>
        <v>26.201674277016743</v>
      </c>
      <c r="AB476" s="4">
        <f t="shared" si="46"/>
        <v>219</v>
      </c>
      <c r="AC476" s="4">
        <f t="shared" si="47"/>
        <v>5738.166666666667</v>
      </c>
    </row>
    <row r="477" spans="1:29" x14ac:dyDescent="0.25">
      <c r="A477" t="str">
        <f>feed!A477</f>
        <v>BIOR KELANTOK</v>
      </c>
      <c r="B477" t="str">
        <f>feed!B477</f>
        <v>Krul</v>
      </c>
      <c r="C477" t="str">
        <f>feed!C477</f>
        <v>Interpol</v>
      </c>
      <c r="D477">
        <f>SUMPRODUCT(MID(0&amp;feed!D477,LARGE(INDEX(ISNUMBER(--MID(feed!D477,ROW($1:$19),1))*
ROW($1:$19),0),ROW($1:$19))+1,1)*10^ROW($1:$19)/10)</f>
        <v>33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15</v>
      </c>
      <c r="K477">
        <f>SUMPRODUCT(MID(0&amp;feed!K477,LARGE(INDEX(ISNUMBER(--MID(feed!K477,ROW($1:$19),1))*
ROW($1:$19),0),ROW($1:$19))+1,1)*10^ROW($1:$19)/10)</f>
        <v>10</v>
      </c>
      <c r="L477">
        <f>SUMPRODUCT(MID(0&amp;feed!L477,LARGE(INDEX(ISNUMBER(--MID(feed!L477,ROW($1:$19),1))*
ROW($1:$19),0),ROW($1:$19))+1,1)*10^ROW($1:$19)/10)</f>
        <v>3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1312</v>
      </c>
      <c r="O477">
        <f>SUMPRODUCT(MID(0&amp;feed!O477,LARGE(INDEX(ISNUMBER(--MID(feed!O477,ROW($1:$5),1))*
ROW($1:$5),0),ROW($1:$5))+1,1)*10^ROW($1:$5)/10)</f>
        <v>102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Pacific Rim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477" t="str">
        <f>feed!U477</f>
        <v>http://blocgame.com/stats.php?id=61489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7453</v>
      </c>
      <c r="AA477" s="8">
        <f t="shared" si="45"/>
        <v>9.9679878048780495</v>
      </c>
      <c r="AB477" s="4">
        <f t="shared" si="46"/>
        <v>218.66666666666666</v>
      </c>
      <c r="AC477" s="4">
        <f t="shared" si="47"/>
        <v>2179.6666666666665</v>
      </c>
    </row>
    <row r="478" spans="1:29" x14ac:dyDescent="0.25">
      <c r="A478" t="str">
        <f>feed!A478</f>
        <v>Baghdad Iraqi</v>
      </c>
      <c r="B478" t="str">
        <f>feed!B478</f>
        <v>As-Shaheed Saddam Hussein</v>
      </c>
      <c r="C478" t="str">
        <f>feed!C478</f>
        <v>Interpol</v>
      </c>
      <c r="D478">
        <f>SUMPRODUCT(MID(0&amp;feed!D478,LARGE(INDEX(ISNUMBER(--MID(feed!D478,ROW($1:$19),1))*
ROW($1:$19),0),ROW($1:$19))+1,1)*10^ROW($1:$19)/10)</f>
        <v>112</v>
      </c>
      <c r="E478">
        <f>SUMPRODUCT(MID(0&amp;feed!E478,LARGE(INDEX(ISNUMBER(--MID(feed!E478,ROW($1:$19),1))*
ROW($1:$19),0),ROW($1:$19))+1,1)*10^ROW($1:$19)/10)</f>
        <v>4</v>
      </c>
      <c r="F478" t="str">
        <f>feed!F478</f>
        <v>Vietnam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3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11</v>
      </c>
      <c r="K478">
        <f>SUMPRODUCT(MID(0&amp;feed!K478,LARGE(INDEX(ISNUMBER(--MID(feed!K478,ROW($1:$19),1))*
ROW($1:$19),0),ROW($1:$19))+1,1)*10^ROW($1:$19)/10)</f>
        <v>30</v>
      </c>
      <c r="L478">
        <f>SUMPRODUCT(MID(0&amp;feed!L478,LARGE(INDEX(ISNUMBER(--MID(feed!L478,ROW($1:$19),1))*
ROW($1:$19),0),ROW($1:$19))+1,1)*10^ROW($1:$19)/10)</f>
        <v>30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1295</v>
      </c>
      <c r="O478">
        <f>SUMPRODUCT(MID(0&amp;feed!O478,LARGE(INDEX(ISNUMBER(--MID(feed!O478,ROW($1:$5),1))*
ROW($1:$5),0),ROW($1:$5))+1,1)*10^ROW($1:$5)/10)</f>
        <v>3724</v>
      </c>
      <c r="P478" t="str">
        <f>feed!P478</f>
        <v>Untapped</v>
      </c>
      <c r="Q478">
        <f t="shared" si="42"/>
        <v>90</v>
      </c>
      <c r="R478" t="str">
        <f>feed!Q478</f>
        <v>Very Powerful</v>
      </c>
      <c r="S478">
        <f t="shared" si="43"/>
        <v>10</v>
      </c>
      <c r="T478" t="str">
        <f>feed!R478</f>
        <v>Mesopotamia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478" t="str">
        <f>feed!U478</f>
        <v>http://blocgame.com/stats.php?id=61172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20376</v>
      </c>
      <c r="AA478" s="8">
        <f t="shared" si="45"/>
        <v>34.846332046332044</v>
      </c>
      <c r="AB478" s="4">
        <f t="shared" si="46"/>
        <v>215.83333333333334</v>
      </c>
      <c r="AC478" s="4">
        <f t="shared" si="47"/>
        <v>7521</v>
      </c>
    </row>
    <row r="479" spans="1:29" x14ac:dyDescent="0.25">
      <c r="A479" t="str">
        <f>feed!A479</f>
        <v>Madurolandia</v>
      </c>
      <c r="B479" t="str">
        <f>feed!B479</f>
        <v>Nicolas Maduro</v>
      </c>
      <c r="C479">
        <f>feed!C479</f>
        <v>0</v>
      </c>
      <c r="D479">
        <f>SUMPRODUCT(MID(0&amp;feed!D479,LARGE(INDEX(ISNUMBER(--MID(feed!D479,ROW($1:$19),1))*
ROW($1:$19),0),ROW($1:$19))+1,1)*10^ROW($1:$19)/10)</f>
        <v>10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0</v>
      </c>
      <c r="I479" t="str">
        <f>feed!I479</f>
        <v>Standard</v>
      </c>
      <c r="J479">
        <f>SUMPRODUCT(MID(0&amp;feed!J479,LARGE(INDEX(ISNUMBER(--MID(feed!J479,ROW($1:$19),1))*
ROW($1:$19),0),ROW($1:$19))+1,1)*10^ROW($1:$19)/10)</f>
        <v>150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4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1291</v>
      </c>
      <c r="O479">
        <f>SUMPRODUCT(MID(0&amp;feed!O479,LARGE(INDEX(ISNUMBER(--MID(feed!O479,ROW($1:$5),1))*
ROW($1:$5),0),ROW($1:$5))+1,1)*10^ROW($1:$5)/10)</f>
        <v>1195</v>
      </c>
      <c r="P479" t="str">
        <f>feed!P479</f>
        <v>Untapped</v>
      </c>
      <c r="Q479">
        <f t="shared" si="42"/>
        <v>90</v>
      </c>
      <c r="R479" t="str">
        <f>feed!Q479</f>
        <v>Meagre</v>
      </c>
      <c r="S479">
        <f t="shared" si="43"/>
        <v>1.5</v>
      </c>
      <c r="T479" t="str">
        <f>feed!R479</f>
        <v>Egypt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479" t="str">
        <f>feed!U479</f>
        <v>http://blocgame.com/stats.php?id=64366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4808</v>
      </c>
      <c r="AA479" s="8">
        <f t="shared" si="45"/>
        <v>5.4670797831138653</v>
      </c>
      <c r="AB479" s="4">
        <f t="shared" si="46"/>
        <v>215.16666666666666</v>
      </c>
      <c r="AC479" s="4">
        <f t="shared" si="47"/>
        <v>1176.3333333333333</v>
      </c>
    </row>
    <row r="480" spans="1:29" x14ac:dyDescent="0.25">
      <c r="A480" t="str">
        <f>feed!A480</f>
        <v>oreoxmonster</v>
      </c>
      <c r="B480" t="str">
        <f>feed!B480</f>
        <v>haramxjadah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106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1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14</v>
      </c>
      <c r="L480">
        <f>SUMPRODUCT(MID(0&amp;feed!L480,LARGE(INDEX(ISNUMBER(--MID(feed!L480,ROW($1:$19),1))*
ROW($1:$19),0),ROW($1:$19))+1,1)*10^ROW($1:$19)/10)</f>
        <v>14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1289</v>
      </c>
      <c r="O480">
        <f>SUMPRODUCT(MID(0&amp;feed!O480,LARGE(INDEX(ISNUMBER(--MID(feed!O480,ROW($1:$5),1))*
ROW($1:$5),0),ROW($1:$5))+1,1)*10^ROW($1:$5)/10)</f>
        <v>4543</v>
      </c>
      <c r="P480" t="str">
        <f>feed!P480</f>
        <v>Near Depletion</v>
      </c>
      <c r="Q480">
        <f t="shared" si="42"/>
        <v>10</v>
      </c>
      <c r="R480" t="str">
        <f>feed!Q480</f>
        <v>Powerful</v>
      </c>
      <c r="S480">
        <f t="shared" si="43"/>
        <v>9</v>
      </c>
      <c r="T480" t="str">
        <f>feed!R480</f>
        <v>Persia</v>
      </c>
      <c r="U480" t="str">
        <f>feed!S480</f>
        <v>United States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480" t="str">
        <f>feed!U480</f>
        <v>http://blocgame.com/stats.php?id=64351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24075</v>
      </c>
      <c r="AA480" s="8">
        <f t="shared" si="45"/>
        <v>27.404965089216446</v>
      </c>
      <c r="AB480" s="4">
        <f t="shared" si="46"/>
        <v>214.83333333333334</v>
      </c>
      <c r="AC480" s="4">
        <f t="shared" si="47"/>
        <v>5887.5</v>
      </c>
    </row>
    <row r="481" spans="1:29" x14ac:dyDescent="0.25">
      <c r="A481" t="str">
        <f>feed!A481</f>
        <v>Skhimm</v>
      </c>
      <c r="B481" t="str">
        <f>feed!B481</f>
        <v>Ept2415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67</v>
      </c>
      <c r="E481">
        <f>SUMPRODUCT(MID(0&amp;feed!E481,LARGE(INDEX(ISNUMBER(--MID(feed!E481,ROW($1:$19),1))*
ROW($1:$19),0),ROW($1:$19))+1,1)*10^ROW($1:$19)/10)</f>
        <v>3</v>
      </c>
      <c r="F481" t="str">
        <f>feed!F481</f>
        <v>Second World War surplus</v>
      </c>
      <c r="G481" t="str">
        <f>feed!G481</f>
        <v>Normal</v>
      </c>
      <c r="H481">
        <f>SUMPRODUCT(MID(0&amp;feed!H481,LARGE(INDEX(ISNUMBER(--MID(feed!H481,ROW($1:$1),1))*
ROW($1:$1),0),ROW($1:$1))+1,1)*10^ROW($1:$1)/10)</f>
        <v>3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9</v>
      </c>
      <c r="K481">
        <f>SUMPRODUCT(MID(0&amp;feed!K481,LARGE(INDEX(ISNUMBER(--MID(feed!K481,ROW($1:$19),1))*
ROW($1:$19),0),ROW($1:$19))+1,1)*10^ROW($1:$19)/10)</f>
        <v>35</v>
      </c>
      <c r="L481">
        <f>SUMPRODUCT(MID(0&amp;feed!L481,LARGE(INDEX(ISNUMBER(--MID(feed!L481,ROW($1:$19),1))*
ROW($1:$19),0),ROW($1:$19))+1,1)*10^ROW($1:$19)/10)</f>
        <v>22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1286</v>
      </c>
      <c r="O481">
        <f>SUMPRODUCT(MID(0&amp;feed!O481,LARGE(INDEX(ISNUMBER(--MID(feed!O481,ROW($1:$5),1))*
ROW($1:$5),0),ROW($1:$5))+1,1)*10^ROW($1:$5)/10)</f>
        <v>4358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Persia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481" t="str">
        <f>feed!U481</f>
        <v>http://blocgame.com/stats.php?id=52362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10352</v>
      </c>
      <c r="AA481" s="8">
        <f t="shared" si="45"/>
        <v>26.42068429237947</v>
      </c>
      <c r="AB481" s="4">
        <f t="shared" si="46"/>
        <v>214.33333333333334</v>
      </c>
      <c r="AC481" s="4">
        <f t="shared" si="47"/>
        <v>5662.833333333333</v>
      </c>
    </row>
    <row r="482" spans="1:29" x14ac:dyDescent="0.25">
      <c r="A482" t="str">
        <f>feed!A482</f>
        <v>Meviora</v>
      </c>
      <c r="B482" t="str">
        <f>feed!B482</f>
        <v>Mevius</v>
      </c>
      <c r="C482" t="str">
        <f>feed!C482</f>
        <v>Celestial Beingsï¿½</v>
      </c>
      <c r="D482">
        <f>SUMPRODUCT(MID(0&amp;feed!D482,LARGE(INDEX(ISNUMBER(--MID(feed!D482,ROW($1:$19),1))*
ROW($1:$19),0),ROW($1:$19))+1,1)*10^ROW($1:$19)/10)</f>
        <v>60</v>
      </c>
      <c r="E482">
        <f>SUMPRODUCT(MID(0&amp;feed!E482,LARGE(INDEX(ISNUMBER(--MID(feed!E482,ROW($1:$19),1))*
ROW($1:$19),0),ROW($1:$19))+1,1)*10^ROW($1:$19)/10)</f>
        <v>1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2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2</v>
      </c>
      <c r="K482">
        <f>SUMPRODUCT(MID(0&amp;feed!K482,LARGE(INDEX(ISNUMBER(--MID(feed!K482,ROW($1:$19),1))*
ROW($1:$19),0),ROW($1:$19))+1,1)*10^ROW($1:$19)/10)</f>
        <v>16</v>
      </c>
      <c r="L482">
        <f>SUMPRODUCT(MID(0&amp;feed!L482,LARGE(INDEX(ISNUMBER(--MID(feed!L482,ROW($1:$19),1))*
ROW($1:$19),0),ROW($1:$19))+1,1)*10^ROW($1:$19)/10)</f>
        <v>16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1280</v>
      </c>
      <c r="O482">
        <f>SUMPRODUCT(MID(0&amp;feed!O482,LARGE(INDEX(ISNUMBER(--MID(feed!O482,ROW($1:$5),1))*
ROW($1:$5),0),ROW($1:$5))+1,1)*10^ROW($1:$5)/10)</f>
        <v>1995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Persia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82" t="str">
        <f>feed!U482</f>
        <v>http://blocgame.com/stats.php?id=62583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3045</v>
      </c>
      <c r="AA482" s="8">
        <f t="shared" si="45"/>
        <v>12.92578125</v>
      </c>
      <c r="AB482" s="4">
        <f t="shared" si="46"/>
        <v>213.33333333333334</v>
      </c>
      <c r="AC482" s="4">
        <f t="shared" si="47"/>
        <v>2757.5</v>
      </c>
    </row>
    <row r="483" spans="1:29" x14ac:dyDescent="0.25">
      <c r="A483" t="str">
        <f>feed!A483</f>
        <v>Lemonstan</v>
      </c>
      <c r="B483" t="str">
        <f>feed!B483</f>
        <v>Lemon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136</v>
      </c>
      <c r="E483">
        <f>SUMPRODUCT(MID(0&amp;feed!E483,LARGE(INDEX(ISNUMBER(--MID(feed!E483,ROW($1:$19),1))*
ROW($1:$19),0),ROW($1:$19))+1,1)*10^ROW($1:$19)/10)</f>
        <v>7</v>
      </c>
      <c r="F483" t="str">
        <f>feed!F483</f>
        <v>Vietnam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3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12</v>
      </c>
      <c r="K483">
        <f>SUMPRODUCT(MID(0&amp;feed!K483,LARGE(INDEX(ISNUMBER(--MID(feed!K483,ROW($1:$19),1))*
ROW($1:$19),0),ROW($1:$19))+1,1)*10^ROW($1:$19)/10)</f>
        <v>20</v>
      </c>
      <c r="L483">
        <f>SUMPRODUCT(MID(0&amp;feed!L483,LARGE(INDEX(ISNUMBER(--MID(feed!L483,ROW($1:$19),1))*
ROW($1:$19),0),ROW($1:$19))+1,1)*10^ROW($1:$19)/10)</f>
        <v>12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1278</v>
      </c>
      <c r="O483">
        <f>SUMPRODUCT(MID(0&amp;feed!O483,LARGE(INDEX(ISNUMBER(--MID(feed!O483,ROW($1:$5),1))*
ROW($1:$5),0),ROW($1:$5))+1,1)*10^ROW($1:$5)/10)</f>
        <v>7889</v>
      </c>
      <c r="P483" t="str">
        <f>feed!P483</f>
        <v>Untapped</v>
      </c>
      <c r="Q483">
        <f t="shared" si="42"/>
        <v>90</v>
      </c>
      <c r="R483" t="str">
        <f>feed!Q483</f>
        <v>Very Powerful</v>
      </c>
      <c r="S483">
        <f t="shared" si="43"/>
        <v>10</v>
      </c>
      <c r="T483" t="str">
        <f>feed!R483</f>
        <v>Persia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483" t="str">
        <f>feed!U483</f>
        <v>http://blocgame.com/stats.php?id=40048</v>
      </c>
      <c r="X483" s="4">
        <f>SUMPRODUCT(MID(0&amp;feed!V483,LARGE(INDEX(ISNUMBER(--MID(feed!V483,ROW($1:$5),1))*
ROW($1:$5),0),ROW($1:$5))+1,1)*10^ROW($1:$5)/10)</f>
        <v>6</v>
      </c>
      <c r="Y483">
        <f>feed!W483</f>
        <v>0</v>
      </c>
      <c r="Z483" s="4">
        <f t="shared" si="44"/>
        <v>29700</v>
      </c>
      <c r="AA483" s="8">
        <f t="shared" si="45"/>
        <v>34.389671361502344</v>
      </c>
      <c r="AB483" s="4">
        <f t="shared" si="46"/>
        <v>213</v>
      </c>
      <c r="AC483" s="4">
        <f t="shared" si="47"/>
        <v>7325</v>
      </c>
    </row>
    <row r="484" spans="1:29" x14ac:dyDescent="0.25">
      <c r="A484" t="str">
        <f>feed!A484</f>
        <v>Mont Blanc</v>
      </c>
      <c r="B484" t="str">
        <f>feed!B484</f>
        <v>Tesco</v>
      </c>
      <c r="C484">
        <f>feed!C484</f>
        <v>0</v>
      </c>
      <c r="D484">
        <f>SUMPRODUCT(MID(0&amp;feed!D484,LARGE(INDEX(ISNUMBER(--MID(feed!D484,ROW($1:$19),1))*
ROW($1:$19),0),ROW($1:$19))+1,1)*10^ROW($1:$19)/10)</f>
        <v>22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Nice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40</v>
      </c>
      <c r="K484">
        <f>SUMPRODUCT(MID(0&amp;feed!K484,LARGE(INDEX(ISNUMBER(--MID(feed!K484,ROW($1:$19),1))*
ROW($1:$19),0),ROW($1:$19))+1,1)*10^ROW($1:$19)/10)</f>
        <v>0</v>
      </c>
      <c r="L484">
        <f>SUMPRODUCT(MID(0&amp;feed!L484,LARGE(INDEX(ISNUMBER(--MID(feed!L484,ROW($1:$19),1))*
ROW($1:$19),0),ROW($1:$19))+1,1)*10^ROW($1:$19)/10)</f>
        <v>0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1277</v>
      </c>
      <c r="O484">
        <f>SUMPRODUCT(MID(0&amp;feed!O484,LARGE(INDEX(ISNUMBER(--MID(feed!O484,ROW($1:$5),1))*
ROW($1:$5),0),ROW($1:$5))+1,1)*10^ROW($1:$5)/10)</f>
        <v>106</v>
      </c>
      <c r="P484" t="str">
        <f>feed!P484</f>
        <v>Plentiful</v>
      </c>
      <c r="Q484">
        <f t="shared" si="42"/>
        <v>70</v>
      </c>
      <c r="R484" t="str">
        <f>feed!Q484</f>
        <v>None</v>
      </c>
      <c r="S484">
        <f t="shared" si="43"/>
        <v>0</v>
      </c>
      <c r="T484" t="str">
        <f>feed!R484</f>
        <v>Arabia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484" t="str">
        <f>feed!U484</f>
        <v>http://blocgame.com/stats.php?id=62644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170</v>
      </c>
      <c r="AA484" s="8">
        <f t="shared" si="45"/>
        <v>0.13312451057165231</v>
      </c>
      <c r="AB484" s="4">
        <f t="shared" si="46"/>
        <v>212.83333333333334</v>
      </c>
      <c r="AC484" s="4">
        <f t="shared" si="47"/>
        <v>28.333333333333332</v>
      </c>
    </row>
    <row r="485" spans="1:29" x14ac:dyDescent="0.25">
      <c r="A485" t="str">
        <f>feed!A485</f>
        <v>Castille</v>
      </c>
      <c r="B485" t="str">
        <f>feed!B485</f>
        <v>Castillian</v>
      </c>
      <c r="C485">
        <f>feed!C485</f>
        <v>0</v>
      </c>
      <c r="D485">
        <f>SUMPRODUCT(MID(0&amp;feed!D485,LARGE(INDEX(ISNUMBER(--MID(feed!D485,ROW($1:$19),1))*
ROW($1:$19),0),ROW($1:$19))+1,1)*10^ROW($1:$19)/10)</f>
        <v>175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1</v>
      </c>
      <c r="I485" t="str">
        <f>feed!I485</f>
        <v>Undisciplined Rabble</v>
      </c>
      <c r="J485">
        <f>SUMPRODUCT(MID(0&amp;feed!J485,LARGE(INDEX(ISNUMBER(--MID(feed!J485,ROW($1:$19),1))*
ROW($1:$19),0),ROW($1:$19))+1,1)*10^ROW($1:$19)/10)</f>
        <v>80</v>
      </c>
      <c r="K485">
        <f>SUMPRODUCT(MID(0&amp;feed!K485,LARGE(INDEX(ISNUMBER(--MID(feed!K485,ROW($1:$19),1))*
ROW($1:$19),0),ROW($1:$19))+1,1)*10^ROW($1:$19)/10)</f>
        <v>17</v>
      </c>
      <c r="L485">
        <f>SUMPRODUCT(MID(0&amp;feed!L485,LARGE(INDEX(ISNUMBER(--MID(feed!L485,ROW($1:$19),1))*
ROW($1:$19),0),ROW($1:$19))+1,1)*10^ROW($1:$19)/10)</f>
        <v>14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1275</v>
      </c>
      <c r="O485">
        <f>SUMPRODUCT(MID(0&amp;feed!O485,LARGE(INDEX(ISNUMBER(--MID(feed!O485,ROW($1:$5),1))*
ROW($1:$5),0),ROW($1:$5))+1,1)*10^ROW($1:$5)/10)</f>
        <v>2021</v>
      </c>
      <c r="P485" t="str">
        <f>feed!P485</f>
        <v>Near Depletion</v>
      </c>
      <c r="Q485">
        <f t="shared" si="42"/>
        <v>10</v>
      </c>
      <c r="R485" t="str">
        <f>feed!Q485</f>
        <v>Large</v>
      </c>
      <c r="S485">
        <f t="shared" si="43"/>
        <v>7.5</v>
      </c>
      <c r="T485" t="str">
        <f>feed!R485</f>
        <v>Arabia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485" t="str">
        <f>feed!U485</f>
        <v>http://blocgame.com/stats.php?id=65002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13620</v>
      </c>
      <c r="AA485" s="8">
        <f t="shared" si="45"/>
        <v>20.388235294117646</v>
      </c>
      <c r="AB485" s="4">
        <f t="shared" si="46"/>
        <v>212.5</v>
      </c>
      <c r="AC485" s="4">
        <f t="shared" si="47"/>
        <v>4332.5</v>
      </c>
    </row>
    <row r="486" spans="1:29" x14ac:dyDescent="0.25">
      <c r="A486" t="str">
        <f>feed!A486</f>
        <v>Nahrin</v>
      </c>
      <c r="B486" t="str">
        <f>feed!B486</f>
        <v>Mahzuz Al-Qanun</v>
      </c>
      <c r="C486">
        <f>feed!C486</f>
        <v>0</v>
      </c>
      <c r="D486">
        <f>SUMPRODUCT(MID(0&amp;feed!D486,LARGE(INDEX(ISNUMBER(--MID(feed!D486,ROW($1:$19),1))*
ROW($1:$19),0),ROW($1:$19))+1,1)*10^ROW($1:$19)/10)</f>
        <v>7</v>
      </c>
      <c r="E486">
        <f>SUMPRODUCT(MID(0&amp;feed!E486,LARGE(INDEX(ISNUMBER(--MID(feed!E486,ROW($1:$19),1))*
ROW($1:$19),0),ROW($1:$19))+1,1)*10^ROW($1:$19)/10)</f>
        <v>0</v>
      </c>
      <c r="F486" t="str">
        <f>feed!F486</f>
        <v>Second World War surplus</v>
      </c>
      <c r="G486" t="str">
        <f>feed!G486</f>
        <v>Good</v>
      </c>
      <c r="H486">
        <f>SUMPRODUCT(MID(0&amp;feed!H486,LARGE(INDEX(ISNUMBER(--MID(feed!H486,ROW($1:$1),1))*
ROW($1:$1),0),ROW($1:$1))+1,1)*10^ROW($1:$1)/10)</f>
        <v>0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26</v>
      </c>
      <c r="K486">
        <f>SUMPRODUCT(MID(0&amp;feed!K486,LARGE(INDEX(ISNUMBER(--MID(feed!K486,ROW($1:$19),1))*
ROW($1:$19),0),ROW($1:$19))+1,1)*10^ROW($1:$19)/10)</f>
        <v>3</v>
      </c>
      <c r="L486">
        <f>SUMPRODUCT(MID(0&amp;feed!L486,LARGE(INDEX(ISNUMBER(--MID(feed!L486,ROW($1:$19),1))*
ROW($1:$19),0),ROW($1:$19))+1,1)*10^ROW($1:$19)/10)</f>
        <v>2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1272</v>
      </c>
      <c r="O486">
        <f>SUMPRODUCT(MID(0&amp;feed!O486,LARGE(INDEX(ISNUMBER(--MID(feed!O486,ROW($1:$5),1))*
ROW($1:$5),0),ROW($1:$5))+1,1)*10^ROW($1:$5)/10)</f>
        <v>139</v>
      </c>
      <c r="P486" t="str">
        <f>feed!P486</f>
        <v>Untapped</v>
      </c>
      <c r="Q486">
        <f t="shared" si="42"/>
        <v>90</v>
      </c>
      <c r="R486" t="str">
        <f>feed!Q486</f>
        <v>Small</v>
      </c>
      <c r="S486">
        <f t="shared" si="43"/>
        <v>3</v>
      </c>
      <c r="T486" t="str">
        <f>feed!R486</f>
        <v>East Indies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486" t="str">
        <f>feed!U486</f>
        <v>http://blocgame.com/stats.php?id=62160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3228</v>
      </c>
      <c r="AA486" s="8">
        <f t="shared" si="45"/>
        <v>4.0117924528301883</v>
      </c>
      <c r="AB486" s="4">
        <f t="shared" si="46"/>
        <v>212</v>
      </c>
      <c r="AC486" s="4">
        <f t="shared" si="47"/>
        <v>850.5</v>
      </c>
    </row>
    <row r="487" spans="1:29" x14ac:dyDescent="0.25">
      <c r="A487" t="str">
        <f>feed!A487</f>
        <v>Amazonian Union</v>
      </c>
      <c r="B487" t="str">
        <f>feed!B487</f>
        <v>Hugo Chavez</v>
      </c>
      <c r="C487" t="str">
        <f>feed!C487</f>
        <v>The Second Republic</v>
      </c>
      <c r="D487">
        <f>SUMPRODUCT(MID(0&amp;feed!D487,LARGE(INDEX(ISNUMBER(--MID(feed!D487,ROW($1:$19),1))*
ROW($1:$19),0),ROW($1:$19))+1,1)*10^ROW($1:$19)/10)</f>
        <v>6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2</v>
      </c>
      <c r="K487">
        <f>SUMPRODUCT(MID(0&amp;feed!K487,LARGE(INDEX(ISNUMBER(--MID(feed!K487,ROW($1:$19),1))*
ROW($1:$19),0),ROW($1:$19))+1,1)*10^ROW($1:$19)/10)</f>
        <v>6</v>
      </c>
      <c r="L487">
        <f>SUMPRODUCT(MID(0&amp;feed!L487,LARGE(INDEX(ISNUMBER(--MID(feed!L487,ROW($1:$19),1))*
ROW($1:$19),0),ROW($1:$19))+1,1)*10^ROW($1:$19)/10)</f>
        <v>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1269</v>
      </c>
      <c r="O487">
        <f>SUMPRODUCT(MID(0&amp;feed!O487,LARGE(INDEX(ISNUMBER(--MID(feed!O487,ROW($1:$5),1))*
ROW($1:$5),0),ROW($1:$5))+1,1)*10^ROW($1:$5)/10)</f>
        <v>56</v>
      </c>
      <c r="P487" t="str">
        <f>feed!P487</f>
        <v>Untapped</v>
      </c>
      <c r="Q487">
        <f t="shared" si="42"/>
        <v>90</v>
      </c>
      <c r="R487" t="str">
        <f>feed!Q487</f>
        <v>Meagre</v>
      </c>
      <c r="S487">
        <f t="shared" si="43"/>
        <v>1.5</v>
      </c>
      <c r="T487" t="str">
        <f>feed!R487</f>
        <v>Amazonia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487" t="str">
        <f>feed!U487</f>
        <v>http://blocgame.com/stats.php?id=59377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9807</v>
      </c>
      <c r="AA487" s="8">
        <f t="shared" si="45"/>
        <v>10.68321513002364</v>
      </c>
      <c r="AB487" s="4">
        <f t="shared" si="46"/>
        <v>211.5</v>
      </c>
      <c r="AC487" s="4">
        <f t="shared" si="47"/>
        <v>2259.5</v>
      </c>
    </row>
    <row r="488" spans="1:29" x14ac:dyDescent="0.25">
      <c r="A488" t="str">
        <f>feed!A488</f>
        <v>Seixal</v>
      </c>
      <c r="B488" t="str">
        <f>feed!B488</f>
        <v>Erina Volevah</v>
      </c>
      <c r="C488" t="str">
        <f>feed!C488</f>
        <v>Che Guevara League</v>
      </c>
      <c r="D488">
        <f>SUMPRODUCT(MID(0&amp;feed!D488,LARGE(INDEX(ISNUMBER(--MID(feed!D488,ROW($1:$19),1))*
ROW($1:$19),0),ROW($1:$19))+1,1)*10^ROW($1:$19)/10)</f>
        <v>9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Good</v>
      </c>
      <c r="H488">
        <f>SUMPRODUCT(MID(0&amp;feed!H488,LARGE(INDEX(ISNUMBER(--MID(feed!H488,ROW($1:$1),1))*
ROW($1:$1),0),ROW($1:$1))+1,1)*10^ROW($1:$1)/10)</f>
        <v>1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57</v>
      </c>
      <c r="K488">
        <f>SUMPRODUCT(MID(0&amp;feed!K488,LARGE(INDEX(ISNUMBER(--MID(feed!K488,ROW($1:$19),1))*
ROW($1:$19),0),ROW($1:$19))+1,1)*10^ROW($1:$19)/10)</f>
        <v>9</v>
      </c>
      <c r="L488">
        <f>SUMPRODUCT(MID(0&amp;feed!L488,LARGE(INDEX(ISNUMBER(--MID(feed!L488,ROW($1:$19),1))*
ROW($1:$19),0),ROW($1:$19))+1,1)*10^ROW($1:$19)/10)</f>
        <v>1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1269</v>
      </c>
      <c r="O488">
        <f>SUMPRODUCT(MID(0&amp;feed!O488,LARGE(INDEX(ISNUMBER(--MID(feed!O488,ROW($1:$5),1))*
ROW($1:$5),0),ROW($1:$5))+1,1)*10^ROW($1:$5)/10)</f>
        <v>202</v>
      </c>
      <c r="P488" t="str">
        <f>feed!P488</f>
        <v>Untapped</v>
      </c>
      <c r="Q488">
        <f t="shared" si="42"/>
        <v>90</v>
      </c>
      <c r="R488" t="str">
        <f>feed!Q488</f>
        <v>None</v>
      </c>
      <c r="S488">
        <f t="shared" si="43"/>
        <v>0</v>
      </c>
      <c r="T488" t="str">
        <f>feed!R488</f>
        <v>Caribbean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488" t="str">
        <f>feed!U488</f>
        <v>http://blocgame.com/stats.php?id=64079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4860</v>
      </c>
      <c r="AA488" s="8">
        <f t="shared" si="45"/>
        <v>7.375886524822695</v>
      </c>
      <c r="AB488" s="4">
        <f t="shared" si="46"/>
        <v>211.5</v>
      </c>
      <c r="AC488" s="4">
        <f t="shared" si="47"/>
        <v>1560</v>
      </c>
    </row>
    <row r="489" spans="1:29" x14ac:dyDescent="0.25">
      <c r="A489" t="str">
        <f>feed!A489</f>
        <v>RIPERINO</v>
      </c>
      <c r="B489" t="str">
        <f>feed!B489</f>
        <v>RIPERINO</v>
      </c>
      <c r="C489" t="str">
        <f>feed!C489</f>
        <v>Dictators United</v>
      </c>
      <c r="D489">
        <f>SUMPRODUCT(MID(0&amp;feed!D489,LARGE(INDEX(ISNUMBER(--MID(feed!D489,ROW($1:$19),1))*
ROW($1:$19),0),ROW($1:$19))+1,1)*10^ROW($1:$19)/10)</f>
        <v>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5</v>
      </c>
      <c r="K489">
        <f>SUMPRODUCT(MID(0&amp;feed!K489,LARGE(INDEX(ISNUMBER(--MID(feed!K489,ROW($1:$19),1))*
ROW($1:$19),0),ROW($1:$19))+1,1)*10^ROW($1:$19)/10)</f>
        <v>4</v>
      </c>
      <c r="L489">
        <f>SUMPRODUCT(MID(0&amp;feed!L489,LARGE(INDEX(ISNUMBER(--MID(feed!L489,ROW($1:$19),1))*
ROW($1:$19),0),ROW($1:$19))+1,1)*10^ROW($1:$19)/10)</f>
        <v>1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1267</v>
      </c>
      <c r="O489">
        <f>SUMPRODUCT(MID(0&amp;feed!O489,LARGE(INDEX(ISNUMBER(--MID(feed!O489,ROW($1:$5),1))*
ROW($1:$5),0),ROW($1:$5))+1,1)*10^ROW($1:$5)/10)</f>
        <v>26</v>
      </c>
      <c r="P489" t="str">
        <f>feed!P489</f>
        <v>Untapped</v>
      </c>
      <c r="Q489">
        <f t="shared" si="42"/>
        <v>90</v>
      </c>
      <c r="R489" t="str">
        <f>feed!Q489</f>
        <v>None</v>
      </c>
      <c r="S489">
        <f t="shared" si="43"/>
        <v>0</v>
      </c>
      <c r="T489" t="str">
        <f>feed!R489</f>
        <v>China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489" t="str">
        <f>feed!U489</f>
        <v>http://blocgame.com/stats.php?id=64163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234</v>
      </c>
      <c r="AA489" s="8">
        <f t="shared" si="45"/>
        <v>1.6645619573796369</v>
      </c>
      <c r="AB489" s="4">
        <f t="shared" si="46"/>
        <v>211.16666666666666</v>
      </c>
      <c r="AC489" s="4">
        <f t="shared" si="47"/>
        <v>351.5</v>
      </c>
    </row>
    <row r="490" spans="1:29" x14ac:dyDescent="0.25">
      <c r="A490" t="str">
        <f>feed!A490</f>
        <v>Rockstead</v>
      </c>
      <c r="B490" t="str">
        <f>feed!B490</f>
        <v>ArMaGeDdOn</v>
      </c>
      <c r="C490" t="str">
        <f>feed!C490</f>
        <v>The Order</v>
      </c>
      <c r="D490">
        <f>SUMPRODUCT(MID(0&amp;feed!D490,LARGE(INDEX(ISNUMBER(--MID(feed!D490,ROW($1:$19),1))*
ROW($1:$19),0),ROW($1:$19))+1,1)*10^ROW($1:$19)/10)</f>
        <v>76</v>
      </c>
      <c r="E490">
        <f>SUMPRODUCT(MID(0&amp;feed!E490,LARGE(INDEX(ISNUMBER(--MID(feed!E490,ROW($1:$19),1))*
ROW($1:$19),0),ROW($1:$19))+1,1)*10^ROW($1:$19)/10)</f>
        <v>0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25</v>
      </c>
      <c r="L490">
        <f>SUMPRODUCT(MID(0&amp;feed!L490,LARGE(INDEX(ISNUMBER(--MID(feed!L490,ROW($1:$19),1))*
ROW($1:$19),0),ROW($1:$19))+1,1)*10^ROW($1:$19)/10)</f>
        <v>11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1266</v>
      </c>
      <c r="O490">
        <f>SUMPRODUCT(MID(0&amp;feed!O490,LARGE(INDEX(ISNUMBER(--MID(feed!O490,ROW($1:$5),1))*
ROW($1:$5),0),ROW($1:$5))+1,1)*10^ROW($1:$5)/10)</f>
        <v>11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490" t="str">
        <f>feed!U490</f>
        <v>http://blocgame.com/stats.php?id=62622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3852</v>
      </c>
      <c r="AA490" s="8">
        <f t="shared" si="45"/>
        <v>15.483412322274882</v>
      </c>
      <c r="AB490" s="4">
        <f t="shared" si="46"/>
        <v>211</v>
      </c>
      <c r="AC490" s="4">
        <f t="shared" si="47"/>
        <v>3267</v>
      </c>
    </row>
    <row r="491" spans="1:29" x14ac:dyDescent="0.25">
      <c r="A491" t="str">
        <f>feed!A491</f>
        <v>Angel</v>
      </c>
      <c r="B491" t="str">
        <f>feed!B491</f>
        <v>Archangel</v>
      </c>
      <c r="C491">
        <f>feed!C491</f>
        <v>0</v>
      </c>
      <c r="D491">
        <f>SUMPRODUCT(MID(0&amp;feed!D491,LARGE(INDEX(ISNUMBER(--MID(feed!D491,ROW($1:$19),1))*
ROW($1:$19),0),ROW($1:$19))+1,1)*10^ROW($1:$19)/10)</f>
        <v>3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Normal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186</v>
      </c>
      <c r="K491">
        <f>SUMPRODUCT(MID(0&amp;feed!K491,LARGE(INDEX(ISNUMBER(--MID(feed!K491,ROW($1:$19),1))*
ROW($1:$19),0),ROW($1:$19))+1,1)*10^ROW($1:$19)/10)</f>
        <v>11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1265</v>
      </c>
      <c r="O491">
        <f>SUMPRODUCT(MID(0&amp;feed!O491,LARGE(INDEX(ISNUMBER(--MID(feed!O491,ROW($1:$5),1))*
ROW($1:$5),0),ROW($1:$5))+1,1)*10^ROW($1:$5)/10)</f>
        <v>3</v>
      </c>
      <c r="P491" t="str">
        <f>feed!P491</f>
        <v>Untapped</v>
      </c>
      <c r="Q491">
        <f t="shared" si="42"/>
        <v>90</v>
      </c>
      <c r="R491" t="str">
        <f>feed!Q491</f>
        <v>None</v>
      </c>
      <c r="S491">
        <f t="shared" si="43"/>
        <v>0</v>
      </c>
      <c r="T491" t="str">
        <f>feed!R491</f>
        <v>Caribbean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491" t="str">
        <f>feed!U491</f>
        <v>http://blocgame.com/stats.php?id=52640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246</v>
      </c>
      <c r="AA491" s="8">
        <f t="shared" si="45"/>
        <v>4.9375494071146244</v>
      </c>
      <c r="AB491" s="4">
        <f t="shared" si="46"/>
        <v>210.83333333333334</v>
      </c>
      <c r="AC491" s="4">
        <f t="shared" si="47"/>
        <v>1041</v>
      </c>
    </row>
    <row r="492" spans="1:29" x14ac:dyDescent="0.25">
      <c r="A492" t="str">
        <f>feed!A492</f>
        <v>pooperheds</v>
      </c>
      <c r="B492" t="str">
        <f>feed!B492</f>
        <v>Yung Peanuts</v>
      </c>
      <c r="C492" t="str">
        <f>feed!C492</f>
        <v>The shitterniggers</v>
      </c>
      <c r="D492">
        <f>SUMPRODUCT(MID(0&amp;feed!D492,LARGE(INDEX(ISNUMBER(--MID(feed!D492,ROW($1:$19),1))*
ROW($1:$19),0),ROW($1:$19))+1,1)*10^ROW($1:$19)/10)</f>
        <v>4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Good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51</v>
      </c>
      <c r="K492">
        <f>SUMPRODUCT(MID(0&amp;feed!K492,LARGE(INDEX(ISNUMBER(--MID(feed!K492,ROW($1:$19),1))*
ROW($1:$19),0),ROW($1:$19))+1,1)*10^ROW($1:$19)/10)</f>
        <v>2</v>
      </c>
      <c r="L492">
        <f>SUMPRODUCT(MID(0&amp;feed!L492,LARGE(INDEX(ISNUMBER(--MID(feed!L492,ROW($1:$19),1))*
ROW($1:$19),0),ROW($1:$19))+1,1)*10^ROW($1:$19)/10)</f>
        <v>2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1263</v>
      </c>
      <c r="O492">
        <f>SUMPRODUCT(MID(0&amp;feed!O492,LARGE(INDEX(ISNUMBER(--MID(feed!O492,ROW($1:$5),1))*
ROW($1:$5),0),ROW($1:$5))+1,1)*10^ROW($1:$5)/10)</f>
        <v>0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China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492" t="str">
        <f>feed!U492</f>
        <v>http://blocgame.com/stats.php?id=63903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188</v>
      </c>
      <c r="AA492" s="8">
        <f t="shared" si="45"/>
        <v>1.9303246239113223</v>
      </c>
      <c r="AB492" s="4">
        <f t="shared" si="46"/>
        <v>210.5</v>
      </c>
      <c r="AC492" s="4">
        <f t="shared" si="47"/>
        <v>406.33333333333331</v>
      </c>
    </row>
    <row r="493" spans="1:29" x14ac:dyDescent="0.25">
      <c r="A493" t="str">
        <f>feed!A493</f>
        <v>ENdau 2</v>
      </c>
      <c r="B493" t="str">
        <f>feed!B493</f>
        <v>Syazwan90</v>
      </c>
      <c r="C493" t="str">
        <f>feed!C493</f>
        <v>PIRATES</v>
      </c>
      <c r="D493">
        <f>SUMPRODUCT(MID(0&amp;feed!D493,LARGE(INDEX(ISNUMBER(--MID(feed!D493,ROW($1:$19),1))*
ROW($1:$19),0),ROW($1:$19))+1,1)*10^ROW($1:$19)/10)</f>
        <v>101</v>
      </c>
      <c r="E493">
        <f>SUMPRODUCT(MID(0&amp;feed!E493,LARGE(INDEX(ISNUMBER(--MID(feed!E493,ROW($1:$19),1))*
ROW($1:$19),0),ROW($1:$19))+1,1)*10^ROW($1:$19)/10)</f>
        <v>2</v>
      </c>
      <c r="F493" t="str">
        <f>feed!F493</f>
        <v>Korean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2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17</v>
      </c>
      <c r="K493">
        <f>SUMPRODUCT(MID(0&amp;feed!K493,LARGE(INDEX(ISNUMBER(--MID(feed!K493,ROW($1:$19),1))*
ROW($1:$19),0),ROW($1:$19))+1,1)*10^ROW($1:$19)/10)</f>
        <v>25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1260</v>
      </c>
      <c r="O493">
        <f>SUMPRODUCT(MID(0&amp;feed!O493,LARGE(INDEX(ISNUMBER(--MID(feed!O493,ROW($1:$5),1))*
ROW($1:$5),0),ROW($1:$5))+1,1)*10^ROW($1:$5)/10)</f>
        <v>4610</v>
      </c>
      <c r="P493" t="str">
        <f>feed!P493</f>
        <v>Untapped</v>
      </c>
      <c r="Q493">
        <f t="shared" si="42"/>
        <v>90</v>
      </c>
      <c r="R493" t="str">
        <f>feed!Q493</f>
        <v>Large</v>
      </c>
      <c r="S493">
        <f t="shared" si="43"/>
        <v>7.5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493" t="str">
        <f>feed!U493</f>
        <v>http://blocgame.com/stats.php?id=64213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27659</v>
      </c>
      <c r="AA493" s="8">
        <f t="shared" si="45"/>
        <v>33.558730158730157</v>
      </c>
      <c r="AB493" s="4">
        <f t="shared" si="46"/>
        <v>210</v>
      </c>
      <c r="AC493" s="4">
        <f t="shared" si="47"/>
        <v>7047.333333333333</v>
      </c>
    </row>
    <row r="494" spans="1:29" x14ac:dyDescent="0.25">
      <c r="A494" t="str">
        <f>feed!A494</f>
        <v>Sadanca</v>
      </c>
      <c r="B494" t="str">
        <f>feed!B494</f>
        <v>Deioncï¿½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71</v>
      </c>
      <c r="K494">
        <f>SUMPRODUCT(MID(0&amp;feed!K494,LARGE(INDEX(ISNUMBER(--MID(feed!K494,ROW($1:$19),1))*
ROW($1:$19),0),ROW($1:$19))+1,1)*10^ROW($1:$19)/10)</f>
        <v>6</v>
      </c>
      <c r="L494">
        <f>SUMPRODUCT(MID(0&amp;feed!L494,LARGE(INDEX(ISNUMBER(--MID(feed!L494,ROW($1:$19),1))*
ROW($1:$19),0),ROW($1:$19))+1,1)*10^ROW($1:$19)/10)</f>
        <v>4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1257</v>
      </c>
      <c r="O494">
        <f>SUMPRODUCT(MID(0&amp;feed!O494,LARGE(INDEX(ISNUMBER(--MID(feed!O494,ROW($1:$5),1))*
ROW($1:$5),0),ROW($1:$5))+1,1)*10^ROW($1:$5)/10)</f>
        <v>652</v>
      </c>
      <c r="P494" t="str">
        <f>feed!P494</f>
        <v>Untapped</v>
      </c>
      <c r="Q494">
        <f t="shared" si="42"/>
        <v>90</v>
      </c>
      <c r="R494" t="str">
        <f>feed!Q494</f>
        <v>Mediocre</v>
      </c>
      <c r="S494">
        <f t="shared" si="43"/>
        <v>4.5</v>
      </c>
      <c r="T494" t="str">
        <f>feed!R494</f>
        <v>Persia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494" t="str">
        <f>feed!U494</f>
        <v>http://blocgame.com/stats.php?id=64805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6845</v>
      </c>
      <c r="AA494" s="8">
        <f t="shared" si="45"/>
        <v>9.025457438345267</v>
      </c>
      <c r="AB494" s="4">
        <f t="shared" si="46"/>
        <v>209.5</v>
      </c>
      <c r="AC494" s="4">
        <f t="shared" si="47"/>
        <v>1890.8333333333333</v>
      </c>
    </row>
    <row r="495" spans="1:29" x14ac:dyDescent="0.25">
      <c r="A495" t="str">
        <f>feed!A495</f>
        <v>Entah</v>
      </c>
      <c r="B495" t="str">
        <f>feed!B495</f>
        <v>remtap</v>
      </c>
      <c r="C495" t="str">
        <f>feed!C495</f>
        <v>PIRATES</v>
      </c>
      <c r="D495">
        <f>SUMPRODUCT(MID(0&amp;feed!D495,LARGE(INDEX(ISNUMBER(--MID(feed!D495,ROW($1:$19),1))*
ROW($1:$19),0),ROW($1:$19))+1,1)*10^ROW($1:$19)/10)</f>
        <v>110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3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1253</v>
      </c>
      <c r="O495">
        <f>SUMPRODUCT(MID(0&amp;feed!O495,LARGE(INDEX(ISNUMBER(--MID(feed!O495,ROW($1:$5),1))*
ROW($1:$5),0),ROW($1:$5))+1,1)*10^ROW($1:$5)/10)</f>
        <v>5072</v>
      </c>
      <c r="P495" t="str">
        <f>feed!P495</f>
        <v>Untapped</v>
      </c>
      <c r="Q495">
        <f t="shared" si="42"/>
        <v>90</v>
      </c>
      <c r="R495" t="str">
        <f>feed!Q495</f>
        <v>Powerful</v>
      </c>
      <c r="S495">
        <f t="shared" si="43"/>
        <v>9</v>
      </c>
      <c r="T495" t="str">
        <f>feed!R495</f>
        <v>Atlas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495" t="str">
        <f>feed!U495</f>
        <v>http://blocgame.com/stats.php?id=60530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20550</v>
      </c>
      <c r="AA495" s="8">
        <f t="shared" si="45"/>
        <v>22.086991221069432</v>
      </c>
      <c r="AB495" s="4">
        <f t="shared" si="46"/>
        <v>208.83333333333334</v>
      </c>
      <c r="AC495" s="4">
        <f t="shared" si="47"/>
        <v>4612.5</v>
      </c>
    </row>
    <row r="496" spans="1:29" x14ac:dyDescent="0.25">
      <c r="A496" t="str">
        <f>feed!A496</f>
        <v>Formosa</v>
      </c>
      <c r="B496" t="str">
        <f>feed!B496</f>
        <v>Chen ya len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69</v>
      </c>
      <c r="E496">
        <f>SUMPRODUCT(MID(0&amp;feed!E496,LARGE(INDEX(ISNUMBER(--MID(feed!E496,ROW($1:$19),1))*
ROW($1:$19),0),ROW($1:$19))+1,1)*10^ROW($1:$19)/10)</f>
        <v>6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3</v>
      </c>
      <c r="K496">
        <f>SUMPRODUCT(MID(0&amp;feed!K496,LARGE(INDEX(ISNUMBER(--MID(feed!K496,ROW($1:$19),1))*
ROW($1:$19),0),ROW($1:$19))+1,1)*10^ROW($1:$19)/10)</f>
        <v>13</v>
      </c>
      <c r="L496">
        <f>SUMPRODUCT(MID(0&amp;feed!L496,LARGE(INDEX(ISNUMBER(--MID(feed!L496,ROW($1:$19),1))*
ROW($1:$19),0),ROW($1:$19))+1,1)*10^ROW($1:$19)/10)</f>
        <v>6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1250</v>
      </c>
      <c r="O496">
        <f>SUMPRODUCT(MID(0&amp;feed!O496,LARGE(INDEX(ISNUMBER(--MID(feed!O496,ROW($1:$5),1))*
ROW($1:$5),0),ROW($1:$5))+1,1)*10^ROW($1:$5)/10)</f>
        <v>445</v>
      </c>
      <c r="P496" t="str">
        <f>feed!P496</f>
        <v>Untapped</v>
      </c>
      <c r="Q496">
        <f t="shared" si="42"/>
        <v>90</v>
      </c>
      <c r="R496" t="str">
        <f>feed!Q496</f>
        <v>Very Powerful</v>
      </c>
      <c r="S496">
        <f t="shared" si="43"/>
        <v>10</v>
      </c>
      <c r="T496" t="str">
        <f>feed!R496</f>
        <v>Pacific Rim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496" t="str">
        <f>feed!U496</f>
        <v>http://blocgame.com/stats.php?id=41162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14615</v>
      </c>
      <c r="AA496" s="8">
        <f t="shared" si="45"/>
        <v>19.192</v>
      </c>
      <c r="AB496" s="4">
        <f t="shared" si="46"/>
        <v>208.33333333333334</v>
      </c>
      <c r="AC496" s="4">
        <f t="shared" si="47"/>
        <v>3998.3333333333335</v>
      </c>
    </row>
    <row r="497" spans="1:29" x14ac:dyDescent="0.25">
      <c r="A497" t="str">
        <f>feed!A497</f>
        <v>Dissapointment</v>
      </c>
      <c r="B497" t="str">
        <f>feed!B497</f>
        <v>El Jefe 2.0</v>
      </c>
      <c r="C497">
        <f>feed!C497</f>
        <v>0</v>
      </c>
      <c r="D497">
        <f>SUMPRODUCT(MID(0&amp;feed!D497,LARGE(INDEX(ISNUMBER(--MID(feed!D497,ROW($1:$19),1))*
ROW($1:$19),0),ROW($1:$19))+1,1)*10^ROW($1:$19)/10)</f>
        <v>20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Elite</v>
      </c>
      <c r="J497">
        <f>SUMPRODUCT(MID(0&amp;feed!J497,LARGE(INDEX(ISNUMBER(--MID(feed!J497,ROW($1:$19),1))*
ROW($1:$19),0),ROW($1:$19))+1,1)*10^ROW($1:$19)/10)</f>
        <v>22</v>
      </c>
      <c r="K497">
        <f>SUMPRODUCT(MID(0&amp;feed!K497,LARGE(INDEX(ISNUMBER(--MID(feed!K497,ROW($1:$19),1))*
ROW($1:$19),0),ROW($1:$19))+1,1)*10^ROW($1:$19)/10)</f>
        <v>7</v>
      </c>
      <c r="L497">
        <f>SUMPRODUCT(MID(0&amp;feed!L497,LARGE(INDEX(ISNUMBER(--MID(feed!L497,ROW($1:$19),1))*
ROW($1:$19),0),ROW($1:$19))+1,1)*10^ROW($1:$19)/10)</f>
        <v>4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1245</v>
      </c>
      <c r="O497">
        <f>SUMPRODUCT(MID(0&amp;feed!O497,LARGE(INDEX(ISNUMBER(--MID(feed!O497,ROW($1:$5),1))*
ROW($1:$5),0),ROW($1:$5))+1,1)*10^ROW($1:$5)/10)</f>
        <v>22</v>
      </c>
      <c r="P497" t="str">
        <f>feed!P497</f>
        <v>Untapped</v>
      </c>
      <c r="Q497">
        <f t="shared" si="42"/>
        <v>90</v>
      </c>
      <c r="R497" t="str">
        <f>feed!Q497</f>
        <v>Somewhat Large</v>
      </c>
      <c r="S497">
        <f t="shared" si="43"/>
        <v>6</v>
      </c>
      <c r="T497" t="str">
        <f>feed!R497</f>
        <v>East Indies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497" t="str">
        <f>feed!U497</f>
        <v>http://blocgame.com/stats.php?id=64053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6024</v>
      </c>
      <c r="AA497" s="8">
        <f t="shared" si="45"/>
        <v>8.7542168674698804</v>
      </c>
      <c r="AB497" s="4">
        <f t="shared" si="46"/>
        <v>207.5</v>
      </c>
      <c r="AC497" s="4">
        <f t="shared" si="47"/>
        <v>1816.5</v>
      </c>
    </row>
    <row r="498" spans="1:29" x14ac:dyDescent="0.25">
      <c r="A498" t="str">
        <f>feed!A498</f>
        <v>Mexiga</v>
      </c>
      <c r="B498" t="str">
        <f>feed!B498</f>
        <v>Zuniga</v>
      </c>
      <c r="C498">
        <f>feed!C498</f>
        <v>0</v>
      </c>
      <c r="D498">
        <f>SUMPRODUCT(MID(0&amp;feed!D498,LARGE(INDEX(ISNUMBER(--MID(feed!D498,ROW($1:$19),1))*
ROW($1:$19),0),ROW($1:$19))+1,1)*10^ROW($1:$19)/10)</f>
        <v>8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0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161</v>
      </c>
      <c r="K498">
        <f>SUMPRODUCT(MID(0&amp;feed!K498,LARGE(INDEX(ISNUMBER(--MID(feed!K498,ROW($1:$19),1))*
ROW($1:$19),0),ROW($1:$19))+1,1)*10^ROW($1:$19)/10)</f>
        <v>7</v>
      </c>
      <c r="L498">
        <f>SUMPRODUCT(MID(0&amp;feed!L498,LARGE(INDEX(ISNUMBER(--MID(feed!L498,ROW($1:$19),1))*
ROW($1:$19),0),ROW($1:$19))+1,1)*10^ROW($1:$19)/10)</f>
        <v>3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1240</v>
      </c>
      <c r="O498">
        <f>SUMPRODUCT(MID(0&amp;feed!O498,LARGE(INDEX(ISNUMBER(--MID(feed!O498,ROW($1:$5),1))*
ROW($1:$5),0),ROW($1:$5))+1,1)*10^ROW($1:$5)/10)</f>
        <v>3</v>
      </c>
      <c r="P498" t="str">
        <f>feed!P498</f>
        <v>Untapped</v>
      </c>
      <c r="Q498">
        <f t="shared" si="42"/>
        <v>90</v>
      </c>
      <c r="R498" t="str">
        <f>feed!Q498</f>
        <v>Meagre</v>
      </c>
      <c r="S498">
        <f t="shared" si="43"/>
        <v>1.5</v>
      </c>
      <c r="T498" t="str">
        <f>feed!R498</f>
        <v>Amazonia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498" t="str">
        <f>feed!U498</f>
        <v>http://blocgame.com/stats.php?id=64627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7481</v>
      </c>
      <c r="AA498" s="8">
        <f t="shared" si="45"/>
        <v>9.0572580645161285</v>
      </c>
      <c r="AB498" s="4">
        <f t="shared" si="46"/>
        <v>206.66666666666666</v>
      </c>
      <c r="AC498" s="4">
        <f t="shared" si="47"/>
        <v>1871.8333333333333</v>
      </c>
    </row>
    <row r="499" spans="1:29" x14ac:dyDescent="0.25">
      <c r="A499" t="str">
        <f>feed!A499</f>
        <v>Shaanxi</v>
      </c>
      <c r="B499" t="str">
        <f>feed!B499</f>
        <v>Deng Xiaoping</v>
      </c>
      <c r="C499" t="str">
        <f>feed!C499</f>
        <v>Interpol</v>
      </c>
      <c r="D499">
        <f>SUMPRODUCT(MID(0&amp;feed!D499,LARGE(INDEX(ISNUMBER(--MID(feed!D499,ROW($1:$19),1))*
ROW($1:$19),0),ROW($1:$19))+1,1)*10^ROW($1:$19)/10)</f>
        <v>38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3</v>
      </c>
      <c r="K499">
        <f>SUMPRODUCT(MID(0&amp;feed!K499,LARGE(INDEX(ISNUMBER(--MID(feed!K499,ROW($1:$19),1))*
ROW($1:$19),0),ROW($1:$19))+1,1)*10^ROW($1:$19)/10)</f>
        <v>7</v>
      </c>
      <c r="L499">
        <f>SUMPRODUCT(MID(0&amp;feed!L499,LARGE(INDEX(ISNUMBER(--MID(feed!L499,ROW($1:$19),1))*
ROW($1:$19),0),ROW($1:$19))+1,1)*10^ROW($1:$19)/10)</f>
        <v>2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1239</v>
      </c>
      <c r="O499">
        <f>SUMPRODUCT(MID(0&amp;feed!O499,LARGE(INDEX(ISNUMBER(--MID(feed!O499,ROW($1:$5),1))*
ROW($1:$5),0),ROW($1:$5))+1,1)*10^ROW($1:$5)/10)</f>
        <v>250</v>
      </c>
      <c r="P499">
        <f>feed!P499</f>
        <v>0</v>
      </c>
      <c r="Q499">
        <f t="shared" si="42"/>
        <v>40</v>
      </c>
      <c r="R499" t="str">
        <f>feed!Q499</f>
        <v>Small</v>
      </c>
      <c r="S499">
        <f t="shared" si="43"/>
        <v>3</v>
      </c>
      <c r="T499" t="str">
        <f>feed!R499</f>
        <v>China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499" t="str">
        <f>feed!U499</f>
        <v>http://blocgame.com/stats.php?id=65020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18135</v>
      </c>
      <c r="AA499" s="8">
        <f t="shared" si="45"/>
        <v>18.571428571428573</v>
      </c>
      <c r="AB499" s="4">
        <f t="shared" si="46"/>
        <v>206.5</v>
      </c>
      <c r="AC499" s="4">
        <f t="shared" si="47"/>
        <v>3835</v>
      </c>
    </row>
    <row r="500" spans="1:29" x14ac:dyDescent="0.25">
      <c r="A500" t="str">
        <f>feed!A500</f>
        <v>Saudi Arabia</v>
      </c>
      <c r="B500" t="str">
        <f>feed!B500</f>
        <v>Ayatollah Khajik</v>
      </c>
      <c r="C500" t="str">
        <f>feed!C500</f>
        <v>The Khilafah</v>
      </c>
      <c r="D500">
        <f>SUMPRODUCT(MID(0&amp;feed!D500,LARGE(INDEX(ISNUMBER(--MID(feed!D500,ROW($1:$19),1))*
ROW($1:$19),0),ROW($1:$19))+1,1)*10^ROW($1:$19)/10)</f>
        <v>43</v>
      </c>
      <c r="E500">
        <f>SUMPRODUCT(MID(0&amp;feed!E500,LARGE(INDEX(ISNUMBER(--MID(feed!E500,ROW($1:$19),1))*
ROW($1:$19),0),ROW($1:$19))+1,1)*10^ROW($1:$19)/10)</f>
        <v>0</v>
      </c>
      <c r="F500" t="str">
        <f>feed!F500</f>
        <v>Korean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0</v>
      </c>
      <c r="I500" t="str">
        <f>feed!I500</f>
        <v>Undisciplined Rabble</v>
      </c>
      <c r="J500">
        <f>SUMPRODUCT(MID(0&amp;feed!J500,LARGE(INDEX(ISNUMBER(--MID(feed!J500,ROW($1:$19),1))*
ROW($1:$19),0),ROW($1:$19))+1,1)*10^ROW($1:$19)/10)</f>
        <v>25</v>
      </c>
      <c r="K500">
        <f>SUMPRODUCT(MID(0&amp;feed!K500,LARGE(INDEX(ISNUMBER(--MID(feed!K500,ROW($1:$19),1))*
ROW($1:$19),0),ROW($1:$19))+1,1)*10^ROW($1:$19)/10)</f>
        <v>14</v>
      </c>
      <c r="L500">
        <f>SUMPRODUCT(MID(0&amp;feed!L500,LARGE(INDEX(ISNUMBER(--MID(feed!L500,ROW($1:$19),1))*
ROW($1:$19),0),ROW($1:$19))+1,1)*10^ROW($1:$19)/10)</f>
        <v>4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1237</v>
      </c>
      <c r="O500">
        <f>SUMPRODUCT(MID(0&amp;feed!O500,LARGE(INDEX(ISNUMBER(--MID(feed!O500,ROW($1:$5),1))*
ROW($1:$5),0),ROW($1:$5))+1,1)*10^ROW($1:$5)/10)</f>
        <v>587</v>
      </c>
      <c r="P500" t="str">
        <f>feed!P500</f>
        <v>Near Depletion</v>
      </c>
      <c r="Q500">
        <f t="shared" si="42"/>
        <v>10</v>
      </c>
      <c r="R500" t="str">
        <f>feed!Q500</f>
        <v>Meagre</v>
      </c>
      <c r="S500">
        <f t="shared" si="43"/>
        <v>1.5</v>
      </c>
      <c r="T500" t="str">
        <f>feed!R500</f>
        <v>Arabia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500" t="str">
        <f>feed!U500</f>
        <v>http://blocgame.com/stats.php?id=40653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160</v>
      </c>
      <c r="AA500" s="8">
        <f t="shared" si="45"/>
        <v>5.5860953920776071</v>
      </c>
      <c r="AB500" s="4">
        <f t="shared" si="46"/>
        <v>206.16666666666666</v>
      </c>
      <c r="AC500" s="4">
        <f t="shared" si="47"/>
        <v>1151.6666666666667</v>
      </c>
    </row>
    <row r="501" spans="1:29" x14ac:dyDescent="0.25">
      <c r="A501" t="str">
        <f>feed!A501</f>
        <v>MyKingdom</v>
      </c>
      <c r="B501" t="str">
        <f>feed!B501</f>
        <v>General</v>
      </c>
      <c r="C501" t="str">
        <f>feed!C501</f>
        <v>PIRATES</v>
      </c>
      <c r="D501">
        <f>SUMPRODUCT(MID(0&amp;feed!D501,LARGE(INDEX(ISNUMBER(--MID(feed!D501,ROW($1:$19),1))*
ROW($1:$19),0),ROW($1:$19))+1,1)*10^ROW($1:$19)/10)</f>
        <v>124</v>
      </c>
      <c r="E501">
        <f>SUMPRODUCT(MID(0&amp;feed!E501,LARGE(INDEX(ISNUMBER(--MID(feed!E501,ROW($1:$19),1))*
ROW($1:$19),0),ROW($1:$19))+1,1)*10^ROW($1:$19)/10)</f>
        <v>7</v>
      </c>
      <c r="F501" t="str">
        <f>feed!F501</f>
        <v>Second World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4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2</v>
      </c>
      <c r="K501">
        <f>SUMPRODUCT(MID(0&amp;feed!K501,LARGE(INDEX(ISNUMBER(--MID(feed!K501,ROW($1:$19),1))*
ROW($1:$19),0),ROW($1:$19))+1,1)*10^ROW($1:$19)/10)</f>
        <v>29</v>
      </c>
      <c r="L501">
        <f>SUMPRODUCT(MID(0&amp;feed!L501,LARGE(INDEX(ISNUMBER(--MID(feed!L501,ROW($1:$19),1))*
ROW($1:$19),0),ROW($1:$19))+1,1)*10^ROW($1:$19)/10)</f>
        <v>11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1235</v>
      </c>
      <c r="O501">
        <f>SUMPRODUCT(MID(0&amp;feed!O501,LARGE(INDEX(ISNUMBER(--MID(feed!O501,ROW($1:$5),1))*
ROW($1:$5),0),ROW($1:$5))+1,1)*10^ROW($1:$5)/10)</f>
        <v>340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East Indies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501" t="str">
        <f>feed!U501</f>
        <v>http://blocgame.com/stats.php?id=60728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28079</v>
      </c>
      <c r="AA501" s="8">
        <f t="shared" si="45"/>
        <v>37.31093117408907</v>
      </c>
      <c r="AB501" s="4">
        <f t="shared" si="46"/>
        <v>205.83333333333334</v>
      </c>
      <c r="AC501" s="4">
        <f t="shared" si="47"/>
        <v>7679.833333333333</v>
      </c>
    </row>
    <row r="502" spans="1:29" x14ac:dyDescent="0.25">
      <c r="A502" t="str">
        <f>feed!A502</f>
        <v>Zaporozhia</v>
      </c>
      <c r="B502" t="str">
        <f>feed!B502</f>
        <v>Mykola Derevyanko</v>
      </c>
      <c r="C502">
        <f>feed!C502</f>
        <v>0</v>
      </c>
      <c r="D502">
        <f>SUMPRODUCT(MID(0&amp;feed!D502,LARGE(INDEX(ISNUMBER(--MID(feed!D502,ROW($1:$19),1))*
ROW($1:$19),0),ROW($1:$19))+1,1)*10^ROW($1:$19)/10)</f>
        <v>7</v>
      </c>
      <c r="E502">
        <f>SUMPRODUCT(MID(0&amp;feed!E502,LARGE(INDEX(ISNUMBER(--MID(feed!E502,ROW($1:$19),1))*
ROW($1:$19),0),ROW($1:$19))+1,1)*10^ROW($1:$19)/10)</f>
        <v>0</v>
      </c>
      <c r="F502" t="str">
        <f>feed!F502</f>
        <v>First World War surplus</v>
      </c>
      <c r="G502" t="str">
        <f>feed!G502</f>
        <v>Questionable</v>
      </c>
      <c r="H502">
        <f>SUMPRODUCT(MID(0&amp;feed!H502,LARGE(INDEX(ISNUMBER(--MID(feed!H502,ROW($1:$1),1))*
ROW($1:$1),0),ROW($1:$1))+1,1)*10^ROW($1:$1)/10)</f>
        <v>1</v>
      </c>
      <c r="I502" t="str">
        <f>feed!I502</f>
        <v>Standard</v>
      </c>
      <c r="J502">
        <f>SUMPRODUCT(MID(0&amp;feed!J502,LARGE(INDEX(ISNUMBER(--MID(feed!J502,ROW($1:$19),1))*
ROW($1:$19),0),ROW($1:$19))+1,1)*10^ROW($1:$19)/10)</f>
        <v>186</v>
      </c>
      <c r="K502">
        <f>SUMPRODUCT(MID(0&amp;feed!K502,LARGE(INDEX(ISNUMBER(--MID(feed!K502,ROW($1:$19),1))*
ROW($1:$19),0),ROW($1:$19))+1,1)*10^ROW($1:$19)/10)</f>
        <v>7</v>
      </c>
      <c r="L502">
        <f>SUMPRODUCT(MID(0&amp;feed!L502,LARGE(INDEX(ISNUMBER(--MID(feed!L502,ROW($1:$19),1))*
ROW($1:$19),0),ROW($1:$19))+1,1)*10^ROW($1:$19)/10)</f>
        <v>9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1235</v>
      </c>
      <c r="O502">
        <f>SUMPRODUCT(MID(0&amp;feed!O502,LARGE(INDEX(ISNUMBER(--MID(feed!O502,ROW($1:$5),1))*
ROW($1:$5),0),ROW($1:$5))+1,1)*10^ROW($1:$5)/10)</f>
        <v>1791</v>
      </c>
      <c r="P502" t="str">
        <f>feed!P502</f>
        <v>Untapped</v>
      </c>
      <c r="Q502">
        <f t="shared" si="42"/>
        <v>90</v>
      </c>
      <c r="R502" t="str">
        <f>feed!Q502</f>
        <v>Small</v>
      </c>
      <c r="S502">
        <f t="shared" si="43"/>
        <v>3</v>
      </c>
      <c r="T502" t="str">
        <f>feed!R502</f>
        <v>Mesopotamia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502" t="str">
        <f>feed!U502</f>
        <v>http://blocgame.com/stats.php?id=63393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9148</v>
      </c>
      <c r="AA502" s="8">
        <f t="shared" si="45"/>
        <v>12.872874493927126</v>
      </c>
      <c r="AB502" s="4">
        <f t="shared" si="46"/>
        <v>205.83333333333334</v>
      </c>
      <c r="AC502" s="4">
        <f t="shared" si="47"/>
        <v>2649.6666666666665</v>
      </c>
    </row>
    <row r="503" spans="1:29" x14ac:dyDescent="0.25">
      <c r="A503" t="str">
        <f>feed!A503</f>
        <v>Nimei</v>
      </c>
      <c r="B503" t="str">
        <f>feed!B503</f>
        <v>Xitler</v>
      </c>
      <c r="C503" t="str">
        <f>feed!C503</f>
        <v>Illuminati</v>
      </c>
      <c r="D503">
        <f>SUMPRODUCT(MID(0&amp;feed!D503,LARGE(INDEX(ISNUMBER(--MID(feed!D503,ROW($1:$19),1))*
ROW($1:$19),0),ROW($1:$19))+1,1)*10^ROW($1:$19)/10)</f>
        <v>7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First World War surplus</v>
      </c>
      <c r="G503" t="str">
        <f>feed!G503</f>
        <v>Questionable</v>
      </c>
      <c r="H503">
        <f>SUMPRODUCT(MID(0&amp;feed!H503,LARGE(INDEX(ISNUMBER(--MID(feed!H503,ROW($1:$1),1))*
ROW($1:$1),0),ROW($1:$1))+1,1)*10^ROW($1:$1)/10)</f>
        <v>1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5</v>
      </c>
      <c r="K503">
        <f>SUMPRODUCT(MID(0&amp;feed!K503,LARGE(INDEX(ISNUMBER(--MID(feed!K503,ROW($1:$19),1))*
ROW($1:$19),0),ROW($1:$19))+1,1)*10^ROW($1:$19)/10)</f>
        <v>6</v>
      </c>
      <c r="L503">
        <f>SUMPRODUCT(MID(0&amp;feed!L503,LARGE(INDEX(ISNUMBER(--MID(feed!L503,ROW($1:$19),1))*
ROW($1:$19),0),ROW($1:$19))+1,1)*10^ROW($1:$19)/10)</f>
        <v>6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1234</v>
      </c>
      <c r="O503">
        <f>SUMPRODUCT(MID(0&amp;feed!O503,LARGE(INDEX(ISNUMBER(--MID(feed!O503,ROW($1:$5),1))*
ROW($1:$5),0),ROW($1:$5))+1,1)*10^ROW($1:$5)/10)</f>
        <v>6</v>
      </c>
      <c r="P503" t="str">
        <f>feed!P503</f>
        <v>Untapped</v>
      </c>
      <c r="Q503">
        <f t="shared" si="42"/>
        <v>90</v>
      </c>
      <c r="R503" t="str">
        <f>feed!Q503</f>
        <v>Mediocre</v>
      </c>
      <c r="S503">
        <f t="shared" si="43"/>
        <v>4.5</v>
      </c>
      <c r="T503" t="str">
        <f>feed!R503</f>
        <v>China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503" t="str">
        <f>feed!U503</f>
        <v>http://blocgame.com/stats.php?id=64022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-815</v>
      </c>
      <c r="AA503" s="8">
        <f t="shared" si="45"/>
        <v>3.5940032414910861</v>
      </c>
      <c r="AB503" s="4">
        <f t="shared" si="46"/>
        <v>205.66666666666666</v>
      </c>
      <c r="AC503" s="4">
        <f t="shared" si="47"/>
        <v>739.16666666666663</v>
      </c>
    </row>
    <row r="504" spans="1:29" x14ac:dyDescent="0.25">
      <c r="A504" t="str">
        <f>feed!A504</f>
        <v>Compost</v>
      </c>
      <c r="B504" t="str">
        <f>feed!B504</f>
        <v>Colop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79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2</v>
      </c>
      <c r="K504">
        <f>SUMPRODUCT(MID(0&amp;feed!K504,LARGE(INDEX(ISNUMBER(--MID(feed!K504,ROW($1:$19),1))*
ROW($1:$19),0),ROW($1:$19))+1,1)*10^ROW($1:$19)/10)</f>
        <v>27</v>
      </c>
      <c r="L504">
        <f>SUMPRODUCT(MID(0&amp;feed!L504,LARGE(INDEX(ISNUMBER(--MID(feed!L504,ROW($1:$19),1))*
ROW($1:$19),0),ROW($1:$19))+1,1)*10^ROW($1:$19)/10)</f>
        <v>2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1229</v>
      </c>
      <c r="O504">
        <f>SUMPRODUCT(MID(0&amp;feed!O504,LARGE(INDEX(ISNUMBER(--MID(feed!O504,ROW($1:$5),1))*
ROW($1:$5),0),ROW($1:$5))+1,1)*10^ROW($1:$5)/10)</f>
        <v>552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Southern Cone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504" t="str">
        <f>feed!U504</f>
        <v>http://blocgame.com/stats.php?id=62506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38974</v>
      </c>
      <c r="AA504" s="8">
        <f t="shared" si="45"/>
        <v>41.781122864117165</v>
      </c>
      <c r="AB504" s="4">
        <f t="shared" si="46"/>
        <v>204.83333333333334</v>
      </c>
      <c r="AC504" s="4">
        <f t="shared" si="47"/>
        <v>8558.1666666666661</v>
      </c>
    </row>
    <row r="505" spans="1:29" x14ac:dyDescent="0.25">
      <c r="A505" t="str">
        <f>feed!A505</f>
        <v>Perullamas</v>
      </c>
      <c r="B505" t="str">
        <f>feed!B505</f>
        <v>Fernandocsv</v>
      </c>
      <c r="C505">
        <f>feed!C505</f>
        <v>0</v>
      </c>
      <c r="D505">
        <f>SUMPRODUCT(MID(0&amp;feed!D505,LARGE(INDEX(ISNUMBER(--MID(feed!D505,ROW($1:$19),1))*
ROW($1:$19),0),ROW($1:$19))+1,1)*10^ROW($1:$19)/10)</f>
        <v>31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21</v>
      </c>
      <c r="K505">
        <f>SUMPRODUCT(MID(0&amp;feed!K505,LARGE(INDEX(ISNUMBER(--MID(feed!K505,ROW($1:$19),1))*
ROW($1:$19),0),ROW($1:$19))+1,1)*10^ROW($1:$19)/10)</f>
        <v>10</v>
      </c>
      <c r="L505">
        <f>SUMPRODUCT(MID(0&amp;feed!L505,LARGE(INDEX(ISNUMBER(--MID(feed!L505,ROW($1:$19),1))*
ROW($1:$19),0),ROW($1:$19))+1,1)*10^ROW($1:$19)/10)</f>
        <v>8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1218</v>
      </c>
      <c r="O505">
        <f>SUMPRODUCT(MID(0&amp;feed!O505,LARGE(INDEX(ISNUMBER(--MID(feed!O505,ROW($1:$5),1))*
ROW($1:$5),0),ROW($1:$5))+1,1)*10^ROW($1:$5)/10)</f>
        <v>156</v>
      </c>
      <c r="P505" t="str">
        <f>feed!P505</f>
        <v>Untapped</v>
      </c>
      <c r="Q505">
        <f t="shared" si="42"/>
        <v>90</v>
      </c>
      <c r="R505" t="str">
        <f>feed!Q505</f>
        <v>Mediocre</v>
      </c>
      <c r="S505">
        <f t="shared" si="43"/>
        <v>4.5</v>
      </c>
      <c r="T505" t="str">
        <f>feed!R505</f>
        <v>Gran Colombia</v>
      </c>
      <c r="U505" t="str">
        <f>feed!S505</f>
        <v>United States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505" t="str">
        <f>feed!U505</f>
        <v>http://blocgame.com/stats.php?id=64461</v>
      </c>
      <c r="X505" s="4">
        <f>SUMPRODUCT(MID(0&amp;feed!V505,LARGE(INDEX(ISNUMBER(--MID(feed!V505,ROW($1:$5),1))*
ROW($1:$5),0),ROW($1:$5))+1,1)*10^ROW($1:$5)/10)</f>
        <v>1</v>
      </c>
      <c r="Y505">
        <f>feed!W505</f>
        <v>0</v>
      </c>
      <c r="Z505" s="4">
        <f t="shared" si="44"/>
        <v>16563</v>
      </c>
      <c r="AA505" s="8">
        <f t="shared" si="45"/>
        <v>20.371921182266011</v>
      </c>
      <c r="AB505" s="4">
        <f t="shared" si="46"/>
        <v>203</v>
      </c>
      <c r="AC505" s="4">
        <f t="shared" si="47"/>
        <v>4135.5</v>
      </c>
    </row>
    <row r="506" spans="1:29" x14ac:dyDescent="0.25">
      <c r="A506" t="str">
        <f>feed!A506</f>
        <v>SAUDI OPEC</v>
      </c>
      <c r="B506" t="str">
        <f>feed!B506</f>
        <v>OPEC</v>
      </c>
      <c r="C506" t="str">
        <f>feed!C506</f>
        <v>Brotherhood of Nod</v>
      </c>
      <c r="D506">
        <f>SUMPRODUCT(MID(0&amp;feed!D506,LARGE(INDEX(ISNUMBER(--MID(feed!D506,ROW($1:$19),1))*
ROW($1:$19),0),ROW($1:$19))+1,1)*10^ROW($1:$19)/10)</f>
        <v>4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Finest of the 19th century</v>
      </c>
      <c r="G506" t="str">
        <f>feed!G506</f>
        <v>Nice</v>
      </c>
      <c r="H506">
        <f>SUMPRODUCT(MID(0&amp;feed!H506,LARGE(INDEX(ISNUMBER(--MID(feed!H506,ROW($1:$1),1))*
ROW($1:$1),0),ROW($1:$1))+1,1)*10^ROW($1:$1)/10)</f>
        <v>1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50</v>
      </c>
      <c r="K506">
        <f>SUMPRODUCT(MID(0&amp;feed!K506,LARGE(INDEX(ISNUMBER(--MID(feed!K506,ROW($1:$19),1))*
ROW($1:$19),0),ROW($1:$19))+1,1)*10^ROW($1:$19)/10)</f>
        <v>3</v>
      </c>
      <c r="L506">
        <f>SUMPRODUCT(MID(0&amp;feed!L506,LARGE(INDEX(ISNUMBER(--MID(feed!L506,ROW($1:$19),1))*
ROW($1:$19),0),ROW($1:$19))+1,1)*10^ROW($1:$19)/10)</f>
        <v>7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1216</v>
      </c>
      <c r="O506">
        <f>SUMPRODUCT(MID(0&amp;feed!O506,LARGE(INDEX(ISNUMBER(--MID(feed!O506,ROW($1:$5),1))*
ROW($1:$5),0),ROW($1:$5))+1,1)*10^ROW($1:$5)/10)</f>
        <v>304</v>
      </c>
      <c r="P506" t="str">
        <f>feed!P506</f>
        <v>Untapped</v>
      </c>
      <c r="Q506">
        <f t="shared" si="42"/>
        <v>90</v>
      </c>
      <c r="R506" t="str">
        <f>feed!Q506</f>
        <v>Meagre</v>
      </c>
      <c r="S506">
        <f t="shared" si="43"/>
        <v>1.5</v>
      </c>
      <c r="T506" t="str">
        <f>feed!R506</f>
        <v>Arabia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506" t="str">
        <f>feed!U506</f>
        <v>http://blocgame.com/stats.php?id=62838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6731</v>
      </c>
      <c r="AA506" s="8">
        <f t="shared" si="45"/>
        <v>9.2360197368421044</v>
      </c>
      <c r="AB506" s="4">
        <f t="shared" si="46"/>
        <v>202.66666666666666</v>
      </c>
      <c r="AC506" s="4">
        <f t="shared" si="47"/>
        <v>1871.8333333333333</v>
      </c>
    </row>
    <row r="507" spans="1:29" x14ac:dyDescent="0.25">
      <c r="A507" t="str">
        <f>feed!A507</f>
        <v>Jam</v>
      </c>
      <c r="B507" t="str">
        <f>feed!B507</f>
        <v>pbjam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84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1</v>
      </c>
      <c r="I507" t="str">
        <f>feed!I507</f>
        <v>Elite</v>
      </c>
      <c r="J507">
        <f>SUMPRODUCT(MID(0&amp;feed!J507,LARGE(INDEX(ISNUMBER(--MID(feed!J507,ROW($1:$19),1))*
ROW($1:$19),0),ROW($1:$19))+1,1)*10^ROW($1:$19)/10)</f>
        <v>15</v>
      </c>
      <c r="K507">
        <f>SUMPRODUCT(MID(0&amp;feed!K507,LARGE(INDEX(ISNUMBER(--MID(feed!K507,ROW($1:$19),1))*
ROW($1:$19),0),ROW($1:$19))+1,1)*10^ROW($1:$19)/10)</f>
        <v>20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1215</v>
      </c>
      <c r="O507">
        <f>SUMPRODUCT(MID(0&amp;feed!O507,LARGE(INDEX(ISNUMBER(--MID(feed!O507,ROW($1:$5),1))*
ROW($1:$5),0),ROW($1:$5))+1,1)*10^ROW($1:$5)/10)</f>
        <v>557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07" t="str">
        <f>feed!U507</f>
        <v>http://blocgame.com/stats.php?id=56490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34236</v>
      </c>
      <c r="AA507" s="8">
        <f t="shared" si="45"/>
        <v>35.276543209876543</v>
      </c>
      <c r="AB507" s="4">
        <f t="shared" si="46"/>
        <v>202.5</v>
      </c>
      <c r="AC507" s="4">
        <f t="shared" si="47"/>
        <v>7143.5</v>
      </c>
    </row>
    <row r="508" spans="1:29" x14ac:dyDescent="0.25">
      <c r="A508" t="str">
        <f>feed!A508</f>
        <v>Ishtar</v>
      </c>
      <c r="B508" t="str">
        <f>feed!B508</f>
        <v>Magnus Magnus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98</v>
      </c>
      <c r="E508">
        <f>SUMPRODUCT(MID(0&amp;feed!E508,LARGE(INDEX(ISNUMBER(--MID(feed!E508,ROW($1:$19),1))*
ROW($1:$19),0),ROW($1:$19))+1,1)*10^ROW($1:$19)/10)</f>
        <v>9</v>
      </c>
      <c r="F508" t="str">
        <f>feed!F508</f>
        <v>Korean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3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2</v>
      </c>
      <c r="K508">
        <f>SUMPRODUCT(MID(0&amp;feed!K508,LARGE(INDEX(ISNUMBER(--MID(feed!K508,ROW($1:$19),1))*
ROW($1:$19),0),ROW($1:$19))+1,1)*10^ROW($1:$19)/10)</f>
        <v>23</v>
      </c>
      <c r="L508">
        <f>SUMPRODUCT(MID(0&amp;feed!L508,LARGE(INDEX(ISNUMBER(--MID(feed!L508,ROW($1:$19),1))*
ROW($1:$19),0),ROW($1:$19))+1,1)*10^ROW($1:$19)/10)</f>
        <v>13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1213</v>
      </c>
      <c r="O508">
        <f>SUMPRODUCT(MID(0&amp;feed!O508,LARGE(INDEX(ISNUMBER(--MID(feed!O508,ROW($1:$5),1))*
ROW($1:$5),0),ROW($1:$5))+1,1)*10^ROW($1:$5)/10)</f>
        <v>4911</v>
      </c>
      <c r="P508" t="str">
        <f>feed!P508</f>
        <v>Untapped</v>
      </c>
      <c r="Q508">
        <f t="shared" si="42"/>
        <v>90</v>
      </c>
      <c r="R508" t="str">
        <f>feed!Q508</f>
        <v>Very Powerful</v>
      </c>
      <c r="S508">
        <f t="shared" si="43"/>
        <v>10</v>
      </c>
      <c r="T508" t="str">
        <f>feed!R508</f>
        <v>Mesopotamia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508" t="str">
        <f>feed!U508</f>
        <v>http://blocgame.com/stats.php?id=55882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21857</v>
      </c>
      <c r="AA508" s="8">
        <f t="shared" si="45"/>
        <v>31.003297609233307</v>
      </c>
      <c r="AB508" s="4">
        <f t="shared" si="46"/>
        <v>202.16666666666666</v>
      </c>
      <c r="AC508" s="4">
        <f t="shared" si="47"/>
        <v>6267.833333333333</v>
      </c>
    </row>
    <row r="509" spans="1:29" x14ac:dyDescent="0.25">
      <c r="A509" t="str">
        <f>feed!A509</f>
        <v>GayRights</v>
      </c>
      <c r="B509" t="str">
        <f>feed!B509</f>
        <v>CrazyFrog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4</v>
      </c>
      <c r="E509">
        <f>SUMPRODUCT(MID(0&amp;feed!E509,LARGE(INDEX(ISNUMBER(--MID(feed!E509,ROW($1:$19),1))*
ROW($1:$19),0),ROW($1:$19))+1,1)*10^ROW($1:$19)/10)</f>
        <v>0</v>
      </c>
      <c r="F509" t="str">
        <f>feed!F509</f>
        <v>First World War surplus</v>
      </c>
      <c r="G509" t="str">
        <f>feed!G509</f>
        <v>Questionable</v>
      </c>
      <c r="H509">
        <f>SUMPRODUCT(MID(0&amp;feed!H509,LARGE(INDEX(ISNUMBER(--MID(feed!H509,ROW($1:$1),1))*
ROW($1:$1),0),ROW($1:$1))+1,1)*10^ROW($1:$1)/10)</f>
        <v>0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47</v>
      </c>
      <c r="K509">
        <f>SUMPRODUCT(MID(0&amp;feed!K509,LARGE(INDEX(ISNUMBER(--MID(feed!K509,ROW($1:$19),1))*
ROW($1:$19),0),ROW($1:$19))+1,1)*10^ROW($1:$19)/10)</f>
        <v>10</v>
      </c>
      <c r="L509">
        <f>SUMPRODUCT(MID(0&amp;feed!L509,LARGE(INDEX(ISNUMBER(--MID(feed!L509,ROW($1:$19),1))*
ROW($1:$19),0),ROW($1:$19))+1,1)*10^ROW($1:$19)/10)</f>
        <v>0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1213</v>
      </c>
      <c r="O509">
        <f>SUMPRODUCT(MID(0&amp;feed!O509,LARGE(INDEX(ISNUMBER(--MID(feed!O509,ROW($1:$5),1))*
ROW($1:$5),0),ROW($1:$5))+1,1)*10^ROW($1:$5)/10)</f>
        <v>0</v>
      </c>
      <c r="P509" t="str">
        <f>feed!P509</f>
        <v>Untapped</v>
      </c>
      <c r="Q509">
        <f t="shared" si="42"/>
        <v>90</v>
      </c>
      <c r="R509" t="str">
        <f>feed!Q509</f>
        <v>None</v>
      </c>
      <c r="S509">
        <f t="shared" si="43"/>
        <v>0</v>
      </c>
      <c r="T509" t="str">
        <f>feed!R509</f>
        <v>Arabia</v>
      </c>
      <c r="U509" t="str">
        <f>feed!S509</f>
        <v>Neutral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509" t="str">
        <f>feed!U509</f>
        <v>http://blocgame.com/stats.php?id=62099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5459</v>
      </c>
      <c r="AA509" s="8">
        <f t="shared" si="45"/>
        <v>7.5919208573784003</v>
      </c>
      <c r="AB509" s="4">
        <f t="shared" si="46"/>
        <v>202.16666666666666</v>
      </c>
      <c r="AC509" s="4">
        <f t="shared" si="47"/>
        <v>1534.8333333333333</v>
      </c>
    </row>
    <row r="510" spans="1:29" x14ac:dyDescent="0.25">
      <c r="A510" t="str">
        <f>feed!A510</f>
        <v>Alpha</v>
      </c>
      <c r="B510" t="str">
        <f>feed!B510</f>
        <v>Ryguy1005</v>
      </c>
      <c r="C510">
        <f>feed!C510</f>
        <v>0</v>
      </c>
      <c r="D510">
        <f>SUMPRODUCT(MID(0&amp;feed!D510,LARGE(INDEX(ISNUMBER(--MID(feed!D510,ROW($1:$19),1))*
ROW($1:$19),0),ROW($1:$19))+1,1)*10^ROW($1:$19)/10)</f>
        <v>61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First World War surplus</v>
      </c>
      <c r="G510" t="str">
        <f>feed!G510</f>
        <v>Mad Dog</v>
      </c>
      <c r="H510">
        <f>SUMPRODUCT(MID(0&amp;feed!H510,LARGE(INDEX(ISNUMBER(--MID(feed!H510,ROW($1:$1),1))*
ROW($1:$1),0),ROW($1:$1))+1,1)*10^ROW($1:$1)/10)</f>
        <v>1</v>
      </c>
      <c r="I510" t="str">
        <f>feed!I510</f>
        <v>Standard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4</v>
      </c>
      <c r="L510">
        <f>SUMPRODUCT(MID(0&amp;feed!L510,LARGE(INDEX(ISNUMBER(--MID(feed!L510,ROW($1:$19),1))*
ROW($1:$19),0),ROW($1:$19))+1,1)*10^ROW($1:$19)/10)</f>
        <v>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1213</v>
      </c>
      <c r="O510">
        <f>SUMPRODUCT(MID(0&amp;feed!O510,LARGE(INDEX(ISNUMBER(--MID(feed!O510,ROW($1:$5),1))*
ROW($1:$5),0),ROW($1:$5))+1,1)*10^ROW($1:$5)/10)</f>
        <v>30</v>
      </c>
      <c r="P510" t="str">
        <f>feed!P510</f>
        <v>Plentiful</v>
      </c>
      <c r="Q510">
        <f t="shared" si="42"/>
        <v>70</v>
      </c>
      <c r="R510" t="str">
        <f>feed!Q510</f>
        <v>Somewhat Large</v>
      </c>
      <c r="S510">
        <f t="shared" si="43"/>
        <v>6</v>
      </c>
      <c r="T510" t="str">
        <f>feed!R510</f>
        <v>Gran Colombia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510" t="str">
        <f>feed!U510</f>
        <v>http://blocgame.com/stats.php?id=64279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23767</v>
      </c>
      <c r="AA510" s="8">
        <f t="shared" si="45"/>
        <v>22.375927452596866</v>
      </c>
      <c r="AB510" s="4">
        <f t="shared" si="46"/>
        <v>202.16666666666666</v>
      </c>
      <c r="AC510" s="4">
        <f t="shared" si="47"/>
        <v>4523.666666666667</v>
      </c>
    </row>
    <row r="511" spans="1:29" x14ac:dyDescent="0.25">
      <c r="A511" t="str">
        <f>feed!A511</f>
        <v>Shanghai</v>
      </c>
      <c r="B511" t="str">
        <f>feed!B511</f>
        <v>Lon Dyo</v>
      </c>
      <c r="C511" t="str">
        <f>feed!C511</f>
        <v>PIRATES</v>
      </c>
      <c r="D511">
        <f>SUMPRODUCT(MID(0&amp;feed!D511,LARGE(INDEX(ISNUMBER(--MID(feed!D511,ROW($1:$19),1))*
ROW($1:$19),0),ROW($1:$19))+1,1)*10^ROW($1:$19)/10)</f>
        <v>63</v>
      </c>
      <c r="E511">
        <f>SUMPRODUCT(MID(0&amp;feed!E511,LARGE(INDEX(ISNUMBER(--MID(feed!E511,ROW($1:$19),1))*
ROW($1:$19),0),ROW($1:$19))+1,1)*10^ROW($1:$19)/10)</f>
        <v>2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21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1209</v>
      </c>
      <c r="O511">
        <f>SUMPRODUCT(MID(0&amp;feed!O511,LARGE(INDEX(ISNUMBER(--MID(feed!O511,ROW($1:$5),1))*
ROW($1:$5),0),ROW($1:$5))+1,1)*10^ROW($1:$5)/10)</f>
        <v>519</v>
      </c>
      <c r="P511" t="str">
        <f>feed!P511</f>
        <v>Plentiful</v>
      </c>
      <c r="Q511">
        <f t="shared" si="42"/>
        <v>70</v>
      </c>
      <c r="R511" t="str">
        <f>feed!Q511</f>
        <v>Powerful</v>
      </c>
      <c r="S511">
        <f t="shared" si="43"/>
        <v>9</v>
      </c>
      <c r="T511" t="str">
        <f>feed!R511</f>
        <v>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511" t="str">
        <f>feed!U511</f>
        <v>http://blocgame.com/stats.php?id=63118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44530</v>
      </c>
      <c r="AA511" s="8">
        <f t="shared" si="45"/>
        <v>46.447477253928867</v>
      </c>
      <c r="AB511" s="4">
        <f t="shared" si="46"/>
        <v>201.5</v>
      </c>
      <c r="AC511" s="4">
        <f t="shared" si="47"/>
        <v>9359.1666666666661</v>
      </c>
    </row>
    <row r="512" spans="1:29" x14ac:dyDescent="0.25">
      <c r="A512" t="str">
        <f>feed!A512</f>
        <v>Yarzulem</v>
      </c>
      <c r="B512" t="str">
        <f>feed!B512</f>
        <v>Azeth Meron</v>
      </c>
      <c r="C512">
        <f>feed!C512</f>
        <v>0</v>
      </c>
      <c r="D512">
        <f>SUMPRODUCT(MID(0&amp;feed!D512,LARGE(INDEX(ISNUMBER(--MID(feed!D512,ROW($1:$19),1))*
ROW($1:$19),0),ROW($1:$19))+1,1)*10^ROW($1:$19)/10)</f>
        <v>12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0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6</v>
      </c>
      <c r="K512">
        <f>SUMPRODUCT(MID(0&amp;feed!K512,LARGE(INDEX(ISNUMBER(--MID(feed!K512,ROW($1:$19),1))*
ROW($1:$19),0),ROW($1:$19))+1,1)*10^ROW($1:$19)/10)</f>
        <v>6</v>
      </c>
      <c r="L512">
        <f>SUMPRODUCT(MID(0&amp;feed!L512,LARGE(INDEX(ISNUMBER(--MID(feed!L512,ROW($1:$19),1))*
ROW($1:$19),0),ROW($1:$19))+1,1)*10^ROW($1:$19)/10)</f>
        <v>0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1200</v>
      </c>
      <c r="O512">
        <f>SUMPRODUCT(MID(0&amp;feed!O512,LARGE(INDEX(ISNUMBER(--MID(feed!O512,ROW($1:$5),1))*
ROW($1:$5),0),ROW($1:$5))+1,1)*10^ROW($1:$5)/10)</f>
        <v>0</v>
      </c>
      <c r="P512" t="str">
        <f>feed!P512</f>
        <v>Untapped</v>
      </c>
      <c r="Q512">
        <f t="shared" si="42"/>
        <v>90</v>
      </c>
      <c r="R512" t="str">
        <f>feed!Q512</f>
        <v>Meagre</v>
      </c>
      <c r="S512">
        <f t="shared" si="43"/>
        <v>1.5</v>
      </c>
      <c r="T512" t="str">
        <f>feed!R512</f>
        <v>East Indies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512" t="str">
        <f>feed!U512</f>
        <v>http://blocgame.com/stats.php?id=64887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6742</v>
      </c>
      <c r="AA512" s="8">
        <f t="shared" si="45"/>
        <v>7.4933333333333332</v>
      </c>
      <c r="AB512" s="4">
        <f t="shared" si="46"/>
        <v>200</v>
      </c>
      <c r="AC512" s="4">
        <f t="shared" si="47"/>
        <v>1498.6666666666667</v>
      </c>
    </row>
    <row r="513" spans="1:29" x14ac:dyDescent="0.25">
      <c r="A513" t="str">
        <f>feed!A513</f>
        <v>Boomtown</v>
      </c>
      <c r="B513" t="str">
        <f>feed!B513</f>
        <v>Rataca1000</v>
      </c>
      <c r="C513" t="str">
        <f>feed!C513</f>
        <v>Interpol</v>
      </c>
      <c r="D513">
        <f>SUMPRODUCT(MID(0&amp;feed!D513,LARGE(INDEX(ISNUMBER(--MID(feed!D513,ROW($1:$19),1))*
ROW($1:$19),0),ROW($1:$19))+1,1)*10^ROW($1:$19)/10)</f>
        <v>78</v>
      </c>
      <c r="E513">
        <f>SUMPRODUCT(MID(0&amp;feed!E513,LARGE(INDEX(ISNUMBER(--MID(feed!E513,ROW($1:$19),1))*
ROW($1:$19),0),ROW($1:$19))+1,1)*10^ROW($1:$19)/10)</f>
        <v>1</v>
      </c>
      <c r="F513" t="str">
        <f>feed!F513</f>
        <v>Korean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2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10</v>
      </c>
      <c r="K513">
        <f>SUMPRODUCT(MID(0&amp;feed!K513,LARGE(INDEX(ISNUMBER(--MID(feed!K513,ROW($1:$19),1))*
ROW($1:$19),0),ROW($1:$19))+1,1)*10^ROW($1:$19)/10)</f>
        <v>10</v>
      </c>
      <c r="L513">
        <f>SUMPRODUCT(MID(0&amp;feed!L513,LARGE(INDEX(ISNUMBER(--MID(feed!L513,ROW($1:$19),1))*
ROW($1:$19),0),ROW($1:$19))+1,1)*10^ROW($1:$19)/10)</f>
        <v>5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1197</v>
      </c>
      <c r="O513">
        <f>SUMPRODUCT(MID(0&amp;feed!O513,LARGE(INDEX(ISNUMBER(--MID(feed!O513,ROW($1:$5),1))*
ROW($1:$5),0),ROW($1:$5))+1,1)*10^ROW($1:$5)/10)</f>
        <v>85</v>
      </c>
      <c r="P513" t="str">
        <f>feed!P513</f>
        <v>Untapped</v>
      </c>
      <c r="Q513">
        <f t="shared" si="42"/>
        <v>90</v>
      </c>
      <c r="R513" t="str">
        <f>feed!Q513</f>
        <v>Very Powerful</v>
      </c>
      <c r="S513">
        <f t="shared" si="43"/>
        <v>10</v>
      </c>
      <c r="T513" t="str">
        <f>feed!R513</f>
        <v>China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513" t="str">
        <f>feed!U513</f>
        <v>http://blocgame.com/stats.php?id=50054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25206</v>
      </c>
      <c r="AA513" s="8">
        <f t="shared" si="45"/>
        <v>27.010025062656641</v>
      </c>
      <c r="AB513" s="4">
        <f t="shared" si="46"/>
        <v>199.5</v>
      </c>
      <c r="AC513" s="4">
        <f t="shared" si="47"/>
        <v>5388.5</v>
      </c>
    </row>
    <row r="514" spans="1:29" x14ac:dyDescent="0.25">
      <c r="A514" t="str">
        <f>feed!A514</f>
        <v>Ghost</v>
      </c>
      <c r="B514" t="str">
        <f>feed!B514</f>
        <v>Kaali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90</v>
      </c>
      <c r="E514">
        <f>SUMPRODUCT(MID(0&amp;feed!E514,LARGE(INDEX(ISNUMBER(--MID(feed!E514,ROW($1:$19),1))*
ROW($1:$19),0),ROW($1:$19))+1,1)*10^ROW($1:$19)/10)</f>
        <v>3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5</v>
      </c>
      <c r="K514">
        <f>SUMPRODUCT(MID(0&amp;feed!K514,LARGE(INDEX(ISNUMBER(--MID(feed!K514,ROW($1:$19),1))*
ROW($1:$19),0),ROW($1:$19))+1,1)*10^ROW($1:$19)/10)</f>
        <v>24</v>
      </c>
      <c r="L514">
        <f>SUMPRODUCT(MID(0&amp;feed!L514,LARGE(INDEX(ISNUMBER(--MID(feed!L514,ROW($1:$19),1))*
ROW($1:$19),0),ROW($1:$19))+1,1)*10^ROW($1:$19)/10)</f>
        <v>17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1197</v>
      </c>
      <c r="O514">
        <f>SUMPRODUCT(MID(0&amp;feed!O514,LARGE(INDEX(ISNUMBER(--MID(feed!O514,ROW($1:$5),1))*
ROW($1:$5),0),ROW($1:$5))+1,1)*10^ROW($1:$5)/10)</f>
        <v>4929</v>
      </c>
      <c r="P514" t="str">
        <f>feed!P514</f>
        <v>Untapped</v>
      </c>
      <c r="Q514">
        <f t="shared" si="42"/>
        <v>90</v>
      </c>
      <c r="R514" t="str">
        <f>feed!Q514</f>
        <v>Powerful</v>
      </c>
      <c r="S514">
        <f t="shared" si="43"/>
        <v>9</v>
      </c>
      <c r="T514" t="str">
        <f>feed!R514</f>
        <v>Arabia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514" t="str">
        <f>feed!U514</f>
        <v>http://blocgame.com/stats.php?id=63068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22871</v>
      </c>
      <c r="AA514" s="8">
        <f t="shared" si="45"/>
        <v>33.831244778613197</v>
      </c>
      <c r="AB514" s="4">
        <f t="shared" si="46"/>
        <v>199.5</v>
      </c>
      <c r="AC514" s="4">
        <f t="shared" si="47"/>
        <v>6749.333333333333</v>
      </c>
    </row>
    <row r="515" spans="1:29" x14ac:dyDescent="0.25">
      <c r="A515" t="str">
        <f>feed!A515</f>
        <v>Zhenyx</v>
      </c>
      <c r="B515" t="str">
        <f>feed!B515</f>
        <v>Phexion</v>
      </c>
      <c r="C515" t="str">
        <f>feed!C515</f>
        <v>The Order</v>
      </c>
      <c r="D515">
        <f>SUMPRODUCT(MID(0&amp;feed!D515,LARGE(INDEX(ISNUMBER(--MID(feed!D515,ROW($1:$19),1))*
ROW($1:$19),0),ROW($1:$19))+1,1)*10^ROW($1:$19)/10)</f>
        <v>16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12</v>
      </c>
      <c r="K515">
        <f>SUMPRODUCT(MID(0&amp;feed!K515,LARGE(INDEX(ISNUMBER(--MID(feed!K515,ROW($1:$19),1))*
ROW($1:$19),0),ROW($1:$19))+1,1)*10^ROW($1:$19)/10)</f>
        <v>11</v>
      </c>
      <c r="L515">
        <f>SUMPRODUCT(MID(0&amp;feed!L515,LARGE(INDEX(ISNUMBER(--MID(feed!L515,ROW($1:$19),1))*
ROW($1:$19),0),ROW($1:$19))+1,1)*10^ROW($1:$19)/10)</f>
        <v>3</v>
      </c>
      <c r="M515" t="str">
        <f>feed!M515</f>
        <v>Free Market</v>
      </c>
      <c r="N515">
        <f>SUMPRODUCT(MID(0&amp;feed!N515,LARGE(INDEX(ISNUMBER(--MID(feed!N515,ROW($1:$5),1))*
ROW($1:$5),0),ROW($1:$5))+1,1)*10^ROW($1:$5)/10)</f>
        <v>1196</v>
      </c>
      <c r="O515">
        <f>SUMPRODUCT(MID(0&amp;feed!O515,LARGE(INDEX(ISNUMBER(--MID(feed!O515,ROW($1:$5),1))*
ROW($1:$5),0),ROW($1:$5))+1,1)*10^ROW($1:$5)/10)</f>
        <v>1316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Meagre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1.5</v>
      </c>
      <c r="T515" t="str">
        <f>feed!R515</f>
        <v>Arabia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515" t="str">
        <f>feed!U515</f>
        <v>http://blocgame.com/stats.php?id=65024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13250</v>
      </c>
      <c r="AA515" s="8">
        <f t="shared" ref="AA515:AA578" si="51">V515/N515</f>
        <v>16.722408026755854</v>
      </c>
      <c r="AB515" s="4">
        <f t="shared" ref="AB515:AB578" si="52">N515/6</f>
        <v>199.33333333333334</v>
      </c>
      <c r="AC515" s="4">
        <f t="shared" ref="AC515:AC578" si="53">V515/6</f>
        <v>3333.3333333333335</v>
      </c>
    </row>
    <row r="516" spans="1:29" x14ac:dyDescent="0.25">
      <c r="A516" t="str">
        <f>feed!A516</f>
        <v>Whole Grain</v>
      </c>
      <c r="B516" t="str">
        <f>feed!B516</f>
        <v>Ben Carson</v>
      </c>
      <c r="C516">
        <f>feed!C516</f>
        <v>0</v>
      </c>
      <c r="D516">
        <f>SUMPRODUCT(MID(0&amp;feed!D516,LARGE(INDEX(ISNUMBER(--MID(feed!D516,ROW($1:$19),1))*
ROW($1:$19),0),ROW($1:$19))+1,1)*10^ROW($1:$19)/10)</f>
        <v>8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19</v>
      </c>
      <c r="K516">
        <f>SUMPRODUCT(MID(0&amp;feed!K516,LARGE(INDEX(ISNUMBER(--MID(feed!K516,ROW($1:$19),1))*
ROW($1:$19),0),ROW($1:$19))+1,1)*10^ROW($1:$19)/10)</f>
        <v>6</v>
      </c>
      <c r="L516">
        <f>SUMPRODUCT(MID(0&amp;feed!L516,LARGE(INDEX(ISNUMBER(--MID(feed!L516,ROW($1:$19),1))*
ROW($1:$19),0),ROW($1:$19))+1,1)*10^ROW($1:$19)/10)</f>
        <v>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1192</v>
      </c>
      <c r="O516">
        <f>SUMPRODUCT(MID(0&amp;feed!O516,LARGE(INDEX(ISNUMBER(--MID(feed!O516,ROW($1:$5),1))*
ROW($1:$5),0),ROW($1:$5))+1,1)*10^ROW($1:$5)/10)</f>
        <v>934</v>
      </c>
      <c r="P516" t="str">
        <f>feed!P516</f>
        <v>Untapped</v>
      </c>
      <c r="Q516">
        <f t="shared" si="48"/>
        <v>90</v>
      </c>
      <c r="R516" t="str">
        <f>feed!Q516</f>
        <v>Small</v>
      </c>
      <c r="S516">
        <f t="shared" si="49"/>
        <v>3</v>
      </c>
      <c r="T516" t="str">
        <f>feed!R516</f>
        <v>Egypt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516" t="str">
        <f>feed!U516</f>
        <v>http://blocgame.com/stats.php?id=64675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6774</v>
      </c>
      <c r="AA516" s="8">
        <f t="shared" si="51"/>
        <v>9.1434563758389267</v>
      </c>
      <c r="AB516" s="4">
        <f t="shared" si="52"/>
        <v>198.66666666666666</v>
      </c>
      <c r="AC516" s="4">
        <f t="shared" si="53"/>
        <v>1816.5</v>
      </c>
    </row>
    <row r="517" spans="1:29" x14ac:dyDescent="0.25">
      <c r="A517" t="str">
        <f>feed!A517</f>
        <v>Ukraina</v>
      </c>
      <c r="B517" t="str">
        <f>feed!B517</f>
        <v>Ottaman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25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1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46</v>
      </c>
      <c r="K517">
        <f>SUMPRODUCT(MID(0&amp;feed!K517,LARGE(INDEX(ISNUMBER(--MID(feed!K517,ROW($1:$19),1))*
ROW($1:$19),0),ROW($1:$19))+1,1)*10^ROW($1:$19)/10)</f>
        <v>11</v>
      </c>
      <c r="L517">
        <f>SUMPRODUCT(MID(0&amp;feed!L517,LARGE(INDEX(ISNUMBER(--MID(feed!L517,ROW($1:$19),1))*
ROW($1:$19),0),ROW($1:$19))+1,1)*10^ROW($1:$19)/10)</f>
        <v>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1186</v>
      </c>
      <c r="O517">
        <f>SUMPRODUCT(MID(0&amp;feed!O517,LARGE(INDEX(ISNUMBER(--MID(feed!O517,ROW($1:$5),1))*
ROW($1:$5),0),ROW($1:$5))+1,1)*10^ROW($1:$5)/10)</f>
        <v>0</v>
      </c>
      <c r="P517" t="str">
        <f>feed!P517</f>
        <v>Untapped</v>
      </c>
      <c r="Q517">
        <f t="shared" si="48"/>
        <v>90</v>
      </c>
      <c r="R517" t="str">
        <f>feed!Q517</f>
        <v>Meagre</v>
      </c>
      <c r="S517">
        <f t="shared" si="49"/>
        <v>1.5</v>
      </c>
      <c r="T517" t="str">
        <f>feed!R517</f>
        <v>Mesopotamia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517" t="str">
        <f>feed!U517</f>
        <v>http://blocgame.com/stats.php?id=64990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17182</v>
      </c>
      <c r="AA517" s="8">
        <f t="shared" si="51"/>
        <v>18.597807757166947</v>
      </c>
      <c r="AB517" s="4">
        <f t="shared" si="52"/>
        <v>197.66666666666666</v>
      </c>
      <c r="AC517" s="4">
        <f t="shared" si="53"/>
        <v>3676.1666666666665</v>
      </c>
    </row>
    <row r="518" spans="1:29" x14ac:dyDescent="0.25">
      <c r="A518" t="str">
        <f>feed!A518</f>
        <v>UNIland</v>
      </c>
      <c r="B518" t="str">
        <f>feed!B518</f>
        <v>Anna5</v>
      </c>
      <c r="C518" t="str">
        <f>feed!C518</f>
        <v>SPQR</v>
      </c>
      <c r="D518">
        <f>SUMPRODUCT(MID(0&amp;feed!D518,LARGE(INDEX(ISNUMBER(--MID(feed!D518,ROW($1:$19),1))*
ROW($1:$19),0),ROW($1:$19))+1,1)*10^ROW($1:$19)/10)</f>
        <v>5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Finest of the 19th century</v>
      </c>
      <c r="G518" t="str">
        <f>feed!G518</f>
        <v>Questionable</v>
      </c>
      <c r="H518">
        <f>SUMPRODUCT(MID(0&amp;feed!H518,LARGE(INDEX(ISNUMBER(--MID(feed!H518,ROW($1:$1),1))*
ROW($1:$1),0),ROW($1:$1))+1,1)*10^ROW($1:$1)/10)</f>
        <v>1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47</v>
      </c>
      <c r="K518">
        <f>SUMPRODUCT(MID(0&amp;feed!K518,LARGE(INDEX(ISNUMBER(--MID(feed!K518,ROW($1:$19),1))*
ROW($1:$19),0),ROW($1:$19))+1,1)*10^ROW($1:$19)/10)</f>
        <v>10</v>
      </c>
      <c r="L518">
        <f>SUMPRODUCT(MID(0&amp;feed!L518,LARGE(INDEX(ISNUMBER(--MID(feed!L518,ROW($1:$19),1))*
ROW($1:$19),0),ROW($1:$19))+1,1)*10^ROW($1:$19)/10)</f>
        <v>0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1182</v>
      </c>
      <c r="O518">
        <f>SUMPRODUCT(MID(0&amp;feed!O518,LARGE(INDEX(ISNUMBER(--MID(feed!O518,ROW($1:$5),1))*
ROW($1:$5),0),ROW($1:$5))+1,1)*10^ROW($1:$5)/10)</f>
        <v>0</v>
      </c>
      <c r="P518" t="str">
        <f>feed!P518</f>
        <v>Untapped</v>
      </c>
      <c r="Q518">
        <f t="shared" si="48"/>
        <v>90</v>
      </c>
      <c r="R518" t="str">
        <f>feed!Q518</f>
        <v>None</v>
      </c>
      <c r="S518">
        <f t="shared" si="49"/>
        <v>0</v>
      </c>
      <c r="T518" t="str">
        <f>feed!R518</f>
        <v>Persia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518" t="str">
        <f>feed!U518</f>
        <v>http://blocgame.com/stats.php?id=62192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1808</v>
      </c>
      <c r="AA518" s="8">
        <f t="shared" si="51"/>
        <v>5.3367174280879865</v>
      </c>
      <c r="AB518" s="4">
        <f t="shared" si="52"/>
        <v>197</v>
      </c>
      <c r="AC518" s="4">
        <f t="shared" si="53"/>
        <v>1051.3333333333333</v>
      </c>
    </row>
    <row r="519" spans="1:29" x14ac:dyDescent="0.25">
      <c r="A519" t="str">
        <f>feed!A519</f>
        <v>Ironforge</v>
      </c>
      <c r="B519" t="str">
        <f>feed!B519</f>
        <v>Mephasto</v>
      </c>
      <c r="C519">
        <f>feed!C519</f>
        <v>0</v>
      </c>
      <c r="D519">
        <f>SUMPRODUCT(MID(0&amp;feed!D519,LARGE(INDEX(ISNUMBER(--MID(feed!D519,ROW($1:$19),1))*
ROW($1:$19),0),ROW($1:$19))+1,1)*10^ROW($1:$19)/10)</f>
        <v>42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17</v>
      </c>
      <c r="K519">
        <f>SUMPRODUCT(MID(0&amp;feed!K519,LARGE(INDEX(ISNUMBER(--MID(feed!K519,ROW($1:$19),1))*
ROW($1:$19),0),ROW($1:$19))+1,1)*10^ROW($1:$19)/10)</f>
        <v>5</v>
      </c>
      <c r="L519">
        <f>SUMPRODUCT(MID(0&amp;feed!L519,LARGE(INDEX(ISNUMBER(--MID(feed!L519,ROW($1:$19),1))*
ROW($1:$19),0),ROW($1:$19))+1,1)*10^ROW($1:$19)/10)</f>
        <v>2</v>
      </c>
      <c r="M519" t="str">
        <f>feed!M519</f>
        <v>Free Market</v>
      </c>
      <c r="N519">
        <f>SUMPRODUCT(MID(0&amp;feed!N519,LARGE(INDEX(ISNUMBER(--MID(feed!N519,ROW($1:$5),1))*
ROW($1:$5),0),ROW($1:$5))+1,1)*10^ROW($1:$5)/10)</f>
        <v>1181</v>
      </c>
      <c r="O519">
        <f>SUMPRODUCT(MID(0&amp;feed!O519,LARGE(INDEX(ISNUMBER(--MID(feed!O519,ROW($1:$5),1))*
ROW($1:$5),0),ROW($1:$5))+1,1)*10^ROW($1:$5)/10)</f>
        <v>87</v>
      </c>
      <c r="P519" t="str">
        <f>feed!P519</f>
        <v>Untapped</v>
      </c>
      <c r="Q519">
        <f t="shared" si="48"/>
        <v>90</v>
      </c>
      <c r="R519" t="str">
        <f>feed!Q519</f>
        <v>Meagre</v>
      </c>
      <c r="S519">
        <f t="shared" si="49"/>
        <v>1.5</v>
      </c>
      <c r="T519" t="str">
        <f>feed!R519</f>
        <v>Amazonia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519" t="str">
        <f>feed!U519</f>
        <v>http://blocgame.com/stats.php?id=63135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21509</v>
      </c>
      <c r="AA519" s="8">
        <f t="shared" si="51"/>
        <v>21.705334462320067</v>
      </c>
      <c r="AB519" s="4">
        <f t="shared" si="52"/>
        <v>196.83333333333334</v>
      </c>
      <c r="AC519" s="4">
        <f t="shared" si="53"/>
        <v>4272.333333333333</v>
      </c>
    </row>
    <row r="520" spans="1:29" x14ac:dyDescent="0.25">
      <c r="A520" t="str">
        <f>feed!A520</f>
        <v>CLASSIFIED</v>
      </c>
      <c r="B520" t="str">
        <f>feed!B520</f>
        <v>unidentified</v>
      </c>
      <c r="C520" t="str">
        <f>feed!C520</f>
        <v>PIRATES</v>
      </c>
      <c r="D520">
        <f>SUMPRODUCT(MID(0&amp;feed!D520,LARGE(INDEX(ISNUMBER(--MID(feed!D520,ROW($1:$19),1))*
ROW($1:$19),0),ROW($1:$19))+1,1)*10^ROW($1:$19)/10)</f>
        <v>81</v>
      </c>
      <c r="E520">
        <f>SUMPRODUCT(MID(0&amp;feed!E520,LARGE(INDEX(ISNUMBER(--MID(feed!E520,ROW($1:$19),1))*
ROW($1:$19),0),ROW($1:$19))+1,1)*10^ROW($1:$19)/10)</f>
        <v>5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3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16</v>
      </c>
      <c r="K520">
        <f>SUMPRODUCT(MID(0&amp;feed!K520,LARGE(INDEX(ISNUMBER(--MID(feed!K520,ROW($1:$19),1))*
ROW($1:$19),0),ROW($1:$19))+1,1)*10^ROW($1:$19)/10)</f>
        <v>18</v>
      </c>
      <c r="L520">
        <f>SUMPRODUCT(MID(0&amp;feed!L520,LARGE(INDEX(ISNUMBER(--MID(feed!L520,ROW($1:$19),1))*
ROW($1:$19),0),ROW($1:$19))+1,1)*10^ROW($1:$19)/10)</f>
        <v>10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1180</v>
      </c>
      <c r="O520">
        <f>SUMPRODUCT(MID(0&amp;feed!O520,LARGE(INDEX(ISNUMBER(--MID(feed!O520,ROW($1:$5),1))*
ROW($1:$5),0),ROW($1:$5))+1,1)*10^ROW($1:$5)/10)</f>
        <v>112</v>
      </c>
      <c r="P520" t="str">
        <f>feed!P520</f>
        <v>Untapped</v>
      </c>
      <c r="Q520">
        <f t="shared" si="48"/>
        <v>90</v>
      </c>
      <c r="R520" t="str">
        <f>feed!Q520</f>
        <v>Powerful</v>
      </c>
      <c r="S520">
        <f t="shared" si="49"/>
        <v>9</v>
      </c>
      <c r="T520" t="str">
        <f>feed!R520</f>
        <v>East Indies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520" t="str">
        <f>feed!U520</f>
        <v>http://blocgame.com/stats.php?id=64604</v>
      </c>
      <c r="X520" s="4">
        <f>SUMPRODUCT(MID(0&amp;feed!V520,LARGE(INDEX(ISNUMBER(--MID(feed!V520,ROW($1:$5),1))*
ROW($1:$5),0),ROW($1:$5))+1,1)*10^ROW($1:$5)/10)</f>
        <v>1</v>
      </c>
      <c r="Y520">
        <f>feed!W520</f>
        <v>0</v>
      </c>
      <c r="Z520" s="4">
        <f t="shared" si="50"/>
        <v>16076</v>
      </c>
      <c r="AA520" s="8">
        <f t="shared" si="51"/>
        <v>24.428813559322034</v>
      </c>
      <c r="AB520" s="4">
        <f t="shared" si="52"/>
        <v>196.66666666666666</v>
      </c>
      <c r="AC520" s="4">
        <f t="shared" si="53"/>
        <v>4804.333333333333</v>
      </c>
    </row>
    <row r="521" spans="1:29" x14ac:dyDescent="0.25">
      <c r="A521" t="str">
        <f>feed!A521</f>
        <v>Scavia</v>
      </c>
      <c r="B521" t="str">
        <f>feed!B521</f>
        <v>nike1155</v>
      </c>
      <c r="C521" t="str">
        <f>feed!C521</f>
        <v>The Order</v>
      </c>
      <c r="D521">
        <f>SUMPRODUCT(MID(0&amp;feed!D521,LARGE(INDEX(ISNUMBER(--MID(feed!D521,ROW($1:$19),1))*
ROW($1:$19),0),ROW($1:$19))+1,1)*10^ROW($1:$19)/10)</f>
        <v>132</v>
      </c>
      <c r="E521">
        <f>SUMPRODUCT(MID(0&amp;feed!E521,LARGE(INDEX(ISNUMBER(--MID(feed!E521,ROW($1:$19),1))*
ROW($1:$19),0),ROW($1:$19))+1,1)*10^ROW($1:$19)/10)</f>
        <v>2</v>
      </c>
      <c r="F521" t="str">
        <f>feed!F521</f>
        <v>Second World War surplus</v>
      </c>
      <c r="G521" t="str">
        <f>feed!G521</f>
        <v>Angelic</v>
      </c>
      <c r="H521">
        <f>SUMPRODUCT(MID(0&amp;feed!H521,LARGE(INDEX(ISNUMBER(--MID(feed!H521,ROW($1:$1),1))*
ROW($1:$1),0),ROW($1:$1))+1,1)*10^ROW($1:$1)/10)</f>
        <v>2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6</v>
      </c>
      <c r="K521">
        <f>SUMPRODUCT(MID(0&amp;feed!K521,LARGE(INDEX(ISNUMBER(--MID(feed!K521,ROW($1:$19),1))*
ROW($1:$19),0),ROW($1:$19))+1,1)*10^ROW($1:$19)/10)</f>
        <v>11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1179</v>
      </c>
      <c r="O521">
        <f>SUMPRODUCT(MID(0&amp;feed!O521,LARGE(INDEX(ISNUMBER(--MID(feed!O521,ROW($1:$5),1))*
ROW($1:$5),0),ROW($1:$5))+1,1)*10^ROW($1:$5)/10)</f>
        <v>19</v>
      </c>
      <c r="P521" t="str">
        <f>feed!P521</f>
        <v>Plentiful</v>
      </c>
      <c r="Q521">
        <f t="shared" si="48"/>
        <v>70</v>
      </c>
      <c r="R521" t="str">
        <f>feed!Q521</f>
        <v>Large</v>
      </c>
      <c r="S521">
        <f t="shared" si="49"/>
        <v>7.5</v>
      </c>
      <c r="T521" t="str">
        <f>feed!R521</f>
        <v>Indochina</v>
      </c>
      <c r="U521" t="str">
        <f>feed!S521</f>
        <v>United States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521" t="str">
        <f>feed!U521</f>
        <v>http://blocgame.com/stats.php?id=52275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25480</v>
      </c>
      <c r="AA521" s="8">
        <f t="shared" si="51"/>
        <v>27.654792196776931</v>
      </c>
      <c r="AB521" s="4">
        <f t="shared" si="52"/>
        <v>196.5</v>
      </c>
      <c r="AC521" s="4">
        <f t="shared" si="53"/>
        <v>5434.166666666667</v>
      </c>
    </row>
    <row r="522" spans="1:29" x14ac:dyDescent="0.25">
      <c r="A522" t="str">
        <f>feed!A522</f>
        <v>Sri Mersing</v>
      </c>
      <c r="B522" t="str">
        <f>feed!B522</f>
        <v>Rafiqi12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130</v>
      </c>
      <c r="E522">
        <f>SUMPRODUCT(MID(0&amp;feed!E522,LARGE(INDEX(ISNUMBER(--MID(feed!E522,ROW($1:$19),1))*
ROW($1:$19),0),ROW($1:$19))+1,1)*10^ROW($1:$19)/10)</f>
        <v>13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5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17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13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1178</v>
      </c>
      <c r="O522">
        <f>SUMPRODUCT(MID(0&amp;feed!O522,LARGE(INDEX(ISNUMBER(--MID(feed!O522,ROW($1:$5),1))*
ROW($1:$5),0),ROW($1:$5))+1,1)*10^ROW($1:$5)/10)</f>
        <v>449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East Indies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2" t="str">
        <f>feed!U522</f>
        <v>http://blocgame.com/stats.php?id=64413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27236</v>
      </c>
      <c r="AA522" s="8">
        <f t="shared" si="51"/>
        <v>39.674023769100167</v>
      </c>
      <c r="AB522" s="4">
        <f t="shared" si="52"/>
        <v>196.33333333333334</v>
      </c>
      <c r="AC522" s="4">
        <f t="shared" si="53"/>
        <v>7789.333333333333</v>
      </c>
    </row>
    <row r="523" spans="1:29" x14ac:dyDescent="0.25">
      <c r="A523" t="str">
        <f>feed!A523</f>
        <v>Langit7</v>
      </c>
      <c r="B523" t="str">
        <f>feed!B523</f>
        <v>Echa</v>
      </c>
      <c r="C523" t="str">
        <f>feed!C523</f>
        <v>Brotherhood of Nod</v>
      </c>
      <c r="D523">
        <f>SUMPRODUCT(MID(0&amp;feed!D523,LARGE(INDEX(ISNUMBER(--MID(feed!D523,ROW($1:$19),1))*
ROW($1:$19),0),ROW($1:$19))+1,1)*10^ROW($1:$19)/10)</f>
        <v>68</v>
      </c>
      <c r="E523">
        <f>SUMPRODUCT(MID(0&amp;feed!E523,LARGE(INDEX(ISNUMBER(--MID(feed!E523,ROW($1:$19),1))*
ROW($1:$19),0),ROW($1:$19))+1,1)*10^ROW($1:$19)/10)</f>
        <v>1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Poor</v>
      </c>
      <c r="J523">
        <f>SUMPRODUCT(MID(0&amp;feed!J523,LARGE(INDEX(ISNUMBER(--MID(feed!J523,ROW($1:$19),1))*
ROW($1:$19),0),ROW($1:$19))+1,1)*10^ROW($1:$19)/10)</f>
        <v>4</v>
      </c>
      <c r="K523">
        <f>SUMPRODUCT(MID(0&amp;feed!K523,LARGE(INDEX(ISNUMBER(--MID(feed!K523,ROW($1:$19),1))*
ROW($1:$19),0),ROW($1:$19))+1,1)*10^ROW($1:$19)/10)</f>
        <v>16</v>
      </c>
      <c r="L523">
        <f>SUMPRODUCT(MID(0&amp;feed!L523,LARGE(INDEX(ISNUMBER(--MID(feed!L523,ROW($1:$19),1))*
ROW($1:$19),0),ROW($1:$19))+1,1)*10^ROW($1:$19)/10)</f>
        <v>14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1171</v>
      </c>
      <c r="O523">
        <f>SUMPRODUCT(MID(0&amp;feed!O523,LARGE(INDEX(ISNUMBER(--MID(feed!O523,ROW($1:$5),1))*
ROW($1:$5),0),ROW($1:$5))+1,1)*10^ROW($1:$5)/10)</f>
        <v>1117</v>
      </c>
      <c r="P523" t="str">
        <f>feed!P523</f>
        <v>Untapped</v>
      </c>
      <c r="Q523">
        <f t="shared" si="48"/>
        <v>90</v>
      </c>
      <c r="R523" t="str">
        <f>feed!Q523</f>
        <v>Very Powerful</v>
      </c>
      <c r="S523">
        <f t="shared" si="49"/>
        <v>10</v>
      </c>
      <c r="T523" t="str">
        <f>feed!R523</f>
        <v>Arabia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523" t="str">
        <f>feed!U523</f>
        <v>http://blocgame.com/stats.php?id=61131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7049</v>
      </c>
      <c r="AA523" s="8">
        <f t="shared" si="51"/>
        <v>16.907771135781385</v>
      </c>
      <c r="AB523" s="4">
        <f t="shared" si="52"/>
        <v>195.16666666666666</v>
      </c>
      <c r="AC523" s="4">
        <f t="shared" si="53"/>
        <v>3299.8333333333335</v>
      </c>
    </row>
    <row r="524" spans="1:29" x14ac:dyDescent="0.25">
      <c r="A524" t="str">
        <f>feed!A524</f>
        <v>kailam</v>
      </c>
      <c r="B524" t="str">
        <f>feed!B524</f>
        <v>kailam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14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Isolated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35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5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1171</v>
      </c>
      <c r="O524">
        <f>SUMPRODUCT(MID(0&amp;feed!O524,LARGE(INDEX(ISNUMBER(--MID(feed!O524,ROW($1:$5),1))*
ROW($1:$5),0),ROW($1:$5))+1,1)*10^ROW($1:$5)/10)</f>
        <v>166</v>
      </c>
      <c r="P524" t="str">
        <f>feed!P524</f>
        <v>Untapped</v>
      </c>
      <c r="Q524">
        <f t="shared" si="48"/>
        <v>90</v>
      </c>
      <c r="R524" t="str">
        <f>feed!Q524</f>
        <v>None</v>
      </c>
      <c r="S524">
        <f t="shared" si="49"/>
        <v>0</v>
      </c>
      <c r="T524" t="str">
        <f>feed!R524</f>
        <v>East Indies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524" t="str">
        <f>feed!U524</f>
        <v>http://blocgame.com/stats.php?id=61608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21875</v>
      </c>
      <c r="AA524" s="8">
        <f t="shared" si="51"/>
        <v>23.163962425277539</v>
      </c>
      <c r="AB524" s="4">
        <f t="shared" si="52"/>
        <v>195.16666666666666</v>
      </c>
      <c r="AC524" s="4">
        <f t="shared" si="53"/>
        <v>4520.833333333333</v>
      </c>
    </row>
    <row r="525" spans="1:29" x14ac:dyDescent="0.25">
      <c r="A525" t="str">
        <f>feed!A525</f>
        <v>bulipliisia</v>
      </c>
      <c r="B525" t="str">
        <f>feed!B525</f>
        <v>wolfman955</v>
      </c>
      <c r="C525" t="str">
        <f>feed!C525</f>
        <v>buliplisa stone age</v>
      </c>
      <c r="D525">
        <f>SUMPRODUCT(MID(0&amp;feed!D525,LARGE(INDEX(ISNUMBER(--MID(feed!D525,ROW($1:$19),1))*
ROW($1:$19),0),ROW($1:$19))+1,1)*10^ROW($1:$19)/10)</f>
        <v>20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Normal</v>
      </c>
      <c r="H525">
        <f>SUMPRODUCT(MID(0&amp;feed!H525,LARGE(INDEX(ISNUMBER(--MID(feed!H525,ROW($1:$1),1))*
ROW($1:$1),0),ROW($1:$1))+1,1)*10^ROW($1:$1)/10)</f>
        <v>0</v>
      </c>
      <c r="I525" t="str">
        <f>feed!I525</f>
        <v>Poor</v>
      </c>
      <c r="J525">
        <f>SUMPRODUCT(MID(0&amp;feed!J525,LARGE(INDEX(ISNUMBER(--MID(feed!J525,ROW($1:$19),1))*
ROW($1:$19),0),ROW($1:$19))+1,1)*10^ROW($1:$19)/10)</f>
        <v>34</v>
      </c>
      <c r="K525">
        <f>SUMPRODUCT(MID(0&amp;feed!K525,LARGE(INDEX(ISNUMBER(--MID(feed!K525,ROW($1:$19),1))*
ROW($1:$19),0),ROW($1:$19))+1,1)*10^ROW($1:$19)/10)</f>
        <v>3</v>
      </c>
      <c r="L525">
        <f>SUMPRODUCT(MID(0&amp;feed!L525,LARGE(INDEX(ISNUMBER(--MID(feed!L525,ROW($1:$19),1))*
ROW($1:$19),0),ROW($1:$19))+1,1)*10^ROW($1:$19)/10)</f>
        <v>1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1171</v>
      </c>
      <c r="O525">
        <f>SUMPRODUCT(MID(0&amp;feed!O525,LARGE(INDEX(ISNUMBER(--MID(feed!O525,ROW($1:$5),1))*
ROW($1:$5),0),ROW($1:$5))+1,1)*10^ROW($1:$5)/10)</f>
        <v>506</v>
      </c>
      <c r="P525" t="str">
        <f>feed!P525</f>
        <v>Untapped</v>
      </c>
      <c r="Q525">
        <f t="shared" si="48"/>
        <v>90</v>
      </c>
      <c r="R525" t="str">
        <f>feed!Q525</f>
        <v>Meagre</v>
      </c>
      <c r="S525">
        <f t="shared" si="49"/>
        <v>1.5</v>
      </c>
      <c r="T525" t="str">
        <f>feed!R525</f>
        <v>Pacific Rim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525" t="str">
        <f>feed!U525</f>
        <v>http://blocgame.com/stats.php?id=64186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5000</v>
      </c>
      <c r="AA525" s="8">
        <f t="shared" si="51"/>
        <v>5.5508112724167376</v>
      </c>
      <c r="AB525" s="4">
        <f t="shared" si="52"/>
        <v>195.16666666666666</v>
      </c>
      <c r="AC525" s="4">
        <f t="shared" si="53"/>
        <v>1083.3333333333333</v>
      </c>
    </row>
    <row r="526" spans="1:29" x14ac:dyDescent="0.25">
      <c r="A526" t="str">
        <f>feed!A526</f>
        <v>CivilRights</v>
      </c>
      <c r="B526" t="str">
        <f>feed!B526</f>
        <v>DorothyMays</v>
      </c>
      <c r="C526" t="str">
        <f>feed!C526</f>
        <v>Interpol</v>
      </c>
      <c r="D526">
        <f>SUMPRODUCT(MID(0&amp;feed!D526,LARGE(INDEX(ISNUMBER(--MID(feed!D526,ROW($1:$19),1))*
ROW($1:$19),0),ROW($1:$19))+1,1)*10^ROW($1:$19)/10)</f>
        <v>8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0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29</v>
      </c>
      <c r="K526">
        <f>SUMPRODUCT(MID(0&amp;feed!K526,LARGE(INDEX(ISNUMBER(--MID(feed!K526,ROW($1:$19),1))*
ROW($1:$19),0),ROW($1:$19))+1,1)*10^ROW($1:$19)/10)</f>
        <v>4</v>
      </c>
      <c r="L526">
        <f>SUMPRODUCT(MID(0&amp;feed!L526,LARGE(INDEX(ISNUMBER(--MID(feed!L526,ROW($1:$19),1))*
ROW($1:$19),0),ROW($1:$19))+1,1)*10^ROW($1:$19)/10)</f>
        <v>1</v>
      </c>
      <c r="M526" t="str">
        <f>feed!M526</f>
        <v>Mixed Economy</v>
      </c>
      <c r="N526">
        <f>SUMPRODUCT(MID(0&amp;feed!N526,LARGE(INDEX(ISNUMBER(--MID(feed!N526,ROW($1:$5),1))*
ROW($1:$5),0),ROW($1:$5))+1,1)*10^ROW($1:$5)/10)</f>
        <v>1171</v>
      </c>
      <c r="O526">
        <f>SUMPRODUCT(MID(0&amp;feed!O526,LARGE(INDEX(ISNUMBER(--MID(feed!O526,ROW($1:$5),1))*
ROW($1:$5),0),ROW($1:$5))+1,1)*10^ROW($1:$5)/10)</f>
        <v>127</v>
      </c>
      <c r="P526" t="str">
        <f>feed!P526</f>
        <v>Untapped</v>
      </c>
      <c r="Q526">
        <f t="shared" si="48"/>
        <v>90</v>
      </c>
      <c r="R526" t="str">
        <f>feed!Q526</f>
        <v>None</v>
      </c>
      <c r="S526">
        <f t="shared" si="49"/>
        <v>0</v>
      </c>
      <c r="T526" t="str">
        <f>feed!R526</f>
        <v>West Africa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526" t="str">
        <f>feed!U526</f>
        <v>http://blocgame.com/stats.php?id=64740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14625</v>
      </c>
      <c r="AA526" s="8">
        <f t="shared" si="51"/>
        <v>14.090520922288642</v>
      </c>
      <c r="AB526" s="4">
        <f t="shared" si="52"/>
        <v>195.16666666666666</v>
      </c>
      <c r="AC526" s="4">
        <f t="shared" si="53"/>
        <v>2750</v>
      </c>
    </row>
    <row r="527" spans="1:29" x14ac:dyDescent="0.25">
      <c r="A527" t="str">
        <f>feed!A527</f>
        <v>Fanboys</v>
      </c>
      <c r="B527" t="str">
        <f>feed!B527</f>
        <v>Steve Jobs</v>
      </c>
      <c r="C527" t="str">
        <f>feed!C527</f>
        <v>Socialist Arab Union</v>
      </c>
      <c r="D527">
        <f>SUMPRODUCT(MID(0&amp;feed!D527,LARGE(INDEX(ISNUMBER(--MID(feed!D527,ROW($1:$19),1))*
ROW($1:$19),0),ROW($1:$19))+1,1)*10^ROW($1:$19)/10)</f>
        <v>6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0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66</v>
      </c>
      <c r="K527">
        <f>SUMPRODUCT(MID(0&amp;feed!K527,LARGE(INDEX(ISNUMBER(--MID(feed!K527,ROW($1:$19),1))*
ROW($1:$19),0),ROW($1:$19))+1,1)*10^ROW($1:$19)/10)</f>
        <v>9</v>
      </c>
      <c r="L527">
        <f>SUMPRODUCT(MID(0&amp;feed!L527,LARGE(INDEX(ISNUMBER(--MID(feed!L527,ROW($1:$19),1))*
ROW($1:$19),0),ROW($1:$19))+1,1)*10^ROW($1:$19)/10)</f>
        <v>7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1167</v>
      </c>
      <c r="O527">
        <f>SUMPRODUCT(MID(0&amp;feed!O527,LARGE(INDEX(ISNUMBER(--MID(feed!O527,ROW($1:$5),1))*
ROW($1:$5),0),ROW($1:$5))+1,1)*10^ROW($1:$5)/10)</f>
        <v>960</v>
      </c>
      <c r="P527" t="str">
        <f>feed!P527</f>
        <v>Untapped</v>
      </c>
      <c r="Q527">
        <f t="shared" si="48"/>
        <v>90</v>
      </c>
      <c r="R527" t="str">
        <f>feed!Q527</f>
        <v>None</v>
      </c>
      <c r="S527">
        <f t="shared" si="49"/>
        <v>0</v>
      </c>
      <c r="T527" t="str">
        <f>feed!R527</f>
        <v>Egypt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527" t="str">
        <f>feed!U527</f>
        <v>http://blocgame.com/stats.php?id=64178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5345</v>
      </c>
      <c r="AA527" s="8">
        <f t="shared" si="51"/>
        <v>9.7215081405312773</v>
      </c>
      <c r="AB527" s="4">
        <f t="shared" si="52"/>
        <v>194.5</v>
      </c>
      <c r="AC527" s="4">
        <f t="shared" si="53"/>
        <v>1890.8333333333333</v>
      </c>
    </row>
    <row r="528" spans="1:29" x14ac:dyDescent="0.25">
      <c r="A528" t="str">
        <f>feed!A528</f>
        <v>Reikland</v>
      </c>
      <c r="B528" t="str">
        <f>feed!B528</f>
        <v>Karl-Franz I</v>
      </c>
      <c r="C528" t="str">
        <f>feed!C528</f>
        <v>SPQR</v>
      </c>
      <c r="D528">
        <f>SUMPRODUCT(MID(0&amp;feed!D528,LARGE(INDEX(ISNUMBER(--MID(feed!D528,ROW($1:$19),1))*
ROW($1:$19),0),ROW($1:$19))+1,1)*10^ROW($1:$19)/10)</f>
        <v>87</v>
      </c>
      <c r="E528">
        <f>SUMPRODUCT(MID(0&amp;feed!E528,LARGE(INDEX(ISNUMBER(--MID(feed!E528,ROW($1:$19),1))*
ROW($1:$19),0),ROW($1:$19))+1,1)*10^ROW($1:$19)/10)</f>
        <v>5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18</v>
      </c>
      <c r="K528">
        <f>SUMPRODUCT(MID(0&amp;feed!K528,LARGE(INDEX(ISNUMBER(--MID(feed!K528,ROW($1:$19),1))*
ROW($1:$19),0),ROW($1:$19))+1,1)*10^ROW($1:$19)/10)</f>
        <v>17</v>
      </c>
      <c r="L528">
        <f>SUMPRODUCT(MID(0&amp;feed!L528,LARGE(INDEX(ISNUMBER(--MID(feed!L528,ROW($1:$19),1))*
ROW($1:$19),0),ROW($1:$19))+1,1)*10^ROW($1:$19)/10)</f>
        <v>22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1163</v>
      </c>
      <c r="O528">
        <f>SUMPRODUCT(MID(0&amp;feed!O528,LARGE(INDEX(ISNUMBER(--MID(feed!O528,ROW($1:$5),1))*
ROW($1:$5),0),ROW($1:$5))+1,1)*10^ROW($1:$5)/10)</f>
        <v>6785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Persia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528" t="str">
        <f>feed!U528</f>
        <v>http://blocgame.com/stats.php?id=58781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20649</v>
      </c>
      <c r="AA528" s="8">
        <f t="shared" si="51"/>
        <v>31.61994840928633</v>
      </c>
      <c r="AB528" s="4">
        <f t="shared" si="52"/>
        <v>193.83333333333334</v>
      </c>
      <c r="AC528" s="4">
        <f t="shared" si="53"/>
        <v>6129</v>
      </c>
    </row>
    <row r="529" spans="1:29" x14ac:dyDescent="0.25">
      <c r="A529" t="str">
        <f>feed!A529</f>
        <v>SOAP</v>
      </c>
      <c r="B529" t="str">
        <f>feed!B529</f>
        <v>Dirt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7</v>
      </c>
      <c r="E529">
        <f>SUMPRODUCT(MID(0&amp;feed!E529,LARGE(INDEX(ISNUMBER(--MID(feed!E529,ROW($1:$19),1))*
ROW($1:$19),0),ROW($1:$19))+1,1)*10^ROW($1:$19)/10)</f>
        <v>0</v>
      </c>
      <c r="F529" t="str">
        <f>feed!F529</f>
        <v>First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149</v>
      </c>
      <c r="K529">
        <f>SUMPRODUCT(MID(0&amp;feed!K529,LARGE(INDEX(ISNUMBER(--MID(feed!K529,ROW($1:$19),1))*
ROW($1:$19),0),ROW($1:$19))+1,1)*10^ROW($1:$19)/10)</f>
        <v>25</v>
      </c>
      <c r="L529">
        <f>SUMPRODUCT(MID(0&amp;feed!L529,LARGE(INDEX(ISNUMBER(--MID(feed!L529,ROW($1:$19),1))*
ROW($1:$19),0),ROW($1:$19))+1,1)*10^ROW($1:$19)/10)</f>
        <v>6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1163</v>
      </c>
      <c r="O529">
        <f>SUMPRODUCT(MID(0&amp;feed!O529,LARGE(INDEX(ISNUMBER(--MID(feed!O529,ROW($1:$5),1))*
ROW($1:$5),0),ROW($1:$5))+1,1)*10^ROW($1:$5)/10)</f>
        <v>302</v>
      </c>
      <c r="P529" t="str">
        <f>feed!P529</f>
        <v>Untapped</v>
      </c>
      <c r="Q529">
        <f t="shared" si="48"/>
        <v>90</v>
      </c>
      <c r="R529" t="str">
        <f>feed!Q529</f>
        <v>None</v>
      </c>
      <c r="S529">
        <f t="shared" si="49"/>
        <v>0</v>
      </c>
      <c r="T529" t="str">
        <f>feed!R529</f>
        <v>Indochina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529" t="str">
        <f>feed!U529</f>
        <v>http://blocgame.com/stats.php?id=64572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25702</v>
      </c>
      <c r="AA529" s="8">
        <f t="shared" si="51"/>
        <v>32.740326741186585</v>
      </c>
      <c r="AB529" s="4">
        <f t="shared" si="52"/>
        <v>193.83333333333334</v>
      </c>
      <c r="AC529" s="4">
        <f t="shared" si="53"/>
        <v>6346.166666666667</v>
      </c>
    </row>
    <row r="530" spans="1:29" x14ac:dyDescent="0.25">
      <c r="A530" t="str">
        <f>feed!A530</f>
        <v>Senglia</v>
      </c>
      <c r="B530" t="str">
        <f>feed!B530</f>
        <v>mreid2112</v>
      </c>
      <c r="C530" t="str">
        <f>feed!C530</f>
        <v>Farmington Brigade</v>
      </c>
      <c r="D530">
        <f>SUMPRODUCT(MID(0&amp;feed!D530,LARGE(INDEX(ISNUMBER(--MID(feed!D530,ROW($1:$19),1))*
ROW($1:$19),0),ROW($1:$19))+1,1)*10^ROW($1:$19)/10)</f>
        <v>2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Good</v>
      </c>
      <c r="H530">
        <f>SUMPRODUCT(MID(0&amp;feed!H530,LARGE(INDEX(ISNUMBER(--MID(feed!H530,ROW($1:$1),1))*
ROW($1:$1),0),ROW($1:$1))+1,1)*10^ROW($1:$1)/10)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32</v>
      </c>
      <c r="K530">
        <f>SUMPRODUCT(MID(0&amp;feed!K530,LARGE(INDEX(ISNUMBER(--MID(feed!K530,ROW($1:$19),1))*
ROW($1:$19),0),ROW($1:$19))+1,1)*10^ROW($1:$19)/10)</f>
        <v>4</v>
      </c>
      <c r="L530">
        <f>SUMPRODUCT(MID(0&amp;feed!L530,LARGE(INDEX(ISNUMBER(--MID(feed!L530,ROW($1:$19),1))*
ROW($1:$19),0),ROW($1:$19))+1,1)*10^ROW($1:$19)/10)</f>
        <v>2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1161</v>
      </c>
      <c r="O530">
        <f>SUMPRODUCT(MID(0&amp;feed!O530,LARGE(INDEX(ISNUMBER(--MID(feed!O530,ROW($1:$5),1))*
ROW($1:$5),0),ROW($1:$5))+1,1)*10^ROW($1:$5)/10)</f>
        <v>2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Indochina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530" t="str">
        <f>feed!U530</f>
        <v>http://blocgame.com/stats.php?id=62920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1227</v>
      </c>
      <c r="AA530" s="8">
        <f t="shared" si="51"/>
        <v>3.6408268733850129</v>
      </c>
      <c r="AB530" s="4">
        <f t="shared" si="52"/>
        <v>193.5</v>
      </c>
      <c r="AC530" s="4">
        <f t="shared" si="53"/>
        <v>704.5</v>
      </c>
    </row>
    <row r="531" spans="1:29" x14ac:dyDescent="0.25">
      <c r="A531" t="str">
        <f>feed!A531</f>
        <v>Ira</v>
      </c>
      <c r="B531" t="str">
        <f>feed!B531</f>
        <v>TheCatOfTens</v>
      </c>
      <c r="C531" t="str">
        <f>feed!C531</f>
        <v>The Order</v>
      </c>
      <c r="D531">
        <f>SUMPRODUCT(MID(0&amp;feed!D531,LARGE(INDEX(ISNUMBER(--MID(feed!D531,ROW($1:$19),1))*
ROW($1:$19),0),ROW($1:$19))+1,1)*10^ROW($1:$19)/10)</f>
        <v>178</v>
      </c>
      <c r="E531">
        <f>SUMPRODUCT(MID(0&amp;feed!E531,LARGE(INDEX(ISNUMBER(--MID(feed!E531,ROW($1:$19),1))*
ROW($1:$19),0),ROW($1:$19))+1,1)*10^ROW($1:$19)/10)</f>
        <v>1</v>
      </c>
      <c r="F531" t="str">
        <f>feed!F531</f>
        <v>Korean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4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53</v>
      </c>
      <c r="L531">
        <f>SUMPRODUCT(MID(0&amp;feed!L531,LARGE(INDEX(ISNUMBER(--MID(feed!L531,ROW($1:$19),1))*
ROW($1:$19),0),ROW($1:$19))+1,1)*10^ROW($1:$19)/10)</f>
        <v>3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1159</v>
      </c>
      <c r="O531">
        <f>SUMPRODUCT(MID(0&amp;feed!O531,LARGE(INDEX(ISNUMBER(--MID(feed!O531,ROW($1:$5),1))*
ROW($1:$5),0),ROW($1:$5))+1,1)*10^ROW($1:$5)/10)</f>
        <v>23</v>
      </c>
      <c r="P531" t="str">
        <f>feed!P531</f>
        <v>Plentiful</v>
      </c>
      <c r="Q531">
        <f t="shared" si="48"/>
        <v>70</v>
      </c>
      <c r="R531" t="str">
        <f>feed!Q531</f>
        <v>Very Powerful</v>
      </c>
      <c r="S531">
        <f t="shared" si="49"/>
        <v>10</v>
      </c>
      <c r="T531" t="str">
        <f>feed!R531</f>
        <v>Congo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531" t="str">
        <f>feed!U531</f>
        <v>http://blocgame.com/stats.php?id=62332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19394</v>
      </c>
      <c r="AA531" s="8">
        <f t="shared" si="51"/>
        <v>37.440897325280417</v>
      </c>
      <c r="AB531" s="4">
        <f t="shared" si="52"/>
        <v>193.16666666666666</v>
      </c>
      <c r="AC531" s="4">
        <f t="shared" si="53"/>
        <v>7232.333333333333</v>
      </c>
    </row>
    <row r="532" spans="1:29" x14ac:dyDescent="0.25">
      <c r="A532" t="str">
        <f>feed!A532</f>
        <v>11Bgde Para</v>
      </c>
      <c r="B532" t="str">
        <f>feed!B532</f>
        <v>Pak Cik Kordi</v>
      </c>
      <c r="C532" t="str">
        <f>feed!C532</f>
        <v>Celestial Beingsï¿½</v>
      </c>
      <c r="D532">
        <f>SUMPRODUCT(MID(0&amp;feed!D532,LARGE(INDEX(ISNUMBER(--MID(feed!D532,ROW($1:$19),1))*
ROW($1:$19),0),ROW($1:$19))+1,1)*10^ROW($1:$19)/10)</f>
        <v>100</v>
      </c>
      <c r="E532">
        <f>SUMPRODUCT(MID(0&amp;feed!E532,LARGE(INDEX(ISNUMBER(--MID(feed!E532,ROW($1:$19),1))*
ROW($1:$19),0),ROW($1:$19))+1,1)*10^ROW($1:$19)/10)</f>
        <v>2</v>
      </c>
      <c r="F532" t="str">
        <f>feed!F532</f>
        <v>Korean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3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4</v>
      </c>
      <c r="K532">
        <f>SUMPRODUCT(MID(0&amp;feed!K532,LARGE(INDEX(ISNUMBER(--MID(feed!K532,ROW($1:$19),1))*
ROW($1:$19),0),ROW($1:$19))+1,1)*10^ROW($1:$19)/10)</f>
        <v>18</v>
      </c>
      <c r="L532">
        <f>SUMPRODUCT(MID(0&amp;feed!L532,LARGE(INDEX(ISNUMBER(--MID(feed!L532,ROW($1:$19),1))*
ROW($1:$19),0),ROW($1:$19))+1,1)*10^ROW($1:$19)/10)</f>
        <v>12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1159</v>
      </c>
      <c r="O532">
        <f>SUMPRODUCT(MID(0&amp;feed!O532,LARGE(INDEX(ISNUMBER(--MID(feed!O532,ROW($1:$5),1))*
ROW($1:$5),0),ROW($1:$5))+1,1)*10^ROW($1:$5)/10)</f>
        <v>298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Pacific Rim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532" t="str">
        <f>feed!U532</f>
        <v>http://blocgame.com/stats.php?id=62652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17867</v>
      </c>
      <c r="AA532" s="8">
        <f t="shared" si="51"/>
        <v>27.063848144952544</v>
      </c>
      <c r="AB532" s="4">
        <f t="shared" si="52"/>
        <v>193.16666666666666</v>
      </c>
      <c r="AC532" s="4">
        <f t="shared" si="53"/>
        <v>5227.833333333333</v>
      </c>
    </row>
    <row r="533" spans="1:29" x14ac:dyDescent="0.25">
      <c r="A533" t="str">
        <f>feed!A533</f>
        <v>Krvaalia</v>
      </c>
      <c r="B533" t="str">
        <f>feed!B533</f>
        <v>Lorddeathbane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66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6</v>
      </c>
      <c r="K533">
        <f>SUMPRODUCT(MID(0&amp;feed!K533,LARGE(INDEX(ISNUMBER(--MID(feed!K533,ROW($1:$19),1))*
ROW($1:$19),0),ROW($1:$19))+1,1)*10^ROW($1:$19)/10)</f>
        <v>14</v>
      </c>
      <c r="L533">
        <f>SUMPRODUCT(MID(0&amp;feed!L533,LARGE(INDEX(ISNUMBER(--MID(feed!L533,ROW($1:$19),1))*
ROW($1:$19),0),ROW($1:$19))+1,1)*10^ROW($1:$19)/10)</f>
        <v>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1151</v>
      </c>
      <c r="O533">
        <f>SUMPRODUCT(MID(0&amp;feed!O533,LARGE(INDEX(ISNUMBER(--MID(feed!O533,ROW($1:$5),1))*
ROW($1:$5),0),ROW($1:$5))+1,1)*10^ROW($1:$5)/10)</f>
        <v>450</v>
      </c>
      <c r="P533" t="str">
        <f>feed!P533</f>
        <v>Untapped</v>
      </c>
      <c r="Q533">
        <f t="shared" si="48"/>
        <v>90</v>
      </c>
      <c r="R533" t="str">
        <f>feed!Q533</f>
        <v>Mediocre</v>
      </c>
      <c r="S533">
        <f t="shared" si="49"/>
        <v>4.5</v>
      </c>
      <c r="T533" t="str">
        <f>feed!R533</f>
        <v>The Subcontinent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533" t="str">
        <f>feed!U533</f>
        <v>http://blocgame.com/stats.php?id=51768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27516</v>
      </c>
      <c r="AA533" s="8">
        <f t="shared" si="51"/>
        <v>31.073848827106865</v>
      </c>
      <c r="AB533" s="4">
        <f t="shared" si="52"/>
        <v>191.83333333333334</v>
      </c>
      <c r="AC533" s="4">
        <f t="shared" si="53"/>
        <v>5961</v>
      </c>
    </row>
    <row r="534" spans="1:29" x14ac:dyDescent="0.25">
      <c r="A534" t="str">
        <f>feed!A534</f>
        <v>Alorian</v>
      </c>
      <c r="B534" t="str">
        <f>feed!B534</f>
        <v>Azril91</v>
      </c>
      <c r="C534">
        <f>feed!C534</f>
        <v>0</v>
      </c>
      <c r="D534">
        <f>SUMPRODUCT(MID(0&amp;feed!D534,LARGE(INDEX(ISNUMBER(--MID(feed!D534,ROW($1:$19),1))*
ROW($1:$19),0),ROW($1:$19))+1,1)*10^ROW($1:$19)/10)</f>
        <v>5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Good</v>
      </c>
      <c r="H534">
        <f>SUMPRODUCT(MID(0&amp;feed!H534,LARGE(INDEX(ISNUMBER(--MID(feed!H534,ROW($1:$1),1))*
ROW($1:$1),0),ROW($1:$1))+1,1)*10^ROW($1:$1)/10)</f>
        <v>0</v>
      </c>
      <c r="I534" t="str">
        <f>feed!I534</f>
        <v>Standard</v>
      </c>
      <c r="J534">
        <f>SUMPRODUCT(MID(0&amp;feed!J534,LARGE(INDEX(ISNUMBER(--MID(feed!J534,ROW($1:$19),1))*
ROW($1:$19),0),ROW($1:$19))+1,1)*10^ROW($1:$19)/10)</f>
        <v>40</v>
      </c>
      <c r="K534">
        <f>SUMPRODUCT(MID(0&amp;feed!K534,LARGE(INDEX(ISNUMBER(--MID(feed!K534,ROW($1:$19),1))*
ROW($1:$19),0),ROW($1:$19))+1,1)*10^ROW($1:$19)/10)</f>
        <v>1</v>
      </c>
      <c r="L534">
        <f>SUMPRODUCT(MID(0&amp;feed!L534,LARGE(INDEX(ISNUMBER(--MID(feed!L534,ROW($1:$19),1))*
ROW($1:$19),0),ROW($1:$19))+1,1)*10^ROW($1:$19)/10)</f>
        <v>0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1150</v>
      </c>
      <c r="O534">
        <f>SUMPRODUCT(MID(0&amp;feed!O534,LARGE(INDEX(ISNUMBER(--MID(feed!O534,ROW($1:$5),1))*
ROW($1:$5),0),ROW($1:$5))+1,1)*10^ROW($1:$5)/10)</f>
        <v>23</v>
      </c>
      <c r="P534">
        <f>feed!P534</f>
        <v>0</v>
      </c>
      <c r="Q534">
        <f t="shared" si="48"/>
        <v>40</v>
      </c>
      <c r="R534" t="str">
        <f>feed!Q534</f>
        <v>None</v>
      </c>
      <c r="S534">
        <f t="shared" si="49"/>
        <v>0</v>
      </c>
      <c r="T534" t="str">
        <f>feed!R534</f>
        <v>Pacific Rim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534" t="str">
        <f>feed!U534</f>
        <v>http://blocgame.com/stats.php?id=61749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3</v>
      </c>
      <c r="AA534" s="8">
        <f t="shared" si="51"/>
        <v>0.32869565217391306</v>
      </c>
      <c r="AB534" s="4">
        <f t="shared" si="52"/>
        <v>191.66666666666666</v>
      </c>
      <c r="AC534" s="4">
        <f t="shared" si="53"/>
        <v>63</v>
      </c>
    </row>
    <row r="535" spans="1:29" x14ac:dyDescent="0.25">
      <c r="A535" t="str">
        <f>feed!A535</f>
        <v>claytonG</v>
      </c>
      <c r="B535" t="str">
        <f>feed!B535</f>
        <v>clayton yidi</v>
      </c>
      <c r="C535">
        <f>feed!C535</f>
        <v>0</v>
      </c>
      <c r="D535">
        <f>SUMPRODUCT(MID(0&amp;feed!D535,LARGE(INDEX(ISNUMBER(--MID(feed!D535,ROW($1:$19),1))*
ROW($1:$19),0),ROW($1:$19))+1,1)*10^ROW($1:$19)/10)</f>
        <v>8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Questionable</v>
      </c>
      <c r="H535">
        <f>SUMPRODUCT(MID(0&amp;feed!H535,LARGE(INDEX(ISNUMBER(--MID(feed!H535,ROW($1:$1),1))*
ROW($1:$1),0),ROW($1:$1))+1,1)*10^ROW($1:$1)/10)</f>
        <v>1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6</v>
      </c>
      <c r="K535">
        <f>SUMPRODUCT(MID(0&amp;feed!K535,LARGE(INDEX(ISNUMBER(--MID(feed!K535,ROW($1:$19),1))*
ROW($1:$19),0),ROW($1:$19))+1,1)*10^ROW($1:$19)/10)</f>
        <v>3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1144</v>
      </c>
      <c r="O535">
        <f>SUMPRODUCT(MID(0&amp;feed!O535,LARGE(INDEX(ISNUMBER(--MID(feed!O535,ROW($1:$5),1))*
ROW($1:$5),0),ROW($1:$5))+1,1)*10^ROW($1:$5)/10)</f>
        <v>2</v>
      </c>
      <c r="P535" t="str">
        <f>feed!P535</f>
        <v>Untapped</v>
      </c>
      <c r="Q535">
        <f t="shared" si="48"/>
        <v>90</v>
      </c>
      <c r="R535" t="str">
        <f>feed!Q535</f>
        <v>Meagre</v>
      </c>
      <c r="S535">
        <f t="shared" si="49"/>
        <v>1.5</v>
      </c>
      <c r="T535" t="str">
        <f>feed!R535</f>
        <v>China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535" t="str">
        <f>feed!U535</f>
        <v>http://blocgame.com/stats.php?id=64428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1746</v>
      </c>
      <c r="AA535" s="8">
        <f t="shared" si="51"/>
        <v>3.8208041958041958</v>
      </c>
      <c r="AB535" s="4">
        <f t="shared" si="52"/>
        <v>190.66666666666666</v>
      </c>
      <c r="AC535" s="4">
        <f t="shared" si="53"/>
        <v>728.5</v>
      </c>
    </row>
    <row r="536" spans="1:29" x14ac:dyDescent="0.25">
      <c r="A536" t="str">
        <f>feed!A536</f>
        <v>Yannevia</v>
      </c>
      <c r="B536" t="str">
        <f>feed!B536</f>
        <v>Yannevitz</v>
      </c>
      <c r="C536">
        <f>feed!C536</f>
        <v>0</v>
      </c>
      <c r="D536">
        <f>SUMPRODUCT(MID(0&amp;feed!D536,LARGE(INDEX(ISNUMBER(--MID(feed!D536,ROW($1:$19),1))*
ROW($1:$19),0),ROW($1:$19))+1,1)*10^ROW($1:$19)/10)</f>
        <v>78</v>
      </c>
      <c r="E536">
        <f>SUMPRODUCT(MID(0&amp;feed!E536,LARGE(INDEX(ISNUMBER(--MID(feed!E536,ROW($1:$19),1))*
ROW($1:$19),0),ROW($1:$19))+1,1)*10^ROW($1:$19)/10)</f>
        <v>3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3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6</v>
      </c>
      <c r="K536">
        <f>SUMPRODUCT(MID(0&amp;feed!K536,LARGE(INDEX(ISNUMBER(--MID(feed!K536,ROW($1:$19),1))*
ROW($1:$19),0),ROW($1:$19))+1,1)*10^ROW($1:$19)/10)</f>
        <v>20</v>
      </c>
      <c r="L536">
        <f>SUMPRODUCT(MID(0&amp;feed!L536,LARGE(INDEX(ISNUMBER(--MID(feed!L536,ROW($1:$19),1))*
ROW($1:$19),0),ROW($1:$19))+1,1)*10^ROW($1:$19)/10)</f>
        <v>11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1143</v>
      </c>
      <c r="O536">
        <f>SUMPRODUCT(MID(0&amp;feed!O536,LARGE(INDEX(ISNUMBER(--MID(feed!O536,ROW($1:$5),1))*
ROW($1:$5),0),ROW($1:$5))+1,1)*10^ROW($1:$5)/10)</f>
        <v>142</v>
      </c>
      <c r="P536" t="str">
        <f>feed!P536</f>
        <v>Untapped</v>
      </c>
      <c r="Q536">
        <f t="shared" si="48"/>
        <v>90</v>
      </c>
      <c r="R536" t="str">
        <f>feed!Q536</f>
        <v>Large</v>
      </c>
      <c r="S536">
        <f t="shared" si="49"/>
        <v>7.5</v>
      </c>
      <c r="T536" t="str">
        <f>feed!R536</f>
        <v>Gran Colombia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536" t="str">
        <f>feed!U536</f>
        <v>http://blocgame.com/stats.php?id=62538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15939</v>
      </c>
      <c r="AA536" s="8">
        <f t="shared" si="51"/>
        <v>26.083989501312335</v>
      </c>
      <c r="AB536" s="4">
        <f t="shared" si="52"/>
        <v>190.5</v>
      </c>
      <c r="AC536" s="4">
        <f t="shared" si="53"/>
        <v>4969</v>
      </c>
    </row>
    <row r="537" spans="1:29" x14ac:dyDescent="0.25">
      <c r="A537" t="str">
        <f>feed!A537</f>
        <v>RumBumistan</v>
      </c>
      <c r="B537" t="str">
        <f>feed!B537</f>
        <v>Bite Me Rum Bum</v>
      </c>
      <c r="C537">
        <f>feed!C537</f>
        <v>0</v>
      </c>
      <c r="D537">
        <f>SUMPRODUCT(MID(0&amp;feed!D537,LARGE(INDEX(ISNUMBER(--MID(feed!D537,ROW($1:$19),1))*
ROW($1:$19),0),ROW($1:$19))+1,1)*10^ROW($1:$19)/10)</f>
        <v>3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Normal</v>
      </c>
      <c r="H537">
        <f>SUMPRODUCT(MID(0&amp;feed!H537,LARGE(INDEX(ISNUMBER(--MID(feed!H537,ROW($1:$1),1))*
ROW($1:$1),0),ROW($1:$1))+1,1)*10^ROW($1:$1)/10)</f>
        <v>1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52</v>
      </c>
      <c r="K537">
        <f>SUMPRODUCT(MID(0&amp;feed!K537,LARGE(INDEX(ISNUMBER(--MID(feed!K537,ROW($1:$19),1))*
ROW($1:$19),0),ROW($1:$19))+1,1)*10^ROW($1:$19)/10)</f>
        <v>3</v>
      </c>
      <c r="L537">
        <f>SUMPRODUCT(MID(0&amp;feed!L537,LARGE(INDEX(ISNUMBER(--MID(feed!L537,ROW($1:$19),1))*
ROW($1:$19),0),ROW($1:$19))+1,1)*10^ROW($1:$19)/10)</f>
        <v>0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1139</v>
      </c>
      <c r="O537">
        <f>SUMPRODUCT(MID(0&amp;feed!O537,LARGE(INDEX(ISNUMBER(--MID(feed!O537,ROW($1:$5),1))*
ROW($1:$5),0),ROW($1:$5))+1,1)*10^ROW($1:$5)/10)</f>
        <v>21</v>
      </c>
      <c r="P537" t="str">
        <f>feed!P537</f>
        <v>Untapped</v>
      </c>
      <c r="Q537">
        <f t="shared" si="48"/>
        <v>90</v>
      </c>
      <c r="R537" t="str">
        <f>feed!Q537</f>
        <v>Meagre</v>
      </c>
      <c r="S537">
        <f t="shared" si="49"/>
        <v>1.5</v>
      </c>
      <c r="T537" t="str">
        <f>feed!R537</f>
        <v>Indochina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537" t="str">
        <f>feed!U537</f>
        <v>http://blocgame.com/stats.php?id=64055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-110</v>
      </c>
      <c r="AA537" s="8">
        <f t="shared" si="51"/>
        <v>1.5496049165935031</v>
      </c>
      <c r="AB537" s="4">
        <f t="shared" si="52"/>
        <v>189.83333333333334</v>
      </c>
      <c r="AC537" s="4">
        <f t="shared" si="53"/>
        <v>294.16666666666669</v>
      </c>
    </row>
    <row r="538" spans="1:29" x14ac:dyDescent="0.25">
      <c r="A538" t="str">
        <f>feed!A538</f>
        <v>WolfEinstein</v>
      </c>
      <c r="B538" t="str">
        <f>feed!B538</f>
        <v>Giftedwhitewolf</v>
      </c>
      <c r="C538" t="str">
        <f>feed!C538</f>
        <v>Conservadorism</v>
      </c>
      <c r="D538">
        <f>SUMPRODUCT(MID(0&amp;feed!D538,LARGE(INDEX(ISNUMBER(--MID(feed!D538,ROW($1:$19),1))*
ROW($1:$19),0),ROW($1:$19))+1,1)*10^ROW($1:$19)/10)</f>
        <v>12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1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6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1138</v>
      </c>
      <c r="O538">
        <f>SUMPRODUCT(MID(0&amp;feed!O538,LARGE(INDEX(ISNUMBER(--MID(feed!O538,ROW($1:$5),1))*
ROW($1:$5),0),ROW($1:$5))+1,1)*10^ROW($1:$5)/10)</f>
        <v>263</v>
      </c>
      <c r="P538" t="str">
        <f>feed!P538</f>
        <v>Untapped</v>
      </c>
      <c r="Q538">
        <f t="shared" si="48"/>
        <v>90</v>
      </c>
      <c r="R538" t="str">
        <f>feed!Q538</f>
        <v>Meagre</v>
      </c>
      <c r="S538">
        <f t="shared" si="49"/>
        <v>1.5</v>
      </c>
      <c r="T538" t="str">
        <f>feed!R538</f>
        <v>Southern Cone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538" t="str">
        <f>feed!U538</f>
        <v>http://blocgame.com/stats.php?id=65025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20029</v>
      </c>
      <c r="AA538" s="8">
        <f t="shared" si="51"/>
        <v>23.202108963093146</v>
      </c>
      <c r="AB538" s="4">
        <f t="shared" si="52"/>
        <v>189.66666666666666</v>
      </c>
      <c r="AC538" s="4">
        <f t="shared" si="53"/>
        <v>4400.666666666667</v>
      </c>
    </row>
    <row r="539" spans="1:29" x14ac:dyDescent="0.25">
      <c r="A539" t="str">
        <f>feed!A539</f>
        <v>Utopiastan</v>
      </c>
      <c r="B539" t="str">
        <f>feed!B539</f>
        <v>SilmAlpha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118</v>
      </c>
      <c r="E539">
        <f>SUMPRODUCT(MID(0&amp;feed!E539,LARGE(INDEX(ISNUMBER(--MID(feed!E539,ROW($1:$19),1))*
ROW($1:$19),0),ROW($1:$19))+1,1)*10^ROW($1:$19)/10)</f>
        <v>11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5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6</v>
      </c>
      <c r="K539">
        <f>SUMPRODUCT(MID(0&amp;feed!K539,LARGE(INDEX(ISNUMBER(--MID(feed!K539,ROW($1:$19),1))*
ROW($1:$19),0),ROW($1:$19))+1,1)*10^ROW($1:$19)/10)</f>
        <v>69</v>
      </c>
      <c r="L539">
        <f>SUMPRODUCT(MID(0&amp;feed!L539,LARGE(INDEX(ISNUMBER(--MID(feed!L539,ROW($1:$19),1))*
ROW($1:$19),0),ROW($1:$19))+1,1)*10^ROW($1:$19)/10)</f>
        <v>5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1137</v>
      </c>
      <c r="O539">
        <f>SUMPRODUCT(MID(0&amp;feed!O539,LARGE(INDEX(ISNUMBER(--MID(feed!O539,ROW($1:$5),1))*
ROW($1:$5),0),ROW($1:$5))+1,1)*10^ROW($1:$5)/10)</f>
        <v>3445</v>
      </c>
      <c r="P539" t="str">
        <f>feed!P539</f>
        <v>Untapped</v>
      </c>
      <c r="Q539">
        <f t="shared" si="48"/>
        <v>90</v>
      </c>
      <c r="R539" t="str">
        <f>feed!Q539</f>
        <v>Very Powerful</v>
      </c>
      <c r="S539">
        <f t="shared" si="49"/>
        <v>10</v>
      </c>
      <c r="T539" t="str">
        <f>feed!R539</f>
        <v>Guinea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539" t="str">
        <f>feed!U539</f>
        <v>http://blocgame.com/stats.php?id=56876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35272</v>
      </c>
      <c r="AA539" s="8">
        <f t="shared" si="51"/>
        <v>58.726473175021987</v>
      </c>
      <c r="AB539" s="4">
        <f t="shared" si="52"/>
        <v>189.5</v>
      </c>
      <c r="AC539" s="4">
        <f t="shared" si="53"/>
        <v>11128.666666666666</v>
      </c>
    </row>
    <row r="540" spans="1:29" x14ac:dyDescent="0.25">
      <c r="A540" t="str">
        <f>feed!A540</f>
        <v>Androzia</v>
      </c>
      <c r="B540" t="str">
        <f>feed!B540</f>
        <v>Androz</v>
      </c>
      <c r="C540" t="str">
        <f>feed!C540</f>
        <v>Celestial Beingsï¿½</v>
      </c>
      <c r="D540">
        <f>SUMPRODUCT(MID(0&amp;feed!D540,LARGE(INDEX(ISNUMBER(--MID(feed!D540,ROW($1:$19),1))*
ROW($1:$19),0),ROW($1:$19))+1,1)*10^ROW($1:$19)/10)</f>
        <v>9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Mad Dog</v>
      </c>
      <c r="H540">
        <f>SUMPRODUCT(MID(0&amp;feed!H540,LARGE(INDEX(ISNUMBER(--MID(feed!H540,ROW($1:$1),1))*
ROW($1:$1),0),ROW($1:$1))+1,1)*10^ROW($1:$1)/10)</f>
        <v>0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15</v>
      </c>
      <c r="K540">
        <f>SUMPRODUCT(MID(0&amp;feed!K540,LARGE(INDEX(ISNUMBER(--MID(feed!K540,ROW($1:$19),1))*
ROW($1:$19),0),ROW($1:$19))+1,1)*10^ROW($1:$19)/10)</f>
        <v>8</v>
      </c>
      <c r="L540">
        <f>SUMPRODUCT(MID(0&amp;feed!L540,LARGE(INDEX(ISNUMBER(--MID(feed!L540,ROW($1:$19),1))*
ROW($1:$19),0),ROW($1:$19))+1,1)*10^ROW($1:$19)/10)</f>
        <v>7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1130</v>
      </c>
      <c r="O540">
        <f>SUMPRODUCT(MID(0&amp;feed!O540,LARGE(INDEX(ISNUMBER(--MID(feed!O540,ROW($1:$5),1))*
ROW($1:$5),0),ROW($1:$5))+1,1)*10^ROW($1:$5)/10)</f>
        <v>2950</v>
      </c>
      <c r="P540">
        <f>feed!P540</f>
        <v>0</v>
      </c>
      <c r="Q540">
        <f t="shared" si="48"/>
        <v>40</v>
      </c>
      <c r="R540" t="str">
        <f>feed!Q540</f>
        <v>Small</v>
      </c>
      <c r="S540">
        <f t="shared" si="49"/>
        <v>3</v>
      </c>
      <c r="T540" t="str">
        <f>feed!R540</f>
        <v>Atlas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540" t="str">
        <f>feed!U540</f>
        <v>http://blocgame.com/stats.php?id=61584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8859</v>
      </c>
      <c r="AA540" s="8">
        <f t="shared" si="51"/>
        <v>12.817699115044247</v>
      </c>
      <c r="AB540" s="4">
        <f t="shared" si="52"/>
        <v>188.33333333333334</v>
      </c>
      <c r="AC540" s="4">
        <f t="shared" si="53"/>
        <v>2414</v>
      </c>
    </row>
    <row r="541" spans="1:29" x14ac:dyDescent="0.25">
      <c r="A541" t="str">
        <f>feed!A541</f>
        <v>TheTrueAsia</v>
      </c>
      <c r="B541" t="str">
        <f>feed!B541</f>
        <v>Vinney420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20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First World War surplus</v>
      </c>
      <c r="G541" t="str">
        <f>feed!G541</f>
        <v>Questionable</v>
      </c>
      <c r="H541">
        <f>SUMPRODUCT(MID(0&amp;feed!H541,LARGE(INDEX(ISNUMBER(--MID(feed!H541,ROW($1:$1),1))*
ROW($1:$1),0),ROW($1:$1))+1,1)*10^ROW($1:$1)/10)</f>
        <v>1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29</v>
      </c>
      <c r="K541">
        <f>SUMPRODUCT(MID(0&amp;feed!K541,LARGE(INDEX(ISNUMBER(--MID(feed!K541,ROW($1:$19),1))*
ROW($1:$19),0),ROW($1:$19))+1,1)*10^ROW($1:$19)/10)</f>
        <v>3</v>
      </c>
      <c r="L541">
        <f>SUMPRODUCT(MID(0&amp;feed!L541,LARGE(INDEX(ISNUMBER(--MID(feed!L541,ROW($1:$19),1))*
ROW($1:$19),0),ROW($1:$19))+1,1)*10^ROW($1:$19)/10)</f>
        <v>3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1119</v>
      </c>
      <c r="O541">
        <f>SUMPRODUCT(MID(0&amp;feed!O541,LARGE(INDEX(ISNUMBER(--MID(feed!O541,ROW($1:$5),1))*
ROW($1:$5),0),ROW($1:$5))+1,1)*10^ROW($1:$5)/10)</f>
        <v>213</v>
      </c>
      <c r="P541" t="str">
        <f>feed!P541</f>
        <v>Untapped</v>
      </c>
      <c r="Q541">
        <f t="shared" si="48"/>
        <v>90</v>
      </c>
      <c r="R541" t="str">
        <f>feed!Q541</f>
        <v>Mediocre</v>
      </c>
      <c r="S541">
        <f t="shared" si="49"/>
        <v>4.5</v>
      </c>
      <c r="T541" t="str">
        <f>feed!R541</f>
        <v>Pacific Rim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541" t="str">
        <f>feed!U541</f>
        <v>http://blocgame.com/stats.php?id=64516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7219</v>
      </c>
      <c r="AA541" s="8">
        <f t="shared" si="51"/>
        <v>9.1322609472743519</v>
      </c>
      <c r="AB541" s="4">
        <f t="shared" si="52"/>
        <v>186.5</v>
      </c>
      <c r="AC541" s="4">
        <f t="shared" si="53"/>
        <v>1703.1666666666667</v>
      </c>
    </row>
    <row r="542" spans="1:29" x14ac:dyDescent="0.25">
      <c r="A542" t="str">
        <f>feed!A542</f>
        <v>bukitbendera98</v>
      </c>
      <c r="B542" t="str">
        <f>feed!B542</f>
        <v>myms7375</v>
      </c>
      <c r="C542" t="str">
        <f>feed!C542</f>
        <v>PIRATES</v>
      </c>
      <c r="D542">
        <f>SUMPRODUCT(MID(0&amp;feed!D542,LARGE(INDEX(ISNUMBER(--MID(feed!D542,ROW($1:$19),1))*
ROW($1:$19),0),ROW($1:$19))+1,1)*10^ROW($1:$19)/10)</f>
        <v>3</v>
      </c>
      <c r="E542">
        <f>SUMPRODUCT(MID(0&amp;feed!E542,LARGE(INDEX(ISNUMBER(--MID(feed!E542,ROW($1:$19),1))*
ROW($1:$19),0),ROW($1:$19))+1,1)*10^ROW($1:$19)/10)</f>
        <v>1</v>
      </c>
      <c r="F542" t="str">
        <f>feed!F542</f>
        <v>Second World War surplus</v>
      </c>
      <c r="G542" t="str">
        <f>feed!G542</f>
        <v>Nice</v>
      </c>
      <c r="H542">
        <f>SUMPRODUCT(MID(0&amp;feed!H542,LARGE(INDEX(ISNUMBER(--MID(feed!H542,ROW($1:$1),1))*
ROW($1:$1),0),ROW($1:$1))+1,1)*10^ROW($1:$1)/10)</f>
        <v>2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17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6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1118</v>
      </c>
      <c r="O542">
        <f>SUMPRODUCT(MID(0&amp;feed!O542,LARGE(INDEX(ISNUMBER(--MID(feed!O542,ROW($1:$5),1))*
ROW($1:$5),0),ROW($1:$5))+1,1)*10^ROW($1:$5)/10)</f>
        <v>3016</v>
      </c>
      <c r="P542">
        <f>feed!P542</f>
        <v>0</v>
      </c>
      <c r="Q542">
        <f t="shared" si="48"/>
        <v>40</v>
      </c>
      <c r="R542" t="str">
        <f>feed!Q542</f>
        <v>None</v>
      </c>
      <c r="S542">
        <f t="shared" si="49"/>
        <v>0</v>
      </c>
      <c r="T542" t="str">
        <f>feed!R542</f>
        <v>Arabia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542" t="str">
        <f>feed!U542</f>
        <v>http://blocgame.com/stats.php?id=62501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3773</v>
      </c>
      <c r="AA542" s="8">
        <f t="shared" si="51"/>
        <v>10.083184257602863</v>
      </c>
      <c r="AB542" s="4">
        <f t="shared" si="52"/>
        <v>186.33333333333334</v>
      </c>
      <c r="AC542" s="4">
        <f t="shared" si="53"/>
        <v>1878.8333333333333</v>
      </c>
    </row>
    <row r="543" spans="1:29" x14ac:dyDescent="0.25">
      <c r="A543" t="str">
        <f>feed!A543</f>
        <v>Hells Angel</v>
      </c>
      <c r="B543" t="str">
        <f>feed!B543</f>
        <v>Avangarde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124</v>
      </c>
      <c r="E543">
        <f>SUMPRODUCT(MID(0&amp;feed!E543,LARGE(INDEX(ISNUMBER(--MID(feed!E543,ROW($1:$19),1))*
ROW($1:$19),0),ROW($1:$19))+1,1)*10^ROW($1:$19)/10)</f>
        <v>1</v>
      </c>
      <c r="F543" t="str">
        <f>feed!F543</f>
        <v>Korean War surplus</v>
      </c>
      <c r="G543" t="str">
        <f>feed!G543</f>
        <v>Angelic</v>
      </c>
      <c r="H543">
        <f>SUMPRODUCT(MID(0&amp;feed!H543,LARGE(INDEX(ISNUMBER(--MID(feed!H543,ROW($1:$1),1))*
ROW($1:$1),0),ROW($1:$1))+1,1)*10^ROW($1:$1)/10)</f>
        <v>3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0</v>
      </c>
      <c r="K543">
        <f>SUMPRODUCT(MID(0&amp;feed!K543,LARGE(INDEX(ISNUMBER(--MID(feed!K543,ROW($1:$19),1))*
ROW($1:$19),0),ROW($1:$19))+1,1)*10^ROW($1:$19)/10)</f>
        <v>32</v>
      </c>
      <c r="L543">
        <f>SUMPRODUCT(MID(0&amp;feed!L543,LARGE(INDEX(ISNUMBER(--MID(feed!L543,ROW($1:$19),1))*
ROW($1:$19),0),ROW($1:$19))+1,1)*10^ROW($1:$19)/10)</f>
        <v>11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1118</v>
      </c>
      <c r="O543">
        <f>SUMPRODUCT(MID(0&amp;feed!O543,LARGE(INDEX(ISNUMBER(--MID(feed!O543,ROW($1:$5),1))*
ROW($1:$5),0),ROW($1:$5))+1,1)*10^ROW($1:$5)/10)</f>
        <v>3570</v>
      </c>
      <c r="P543" t="str">
        <f>feed!P543</f>
        <v>Untapped</v>
      </c>
      <c r="Q543">
        <f t="shared" si="48"/>
        <v>90</v>
      </c>
      <c r="R543" t="str">
        <f>feed!Q543</f>
        <v>Powerful</v>
      </c>
      <c r="S543">
        <f t="shared" si="49"/>
        <v>9</v>
      </c>
      <c r="T543" t="str">
        <f>feed!R543</f>
        <v>Guinea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543" t="str">
        <f>feed!U543</f>
        <v>http://blocgame.com/stats.php?id=63923</v>
      </c>
      <c r="X543" s="4">
        <f>SUMPRODUCT(MID(0&amp;feed!V543,LARGE(INDEX(ISNUMBER(--MID(feed!V543,ROW($1:$5),1))*
ROW($1:$5),0),ROW($1:$5))+1,1)*10^ROW($1:$5)/10)</f>
        <v>1</v>
      </c>
      <c r="Y543">
        <f>feed!W543</f>
        <v>0</v>
      </c>
      <c r="Z543" s="4">
        <f t="shared" si="50"/>
        <v>27851</v>
      </c>
      <c r="AA543" s="8">
        <f t="shared" si="51"/>
        <v>41.34704830053667</v>
      </c>
      <c r="AB543" s="4">
        <f t="shared" si="52"/>
        <v>186.33333333333334</v>
      </c>
      <c r="AC543" s="4">
        <f t="shared" si="53"/>
        <v>7704.333333333333</v>
      </c>
    </row>
    <row r="544" spans="1:29" x14ac:dyDescent="0.25">
      <c r="A544" t="str">
        <f>feed!A544</f>
        <v>Seraph</v>
      </c>
      <c r="B544" t="str">
        <f>feed!B544</f>
        <v>Seraph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39</v>
      </c>
      <c r="E544">
        <f>SUMPRODUCT(MID(0&amp;feed!E544,LARGE(INDEX(ISNUMBER(--MID(feed!E544,ROW($1:$19),1))*
ROW($1:$19),0),ROW($1:$19))+1,1)*10^ROW($1:$19)/10)</f>
        <v>1</v>
      </c>
      <c r="F544" t="str">
        <f>feed!F544</f>
        <v>First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0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1117</v>
      </c>
      <c r="O544">
        <f>SUMPRODUCT(MID(0&amp;feed!O544,LARGE(INDEX(ISNUMBER(--MID(feed!O544,ROW($1:$5),1))*
ROW($1:$5),0),ROW($1:$5))+1,1)*10^ROW($1:$5)/10)</f>
        <v>4315</v>
      </c>
      <c r="P544" t="str">
        <f>feed!P544</f>
        <v>Untapped</v>
      </c>
      <c r="Q544">
        <f t="shared" si="48"/>
        <v>90</v>
      </c>
      <c r="R544" t="str">
        <f>feed!Q544</f>
        <v>Powerful</v>
      </c>
      <c r="S544">
        <f t="shared" si="49"/>
        <v>9</v>
      </c>
      <c r="T544" t="str">
        <f>feed!R544</f>
        <v>Persia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544" t="str">
        <f>feed!U544</f>
        <v>http://blocgame.com/stats.php?id=64949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28114</v>
      </c>
      <c r="AA544" s="8">
        <f t="shared" si="51"/>
        <v>31.883616830796775</v>
      </c>
      <c r="AB544" s="4">
        <f t="shared" si="52"/>
        <v>186.16666666666666</v>
      </c>
      <c r="AC544" s="4">
        <f t="shared" si="53"/>
        <v>5935.666666666667</v>
      </c>
    </row>
    <row r="545" spans="1:29" x14ac:dyDescent="0.25">
      <c r="A545" t="str">
        <f>feed!A545</f>
        <v>Walmart</v>
      </c>
      <c r="B545" t="str">
        <f>feed!B545</f>
        <v>Jeddy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190</v>
      </c>
      <c r="E545">
        <f>SUMPRODUCT(MID(0&amp;feed!E545,LARGE(INDEX(ISNUMBER(--MID(feed!E545,ROW($1:$19),1))*
ROW($1:$19),0),ROW($1:$19))+1,1)*10^ROW($1:$19)/10)</f>
        <v>6</v>
      </c>
      <c r="F545" t="str">
        <f>feed!F545</f>
        <v>Vietnam War surplus</v>
      </c>
      <c r="G545" t="str">
        <f>feed!G545</f>
        <v>Nice</v>
      </c>
      <c r="H545">
        <f>SUMPRODUCT(MID(0&amp;feed!H545,LARGE(INDEX(ISNUMBER(--MID(feed!H545,ROW($1:$1),1))*
ROW($1:$1),0),ROW($1:$1))+1,1)*10^ROW($1:$1)/10)</f>
        <v>5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50</v>
      </c>
      <c r="L545">
        <f>SUMPRODUCT(MID(0&amp;feed!L545,LARGE(INDEX(ISNUMBER(--MID(feed!L545,ROW($1:$19),1))*
ROW($1:$19),0),ROW($1:$19))+1,1)*10^ROW($1:$19)/10)</f>
        <v>20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1115</v>
      </c>
      <c r="O545">
        <f>SUMPRODUCT(MID(0&amp;feed!O545,LARGE(INDEX(ISNUMBER(--MID(feed!O545,ROW($1:$5),1))*
ROW($1:$5),0),ROW($1:$5))+1,1)*10^ROW($1:$5)/10)</f>
        <v>20</v>
      </c>
      <c r="P545" t="str">
        <f>feed!P545</f>
        <v>Plentiful</v>
      </c>
      <c r="Q545">
        <f t="shared" si="48"/>
        <v>70</v>
      </c>
      <c r="R545" t="str">
        <f>feed!Q545</f>
        <v>Very Powerful</v>
      </c>
      <c r="S545">
        <f t="shared" si="49"/>
        <v>10</v>
      </c>
      <c r="T545" t="str">
        <f>feed!R545</f>
        <v>China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545" t="str">
        <f>feed!U545</f>
        <v>http://blocgame.com/stats.php?id=57903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29118</v>
      </c>
      <c r="AA545" s="8">
        <f t="shared" si="51"/>
        <v>53.020627802690584</v>
      </c>
      <c r="AB545" s="4">
        <f t="shared" si="52"/>
        <v>185.83333333333334</v>
      </c>
      <c r="AC545" s="4">
        <f t="shared" si="53"/>
        <v>9853</v>
      </c>
    </row>
    <row r="546" spans="1:29" x14ac:dyDescent="0.25">
      <c r="A546" t="str">
        <f>feed!A546</f>
        <v>San-Guan</v>
      </c>
      <c r="B546" t="str">
        <f>feed!B546</f>
        <v>Spencer Martin</v>
      </c>
      <c r="C546">
        <f>feed!C546</f>
        <v>0</v>
      </c>
      <c r="D546">
        <f>SUMPRODUCT(MID(0&amp;feed!D546,LARGE(INDEX(ISNUMBER(--MID(feed!D546,ROW($1:$19),1))*
ROW($1:$19),0),ROW($1:$19))+1,1)*10^ROW($1:$19)/10)</f>
        <v>9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Finest of the 19th century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141</v>
      </c>
      <c r="K546">
        <f>SUMPRODUCT(MID(0&amp;feed!K546,LARGE(INDEX(ISNUMBER(--MID(feed!K546,ROW($1:$19),1))*
ROW($1:$19),0),ROW($1:$19))+1,1)*10^ROW($1:$19)/10)</f>
        <v>2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1114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None</v>
      </c>
      <c r="S546">
        <f t="shared" si="49"/>
        <v>0</v>
      </c>
      <c r="T546" t="str">
        <f>feed!R546</f>
        <v>Mesoamerica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546" t="str">
        <f>feed!U546</f>
        <v>http://blocgame.com/stats.php?id=51057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10481</v>
      </c>
      <c r="AA546" s="8">
        <f t="shared" si="51"/>
        <v>10.081687612208258</v>
      </c>
      <c r="AB546" s="4">
        <f t="shared" si="52"/>
        <v>185.66666666666666</v>
      </c>
      <c r="AC546" s="4">
        <f t="shared" si="53"/>
        <v>1871.8333333333333</v>
      </c>
    </row>
    <row r="547" spans="1:29" x14ac:dyDescent="0.25">
      <c r="A547" t="str">
        <f>feed!A547</f>
        <v>Falamata</v>
      </c>
      <c r="B547" t="str">
        <f>feed!B547</f>
        <v>Hansfuergo</v>
      </c>
      <c r="C547" t="str">
        <f>feed!C547</f>
        <v>The Federal Colonies</v>
      </c>
      <c r="D547">
        <f>SUMPRODUCT(MID(0&amp;feed!D547,LARGE(INDEX(ISNUMBER(--MID(feed!D547,ROW($1:$19),1))*
ROW($1:$19),0),ROW($1:$19))+1,1)*10^ROW($1:$19)/10)</f>
        <v>72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Angelic</v>
      </c>
      <c r="H547">
        <f>SUMPRODUCT(MID(0&amp;feed!H547,LARGE(INDEX(ISNUMBER(--MID(feed!H547,ROW($1:$1),1))*
ROW($1:$1),0),ROW($1:$1))+1,1)*10^ROW($1:$1)/10)</f>
        <v>4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2</v>
      </c>
      <c r="K547">
        <f>SUMPRODUCT(MID(0&amp;feed!K547,LARGE(INDEX(ISNUMBER(--MID(feed!K547,ROW($1:$19),1))*
ROW($1:$19),0),ROW($1:$19))+1,1)*10^ROW($1:$19)/10)</f>
        <v>37</v>
      </c>
      <c r="L547">
        <f>SUMPRODUCT(MID(0&amp;feed!L547,LARGE(INDEX(ISNUMBER(--MID(feed!L547,ROW($1:$19),1))*
ROW($1:$19),0),ROW($1:$19))+1,1)*10^ROW($1:$19)/10)</f>
        <v>10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1114</v>
      </c>
      <c r="O547">
        <f>SUMPRODUCT(MID(0&amp;feed!O547,LARGE(INDEX(ISNUMBER(--MID(feed!O547,ROW($1:$5),1))*
ROW($1:$5),0),ROW($1:$5))+1,1)*10^ROW($1:$5)/10)</f>
        <v>10</v>
      </c>
      <c r="P547" t="str">
        <f>feed!P547</f>
        <v>Untapped</v>
      </c>
      <c r="Q547">
        <f t="shared" si="48"/>
        <v>90</v>
      </c>
      <c r="R547" t="str">
        <f>feed!Q547</f>
        <v>Powerful</v>
      </c>
      <c r="S547">
        <f t="shared" si="49"/>
        <v>9</v>
      </c>
      <c r="T547" t="str">
        <f>feed!R547</f>
        <v>Gran Colombia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547" t="str">
        <f>feed!U547</f>
        <v>http://blocgame.com/stats.php?id=62057</v>
      </c>
      <c r="X547" s="4">
        <f>SUMPRODUCT(MID(0&amp;feed!V547,LARGE(INDEX(ISNUMBER(--MID(feed!V547,ROW($1:$5),1))*
ROW($1:$5),0),ROW($1:$5))+1,1)*10^ROW($1:$5)/10)</f>
        <v>1</v>
      </c>
      <c r="Y547">
        <f>feed!W547</f>
        <v>0</v>
      </c>
      <c r="Z547" s="4">
        <f t="shared" si="50"/>
        <v>35893</v>
      </c>
      <c r="AA547" s="8">
        <f t="shared" si="51"/>
        <v>50.734290843806107</v>
      </c>
      <c r="AB547" s="4">
        <f t="shared" si="52"/>
        <v>185.66666666666666</v>
      </c>
      <c r="AC547" s="4">
        <f t="shared" si="53"/>
        <v>9419.6666666666661</v>
      </c>
    </row>
    <row r="548" spans="1:29" x14ac:dyDescent="0.25">
      <c r="A548" t="str">
        <f>feed!A548</f>
        <v>New Hollywood</v>
      </c>
      <c r="B548" t="str">
        <f>feed!B548</f>
        <v>Mel Gibson</v>
      </c>
      <c r="C548" t="str">
        <f>feed!C548</f>
        <v>Dictators United</v>
      </c>
      <c r="D548">
        <f>SUMPRODUCT(MID(0&amp;feed!D548,LARGE(INDEX(ISNUMBER(--MID(feed!D548,ROW($1:$19),1))*
ROW($1:$19),0),ROW($1:$19))+1,1)*10^ROW($1:$19)/10)</f>
        <v>48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2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0</v>
      </c>
      <c r="K548">
        <f>SUMPRODUCT(MID(0&amp;feed!K548,LARGE(INDEX(ISNUMBER(--MID(feed!K548,ROW($1:$19),1))*
ROW($1:$19),0),ROW($1:$19))+1,1)*10^ROW($1:$19)/10)</f>
        <v>15</v>
      </c>
      <c r="L548">
        <f>SUMPRODUCT(MID(0&amp;feed!L548,LARGE(INDEX(ISNUMBER(--MID(feed!L548,ROW($1:$19),1))*
ROW($1:$19),0),ROW($1:$19))+1,1)*10^ROW($1:$19)/10)</f>
        <v>5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1104</v>
      </c>
      <c r="O548">
        <f>SUMPRODUCT(MID(0&amp;feed!O548,LARGE(INDEX(ISNUMBER(--MID(feed!O548,ROW($1:$5),1))*
ROW($1:$5),0),ROW($1:$5))+1,1)*10^ROW($1:$5)/10)</f>
        <v>409</v>
      </c>
      <c r="P548" t="str">
        <f>feed!P548</f>
        <v>Untapped</v>
      </c>
      <c r="Q548">
        <f t="shared" si="48"/>
        <v>90</v>
      </c>
      <c r="R548" t="str">
        <f>feed!Q548</f>
        <v>Mediocre</v>
      </c>
      <c r="S548">
        <f t="shared" si="49"/>
        <v>4.5</v>
      </c>
      <c r="T548" t="str">
        <f>feed!R548</f>
        <v>Southern Africa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548" t="str">
        <f>feed!U548</f>
        <v>http://blocgame.com/stats.php?id=64747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10700</v>
      </c>
      <c r="AA548" s="8">
        <f t="shared" si="51"/>
        <v>17.844202898550726</v>
      </c>
      <c r="AB548" s="4">
        <f t="shared" si="52"/>
        <v>184</v>
      </c>
      <c r="AC548" s="4">
        <f t="shared" si="53"/>
        <v>3283.3333333333335</v>
      </c>
    </row>
    <row r="549" spans="1:29" x14ac:dyDescent="0.25">
      <c r="A549" t="str">
        <f>feed!A549</f>
        <v>Honesty</v>
      </c>
      <c r="B549" t="str">
        <f>feed!B549</f>
        <v>Fury</v>
      </c>
      <c r="C549">
        <f>feed!C549</f>
        <v>0</v>
      </c>
      <c r="D549">
        <f>SUMPRODUCT(MID(0&amp;feed!D549,LARGE(INDEX(ISNUMBER(--MID(feed!D549,ROW($1:$19),1))*
ROW($1:$19),0),ROW($1:$19))+1,1)*10^ROW($1:$19)/10)</f>
        <v>6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Finest of the 19th century</v>
      </c>
      <c r="G549" t="str">
        <f>feed!G549</f>
        <v>Normal</v>
      </c>
      <c r="H549">
        <f>SUMPRODUCT(MID(0&amp;feed!H549,LARGE(INDEX(ISNUMBER(--MID(feed!H549,ROW($1:$1),1))*
ROW($1:$1),0),ROW($1:$1))+1,1)*10^ROW($1:$1)/10)</f>
        <v>0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47</v>
      </c>
      <c r="K549">
        <f>SUMPRODUCT(MID(0&amp;feed!K549,LARGE(INDEX(ISNUMBER(--MID(feed!K549,ROW($1:$19),1))*
ROW($1:$19),0),ROW($1:$19))+1,1)*10^ROW($1:$19)/10)</f>
        <v>3</v>
      </c>
      <c r="L549">
        <f>SUMPRODUCT(MID(0&amp;feed!L549,LARGE(INDEX(ISNUMBER(--MID(feed!L549,ROW($1:$19),1))*
ROW($1:$19),0),ROW($1:$19))+1,1)*10^ROW($1:$19)/10)</f>
        <v>0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1103</v>
      </c>
      <c r="O549">
        <f>SUMPRODUCT(MID(0&amp;feed!O549,LARGE(INDEX(ISNUMBER(--MID(feed!O549,ROW($1:$5),1))*
ROW($1:$5),0),ROW($1:$5))+1,1)*10^ROW($1:$5)/10)</f>
        <v>0</v>
      </c>
      <c r="P549" t="str">
        <f>feed!P549</f>
        <v>Untapped</v>
      </c>
      <c r="Q549">
        <f t="shared" si="48"/>
        <v>90</v>
      </c>
      <c r="R549" t="str">
        <f>feed!Q549</f>
        <v>None</v>
      </c>
      <c r="S549">
        <f t="shared" si="49"/>
        <v>0</v>
      </c>
      <c r="T549" t="str">
        <f>feed!R549</f>
        <v>Mesopotamia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549" t="str">
        <f>feed!U549</f>
        <v>http://blocgame.com/stats.php?id=62094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88</v>
      </c>
      <c r="AA549" s="8">
        <f t="shared" si="51"/>
        <v>1.099728014505893</v>
      </c>
      <c r="AB549" s="4">
        <f t="shared" si="52"/>
        <v>183.83333333333334</v>
      </c>
      <c r="AC549" s="4">
        <f t="shared" si="53"/>
        <v>202.16666666666666</v>
      </c>
    </row>
    <row r="550" spans="1:29" x14ac:dyDescent="0.25">
      <c r="A550" t="str">
        <f>feed!A550</f>
        <v>New Granada</v>
      </c>
      <c r="B550" t="str">
        <f>feed!B550</f>
        <v>Huey Long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110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91</v>
      </c>
      <c r="K550">
        <f>SUMPRODUCT(MID(0&amp;feed!K550,LARGE(INDEX(ISNUMBER(--MID(feed!K550,ROW($1:$19),1))*
ROW($1:$19),0),ROW($1:$19))+1,1)*10^ROW($1:$19)/10)</f>
        <v>21</v>
      </c>
      <c r="L550">
        <f>SUMPRODUCT(MID(0&amp;feed!L550,LARGE(INDEX(ISNUMBER(--MID(feed!L550,ROW($1:$19),1))*
ROW($1:$19),0),ROW($1:$19))+1,1)*10^ROW($1:$19)/10)</f>
        <v>7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1103</v>
      </c>
      <c r="O550">
        <f>SUMPRODUCT(MID(0&amp;feed!O550,LARGE(INDEX(ISNUMBER(--MID(feed!O550,ROW($1:$5),1))*
ROW($1:$5),0),ROW($1:$5))+1,1)*10^ROW($1:$5)/10)</f>
        <v>288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Southern Cone</v>
      </c>
      <c r="U550" t="str">
        <f>feed!S550</f>
        <v>United States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550" t="str">
        <f>feed!U550</f>
        <v>http://blocgame.com/stats.php?id=63401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16927</v>
      </c>
      <c r="AA550" s="8">
        <f t="shared" si="51"/>
        <v>26.905711695376247</v>
      </c>
      <c r="AB550" s="4">
        <f t="shared" si="52"/>
        <v>183.83333333333334</v>
      </c>
      <c r="AC550" s="4">
        <f t="shared" si="53"/>
        <v>4946.166666666667</v>
      </c>
    </row>
    <row r="551" spans="1:29" x14ac:dyDescent="0.25">
      <c r="A551" t="str">
        <f>feed!A551</f>
        <v>Guatemala.</v>
      </c>
      <c r="B551" t="str">
        <f>feed!B551</f>
        <v>grazioso</v>
      </c>
      <c r="C551">
        <f>feed!C551</f>
        <v>0</v>
      </c>
      <c r="D551">
        <f>SUMPRODUCT(MID(0&amp;feed!D551,LARGE(INDEX(ISNUMBER(--MID(feed!D551,ROW($1:$19),1))*
ROW($1:$19),0),ROW($1:$19))+1,1)*10^ROW($1:$19)/10)</f>
        <v>6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Finest of the 19th century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0</v>
      </c>
      <c r="I551" t="str">
        <f>feed!I551</f>
        <v>Poor</v>
      </c>
      <c r="J551">
        <f>SUMPRODUCT(MID(0&amp;feed!J551,LARGE(INDEX(ISNUMBER(--MID(feed!J551,ROW($1:$19),1))*
ROW($1:$19),0),ROW($1:$19))+1,1)*10^ROW($1:$19)/10)</f>
        <v>145</v>
      </c>
      <c r="K551">
        <f>SUMPRODUCT(MID(0&amp;feed!K551,LARGE(INDEX(ISNUMBER(--MID(feed!K551,ROW($1:$19),1))*
ROW($1:$19),0),ROW($1:$19))+1,1)*10^ROW($1:$19)/10)</f>
        <v>4</v>
      </c>
      <c r="L551">
        <f>SUMPRODUCT(MID(0&amp;feed!L551,LARGE(INDEX(ISNUMBER(--MID(feed!L551,ROW($1:$19),1))*
ROW($1:$19),0),ROW($1:$19))+1,1)*10^ROW($1:$19)/10)</f>
        <v>2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1102</v>
      </c>
      <c r="O551">
        <f>SUMPRODUCT(MID(0&amp;feed!O551,LARGE(INDEX(ISNUMBER(--MID(feed!O551,ROW($1:$5),1))*
ROW($1:$5),0),ROW($1:$5))+1,1)*10^ROW($1:$5)/10)</f>
        <v>2</v>
      </c>
      <c r="P551" t="str">
        <f>feed!P551</f>
        <v>Untapped</v>
      </c>
      <c r="Q551">
        <f t="shared" si="48"/>
        <v>90</v>
      </c>
      <c r="R551" t="str">
        <f>feed!Q551</f>
        <v>None</v>
      </c>
      <c r="S551">
        <f t="shared" si="49"/>
        <v>0</v>
      </c>
      <c r="T551" t="str">
        <f>feed!R551</f>
        <v>Mesoamerica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551" t="str">
        <f>feed!U551</f>
        <v>http://blocgame.com/stats.php?id=60701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11227</v>
      </c>
      <c r="AA551" s="8">
        <f t="shared" si="51"/>
        <v>12.229582577132486</v>
      </c>
      <c r="AB551" s="4">
        <f t="shared" si="52"/>
        <v>183.66666666666666</v>
      </c>
      <c r="AC551" s="4">
        <f t="shared" si="53"/>
        <v>2246.1666666666665</v>
      </c>
    </row>
    <row r="552" spans="1:29" x14ac:dyDescent="0.25">
      <c r="A552" t="str">
        <f>feed!A552</f>
        <v>Al Khalifa</v>
      </c>
      <c r="B552" t="str">
        <f>feed!B552</f>
        <v>Abdul Khaleed al Saud</v>
      </c>
      <c r="C552">
        <f>feed!C552</f>
        <v>0</v>
      </c>
      <c r="D552">
        <f>SUMPRODUCT(MID(0&amp;feed!D552,LARGE(INDEX(ISNUMBER(--MID(feed!D552,ROW($1:$19),1))*
ROW($1:$19),0),ROW($1:$19))+1,1)*10^ROW($1:$19)/10)</f>
        <v>0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1</v>
      </c>
      <c r="I552" t="str">
        <f>feed!I552</f>
        <v>Poor</v>
      </c>
      <c r="J552">
        <f>SUMPRODUCT(MID(0&amp;feed!J552,LARGE(INDEX(ISNUMBER(--MID(feed!J552,ROW($1:$19),1))*
ROW($1:$19),0),ROW($1:$19))+1,1)*10^ROW($1:$19)/10)</f>
        <v>132</v>
      </c>
      <c r="K552">
        <f>SUMPRODUCT(MID(0&amp;feed!K552,LARGE(INDEX(ISNUMBER(--MID(feed!K552,ROW($1:$19),1))*
ROW($1:$19),0),ROW($1:$19))+1,1)*10^ROW($1:$19)/10)</f>
        <v>20</v>
      </c>
      <c r="L552">
        <f>SUMPRODUCT(MID(0&amp;feed!L552,LARGE(INDEX(ISNUMBER(--MID(feed!L552,ROW($1:$19),1))*
ROW($1:$19),0),ROW($1:$19))+1,1)*10^ROW($1:$19)/10)</f>
        <v>10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1096</v>
      </c>
      <c r="O552">
        <f>SUMPRODUCT(MID(0&amp;feed!O552,LARGE(INDEX(ISNUMBER(--MID(feed!O552,ROW($1:$5),1))*
ROW($1:$5),0),ROW($1:$5))+1,1)*10^ROW($1:$5)/10)</f>
        <v>2647</v>
      </c>
      <c r="P552">
        <f>feed!P552</f>
        <v>0</v>
      </c>
      <c r="Q552">
        <f t="shared" si="48"/>
        <v>40</v>
      </c>
      <c r="R552" t="str">
        <f>feed!Q552</f>
        <v>Mediocre</v>
      </c>
      <c r="S552">
        <f t="shared" si="49"/>
        <v>4.5</v>
      </c>
      <c r="T552" t="str">
        <f>feed!R552</f>
        <v>Arabia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552" t="str">
        <f>feed!U552</f>
        <v>http://blocgame.com/stats.php?id=64736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16032</v>
      </c>
      <c r="AA552" s="8">
        <f t="shared" si="51"/>
        <v>25.576642335766422</v>
      </c>
      <c r="AB552" s="4">
        <f t="shared" si="52"/>
        <v>182.66666666666666</v>
      </c>
      <c r="AC552" s="4">
        <f t="shared" si="53"/>
        <v>4672</v>
      </c>
    </row>
    <row r="553" spans="1:29" x14ac:dyDescent="0.25">
      <c r="A553" t="str">
        <f>feed!A553</f>
        <v>Gran Brazil</v>
      </c>
      <c r="B553" t="str">
        <f>feed!B553</f>
        <v>Jakobrevi</v>
      </c>
      <c r="C553" t="str">
        <f>feed!C553</f>
        <v>Pact of Red October</v>
      </c>
      <c r="D553">
        <f>SUMPRODUCT(MID(0&amp;feed!D553,LARGE(INDEX(ISNUMBER(--MID(feed!D553,ROW($1:$19),1))*
ROW($1:$19),0),ROW($1:$19))+1,1)*10^ROW($1:$19)/10)</f>
        <v>35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144</v>
      </c>
      <c r="K553">
        <f>SUMPRODUCT(MID(0&amp;feed!K553,LARGE(INDEX(ISNUMBER(--MID(feed!K553,ROW($1:$19),1))*
ROW($1:$19),0),ROW($1:$19))+1,1)*10^ROW($1:$19)/10)</f>
        <v>7</v>
      </c>
      <c r="L553">
        <f>SUMPRODUCT(MID(0&amp;feed!L553,LARGE(INDEX(ISNUMBER(--MID(feed!L553,ROW($1:$19),1))*
ROW($1:$19),0),ROW($1:$19))+1,1)*10^ROW($1:$19)/10)</f>
        <v>2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1095</v>
      </c>
      <c r="O553">
        <f>SUMPRODUCT(MID(0&amp;feed!O553,LARGE(INDEX(ISNUMBER(--MID(feed!O553,ROW($1:$5),1))*
ROW($1:$5),0),ROW($1:$5))+1,1)*10^ROW($1:$5)/10)</f>
        <v>281</v>
      </c>
      <c r="P553" t="str">
        <f>feed!P553</f>
        <v>Untapped</v>
      </c>
      <c r="Q553">
        <f t="shared" si="48"/>
        <v>90</v>
      </c>
      <c r="R553" t="str">
        <f>feed!Q553</f>
        <v>Meagre</v>
      </c>
      <c r="S553">
        <f t="shared" si="49"/>
        <v>1.5</v>
      </c>
      <c r="T553" t="str">
        <f>feed!R553</f>
        <v>Gran Colombia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553" t="str">
        <f>feed!U553</f>
        <v>http://blocgame.com/stats.php?id=65057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15875</v>
      </c>
      <c r="AA553" s="8">
        <f t="shared" si="51"/>
        <v>18.264840182648403</v>
      </c>
      <c r="AB553" s="4">
        <f t="shared" si="52"/>
        <v>182.5</v>
      </c>
      <c r="AC553" s="4">
        <f t="shared" si="53"/>
        <v>3333.3333333333335</v>
      </c>
    </row>
    <row r="554" spans="1:29" x14ac:dyDescent="0.25">
      <c r="A554" t="str">
        <f>feed!A554</f>
        <v>Pingaslavia</v>
      </c>
      <c r="B554" t="str">
        <f>feed!B554</f>
        <v>CowsRTasty</v>
      </c>
      <c r="C554" t="str">
        <f>feed!C554</f>
        <v>Interpol</v>
      </c>
      <c r="D554">
        <f>SUMPRODUCT(MID(0&amp;feed!D554,LARGE(INDEX(ISNUMBER(--MID(feed!D554,ROW($1:$19),1))*
ROW($1:$19),0),ROW($1:$19))+1,1)*10^ROW($1:$19)/10)</f>
        <v>31</v>
      </c>
      <c r="E554">
        <f>SUMPRODUCT(MID(0&amp;feed!E554,LARGE(INDEX(ISNUMBER(--MID(feed!E554,ROW($1:$19),1))*
ROW($1:$19),0),ROW($1:$19))+1,1)*10^ROW($1:$19)/10)</f>
        <v>0</v>
      </c>
      <c r="F554" t="str">
        <f>feed!F554</f>
        <v>Korean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2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6</v>
      </c>
      <c r="K554">
        <f>SUMPRODUCT(MID(0&amp;feed!K554,LARGE(INDEX(ISNUMBER(--MID(feed!K554,ROW($1:$19),1))*
ROW($1:$19),0),ROW($1:$19))+1,1)*10^ROW($1:$19)/10)</f>
        <v>15</v>
      </c>
      <c r="L554">
        <f>SUMPRODUCT(MID(0&amp;feed!L554,LARGE(INDEX(ISNUMBER(--MID(feed!L554,ROW($1:$19),1))*
ROW($1:$19),0),ROW($1:$19))+1,1)*10^ROW($1:$19)/10)</f>
        <v>3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1088</v>
      </c>
      <c r="O554">
        <f>SUMPRODUCT(MID(0&amp;feed!O554,LARGE(INDEX(ISNUMBER(--MID(feed!O554,ROW($1:$5),1))*
ROW($1:$5),0),ROW($1:$5))+1,1)*10^ROW($1:$5)/10)</f>
        <v>405</v>
      </c>
      <c r="P554" t="str">
        <f>feed!P554</f>
        <v>Untapped</v>
      </c>
      <c r="Q554">
        <f t="shared" si="48"/>
        <v>90</v>
      </c>
      <c r="R554" t="str">
        <f>feed!Q554</f>
        <v>Powerful</v>
      </c>
      <c r="S554">
        <f t="shared" si="49"/>
        <v>9</v>
      </c>
      <c r="T554" t="str">
        <f>feed!R554</f>
        <v>East Indies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554" t="str">
        <f>feed!U554</f>
        <v>http://blocgame.com/stats.php?id=6730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16149</v>
      </c>
      <c r="AA554" s="8">
        <f t="shared" si="51"/>
        <v>22.425551470588236</v>
      </c>
      <c r="AB554" s="4">
        <f t="shared" si="52"/>
        <v>181.33333333333334</v>
      </c>
      <c r="AC554" s="4">
        <f t="shared" si="53"/>
        <v>4066.5</v>
      </c>
    </row>
    <row r="555" spans="1:29" x14ac:dyDescent="0.25">
      <c r="A555" t="str">
        <f>feed!A555</f>
        <v>MembumiHangus</v>
      </c>
      <c r="B555" t="str">
        <f>feed!B555</f>
        <v>Hambikko</v>
      </c>
      <c r="C555" t="str">
        <f>feed!C555</f>
        <v>PIRATES</v>
      </c>
      <c r="D555">
        <f>SUMPRODUCT(MID(0&amp;feed!D555,LARGE(INDEX(ISNUMBER(--MID(feed!D555,ROW($1:$19),1))*
ROW($1:$19),0),ROW($1:$19))+1,1)*10^ROW($1:$19)/10)</f>
        <v>50</v>
      </c>
      <c r="E555">
        <f>SUMPRODUCT(MID(0&amp;feed!E555,LARGE(INDEX(ISNUMBER(--MID(feed!E555,ROW($1:$19),1))*
ROW($1:$19),0),ROW($1:$19))+1,1)*10^ROW($1:$19)/10)</f>
        <v>7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3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31</v>
      </c>
      <c r="K555">
        <f>SUMPRODUCT(MID(0&amp;feed!K555,LARGE(INDEX(ISNUMBER(--MID(feed!K555,ROW($1:$19),1))*
ROW($1:$19),0),ROW($1:$19))+1,1)*10^ROW($1:$19)/10)</f>
        <v>15</v>
      </c>
      <c r="L555">
        <f>SUMPRODUCT(MID(0&amp;feed!L555,LARGE(INDEX(ISNUMBER(--MID(feed!L555,ROW($1:$19),1))*
ROW($1:$19),0),ROW($1:$19))+1,1)*10^ROW($1:$19)/10)</f>
        <v>10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1088</v>
      </c>
      <c r="O555">
        <f>SUMPRODUCT(MID(0&amp;feed!O555,LARGE(INDEX(ISNUMBER(--MID(feed!O555,ROW($1:$5),1))*
ROW($1:$5),0),ROW($1:$5))+1,1)*10^ROW($1:$5)/10)</f>
        <v>2092</v>
      </c>
      <c r="P555" t="str">
        <f>feed!P555</f>
        <v>Untapped</v>
      </c>
      <c r="Q555">
        <f t="shared" si="48"/>
        <v>90</v>
      </c>
      <c r="R555" t="str">
        <f>feed!Q555</f>
        <v>Powerful</v>
      </c>
      <c r="S555">
        <f t="shared" si="49"/>
        <v>9</v>
      </c>
      <c r="T555" t="str">
        <f>feed!R555</f>
        <v>Atlas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555" t="str">
        <f>feed!U555</f>
        <v>http://blocgame.com/stats.php?id=62424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4795</v>
      </c>
      <c r="AA555" s="8">
        <f t="shared" si="51"/>
        <v>15.091911764705882</v>
      </c>
      <c r="AB555" s="4">
        <f t="shared" si="52"/>
        <v>181.33333333333334</v>
      </c>
      <c r="AC555" s="4">
        <f t="shared" si="53"/>
        <v>2736.6666666666665</v>
      </c>
    </row>
    <row r="556" spans="1:29" x14ac:dyDescent="0.25">
      <c r="A556" t="str">
        <f>feed!A556</f>
        <v>Anfield</v>
      </c>
      <c r="B556" t="str">
        <f>feed!B556</f>
        <v>p0ssyb0ss</v>
      </c>
      <c r="C556">
        <f>feed!C556</f>
        <v>0</v>
      </c>
      <c r="D556">
        <f>SUMPRODUCT(MID(0&amp;feed!D556,LARGE(INDEX(ISNUMBER(--MID(feed!D556,ROW($1:$19),1))*
ROW($1:$19),0),ROW($1:$19))+1,1)*10^ROW($1:$19)/10)</f>
        <v>26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Normal</v>
      </c>
      <c r="H556">
        <f>SUMPRODUCT(MID(0&amp;feed!H556,LARGE(INDEX(ISNUMBER(--MID(feed!H556,ROW($1:$1),1))*
ROW($1:$1),0),ROW($1:$1))+1,1)*10^ROW($1:$1)/10)</f>
        <v>0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179</v>
      </c>
      <c r="K556">
        <f>SUMPRODUCT(MID(0&amp;feed!K556,LARGE(INDEX(ISNUMBER(--MID(feed!K556,ROW($1:$19),1))*
ROW($1:$19),0),ROW($1:$19))+1,1)*10^ROW($1:$19)/10)</f>
        <v>2</v>
      </c>
      <c r="L556">
        <f>SUMPRODUCT(MID(0&amp;feed!L556,LARGE(INDEX(ISNUMBER(--MID(feed!L556,ROW($1:$19),1))*
ROW($1:$19),0),ROW($1:$19))+1,1)*10^ROW($1:$19)/10)</f>
        <v>0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1086</v>
      </c>
      <c r="O556">
        <f>SUMPRODUCT(MID(0&amp;feed!O556,LARGE(INDEX(ISNUMBER(--MID(feed!O556,ROW($1:$5),1))*
ROW($1:$5),0),ROW($1:$5))+1,1)*10^ROW($1:$5)/10)</f>
        <v>0</v>
      </c>
      <c r="P556">
        <f>feed!P556</f>
        <v>0</v>
      </c>
      <c r="Q556">
        <f t="shared" si="48"/>
        <v>40</v>
      </c>
      <c r="R556" t="str">
        <f>feed!Q556</f>
        <v>None</v>
      </c>
      <c r="S556">
        <f t="shared" si="49"/>
        <v>0</v>
      </c>
      <c r="T556" t="str">
        <f>feed!R556</f>
        <v>China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556" t="str">
        <f>feed!U556</f>
        <v>http://blocgame.com/stats.php?id=64538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10371</v>
      </c>
      <c r="AA556" s="8">
        <f t="shared" si="51"/>
        <v>10.240331491712707</v>
      </c>
      <c r="AB556" s="4">
        <f t="shared" si="52"/>
        <v>181</v>
      </c>
      <c r="AC556" s="4">
        <f t="shared" si="53"/>
        <v>1853.5</v>
      </c>
    </row>
    <row r="557" spans="1:29" x14ac:dyDescent="0.25">
      <c r="A557" t="str">
        <f>feed!A557</f>
        <v>The Jar</v>
      </c>
      <c r="B557" t="str">
        <f>feed!B557</f>
        <v>Mr.Pickles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56</v>
      </c>
      <c r="E557">
        <f>SUMPRODUCT(MID(0&amp;feed!E557,LARGE(INDEX(ISNUMBER(--MID(feed!E557,ROW($1:$19),1))*
ROW($1:$19),0),ROW($1:$19))+1,1)*10^ROW($1:$19)/10)</f>
        <v>3</v>
      </c>
      <c r="F557" t="str">
        <f>feed!F557</f>
        <v>Korean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46</v>
      </c>
      <c r="K557">
        <f>SUMPRODUCT(MID(0&amp;feed!K557,LARGE(INDEX(ISNUMBER(--MID(feed!K557,ROW($1:$19),1))*
ROW($1:$19),0),ROW($1:$19))+1,1)*10^ROW($1:$19)/10)</f>
        <v>24</v>
      </c>
      <c r="L557">
        <f>SUMPRODUCT(MID(0&amp;feed!L557,LARGE(INDEX(ISNUMBER(--MID(feed!L557,ROW($1:$19),1))*
ROW($1:$19),0),ROW($1:$19))+1,1)*10^ROW($1:$19)/10)</f>
        <v>9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1083</v>
      </c>
      <c r="O557">
        <f>SUMPRODUCT(MID(0&amp;feed!O557,LARGE(INDEX(ISNUMBER(--MID(feed!O557,ROW($1:$5),1))*
ROW($1:$5),0),ROW($1:$5))+1,1)*10^ROW($1:$5)/10)</f>
        <v>1620</v>
      </c>
      <c r="P557" t="str">
        <f>feed!P557</f>
        <v>Untapped</v>
      </c>
      <c r="Q557">
        <f t="shared" si="48"/>
        <v>90</v>
      </c>
      <c r="R557" t="str">
        <f>feed!Q557</f>
        <v>Very Powerful</v>
      </c>
      <c r="S557">
        <f t="shared" si="49"/>
        <v>10</v>
      </c>
      <c r="T557" t="str">
        <f>feed!R557</f>
        <v>Guinea</v>
      </c>
      <c r="U557" t="str">
        <f>feed!S557</f>
        <v>Neutral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557" t="str">
        <f>feed!U557</f>
        <v>http://blocgame.com/stats.php?id=60355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11360</v>
      </c>
      <c r="AA557" s="8">
        <f t="shared" si="51"/>
        <v>23.301015697137579</v>
      </c>
      <c r="AB557" s="4">
        <f t="shared" si="52"/>
        <v>180.5</v>
      </c>
      <c r="AC557" s="4">
        <f t="shared" si="53"/>
        <v>4205.833333333333</v>
      </c>
    </row>
    <row r="558" spans="1:29" x14ac:dyDescent="0.25">
      <c r="A558" t="str">
        <f>feed!A558</f>
        <v>SAMSON</v>
      </c>
      <c r="B558" t="str">
        <f>feed!B558</f>
        <v>Delilah</v>
      </c>
      <c r="C558" t="str">
        <f>feed!C558</f>
        <v>Celestial Beingsï¿½</v>
      </c>
      <c r="D558">
        <f>SUMPRODUCT(MID(0&amp;feed!D558,LARGE(INDEX(ISNUMBER(--MID(feed!D558,ROW($1:$19),1))*
ROW($1:$19),0),ROW($1:$19))+1,1)*10^ROW($1:$19)/10)</f>
        <v>51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Good</v>
      </c>
      <c r="H558">
        <f>SUMPRODUCT(MID(0&amp;feed!H558,LARGE(INDEX(ISNUMBER(--MID(feed!H558,ROW($1:$1),1))*
ROW($1:$1),0),ROW($1:$1))+1,1)*10^ROW($1:$1)/10)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3</v>
      </c>
      <c r="K558">
        <f>SUMPRODUCT(MID(0&amp;feed!K558,LARGE(INDEX(ISNUMBER(--MID(feed!K558,ROW($1:$19),1))*
ROW($1:$19),0),ROW($1:$19))+1,1)*10^ROW($1:$19)/10)</f>
        <v>10</v>
      </c>
      <c r="L558">
        <f>SUMPRODUCT(MID(0&amp;feed!L558,LARGE(INDEX(ISNUMBER(--MID(feed!L558,ROW($1:$19),1))*
ROW($1:$19),0),ROW($1:$19))+1,1)*10^ROW($1:$19)/10)</f>
        <v>9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1083</v>
      </c>
      <c r="O558">
        <f>SUMPRODUCT(MID(0&amp;feed!O558,LARGE(INDEX(ISNUMBER(--MID(feed!O558,ROW($1:$5),1))*
ROW($1:$5),0),ROW($1:$5))+1,1)*10^ROW($1:$5)/10)</f>
        <v>2150</v>
      </c>
      <c r="P558" t="str">
        <f>feed!P558</f>
        <v>Untapped</v>
      </c>
      <c r="Q558">
        <f t="shared" si="48"/>
        <v>90</v>
      </c>
      <c r="R558" t="str">
        <f>feed!Q558</f>
        <v>Mediocre</v>
      </c>
      <c r="S558">
        <f t="shared" si="49"/>
        <v>4.5</v>
      </c>
      <c r="T558" t="str">
        <f>feed!R558</f>
        <v>Egypt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558" t="str">
        <f>feed!U558</f>
        <v>http://blocgame.com/stats.php?id=62316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2429</v>
      </c>
      <c r="AA558" s="8">
        <f t="shared" si="51"/>
        <v>9.5143120960295473</v>
      </c>
      <c r="AB558" s="4">
        <f t="shared" si="52"/>
        <v>180.5</v>
      </c>
      <c r="AC558" s="4">
        <f t="shared" si="53"/>
        <v>1717.3333333333333</v>
      </c>
    </row>
    <row r="559" spans="1:29" x14ac:dyDescent="0.25">
      <c r="A559" t="str">
        <f>feed!A559</f>
        <v>Black Gold</v>
      </c>
      <c r="B559" t="str">
        <f>feed!B559</f>
        <v>SIEG_HEIL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45</v>
      </c>
      <c r="E559">
        <f>SUMPRODUCT(MID(0&amp;feed!E559,LARGE(INDEX(ISNUMBER(--MID(feed!E559,ROW($1:$19),1))*
ROW($1:$19),0),ROW($1:$19))+1,1)*10^ROW($1:$19)/10)</f>
        <v>0</v>
      </c>
      <c r="F559" t="str">
        <f>feed!F559</f>
        <v>Korean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16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11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1081</v>
      </c>
      <c r="O559">
        <f>SUMPRODUCT(MID(0&amp;feed!O559,LARGE(INDEX(ISNUMBER(--MID(feed!O559,ROW($1:$5),1))*
ROW($1:$5),0),ROW($1:$5))+1,1)*10^ROW($1:$5)/10)</f>
        <v>6639</v>
      </c>
      <c r="P559" t="str">
        <f>feed!P559</f>
        <v>Untapped</v>
      </c>
      <c r="Q559">
        <f t="shared" si="48"/>
        <v>90</v>
      </c>
      <c r="R559" t="str">
        <f>feed!Q559</f>
        <v>Large</v>
      </c>
      <c r="S559">
        <f t="shared" si="49"/>
        <v>7.5</v>
      </c>
      <c r="T559" t="str">
        <f>feed!R559</f>
        <v>Egypt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559" t="str">
        <f>feed!U559</f>
        <v>http://blocgame.com/stats.php?id=64027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34598</v>
      </c>
      <c r="AA559" s="8">
        <f t="shared" si="51"/>
        <v>38.943570767807586</v>
      </c>
      <c r="AB559" s="4">
        <f t="shared" si="52"/>
        <v>180.16666666666666</v>
      </c>
      <c r="AC559" s="4">
        <f t="shared" si="53"/>
        <v>7016.333333333333</v>
      </c>
    </row>
    <row r="560" spans="1:29" x14ac:dyDescent="0.25">
      <c r="A560" t="str">
        <f>feed!A560</f>
        <v>RATHKEALE</v>
      </c>
      <c r="B560" t="str">
        <f>feed!B560</f>
        <v>Rathkeale</v>
      </c>
      <c r="C560">
        <f>feed!C560</f>
        <v>0</v>
      </c>
      <c r="D560">
        <f>SUMPRODUCT(MID(0&amp;feed!D560,LARGE(INDEX(ISNUMBER(--MID(feed!D560,ROW($1:$19),1))*
ROW($1:$19),0),ROW($1:$19))+1,1)*10^ROW($1:$19)/10)</f>
        <v>10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SUMPRODUCT(MID(0&amp;feed!H560,LARGE(INDEX(ISNUMBER(--MID(feed!H560,ROW($1:$1),1))*
ROW($1:$1),0),ROW($1:$1))+1,1)*10^ROW($1:$1)/10)</f>
        <v>0</v>
      </c>
      <c r="I560" t="str">
        <f>feed!I560</f>
        <v>Elite</v>
      </c>
      <c r="J560">
        <f>SUMPRODUCT(MID(0&amp;feed!J560,LARGE(INDEX(ISNUMBER(--MID(feed!J560,ROW($1:$19),1))*
ROW($1:$19),0),ROW($1:$19))+1,1)*10^ROW($1:$19)/10)</f>
        <v>68</v>
      </c>
      <c r="K560">
        <f>SUMPRODUCT(MID(0&amp;feed!K560,LARGE(INDEX(ISNUMBER(--MID(feed!K560,ROW($1:$19),1))*
ROW($1:$19),0),ROW($1:$19))+1,1)*10^ROW($1:$19)/10)</f>
        <v>2</v>
      </c>
      <c r="L560">
        <f>SUMPRODUCT(MID(0&amp;feed!L560,LARGE(INDEX(ISNUMBER(--MID(feed!L560,ROW($1:$19),1))*
ROW($1:$19),0),ROW($1:$19))+1,1)*10^ROW($1:$19)/10)</f>
        <v>1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1080</v>
      </c>
      <c r="O560">
        <f>SUMPRODUCT(MID(0&amp;feed!O560,LARGE(INDEX(ISNUMBER(--MID(feed!O560,ROW($1:$5),1))*
ROW($1:$5),0),ROW($1:$5))+1,1)*10^ROW($1:$5)/10)</f>
        <v>1167</v>
      </c>
      <c r="P560">
        <f>feed!P560</f>
        <v>0</v>
      </c>
      <c r="Q560">
        <f t="shared" si="48"/>
        <v>40</v>
      </c>
      <c r="R560" t="str">
        <f>feed!Q560</f>
        <v>Mediocre</v>
      </c>
      <c r="S560">
        <f t="shared" si="49"/>
        <v>4.5</v>
      </c>
      <c r="T560" t="str">
        <f>feed!R560</f>
        <v>Mesopotamia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560" t="str">
        <f>feed!U560</f>
        <v>http://blocgame.com/stats.php?id=55636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6469</v>
      </c>
      <c r="AA560" s="8">
        <f t="shared" si="51"/>
        <v>7.0314814814814817</v>
      </c>
      <c r="AB560" s="4">
        <f t="shared" si="52"/>
        <v>180</v>
      </c>
      <c r="AC560" s="4">
        <f t="shared" si="53"/>
        <v>1265.6666666666667</v>
      </c>
    </row>
    <row r="561" spans="1:29" x14ac:dyDescent="0.25">
      <c r="A561" t="str">
        <f>feed!A561</f>
        <v>Yidi Gao</v>
      </c>
      <c r="B561" t="str">
        <f>feed!B561</f>
        <v>Clayton Gao</v>
      </c>
      <c r="C561">
        <f>feed!C561</f>
        <v>0</v>
      </c>
      <c r="D561">
        <f>SUMPRODUCT(MID(0&amp;feed!D561,LARGE(INDEX(ISNUMBER(--MID(feed!D561,ROW($1:$19),1))*
ROW($1:$19),0),ROW($1:$19))+1,1)*10^ROW($1:$19)/10)</f>
        <v>10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First World War surplus</v>
      </c>
      <c r="G561" t="str">
        <f>feed!G561</f>
        <v>Normal</v>
      </c>
      <c r="H561">
        <f>SUMPRODUCT(MID(0&amp;feed!H561,LARGE(INDEX(ISNUMBER(--MID(feed!H561,ROW($1:$1),1))*
ROW($1:$1),0),ROW($1:$1))+1,1)*10^ROW($1:$1)/10)</f>
        <v>0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6</v>
      </c>
      <c r="K561">
        <f>SUMPRODUCT(MID(0&amp;feed!K561,LARGE(INDEX(ISNUMBER(--MID(feed!K561,ROW($1:$19),1))*
ROW($1:$19),0),ROW($1:$19))+1,1)*10^ROW($1:$19)/10)</f>
        <v>0</v>
      </c>
      <c r="L561">
        <f>SUMPRODUCT(MID(0&amp;feed!L561,LARGE(INDEX(ISNUMBER(--MID(feed!L561,ROW($1:$19),1))*
ROW($1:$19),0),ROW($1:$19))+1,1)*10^ROW($1:$19)/10)</f>
        <v>0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1072</v>
      </c>
      <c r="O561">
        <f>SUMPRODUCT(MID(0&amp;feed!O561,LARGE(INDEX(ISNUMBER(--MID(feed!O561,ROW($1:$5),1))*
ROW($1:$5),0),ROW($1:$5))+1,1)*10^ROW($1:$5)/10)</f>
        <v>0</v>
      </c>
      <c r="P561" t="str">
        <f>feed!P561</f>
        <v>Untapped</v>
      </c>
      <c r="Q561">
        <f t="shared" si="48"/>
        <v>90</v>
      </c>
      <c r="R561" t="str">
        <f>feed!Q561</f>
        <v>None</v>
      </c>
      <c r="S561">
        <f t="shared" si="49"/>
        <v>0</v>
      </c>
      <c r="T561" t="str">
        <f>feed!R561</f>
        <v>China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561" t="str">
        <f>feed!U561</f>
        <v>http://blocgame.com/stats.php?id=64426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5258</v>
      </c>
      <c r="AA561" s="8">
        <f t="shared" si="51"/>
        <v>4.9048507462686564</v>
      </c>
      <c r="AB561" s="4">
        <f t="shared" si="52"/>
        <v>178.66666666666666</v>
      </c>
      <c r="AC561" s="4">
        <f t="shared" si="53"/>
        <v>876.33333333333337</v>
      </c>
    </row>
    <row r="562" spans="1:29" x14ac:dyDescent="0.25">
      <c r="A562" t="str">
        <f>feed!A562</f>
        <v>lordmason22</v>
      </c>
      <c r="B562" t="str">
        <f>feed!B562</f>
        <v>lordmason22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Questionable</v>
      </c>
      <c r="H562">
        <f>SUMPRODUCT(MID(0&amp;feed!H562,LARGE(INDEX(ISNUMBER(--MID(feed!H562,ROW($1:$1),1))*
ROW($1:$1),0),ROW($1:$1))+1,1)*10^ROW($1:$1)/10)</f>
        <v>1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25</v>
      </c>
      <c r="K562">
        <f>SUMPRODUCT(MID(0&amp;feed!K562,LARGE(INDEX(ISNUMBER(--MID(feed!K562,ROW($1:$19),1))*
ROW($1:$19),0),ROW($1:$19))+1,1)*10^ROW($1:$19)/10)</f>
        <v>4</v>
      </c>
      <c r="L562">
        <f>SUMPRODUCT(MID(0&amp;feed!L562,LARGE(INDEX(ISNUMBER(--MID(feed!L562,ROW($1:$19),1))*
ROW($1:$19),0),ROW($1:$19))+1,1)*10^ROW($1:$19)/10)</f>
        <v>3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1067</v>
      </c>
      <c r="O562">
        <f>SUMPRODUCT(MID(0&amp;feed!O562,LARGE(INDEX(ISNUMBER(--MID(feed!O562,ROW($1:$5),1))*
ROW($1:$5),0),ROW($1:$5))+1,1)*10^ROW($1:$5)/10)</f>
        <v>740</v>
      </c>
      <c r="P562" t="str">
        <f>feed!P562</f>
        <v>Untapped</v>
      </c>
      <c r="Q562">
        <f t="shared" si="48"/>
        <v>90</v>
      </c>
      <c r="R562" t="str">
        <f>feed!Q562</f>
        <v>Mediocre</v>
      </c>
      <c r="S562">
        <f t="shared" si="49"/>
        <v>4.5</v>
      </c>
      <c r="T562" t="str">
        <f>feed!R562</f>
        <v>Atlas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562" t="str">
        <f>feed!U562</f>
        <v>http://blocgame.com/stats.php?id=63733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2892</v>
      </c>
      <c r="AA562" s="8">
        <f t="shared" si="51"/>
        <v>5.8734770384254924</v>
      </c>
      <c r="AB562" s="4">
        <f t="shared" si="52"/>
        <v>177.83333333333334</v>
      </c>
      <c r="AC562" s="4">
        <f t="shared" si="53"/>
        <v>1044.5</v>
      </c>
    </row>
    <row r="563" spans="1:29" x14ac:dyDescent="0.25">
      <c r="A563" t="str">
        <f>feed!A563</f>
        <v>KaIfa</v>
      </c>
      <c r="B563" t="str">
        <f>feed!B563</f>
        <v>kaIfa</v>
      </c>
      <c r="C563" t="str">
        <f>feed!C563</f>
        <v>Interpol</v>
      </c>
      <c r="D563">
        <f>SUMPRODUCT(MID(0&amp;feed!D563,LARGE(INDEX(ISNUMBER(--MID(feed!D563,ROW($1:$19),1))*
ROW($1:$19),0),ROW($1:$19))+1,1)*10^ROW($1:$19)/10)</f>
        <v>79</v>
      </c>
      <c r="E563">
        <f>SUMPRODUCT(MID(0&amp;feed!E563,LARGE(INDEX(ISNUMBER(--MID(feed!E563,ROW($1:$19),1))*
ROW($1:$19),0),ROW($1:$19))+1,1)*10^ROW($1:$19)/10)</f>
        <v>2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13</v>
      </c>
      <c r="K563">
        <f>SUMPRODUCT(MID(0&amp;feed!K563,LARGE(INDEX(ISNUMBER(--MID(feed!K563,ROW($1:$19),1))*
ROW($1:$19),0),ROW($1:$19))+1,1)*10^ROW($1:$19)/10)</f>
        <v>13</v>
      </c>
      <c r="L563">
        <f>SUMPRODUCT(MID(0&amp;feed!L563,LARGE(INDEX(ISNUMBER(--MID(feed!L563,ROW($1:$19),1))*
ROW($1:$19),0),ROW($1:$19))+1,1)*10^ROW($1:$19)/10)</f>
        <v>8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1059</v>
      </c>
      <c r="O563">
        <f>SUMPRODUCT(MID(0&amp;feed!O563,LARGE(INDEX(ISNUMBER(--MID(feed!O563,ROW($1:$5),1))*
ROW($1:$5),0),ROW($1:$5))+1,1)*10^ROW($1:$5)/10)</f>
        <v>239</v>
      </c>
      <c r="P563" t="str">
        <f>feed!P563</f>
        <v>Plentiful</v>
      </c>
      <c r="Q563">
        <f t="shared" si="48"/>
        <v>70</v>
      </c>
      <c r="R563" t="str">
        <f>feed!Q563</f>
        <v>Powerful</v>
      </c>
      <c r="S563">
        <f t="shared" si="49"/>
        <v>9</v>
      </c>
      <c r="T563" t="str">
        <f>feed!R563</f>
        <v>Congo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563" t="str">
        <f>feed!U563</f>
        <v>http://blocgame.com/stats.php?id=61737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22875</v>
      </c>
      <c r="AA563" s="8">
        <f t="shared" si="51"/>
        <v>30.453257790368273</v>
      </c>
      <c r="AB563" s="4">
        <f t="shared" si="52"/>
        <v>176.5</v>
      </c>
      <c r="AC563" s="4">
        <f t="shared" si="53"/>
        <v>5375</v>
      </c>
    </row>
    <row r="564" spans="1:29" x14ac:dyDescent="0.25">
      <c r="A564" t="str">
        <f>feed!A564</f>
        <v>\\\'Nam</v>
      </c>
      <c r="B564" t="str">
        <f>feed!B564</f>
        <v>Ben DerHover</v>
      </c>
      <c r="C564">
        <f>feed!C564</f>
        <v>0</v>
      </c>
      <c r="D564">
        <f>SUMPRODUCT(MID(0&amp;feed!D564,LARGE(INDEX(ISNUMBER(--MID(feed!D564,ROW($1:$19),1))*
ROW($1:$19),0),ROW($1:$19))+1,1)*10^ROW($1:$19)/10)</f>
        <v>8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1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32</v>
      </c>
      <c r="K564">
        <f>SUMPRODUCT(MID(0&amp;feed!K564,LARGE(INDEX(ISNUMBER(--MID(feed!K564,ROW($1:$19),1))*
ROW($1:$19),0),ROW($1:$19))+1,1)*10^ROW($1:$19)/10)</f>
        <v>5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1057</v>
      </c>
      <c r="O564">
        <f>SUMPRODUCT(MID(0&amp;feed!O564,LARGE(INDEX(ISNUMBER(--MID(feed!O564,ROW($1:$5),1))*
ROW($1:$5),0),ROW($1:$5))+1,1)*10^ROW($1:$5)/10)</f>
        <v>199</v>
      </c>
      <c r="P564" t="str">
        <f>feed!P564</f>
        <v>Untapped</v>
      </c>
      <c r="Q564">
        <f t="shared" si="48"/>
        <v>90</v>
      </c>
      <c r="R564" t="str">
        <f>feed!Q564</f>
        <v>None</v>
      </c>
      <c r="S564">
        <f t="shared" si="49"/>
        <v>0</v>
      </c>
      <c r="T564" t="str">
        <f>feed!R564</f>
        <v>East Indies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564" t="str">
        <f>feed!U564</f>
        <v>http://blocgame.com/stats.php?id=62900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4821</v>
      </c>
      <c r="AA564" s="8">
        <f t="shared" si="51"/>
        <v>7.0444654683065275</v>
      </c>
      <c r="AB564" s="4">
        <f t="shared" si="52"/>
        <v>176.16666666666666</v>
      </c>
      <c r="AC564" s="4">
        <f t="shared" si="53"/>
        <v>1241</v>
      </c>
    </row>
    <row r="565" spans="1:29" x14ac:dyDescent="0.25">
      <c r="A565" t="str">
        <f>feed!A565</f>
        <v>Bantersciz</v>
      </c>
      <c r="B565" t="str">
        <f>feed!B565</f>
        <v>Banterscnizzle Cuperpatch</v>
      </c>
      <c r="C565">
        <f>feed!C565</f>
        <v>0</v>
      </c>
      <c r="D565">
        <f>SUMPRODUCT(MID(0&amp;feed!D565,LARGE(INDEX(ISNUMBER(--MID(feed!D565,ROW($1:$19),1))*
ROW($1:$19),0),ROW($1:$19))+1,1)*10^ROW($1:$19)/10)</f>
        <v>11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1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2</v>
      </c>
      <c r="L565">
        <f>SUMPRODUCT(MID(0&amp;feed!L565,LARGE(INDEX(ISNUMBER(--MID(feed!L565,ROW($1:$19),1))*
ROW($1:$19),0),ROW($1:$19))+1,1)*10^ROW($1:$19)/10)</f>
        <v>3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1056</v>
      </c>
      <c r="O565">
        <f>SUMPRODUCT(MID(0&amp;feed!O565,LARGE(INDEX(ISNUMBER(--MID(feed!O565,ROW($1:$5),1))*
ROW($1:$5),0),ROW($1:$5))+1,1)*10^ROW($1:$5)/10)</f>
        <v>62</v>
      </c>
      <c r="P565" t="str">
        <f>feed!P565</f>
        <v>Untapped</v>
      </c>
      <c r="Q565">
        <f t="shared" si="48"/>
        <v>90</v>
      </c>
      <c r="R565" t="str">
        <f>feed!Q565</f>
        <v>None</v>
      </c>
      <c r="S565">
        <f t="shared" si="49"/>
        <v>0</v>
      </c>
      <c r="T565" t="str">
        <f>feed!R565</f>
        <v>Southern Africa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565" t="str">
        <f>feed!U565</f>
        <v>http://blocgame.com/stats.php?id=63604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245</v>
      </c>
      <c r="AA565" s="8">
        <f t="shared" si="51"/>
        <v>2.7178030303030303</v>
      </c>
      <c r="AB565" s="4">
        <f t="shared" si="52"/>
        <v>176</v>
      </c>
      <c r="AC565" s="4">
        <f t="shared" si="53"/>
        <v>478.33333333333331</v>
      </c>
    </row>
    <row r="566" spans="1:29" x14ac:dyDescent="0.25">
      <c r="A566" t="str">
        <f>feed!A566</f>
        <v>Last Horn</v>
      </c>
      <c r="B566" t="str">
        <f>feed!B566</f>
        <v>Prince Charming</v>
      </c>
      <c r="C566" t="str">
        <f>feed!C566</f>
        <v>The Khilafah</v>
      </c>
      <c r="D566">
        <f>SUMPRODUCT(MID(0&amp;feed!D566,LARGE(INDEX(ISNUMBER(--MID(feed!D566,ROW($1:$19),1))*
ROW($1:$19),0),ROW($1:$19))+1,1)*10^ROW($1:$19)/10)</f>
        <v>128</v>
      </c>
      <c r="E566">
        <f>SUMPRODUCT(MID(0&amp;feed!E566,LARGE(INDEX(ISNUMBER(--MID(feed!E566,ROW($1:$19),1))*
ROW($1:$19),0),ROW($1:$19))+1,1)*10^ROW($1:$19)/10)</f>
        <v>1</v>
      </c>
      <c r="F566" t="str">
        <f>feed!F566</f>
        <v>Korean War surplus</v>
      </c>
      <c r="G566" t="str">
        <f>feed!G566</f>
        <v>Good</v>
      </c>
      <c r="H566">
        <f>SUMPRODUCT(MID(0&amp;feed!H566,LARGE(INDEX(ISNUMBER(--MID(feed!H566,ROW($1:$1),1))*
ROW($1:$1),0),ROW($1:$1))+1,1)*10^ROW($1:$1)/10)</f>
        <v>2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35</v>
      </c>
      <c r="L566">
        <f>SUMPRODUCT(MID(0&amp;feed!L566,LARGE(INDEX(ISNUMBER(--MID(feed!L566,ROW($1:$19),1))*
ROW($1:$19),0),ROW($1:$19))+1,1)*10^ROW($1:$19)/10)</f>
        <v>7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1054</v>
      </c>
      <c r="O566">
        <f>SUMPRODUCT(MID(0&amp;feed!O566,LARGE(INDEX(ISNUMBER(--MID(feed!O566,ROW($1:$5),1))*
ROW($1:$5),0),ROW($1:$5))+1,1)*10^ROW($1:$5)/10)</f>
        <v>467</v>
      </c>
      <c r="P566" t="str">
        <f>feed!P566</f>
        <v>Untapped</v>
      </c>
      <c r="Q566">
        <f t="shared" si="48"/>
        <v>90</v>
      </c>
      <c r="R566" t="str">
        <f>feed!Q566</f>
        <v>Very Powerful</v>
      </c>
      <c r="S566">
        <f t="shared" si="49"/>
        <v>10</v>
      </c>
      <c r="T566" t="str">
        <f>feed!R566</f>
        <v>West Africa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566" t="str">
        <f>feed!U566</f>
        <v>http://blocgame.com/stats.php?id=64043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19650</v>
      </c>
      <c r="AA566" s="8">
        <f t="shared" si="51"/>
        <v>35.009487666034154</v>
      </c>
      <c r="AB566" s="4">
        <f t="shared" si="52"/>
        <v>175.66666666666666</v>
      </c>
      <c r="AC566" s="4">
        <f t="shared" si="53"/>
        <v>6150</v>
      </c>
    </row>
    <row r="567" spans="1:29" x14ac:dyDescent="0.25">
      <c r="A567" t="str">
        <f>feed!A567</f>
        <v>Spooktune</v>
      </c>
      <c r="B567" t="str">
        <f>feed!B567</f>
        <v>Spookwave</v>
      </c>
      <c r="C567" t="str">
        <f>feed!C567</f>
        <v>Brotherhood of Nod</v>
      </c>
      <c r="D567">
        <f>SUMPRODUCT(MID(0&amp;feed!D567,LARGE(INDEX(ISNUMBER(--MID(feed!D567,ROW($1:$19),1))*
ROW($1:$19),0),ROW($1:$19))+1,1)*10^ROW($1:$19)/10)</f>
        <v>79</v>
      </c>
      <c r="E567">
        <f>SUMPRODUCT(MID(0&amp;feed!E567,LARGE(INDEX(ISNUMBER(--MID(feed!E567,ROW($1:$19),1))*
ROW($1:$19),0),ROW($1:$19))+1,1)*10^ROW($1:$19)/10)</f>
        <v>4</v>
      </c>
      <c r="F567" t="str">
        <f>feed!F567</f>
        <v>Vietnam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4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7</v>
      </c>
      <c r="K567">
        <f>SUMPRODUCT(MID(0&amp;feed!K567,LARGE(INDEX(ISNUMBER(--MID(feed!K567,ROW($1:$19),1))*
ROW($1:$19),0),ROW($1:$19))+1,1)*10^ROW($1:$19)/10)</f>
        <v>20</v>
      </c>
      <c r="L567">
        <f>SUMPRODUCT(MID(0&amp;feed!L567,LARGE(INDEX(ISNUMBER(--MID(feed!L567,ROW($1:$19),1))*
ROW($1:$19),0),ROW($1:$19))+1,1)*10^ROW($1:$19)/10)</f>
        <v>13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1053</v>
      </c>
      <c r="O567">
        <f>SUMPRODUCT(MID(0&amp;feed!O567,LARGE(INDEX(ISNUMBER(--MID(feed!O567,ROW($1:$5),1))*
ROW($1:$5),0),ROW($1:$5))+1,1)*10^ROW($1:$5)/10)</f>
        <v>466</v>
      </c>
      <c r="P567" t="str">
        <f>feed!P567</f>
        <v>Untapped</v>
      </c>
      <c r="Q567">
        <f t="shared" si="48"/>
        <v>90</v>
      </c>
      <c r="R567" t="str">
        <f>feed!Q567</f>
        <v>Very Powerful</v>
      </c>
      <c r="S567">
        <f t="shared" si="49"/>
        <v>10</v>
      </c>
      <c r="T567" t="str">
        <f>feed!R567</f>
        <v>China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567" t="str">
        <f>feed!U567</f>
        <v>http://blocgame.com/stats.php?id=62983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25434</v>
      </c>
      <c r="AA567" s="8">
        <f t="shared" si="51"/>
        <v>38.754985754985753</v>
      </c>
      <c r="AB567" s="4">
        <f t="shared" si="52"/>
        <v>175.5</v>
      </c>
      <c r="AC567" s="4">
        <f t="shared" si="53"/>
        <v>6801.5</v>
      </c>
    </row>
    <row r="568" spans="1:29" x14ac:dyDescent="0.25">
      <c r="A568" t="str">
        <f>feed!A568</f>
        <v>lmaokai</v>
      </c>
      <c r="B568" t="str">
        <f>feed!B568</f>
        <v>Rairiku</v>
      </c>
      <c r="C568" t="str">
        <f>feed!C568</f>
        <v>The Khilafah</v>
      </c>
      <c r="D568">
        <f>SUMPRODUCT(MID(0&amp;feed!D568,LARGE(INDEX(ISNUMBER(--MID(feed!D568,ROW($1:$19),1))*
ROW($1:$19),0),ROW($1:$19))+1,1)*10^ROW($1:$19)/10)</f>
        <v>27</v>
      </c>
      <c r="E568">
        <f>SUMPRODUCT(MID(0&amp;feed!E568,LARGE(INDEX(ISNUMBER(--MID(feed!E568,ROW($1:$19),1))*
ROW($1:$19),0),ROW($1:$19))+1,1)*10^ROW($1:$19)/10)</f>
        <v>0</v>
      </c>
      <c r="F568" t="str">
        <f>feed!F568</f>
        <v>Korean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25</v>
      </c>
      <c r="K568">
        <f>SUMPRODUCT(MID(0&amp;feed!K568,LARGE(INDEX(ISNUMBER(--MID(feed!K568,ROW($1:$19),1))*
ROW($1:$19),0),ROW($1:$19))+1,1)*10^ROW($1:$19)/10)</f>
        <v>5</v>
      </c>
      <c r="L568">
        <f>SUMPRODUCT(MID(0&amp;feed!L568,LARGE(INDEX(ISNUMBER(--MID(feed!L568,ROW($1:$19),1))*
ROW($1:$19),0),ROW($1:$19))+1,1)*10^ROW($1:$19)/10)</f>
        <v>3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1052</v>
      </c>
      <c r="O568">
        <f>SUMPRODUCT(MID(0&amp;feed!O568,LARGE(INDEX(ISNUMBER(--MID(feed!O568,ROW($1:$5),1))*
ROW($1:$5),0),ROW($1:$5))+1,1)*10^ROW($1:$5)/10)</f>
        <v>112</v>
      </c>
      <c r="P568" t="str">
        <f>feed!P568</f>
        <v>Untapped</v>
      </c>
      <c r="Q568">
        <f t="shared" si="48"/>
        <v>90</v>
      </c>
      <c r="R568" t="str">
        <f>feed!Q568</f>
        <v>None</v>
      </c>
      <c r="S568">
        <f t="shared" si="49"/>
        <v>0</v>
      </c>
      <c r="T568" t="str">
        <f>feed!R568</f>
        <v>West Africa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http://blocgame.com/stats.php?id=64701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16250</v>
      </c>
      <c r="AA568" s="8">
        <f t="shared" si="51"/>
        <v>19.011406844106464</v>
      </c>
      <c r="AB568" s="4">
        <f t="shared" si="52"/>
        <v>175.33333333333334</v>
      </c>
      <c r="AC568" s="4">
        <f t="shared" si="53"/>
        <v>3333.3333333333335</v>
      </c>
    </row>
    <row r="569" spans="1:29" x14ac:dyDescent="0.25">
      <c r="A569" t="str">
        <f>feed!A569</f>
        <v>melakar raya</v>
      </c>
      <c r="B569" t="str">
        <f>feed!B569</f>
        <v>coin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120</v>
      </c>
      <c r="E569">
        <f>SUMPRODUCT(MID(0&amp;feed!E569,LARGE(INDEX(ISNUMBER(--MID(feed!E569,ROW($1:$19),1))*
ROW($1:$19),0),ROW($1:$19))+1,1)*10^ROW($1:$19)/10)</f>
        <v>8</v>
      </c>
      <c r="F569" t="str">
        <f>feed!F569</f>
        <v>Korean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Poor</v>
      </c>
      <c r="J569">
        <f>SUMPRODUCT(MID(0&amp;feed!J569,LARGE(INDEX(ISNUMBER(--MID(feed!J569,ROW($1:$19),1))*
ROW($1:$19),0),ROW($1:$19))+1,1)*10^ROW($1:$19)/10)</f>
        <v>14</v>
      </c>
      <c r="K569">
        <f>SUMPRODUCT(MID(0&amp;feed!K569,LARGE(INDEX(ISNUMBER(--MID(feed!K569,ROW($1:$19),1))*
ROW($1:$19),0),ROW($1:$19))+1,1)*10^ROW($1:$19)/10)</f>
        <v>22</v>
      </c>
      <c r="L569">
        <f>SUMPRODUCT(MID(0&amp;feed!L569,LARGE(INDEX(ISNUMBER(--MID(feed!L569,ROW($1:$19),1))*
ROW($1:$19),0),ROW($1:$19))+1,1)*10^ROW($1:$19)/10)</f>
        <v>9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1048</v>
      </c>
      <c r="O569">
        <f>SUMPRODUCT(MID(0&amp;feed!O569,LARGE(INDEX(ISNUMBER(--MID(feed!O569,ROW($1:$5),1))*
ROW($1:$5),0),ROW($1:$5))+1,1)*10^ROW($1:$5)/10)</f>
        <v>119</v>
      </c>
      <c r="P569">
        <f>feed!P569</f>
        <v>0</v>
      </c>
      <c r="Q569">
        <f t="shared" si="48"/>
        <v>40</v>
      </c>
      <c r="R569" t="str">
        <f>feed!Q569</f>
        <v>Very Powerful</v>
      </c>
      <c r="S569">
        <f t="shared" si="49"/>
        <v>10</v>
      </c>
      <c r="T569" t="str">
        <f>feed!R569</f>
        <v>The Subcontinent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569" t="str">
        <f>feed!U569</f>
        <v>http://blocgame.com/stats.php?id=62446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12562</v>
      </c>
      <c r="AA569" s="8">
        <f t="shared" si="51"/>
        <v>25.226145038167939</v>
      </c>
      <c r="AB569" s="4">
        <f t="shared" si="52"/>
        <v>174.66666666666666</v>
      </c>
      <c r="AC569" s="4">
        <f t="shared" si="53"/>
        <v>4406.166666666667</v>
      </c>
    </row>
    <row r="570" spans="1:29" x14ac:dyDescent="0.25">
      <c r="A570" t="str">
        <f>feed!A570</f>
        <v>New Germany</v>
      </c>
      <c r="B570" t="str">
        <f>feed!B570</f>
        <v>TheWhiteCoons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74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2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2</v>
      </c>
      <c r="K570">
        <f>SUMPRODUCT(MID(0&amp;feed!K570,LARGE(INDEX(ISNUMBER(--MID(feed!K570,ROW($1:$19),1))*
ROW($1:$19),0),ROW($1:$19))+1,1)*10^ROW($1:$19)/10)</f>
        <v>5</v>
      </c>
      <c r="L570">
        <f>SUMPRODUCT(MID(0&amp;feed!L570,LARGE(INDEX(ISNUMBER(--MID(feed!L570,ROW($1:$19),1))*
ROW($1:$19),0),ROW($1:$19))+1,1)*10^ROW($1:$19)/10)</f>
        <v>2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1045</v>
      </c>
      <c r="O570">
        <f>SUMPRODUCT(MID(0&amp;feed!O570,LARGE(INDEX(ISNUMBER(--MID(feed!O570,ROW($1:$5),1))*
ROW($1:$5),0),ROW($1:$5))+1,1)*10^ROW($1:$5)/10)</f>
        <v>25</v>
      </c>
      <c r="P570" t="str">
        <f>feed!P570</f>
        <v>Untapped</v>
      </c>
      <c r="Q570">
        <f t="shared" si="48"/>
        <v>90</v>
      </c>
      <c r="R570" t="str">
        <f>feed!Q570</f>
        <v>Powerful</v>
      </c>
      <c r="S570">
        <f t="shared" si="49"/>
        <v>9</v>
      </c>
      <c r="T570" t="str">
        <f>feed!R570</f>
        <v>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570" t="str">
        <f>feed!U570</f>
        <v>http://blocgame.com/stats.php?id=39025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22752</v>
      </c>
      <c r="AA570" s="8">
        <f t="shared" si="51"/>
        <v>25.719617224880384</v>
      </c>
      <c r="AB570" s="4">
        <f t="shared" si="52"/>
        <v>174.16666666666666</v>
      </c>
      <c r="AC570" s="4">
        <f t="shared" si="53"/>
        <v>4479.5</v>
      </c>
    </row>
    <row r="571" spans="1:29" x14ac:dyDescent="0.25">
      <c r="A571" t="str">
        <f>feed!A571</f>
        <v>Yamada</v>
      </c>
      <c r="B571" t="str">
        <f>feed!B571</f>
        <v>Yamazaki</v>
      </c>
      <c r="C571" t="str">
        <f>feed!C571</f>
        <v>Celestial Beingsï¿½</v>
      </c>
      <c r="D571">
        <f>SUMPRODUCT(MID(0&amp;feed!D571,LARGE(INDEX(ISNUMBER(--MID(feed!D571,ROW($1:$19),1))*
ROW($1:$19),0),ROW($1:$19))+1,1)*10^ROW($1:$19)/10)</f>
        <v>64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1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3</v>
      </c>
      <c r="K571">
        <f>SUMPRODUCT(MID(0&amp;feed!K571,LARGE(INDEX(ISNUMBER(--MID(feed!K571,ROW($1:$19),1))*
ROW($1:$19),0),ROW($1:$19))+1,1)*10^ROW($1:$19)/10)</f>
        <v>9</v>
      </c>
      <c r="L571">
        <f>SUMPRODUCT(MID(0&amp;feed!L571,LARGE(INDEX(ISNUMBER(--MID(feed!L571,ROW($1:$19),1))*
ROW($1:$19),0),ROW($1:$19))+1,1)*10^ROW($1:$19)/10)</f>
        <v>1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1045</v>
      </c>
      <c r="O571">
        <f>SUMPRODUCT(MID(0&amp;feed!O571,LARGE(INDEX(ISNUMBER(--MID(feed!O571,ROW($1:$5),1))*
ROW($1:$5),0),ROW($1:$5))+1,1)*10^ROW($1:$5)/10)</f>
        <v>208</v>
      </c>
      <c r="P571">
        <f>feed!P571</f>
        <v>0</v>
      </c>
      <c r="Q571">
        <f t="shared" si="48"/>
        <v>40</v>
      </c>
      <c r="R571" t="str">
        <f>feed!Q571</f>
        <v>Somewhat Large</v>
      </c>
      <c r="S571">
        <f t="shared" si="49"/>
        <v>6</v>
      </c>
      <c r="T571" t="str">
        <f>feed!R571</f>
        <v>Pacific Rim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571" t="str">
        <f>feed!U571</f>
        <v>http://blocgame.com/stats.php?id=64884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26901</v>
      </c>
      <c r="AA571" s="8">
        <f t="shared" si="51"/>
        <v>30.048803827751197</v>
      </c>
      <c r="AB571" s="4">
        <f t="shared" si="52"/>
        <v>174.16666666666666</v>
      </c>
      <c r="AC571" s="4">
        <f t="shared" si="53"/>
        <v>5233.5</v>
      </c>
    </row>
    <row r="572" spans="1:29" x14ac:dyDescent="0.25">
      <c r="A572" t="str">
        <f>feed!A572</f>
        <v>West Pacific</v>
      </c>
      <c r="B572" t="str">
        <f>feed!B572</f>
        <v>Thunder Eagle</v>
      </c>
      <c r="C572" t="str">
        <f>feed!C572</f>
        <v>The Khilafah</v>
      </c>
      <c r="D572">
        <f>SUMPRODUCT(MID(0&amp;feed!D572,LARGE(INDEX(ISNUMBER(--MID(feed!D572,ROW($1:$19),1))*
ROW($1:$19),0),ROW($1:$19))+1,1)*10^ROW($1:$19)/10)</f>
        <v>21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Normal</v>
      </c>
      <c r="H572">
        <f>SUMPRODUCT(MID(0&amp;feed!H572,LARGE(INDEX(ISNUMBER(--MID(feed!H572,ROW($1:$1),1))*
ROW($1:$1),0),ROW($1:$1))+1,1)*10^ROW($1:$1)/10)</f>
        <v>0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0</v>
      </c>
      <c r="K572">
        <f>SUMPRODUCT(MID(0&amp;feed!K572,LARGE(INDEX(ISNUMBER(--MID(feed!K572,ROW($1:$19),1))*
ROW($1:$19),0),ROW($1:$19))+1,1)*10^ROW($1:$19)/10)</f>
        <v>0</v>
      </c>
      <c r="L572">
        <f>SUMPRODUCT(MID(0&amp;feed!L572,LARGE(INDEX(ISNUMBER(--MID(feed!L572,ROW($1:$19),1))*
ROW($1:$19),0),ROW($1:$19))+1,1)*10^ROW($1:$19)/10)</f>
        <v>0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1040</v>
      </c>
      <c r="O572">
        <f>SUMPRODUCT(MID(0&amp;feed!O572,LARGE(INDEX(ISNUMBER(--MID(feed!O572,ROW($1:$5),1))*
ROW($1:$5),0),ROW($1:$5))+1,1)*10^ROW($1:$5)/10)</f>
        <v>141</v>
      </c>
      <c r="P572">
        <f>feed!P572</f>
        <v>0</v>
      </c>
      <c r="Q572">
        <f t="shared" si="48"/>
        <v>40</v>
      </c>
      <c r="R572" t="str">
        <f>feed!Q572</f>
        <v>Large</v>
      </c>
      <c r="S572">
        <f t="shared" si="49"/>
        <v>7.5</v>
      </c>
      <c r="T572" t="str">
        <f>feed!R572</f>
        <v>Pacific Rim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572" t="str">
        <f>feed!U572</f>
        <v>http://blocgame.com/stats.php?id=62429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290</v>
      </c>
      <c r="AA572" s="8">
        <f t="shared" si="51"/>
        <v>0.27884615384615385</v>
      </c>
      <c r="AB572" s="4">
        <f t="shared" si="52"/>
        <v>173.33333333333334</v>
      </c>
      <c r="AC572" s="4">
        <f t="shared" si="53"/>
        <v>48.333333333333336</v>
      </c>
    </row>
    <row r="573" spans="1:29" x14ac:dyDescent="0.25">
      <c r="A573" t="str">
        <f>feed!A573</f>
        <v>santau</v>
      </c>
      <c r="B573" t="str">
        <f>feed!B573</f>
        <v>tujutuju</v>
      </c>
      <c r="C573" t="str">
        <f>feed!C573</f>
        <v>PIRATES</v>
      </c>
      <c r="D573">
        <f>SUMPRODUCT(MID(0&amp;feed!D573,LARGE(INDEX(ISNUMBER(--MID(feed!D573,ROW($1:$19),1))*
ROW($1:$19),0),ROW($1:$19))+1,1)*10^ROW($1:$19)/10)</f>
        <v>101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2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0</v>
      </c>
      <c r="K573">
        <f>SUMPRODUCT(MID(0&amp;feed!K573,LARGE(INDEX(ISNUMBER(--MID(feed!K573,ROW($1:$19),1))*
ROW($1:$19),0),ROW($1:$19))+1,1)*10^ROW($1:$19)/10)</f>
        <v>18</v>
      </c>
      <c r="L573">
        <f>SUMPRODUCT(MID(0&amp;feed!L573,LARGE(INDEX(ISNUMBER(--MID(feed!L573,ROW($1:$19),1))*
ROW($1:$19),0),ROW($1:$19))+1,1)*10^ROW($1:$19)/10)</f>
        <v>6</v>
      </c>
      <c r="M573" t="str">
        <f>feed!M573</f>
        <v>Mixed Economy</v>
      </c>
      <c r="N573">
        <f>SUMPRODUCT(MID(0&amp;feed!N573,LARGE(INDEX(ISNUMBER(--MID(feed!N573,ROW($1:$5),1))*
ROW($1:$5),0),ROW($1:$5))+1,1)*10^ROW($1:$5)/10)</f>
        <v>1040</v>
      </c>
      <c r="O573">
        <f>SUMPRODUCT(MID(0&amp;feed!O573,LARGE(INDEX(ISNUMBER(--MID(feed!O573,ROW($1:$5),1))*
ROW($1:$5),0),ROW($1:$5))+1,1)*10^ROW($1:$5)/10)</f>
        <v>5573</v>
      </c>
      <c r="P573">
        <f>feed!P573</f>
        <v>0</v>
      </c>
      <c r="Q573">
        <f t="shared" si="48"/>
        <v>40</v>
      </c>
      <c r="R573" t="str">
        <f>feed!Q573</f>
        <v>Large</v>
      </c>
      <c r="S573">
        <f t="shared" si="49"/>
        <v>7.5</v>
      </c>
      <c r="T573" t="str">
        <f>feed!R573</f>
        <v>Mesopotamia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573" t="str">
        <f>feed!U573</f>
        <v>http://blocgame.com/stats.php?id=64416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29578</v>
      </c>
      <c r="AA573" s="8">
        <f t="shared" si="51"/>
        <v>38.536538461538463</v>
      </c>
      <c r="AB573" s="4">
        <f t="shared" si="52"/>
        <v>173.33333333333334</v>
      </c>
      <c r="AC573" s="4">
        <f t="shared" si="53"/>
        <v>6679.666666666667</v>
      </c>
    </row>
    <row r="574" spans="1:29" x14ac:dyDescent="0.25">
      <c r="A574" t="str">
        <f>feed!A574</f>
        <v>Angles</v>
      </c>
      <c r="B574" t="str">
        <f>feed!B574</f>
        <v>Badman</v>
      </c>
      <c r="C574" t="str">
        <f>feed!C574</f>
        <v>SPQR</v>
      </c>
      <c r="D574">
        <f>SUMPRODUCT(MID(0&amp;feed!D574,LARGE(INDEX(ISNUMBER(--MID(feed!D574,ROW($1:$19),1))*
ROW($1:$19),0),ROW($1:$19))+1,1)*10^ROW($1:$19)/10)</f>
        <v>5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Normal</v>
      </c>
      <c r="H574">
        <f>SUMPRODUCT(MID(0&amp;feed!H574,LARGE(INDEX(ISNUMBER(--MID(feed!H574,ROW($1:$1),1))*
ROW($1:$1),0),ROW($1:$1))+1,1)*10^ROW($1:$1)/10)</f>
        <v>2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47</v>
      </c>
      <c r="K574">
        <f>SUMPRODUCT(MID(0&amp;feed!K574,LARGE(INDEX(ISNUMBER(--MID(feed!K574,ROW($1:$19),1))*
ROW($1:$19),0),ROW($1:$19))+1,1)*10^ROW($1:$19)/10)</f>
        <v>10</v>
      </c>
      <c r="L574">
        <f>SUMPRODUCT(MID(0&amp;feed!L574,LARGE(INDEX(ISNUMBER(--MID(feed!L574,ROW($1:$19),1))*
ROW($1:$19),0),ROW($1:$19))+1,1)*10^ROW($1:$19)/10)</f>
        <v>0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1039</v>
      </c>
      <c r="O574">
        <f>SUMPRODUCT(MID(0&amp;feed!O574,LARGE(INDEX(ISNUMBER(--MID(feed!O574,ROW($1:$5),1))*
ROW($1:$5),0),ROW($1:$5))+1,1)*10^ROW($1:$5)/10)</f>
        <v>0</v>
      </c>
      <c r="P574" t="str">
        <f>feed!P574</f>
        <v>Untapped</v>
      </c>
      <c r="Q574">
        <f t="shared" si="48"/>
        <v>90</v>
      </c>
      <c r="R574" t="str">
        <f>feed!Q574</f>
        <v>None</v>
      </c>
      <c r="S574">
        <f t="shared" si="49"/>
        <v>0</v>
      </c>
      <c r="T574" t="str">
        <f>feed!R574</f>
        <v>Mesopotamia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574" t="str">
        <f>feed!U574</f>
        <v>http://blocgame.com/stats.php?id=62095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8455</v>
      </c>
      <c r="AA574" s="8">
        <f t="shared" si="51"/>
        <v>13.190567853705486</v>
      </c>
      <c r="AB574" s="4">
        <f t="shared" si="52"/>
        <v>173.16666666666666</v>
      </c>
      <c r="AC574" s="4">
        <f t="shared" si="53"/>
        <v>2284.1666666666665</v>
      </c>
    </row>
    <row r="575" spans="1:29" x14ac:dyDescent="0.25">
      <c r="A575" t="str">
        <f>feed!A575</f>
        <v>Flodden</v>
      </c>
      <c r="B575" t="str">
        <f>feed!B575</f>
        <v>[ENG] Stickyguy</v>
      </c>
      <c r="C575">
        <f>feed!C575</f>
        <v>0</v>
      </c>
      <c r="D575">
        <f>SUMPRODUCT(MID(0&amp;feed!D575,LARGE(INDEX(ISNUMBER(--MID(feed!D575,ROW($1:$19),1))*
ROW($1:$19),0),ROW($1:$19))+1,1)*10^ROW($1:$19)/10)</f>
        <v>9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100</v>
      </c>
      <c r="K575">
        <f>SUMPRODUCT(MID(0&amp;feed!K575,LARGE(INDEX(ISNUMBER(--MID(feed!K575,ROW($1:$19),1))*
ROW($1:$19),0),ROW($1:$19))+1,1)*10^ROW($1:$19)/10)</f>
        <v>2</v>
      </c>
      <c r="L575">
        <f>SUMPRODUCT(MID(0&amp;feed!L575,LARGE(INDEX(ISNUMBER(--MID(feed!L575,ROW($1:$19),1))*
ROW($1:$19),0),ROW($1:$19))+1,1)*10^ROW($1:$19)/10)</f>
        <v>1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1037</v>
      </c>
      <c r="O575">
        <f>SUMPRODUCT(MID(0&amp;feed!O575,LARGE(INDEX(ISNUMBER(--MID(feed!O575,ROW($1:$5),1))*
ROW($1:$5),0),ROW($1:$5))+1,1)*10^ROW($1:$5)/10)</f>
        <v>26</v>
      </c>
      <c r="P575" t="str">
        <f>feed!P575</f>
        <v>Untapped</v>
      </c>
      <c r="Q575">
        <f t="shared" si="48"/>
        <v>90</v>
      </c>
      <c r="R575" t="str">
        <f>feed!Q575</f>
        <v>Small</v>
      </c>
      <c r="S575">
        <f t="shared" si="49"/>
        <v>3</v>
      </c>
      <c r="T575" t="str">
        <f>feed!R575</f>
        <v>Caribbean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575" t="str">
        <f>feed!U575</f>
        <v>http://blocgame.com/stats.php?id=65046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17605</v>
      </c>
      <c r="AA575" s="8">
        <f t="shared" si="51"/>
        <v>18.061716489874637</v>
      </c>
      <c r="AB575" s="4">
        <f t="shared" si="52"/>
        <v>172.83333333333334</v>
      </c>
      <c r="AC575" s="4">
        <f t="shared" si="53"/>
        <v>3121.6666666666665</v>
      </c>
    </row>
    <row r="576" spans="1:29" x14ac:dyDescent="0.25">
      <c r="A576" t="str">
        <f>feed!A576</f>
        <v>WUBstep</v>
      </c>
      <c r="B576" t="str">
        <f>feed!B576</f>
        <v>WUBstep</v>
      </c>
      <c r="C576" t="str">
        <f>feed!C576</f>
        <v>Brotherhood of Nod</v>
      </c>
      <c r="D576">
        <f>SUMPRODUCT(MID(0&amp;feed!D576,LARGE(INDEX(ISNUMBER(--MID(feed!D576,ROW($1:$19),1))*
ROW($1:$19),0),ROW($1:$19))+1,1)*10^ROW($1:$19)/10)</f>
        <v>86</v>
      </c>
      <c r="E576">
        <f>SUMPRODUCT(MID(0&amp;feed!E576,LARGE(INDEX(ISNUMBER(--MID(feed!E576,ROW($1:$19),1))*
ROW($1:$19),0),ROW($1:$19))+1,1)*10^ROW($1:$19)/10)</f>
        <v>3</v>
      </c>
      <c r="F576" t="str">
        <f>feed!F576</f>
        <v>Korean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3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22</v>
      </c>
      <c r="K576">
        <f>SUMPRODUCT(MID(0&amp;feed!K576,LARGE(INDEX(ISNUMBER(--MID(feed!K576,ROW($1:$19),1))*
ROW($1:$19),0),ROW($1:$19))+1,1)*10^ROW($1:$19)/10)</f>
        <v>38</v>
      </c>
      <c r="L576">
        <f>SUMPRODUCT(MID(0&amp;feed!L576,LARGE(INDEX(ISNUMBER(--MID(feed!L576,ROW($1:$19),1))*
ROW($1:$19),0),ROW($1:$19))+1,1)*10^ROW($1:$19)/10)</f>
        <v>21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1035</v>
      </c>
      <c r="O576">
        <f>SUMPRODUCT(MID(0&amp;feed!O576,LARGE(INDEX(ISNUMBER(--MID(feed!O576,ROW($1:$5),1))*
ROW($1:$5),0),ROW($1:$5))+1,1)*10^ROW($1:$5)/10)</f>
        <v>3493</v>
      </c>
      <c r="P576" t="str">
        <f>feed!P576</f>
        <v>Untapped</v>
      </c>
      <c r="Q576">
        <f t="shared" si="48"/>
        <v>90</v>
      </c>
      <c r="R576" t="str">
        <f>feed!Q576</f>
        <v>Very Powerful</v>
      </c>
      <c r="S576">
        <f t="shared" si="49"/>
        <v>10</v>
      </c>
      <c r="T576" t="str">
        <f>feed!R576</f>
        <v>Persia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576" t="str">
        <f>feed!U576</f>
        <v>http://blocgame.com/stats.php?id=39023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24486</v>
      </c>
      <c r="AA576" s="8">
        <f t="shared" si="51"/>
        <v>47.208695652173915</v>
      </c>
      <c r="AB576" s="4">
        <f t="shared" si="52"/>
        <v>172.5</v>
      </c>
      <c r="AC576" s="4">
        <f t="shared" si="53"/>
        <v>8143.5</v>
      </c>
    </row>
    <row r="577" spans="1:29" x14ac:dyDescent="0.25">
      <c r="A577" t="str">
        <f>feed!A577</f>
        <v>Qastury</v>
      </c>
      <c r="B577" t="str">
        <f>feed!B577</f>
        <v>kasturi</v>
      </c>
      <c r="C577" t="str">
        <f>feed!C577</f>
        <v>PIRATES</v>
      </c>
      <c r="D577">
        <f>SUMPRODUCT(MID(0&amp;feed!D577,LARGE(INDEX(ISNUMBER(--MID(feed!D577,ROW($1:$19),1))*
ROW($1:$19),0),ROW($1:$19))+1,1)*10^ROW($1:$19)/10)</f>
        <v>85</v>
      </c>
      <c r="E577">
        <f>SUMPRODUCT(MID(0&amp;feed!E577,LARGE(INDEX(ISNUMBER(--MID(feed!E577,ROW($1:$19),1))*
ROW($1:$19),0),ROW($1:$19))+1,1)*10^ROW($1:$19)/10)</f>
        <v>3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6</v>
      </c>
      <c r="K577">
        <f>SUMPRODUCT(MID(0&amp;feed!K577,LARGE(INDEX(ISNUMBER(--MID(feed!K577,ROW($1:$19),1))*
ROW($1:$19),0),ROW($1:$19))+1,1)*10^ROW($1:$19)/10)</f>
        <v>8</v>
      </c>
      <c r="L577">
        <f>SUMPRODUCT(MID(0&amp;feed!L577,LARGE(INDEX(ISNUMBER(--MID(feed!L577,ROW($1:$19),1))*
ROW($1:$19),0),ROW($1:$19))+1,1)*10^ROW($1:$19)/10)</f>
        <v>5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1034</v>
      </c>
      <c r="O577">
        <f>SUMPRODUCT(MID(0&amp;feed!O577,LARGE(INDEX(ISNUMBER(--MID(feed!O577,ROW($1:$5),1))*
ROW($1:$5),0),ROW($1:$5))+1,1)*10^ROW($1:$5)/10)</f>
        <v>984</v>
      </c>
      <c r="P577" t="str">
        <f>feed!P577</f>
        <v>Untapped</v>
      </c>
      <c r="Q577">
        <f t="shared" si="48"/>
        <v>90</v>
      </c>
      <c r="R577" t="str">
        <f>feed!Q577</f>
        <v>Large</v>
      </c>
      <c r="S577">
        <f t="shared" si="49"/>
        <v>7.5</v>
      </c>
      <c r="T577" t="str">
        <f>feed!R577</f>
        <v>Atlas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577" t="str">
        <f>feed!U577</f>
        <v>http://blocgame.com/stats.php?id=61699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6935</v>
      </c>
      <c r="AA577" s="8">
        <f t="shared" si="51"/>
        <v>12.872340425531915</v>
      </c>
      <c r="AB577" s="4">
        <f t="shared" si="52"/>
        <v>172.33333333333334</v>
      </c>
      <c r="AC577" s="4">
        <f t="shared" si="53"/>
        <v>2218.3333333333335</v>
      </c>
    </row>
    <row r="578" spans="1:29" x14ac:dyDescent="0.25">
      <c r="A578" t="str">
        <f>feed!A578</f>
        <v>jongos</v>
      </c>
      <c r="B578" t="str">
        <f>feed!B578</f>
        <v>barros</v>
      </c>
      <c r="C578">
        <f>feed!C578</f>
        <v>0</v>
      </c>
      <c r="D578">
        <f>SUMPRODUCT(MID(0&amp;feed!D578,LARGE(INDEX(ISNUMBER(--MID(feed!D578,ROW($1:$19),1))*
ROW($1:$19),0),ROW($1:$19))+1,1)*10^ROW($1:$19)/10)</f>
        <v>10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Good</v>
      </c>
      <c r="H578">
        <f>SUMPRODUCT(MID(0&amp;feed!H578,LARGE(INDEX(ISNUMBER(--MID(feed!H578,ROW($1:$1),1))*
ROW($1:$1),0),ROW($1:$1))+1,1)*10^ROW($1:$1)/10)</f>
        <v>0</v>
      </c>
      <c r="I578" t="str">
        <f>feed!I578</f>
        <v>Undisciplined Rabble</v>
      </c>
      <c r="J578">
        <f>SUMPRODUCT(MID(0&amp;feed!J578,LARGE(INDEX(ISNUMBER(--MID(feed!J578,ROW($1:$19),1))*
ROW($1:$19),0),ROW($1:$19))+1,1)*10^ROW($1:$19)/10)</f>
        <v>17</v>
      </c>
      <c r="K578">
        <f>SUMPRODUCT(MID(0&amp;feed!K578,LARGE(INDEX(ISNUMBER(--MID(feed!K578,ROW($1:$19),1))*
ROW($1:$19),0),ROW($1:$19))+1,1)*10^ROW($1:$19)/10)</f>
        <v>1</v>
      </c>
      <c r="L578">
        <f>SUMPRODUCT(MID(0&amp;feed!L578,LARGE(INDEX(ISNUMBER(--MID(feed!L578,ROW($1:$19),1))*
ROW($1:$19),0),ROW($1:$19))+1,1)*10^ROW($1:$19)/10)</f>
        <v>2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1034</v>
      </c>
      <c r="O578">
        <f>SUMPRODUCT(MID(0&amp;feed!O578,LARGE(INDEX(ISNUMBER(--MID(feed!O578,ROW($1:$5),1))*
ROW($1:$5),0),ROW($1:$5))+1,1)*10^ROW($1:$5)/10)</f>
        <v>2</v>
      </c>
      <c r="P578" t="str">
        <f>feed!P578</f>
        <v>Untapped</v>
      </c>
      <c r="Q578">
        <f t="shared" si="48"/>
        <v>90</v>
      </c>
      <c r="R578" t="str">
        <f>feed!Q578</f>
        <v>Small</v>
      </c>
      <c r="S578">
        <f t="shared" si="49"/>
        <v>3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578" t="str">
        <f>feed!U578</f>
        <v>http://blocgame.com/stats.php?id=61892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-113</v>
      </c>
      <c r="AA578" s="8">
        <f t="shared" si="51"/>
        <v>0.97872340425531912</v>
      </c>
      <c r="AB578" s="4">
        <f t="shared" si="52"/>
        <v>172.33333333333334</v>
      </c>
      <c r="AC578" s="4">
        <f t="shared" si="53"/>
        <v>168.66666666666666</v>
      </c>
    </row>
    <row r="579" spans="1:29" x14ac:dyDescent="0.25">
      <c r="A579" t="str">
        <f>feed!A579</f>
        <v>Dengue</v>
      </c>
      <c r="B579" t="str">
        <f>feed!B579</f>
        <v>Kraken</v>
      </c>
      <c r="C579" t="str">
        <f>feed!C579</f>
        <v>The Khilafah</v>
      </c>
      <c r="D579">
        <f>SUMPRODUCT(MID(0&amp;feed!D579,LARGE(INDEX(ISNUMBER(--MID(feed!D579,ROW($1:$19),1))*
ROW($1:$19),0),ROW($1:$19))+1,1)*10^ROW($1:$19)/10)</f>
        <v>89</v>
      </c>
      <c r="E579">
        <f>SUMPRODUCT(MID(0&amp;feed!E579,LARGE(INDEX(ISNUMBER(--MID(feed!E579,ROW($1:$19),1))*
ROW($1:$19),0),ROW($1:$19))+1,1)*10^ROW($1:$19)/10)</f>
        <v>0</v>
      </c>
      <c r="F579" t="str">
        <f>feed!F579</f>
        <v>Korean War surplus</v>
      </c>
      <c r="G579" t="str">
        <f>feed!G579</f>
        <v>Normal</v>
      </c>
      <c r="H579">
        <f>SUMPRODUCT(MID(0&amp;feed!H579,LARGE(INDEX(ISNUMBER(--MID(feed!H579,ROW($1:$1),1))*
ROW($1:$1),0),ROW($1:$1))+1,1)*10^ROW($1:$1)/10)</f>
        <v>2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5</v>
      </c>
      <c r="K579">
        <f>SUMPRODUCT(MID(0&amp;feed!K579,LARGE(INDEX(ISNUMBER(--MID(feed!K579,ROW($1:$19),1))*
ROW($1:$19),0),ROW($1:$19))+1,1)*10^ROW($1:$19)/10)</f>
        <v>15</v>
      </c>
      <c r="L579">
        <f>SUMPRODUCT(MID(0&amp;feed!L579,LARGE(INDEX(ISNUMBER(--MID(feed!L579,ROW($1:$19),1))*
ROW($1:$19),0),ROW($1:$19))+1,1)*10^ROW($1:$19)/10)</f>
        <v>13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1031</v>
      </c>
      <c r="O579">
        <f>SUMPRODUCT(MID(0&amp;feed!O579,LARGE(INDEX(ISNUMBER(--MID(feed!O579,ROW($1:$5),1))*
ROW($1:$5),0),ROW($1:$5))+1,1)*10^ROW($1:$5)/10)</f>
        <v>2349</v>
      </c>
      <c r="P579" t="str">
        <f>feed!P579</f>
        <v>Plentiful</v>
      </c>
      <c r="Q579">
        <f t="shared" ref="Q579:Q642" si="54">IF(P579=0,40, IF(P579="Depleted",0, IF(P579="Near Depletion",10, IF(P579="Plentiful",70, IF(P579="Untapped",90,"Error")))))</f>
        <v>70</v>
      </c>
      <c r="R579" t="str">
        <f>feed!Q579</f>
        <v>Very Powerful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10</v>
      </c>
      <c r="T579" t="str">
        <f>feed!R579</f>
        <v>Mesopotamia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579" t="str">
        <f>feed!U579</f>
        <v>http://blocgame.com/stats.php?id=64008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2729</v>
      </c>
      <c r="AA579" s="8">
        <f t="shared" ref="AA579:AA642" si="57">V579/N579</f>
        <v>14.286129970902037</v>
      </c>
      <c r="AB579" s="4">
        <f t="shared" ref="AB579:AB642" si="58">N579/6</f>
        <v>171.83333333333334</v>
      </c>
      <c r="AC579" s="4">
        <f t="shared" ref="AC579:AC642" si="59">V579/6</f>
        <v>2454.8333333333335</v>
      </c>
    </row>
    <row r="580" spans="1:29" x14ac:dyDescent="0.25">
      <c r="A580" t="str">
        <f>feed!A580</f>
        <v>Roarspekistan</v>
      </c>
      <c r="B580" t="str">
        <f>feed!B580</f>
        <v>roar</v>
      </c>
      <c r="C580" t="str">
        <f>feed!C580</f>
        <v>SPQR</v>
      </c>
      <c r="D580">
        <f>SUMPRODUCT(MID(0&amp;feed!D580,LARGE(INDEX(ISNUMBER(--MID(feed!D580,ROW($1:$19),1))*
ROW($1:$19),0),ROW($1:$19))+1,1)*10^ROW($1:$19)/10)</f>
        <v>65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Poor</v>
      </c>
      <c r="J580">
        <f>SUMPRODUCT(MID(0&amp;feed!J580,LARGE(INDEX(ISNUMBER(--MID(feed!J580,ROW($1:$19),1))*
ROW($1:$19),0),ROW($1:$19))+1,1)*10^ROW($1:$19)/10)</f>
        <v>48</v>
      </c>
      <c r="K580">
        <f>SUMPRODUCT(MID(0&amp;feed!K580,LARGE(INDEX(ISNUMBER(--MID(feed!K580,ROW($1:$19),1))*
ROW($1:$19),0),ROW($1:$19))+1,1)*10^ROW($1:$19)/10)</f>
        <v>7</v>
      </c>
      <c r="L580">
        <f>SUMPRODUCT(MID(0&amp;feed!L580,LARGE(INDEX(ISNUMBER(--MID(feed!L580,ROW($1:$19),1))*
ROW($1:$19),0),ROW($1:$19))+1,1)*10^ROW($1:$19)/10)</f>
        <v>3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1029</v>
      </c>
      <c r="O580">
        <f>SUMPRODUCT(MID(0&amp;feed!O580,LARGE(INDEX(ISNUMBER(--MID(feed!O580,ROW($1:$5),1))*
ROW($1:$5),0),ROW($1:$5))+1,1)*10^ROW($1:$5)/10)</f>
        <v>632</v>
      </c>
      <c r="P580" t="str">
        <f>feed!P580</f>
        <v>Untapped</v>
      </c>
      <c r="Q580">
        <f t="shared" si="54"/>
        <v>90</v>
      </c>
      <c r="R580" t="str">
        <f>feed!Q580</f>
        <v>Mediocre</v>
      </c>
      <c r="S580">
        <f t="shared" si="55"/>
        <v>4.5</v>
      </c>
      <c r="T580" t="str">
        <f>feed!R580</f>
        <v>Gran Colombia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580" t="str">
        <f>feed!U580</f>
        <v>http://blocgame.com/stats.php?id=59084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14750</v>
      </c>
      <c r="AA580" s="8">
        <f t="shared" si="57"/>
        <v>19.436345966958211</v>
      </c>
      <c r="AB580" s="4">
        <f t="shared" si="58"/>
        <v>171.5</v>
      </c>
      <c r="AC580" s="4">
        <f t="shared" si="59"/>
        <v>3333.3333333333335</v>
      </c>
    </row>
    <row r="581" spans="1:29" x14ac:dyDescent="0.25">
      <c r="A581" t="str">
        <f>feed!A581</f>
        <v>Chaz</v>
      </c>
      <c r="B581" t="str">
        <f>feed!B581</f>
        <v>Jack Urzak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81</v>
      </c>
      <c r="E581">
        <f>SUMPRODUCT(MID(0&amp;feed!E581,LARGE(INDEX(ISNUMBER(--MID(feed!E581,ROW($1:$19),1))*
ROW($1:$19),0),ROW($1:$19))+1,1)*10^ROW($1:$19)/10)</f>
        <v>6</v>
      </c>
      <c r="F581" t="str">
        <f>feed!F581</f>
        <v>First World War surplus</v>
      </c>
      <c r="G581" t="str">
        <f>feed!G581</f>
        <v>Nice</v>
      </c>
      <c r="H581">
        <f>SUMPRODUCT(MID(0&amp;feed!H581,LARGE(INDEX(ISNUMBER(--MID(feed!H581,ROW($1:$1),1))*
ROW($1:$1),0),ROW($1:$1))+1,1)*10^ROW($1:$1)/10)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0</v>
      </c>
      <c r="K581">
        <f>SUMPRODUCT(MID(0&amp;feed!K581,LARGE(INDEX(ISNUMBER(--MID(feed!K581,ROW($1:$19),1))*
ROW($1:$19),0),ROW($1:$19))+1,1)*10^ROW($1:$19)/10)</f>
        <v>23</v>
      </c>
      <c r="L581">
        <f>SUMPRODUCT(MID(0&amp;feed!L581,LARGE(INDEX(ISNUMBER(--MID(feed!L581,ROW($1:$19),1))*
ROW($1:$19),0),ROW($1:$19))+1,1)*10^ROW($1:$19)/10)</f>
        <v>9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1025</v>
      </c>
      <c r="O581">
        <f>SUMPRODUCT(MID(0&amp;feed!O581,LARGE(INDEX(ISNUMBER(--MID(feed!O581,ROW($1:$5),1))*
ROW($1:$5),0),ROW($1:$5))+1,1)*10^ROW($1:$5)/10)</f>
        <v>1002</v>
      </c>
      <c r="P581" t="str">
        <f>feed!P581</f>
        <v>Untapped</v>
      </c>
      <c r="Q581">
        <f t="shared" si="54"/>
        <v>90</v>
      </c>
      <c r="R581" t="str">
        <f>feed!Q581</f>
        <v>Large</v>
      </c>
      <c r="S581">
        <f t="shared" si="55"/>
        <v>7.5</v>
      </c>
      <c r="T581" t="str">
        <f>feed!R581</f>
        <v>East Africa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581" t="str">
        <f>feed!U581</f>
        <v>http://blocgame.com/stats.php?id=63326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28824</v>
      </c>
      <c r="AA581" s="8">
        <f t="shared" si="57"/>
        <v>42.023414634146341</v>
      </c>
      <c r="AB581" s="4">
        <f t="shared" si="58"/>
        <v>170.83333333333334</v>
      </c>
      <c r="AC581" s="4">
        <f t="shared" si="59"/>
        <v>7179</v>
      </c>
    </row>
    <row r="582" spans="1:29" x14ac:dyDescent="0.25">
      <c r="A582" t="str">
        <f>feed!A582</f>
        <v>Esmair</v>
      </c>
      <c r="B582" t="str">
        <f>feed!B582</f>
        <v>muffjin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90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18</v>
      </c>
      <c r="K582">
        <f>SUMPRODUCT(MID(0&amp;feed!K582,LARGE(INDEX(ISNUMBER(--MID(feed!K582,ROW($1:$19),1))*
ROW($1:$19),0),ROW($1:$19))+1,1)*10^ROW($1:$19)/10)</f>
        <v>11</v>
      </c>
      <c r="L582">
        <f>SUMPRODUCT(MID(0&amp;feed!L582,LARGE(INDEX(ISNUMBER(--MID(feed!L582,ROW($1:$19),1))*
ROW($1:$19),0),ROW($1:$19))+1,1)*10^ROW($1:$19)/10)</f>
        <v>2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1019</v>
      </c>
      <c r="O582">
        <f>SUMPRODUCT(MID(0&amp;feed!O582,LARGE(INDEX(ISNUMBER(--MID(feed!O582,ROW($1:$5),1))*
ROW($1:$5),0),ROW($1:$5))+1,1)*10^ROW($1:$5)/10)</f>
        <v>213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Indochina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582" t="str">
        <f>feed!U582</f>
        <v>http://blocgame.com/stats.php?id=40882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16495</v>
      </c>
      <c r="AA582" s="8">
        <f t="shared" si="57"/>
        <v>22.443572129538765</v>
      </c>
      <c r="AB582" s="4">
        <f t="shared" si="58"/>
        <v>169.83333333333334</v>
      </c>
      <c r="AC582" s="4">
        <f t="shared" si="59"/>
        <v>3811.6666666666665</v>
      </c>
    </row>
    <row r="583" spans="1:29" x14ac:dyDescent="0.25">
      <c r="A583" t="str">
        <f>feed!A583</f>
        <v>pasemboq</v>
      </c>
      <c r="B583" t="str">
        <f>feed!B583</f>
        <v>DiDi29</v>
      </c>
      <c r="C583" t="str">
        <f>feed!C583</f>
        <v>PIRATES</v>
      </c>
      <c r="D583">
        <f>SUMPRODUCT(MID(0&amp;feed!D583,LARGE(INDEX(ISNUMBER(--MID(feed!D583,ROW($1:$19),1))*
ROW($1:$19),0),ROW($1:$19))+1,1)*10^ROW($1:$19)/10)</f>
        <v>49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1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5</v>
      </c>
      <c r="K583">
        <f>SUMPRODUCT(MID(0&amp;feed!K583,LARGE(INDEX(ISNUMBER(--MID(feed!K583,ROW($1:$19),1))*
ROW($1:$19),0),ROW($1:$19))+1,1)*10^ROW($1:$19)/10)</f>
        <v>9</v>
      </c>
      <c r="L583">
        <f>SUMPRODUCT(MID(0&amp;feed!L583,LARGE(INDEX(ISNUMBER(--MID(feed!L583,ROW($1:$19),1))*
ROW($1:$19),0),ROW($1:$19))+1,1)*10^ROW($1:$19)/10)</f>
        <v>3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1018</v>
      </c>
      <c r="O583">
        <f>SUMPRODUCT(MID(0&amp;feed!O583,LARGE(INDEX(ISNUMBER(--MID(feed!O583,ROW($1:$5),1))*
ROW($1:$5),0),ROW($1:$5))+1,1)*10^ROW($1:$5)/10)</f>
        <v>352</v>
      </c>
      <c r="P583" t="str">
        <f>feed!P583</f>
        <v>Untapped</v>
      </c>
      <c r="Q583">
        <f t="shared" si="54"/>
        <v>90</v>
      </c>
      <c r="R583" t="str">
        <f>feed!Q583</f>
        <v>Large</v>
      </c>
      <c r="S583">
        <f t="shared" si="55"/>
        <v>7.5</v>
      </c>
      <c r="T583" t="str">
        <f>feed!R583</f>
        <v>Pacific Rim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583" t="str">
        <f>feed!U583</f>
        <v>http://blocgame.com/stats.php?id=64845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14750</v>
      </c>
      <c r="AA583" s="8">
        <f t="shared" si="57"/>
        <v>19.646365422396858</v>
      </c>
      <c r="AB583" s="4">
        <f t="shared" si="58"/>
        <v>169.66666666666666</v>
      </c>
      <c r="AC583" s="4">
        <f t="shared" si="59"/>
        <v>3333.3333333333335</v>
      </c>
    </row>
    <row r="584" spans="1:29" x14ac:dyDescent="0.25">
      <c r="A584" t="str">
        <f>feed!A584</f>
        <v>Agostino</v>
      </c>
      <c r="B584" t="str">
        <f>feed!B584</f>
        <v>Augusto</v>
      </c>
      <c r="C584" t="str">
        <f>feed!C584</f>
        <v>The Order</v>
      </c>
      <c r="D584">
        <f>SUMPRODUCT(MID(0&amp;feed!D584,LARGE(INDEX(ISNUMBER(--MID(feed!D584,ROW($1:$19),1))*
ROW($1:$19),0),ROW($1:$19))+1,1)*10^ROW($1:$19)/10)</f>
        <v>148</v>
      </c>
      <c r="E584">
        <f>SUMPRODUCT(MID(0&amp;feed!E584,LARGE(INDEX(ISNUMBER(--MID(feed!E584,ROW($1:$19),1))*
ROW($1:$19),0),ROW($1:$19))+1,1)*10^ROW($1:$19)/10)</f>
        <v>1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5</v>
      </c>
      <c r="I584" t="str">
        <f>feed!I584</f>
        <v>Standard</v>
      </c>
      <c r="J584">
        <f>SUMPRODUCT(MID(0&amp;feed!J584,LARGE(INDEX(ISNUMBER(--MID(feed!J584,ROW($1:$19),1))*
ROW($1:$19),0),ROW($1:$19))+1,1)*10^ROW($1:$19)/10)</f>
        <v>21</v>
      </c>
      <c r="K584">
        <f>SUMPRODUCT(MID(0&amp;feed!K584,LARGE(INDEX(ISNUMBER(--MID(feed!K584,ROW($1:$19),1))*
ROW($1:$19),0),ROW($1:$19))+1,1)*10^ROW($1:$19)/10)</f>
        <v>19</v>
      </c>
      <c r="L584">
        <f>SUMPRODUCT(MID(0&amp;feed!L584,LARGE(INDEX(ISNUMBER(--MID(feed!L584,ROW($1:$19),1))*
ROW($1:$19),0),ROW($1:$19))+1,1)*10^ROW($1:$19)/10)</f>
        <v>11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1017</v>
      </c>
      <c r="O584">
        <f>SUMPRODUCT(MID(0&amp;feed!O584,LARGE(INDEX(ISNUMBER(--MID(feed!O584,ROW($1:$5),1))*
ROW($1:$5),0),ROW($1:$5))+1,1)*10^ROW($1:$5)/10)</f>
        <v>7724</v>
      </c>
      <c r="P584" t="str">
        <f>feed!P584</f>
        <v>Plentiful</v>
      </c>
      <c r="Q584">
        <f t="shared" si="54"/>
        <v>70</v>
      </c>
      <c r="R584" t="str">
        <f>feed!Q584</f>
        <v>Very Powerful</v>
      </c>
      <c r="S584">
        <f t="shared" si="55"/>
        <v>10</v>
      </c>
      <c r="T584" t="str">
        <f>feed!R584</f>
        <v>Atlas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584" t="str">
        <f>feed!U584</f>
        <v>http://blocgame.com/stats.php?id=60229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16242</v>
      </c>
      <c r="AA584" s="8">
        <f t="shared" si="57"/>
        <v>30.719764011799409</v>
      </c>
      <c r="AB584" s="4">
        <f t="shared" si="58"/>
        <v>169.5</v>
      </c>
      <c r="AC584" s="4">
        <f t="shared" si="59"/>
        <v>5207</v>
      </c>
    </row>
    <row r="585" spans="1:29" x14ac:dyDescent="0.25">
      <c r="A585" t="str">
        <f>feed!A585</f>
        <v>La Federacion</v>
      </c>
      <c r="B585" t="str">
        <f>feed!B585</f>
        <v>Jose Raul Martinez</v>
      </c>
      <c r="C585" t="str">
        <f>feed!C585</f>
        <v>Pact of Red October</v>
      </c>
      <c r="D585">
        <f>SUMPRODUCT(MID(0&amp;feed!D585,LARGE(INDEX(ISNUMBER(--MID(feed!D585,ROW($1:$19),1))*
ROW($1:$19),0),ROW($1:$19))+1,1)*10^ROW($1:$19)/10)</f>
        <v>7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93</v>
      </c>
      <c r="K585">
        <f>SUMPRODUCT(MID(0&amp;feed!K585,LARGE(INDEX(ISNUMBER(--MID(feed!K585,ROW($1:$19),1))*
ROW($1:$19),0),ROW($1:$19))+1,1)*10^ROW($1:$19)/10)</f>
        <v>6</v>
      </c>
      <c r="L585">
        <f>SUMPRODUCT(MID(0&amp;feed!L585,LARGE(INDEX(ISNUMBER(--MID(feed!L585,ROW($1:$19),1))*
ROW($1:$19),0),ROW($1:$19))+1,1)*10^ROW($1:$19)/10)</f>
        <v>1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1013</v>
      </c>
      <c r="O585">
        <f>SUMPRODUCT(MID(0&amp;feed!O585,LARGE(INDEX(ISNUMBER(--MID(feed!O585,ROW($1:$5),1))*
ROW($1:$5),0),ROW($1:$5))+1,1)*10^ROW($1:$5)/10)</f>
        <v>350</v>
      </c>
      <c r="P585" t="str">
        <f>feed!P585</f>
        <v>Untapped</v>
      </c>
      <c r="Q585">
        <f t="shared" si="54"/>
        <v>90</v>
      </c>
      <c r="R585" t="str">
        <f>feed!Q585</f>
        <v>Somewhat Large</v>
      </c>
      <c r="S585">
        <f t="shared" si="55"/>
        <v>6</v>
      </c>
      <c r="T585" t="str">
        <f>feed!R585</f>
        <v>Mesoamerica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585" t="str">
        <f>feed!U585</f>
        <v>http://blocgame.com/stats.php?id=64281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24127</v>
      </c>
      <c r="AA585" s="8">
        <f t="shared" si="57"/>
        <v>27.149062191510364</v>
      </c>
      <c r="AB585" s="4">
        <f t="shared" si="58"/>
        <v>168.83333333333334</v>
      </c>
      <c r="AC585" s="4">
        <f t="shared" si="59"/>
        <v>4583.666666666667</v>
      </c>
    </row>
    <row r="586" spans="1:29" x14ac:dyDescent="0.25">
      <c r="A586" t="str">
        <f>feed!A586</f>
        <v>Tokai</v>
      </c>
      <c r="B586" t="str">
        <f>feed!B586</f>
        <v>hana</v>
      </c>
      <c r="C586" t="str">
        <f>feed!C586</f>
        <v>The Order</v>
      </c>
      <c r="D586">
        <f>SUMPRODUCT(MID(0&amp;feed!D586,LARGE(INDEX(ISNUMBER(--MID(feed!D586,ROW($1:$19),1))*
ROW($1:$19),0),ROW($1:$19))+1,1)*10^ROW($1:$19)/10)</f>
        <v>56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2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2</v>
      </c>
      <c r="K586">
        <f>SUMPRODUCT(MID(0&amp;feed!K586,LARGE(INDEX(ISNUMBER(--MID(feed!K586,ROW($1:$19),1))*
ROW($1:$19),0),ROW($1:$19))+1,1)*10^ROW($1:$19)/10)</f>
        <v>32</v>
      </c>
      <c r="L586">
        <f>SUMPRODUCT(MID(0&amp;feed!L586,LARGE(INDEX(ISNUMBER(--MID(feed!L586,ROW($1:$19),1))*
ROW($1:$19),0),ROW($1:$19))+1,1)*10^ROW($1:$19)/10)</f>
        <v>3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1013</v>
      </c>
      <c r="O586">
        <f>SUMPRODUCT(MID(0&amp;feed!O586,LARGE(INDEX(ISNUMBER(--MID(feed!O586,ROW($1:$5),1))*
ROW($1:$5),0),ROW($1:$5))+1,1)*10^ROW($1:$5)/10)</f>
        <v>121</v>
      </c>
      <c r="P586" t="str">
        <f>feed!P586</f>
        <v>Near Depletion</v>
      </c>
      <c r="Q586">
        <f t="shared" si="54"/>
        <v>10</v>
      </c>
      <c r="R586" t="str">
        <f>feed!Q586</f>
        <v>Large</v>
      </c>
      <c r="S586">
        <f t="shared" si="55"/>
        <v>7.5</v>
      </c>
      <c r="T586" t="str">
        <f>feed!R586</f>
        <v>Guinea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586" t="str">
        <f>feed!U586</f>
        <v>http://blocgame.com/stats.php?id=64972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5375</v>
      </c>
      <c r="AA586" s="8">
        <f t="shared" si="57"/>
        <v>19.743336623889437</v>
      </c>
      <c r="AB586" s="4">
        <f t="shared" si="58"/>
        <v>168.83333333333334</v>
      </c>
      <c r="AC586" s="4">
        <f t="shared" si="59"/>
        <v>3333.3333333333335</v>
      </c>
    </row>
    <row r="587" spans="1:29" x14ac:dyDescent="0.25">
      <c r="A587" t="str">
        <f>feed!A587</f>
        <v>Abgmahdahmarah</v>
      </c>
      <c r="B587" t="str">
        <f>feed!B587</f>
        <v>Abgbesar</v>
      </c>
      <c r="C587" t="str">
        <f>feed!C587</f>
        <v>PIRATES</v>
      </c>
      <c r="D587">
        <f>SUMPRODUCT(MID(0&amp;feed!D587,LARGE(INDEX(ISNUMBER(--MID(feed!D587,ROW($1:$19),1))*
ROW($1:$19),0),ROW($1:$19))+1,1)*10^ROW($1:$19)/10)</f>
        <v>55</v>
      </c>
      <c r="E587">
        <f>SUMPRODUCT(MID(0&amp;feed!E587,LARGE(INDEX(ISNUMBER(--MID(feed!E587,ROW($1:$19),1))*
ROW($1:$19),0),ROW($1:$19))+1,1)*10^ROW($1:$19)/10)</f>
        <v>1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3</v>
      </c>
      <c r="I587" t="str">
        <f>feed!I587</f>
        <v>Standard</v>
      </c>
      <c r="J587">
        <f>SUMPRODUCT(MID(0&amp;feed!J587,LARGE(INDEX(ISNUMBER(--MID(feed!J587,ROW($1:$19),1))*
ROW($1:$19),0),ROW($1:$19))+1,1)*10^ROW($1:$19)/10)</f>
        <v>4</v>
      </c>
      <c r="K587">
        <f>SUMPRODUCT(MID(0&amp;feed!K587,LARGE(INDEX(ISNUMBER(--MID(feed!K587,ROW($1:$19),1))*
ROW($1:$19),0),ROW($1:$19))+1,1)*10^ROW($1:$19)/10)</f>
        <v>17</v>
      </c>
      <c r="L587">
        <f>SUMPRODUCT(MID(0&amp;feed!L587,LARGE(INDEX(ISNUMBER(--MID(feed!L587,ROW($1:$19),1))*
ROW($1:$19),0),ROW($1:$19))+1,1)*10^ROW($1:$19)/10)</f>
        <v>8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1011</v>
      </c>
      <c r="O587">
        <f>SUMPRODUCT(MID(0&amp;feed!O587,LARGE(INDEX(ISNUMBER(--MID(feed!O587,ROW($1:$5),1))*
ROW($1:$5),0),ROW($1:$5))+1,1)*10^ROW($1:$5)/10)</f>
        <v>357</v>
      </c>
      <c r="P587">
        <f>feed!P587</f>
        <v>0</v>
      </c>
      <c r="Q587">
        <f t="shared" si="54"/>
        <v>40</v>
      </c>
      <c r="R587" t="str">
        <f>feed!Q587</f>
        <v>Large</v>
      </c>
      <c r="S587">
        <f t="shared" si="55"/>
        <v>7.5</v>
      </c>
      <c r="T587" t="str">
        <f>feed!R587</f>
        <v>East Indies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587" t="str">
        <f>feed!U587</f>
        <v>http://blocgame.com/stats.php?id=64851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11511</v>
      </c>
      <c r="AA587" s="8">
        <f t="shared" si="57"/>
        <v>22.884272997032642</v>
      </c>
      <c r="AB587" s="4">
        <f t="shared" si="58"/>
        <v>168.5</v>
      </c>
      <c r="AC587" s="4">
        <f t="shared" si="59"/>
        <v>3856</v>
      </c>
    </row>
    <row r="588" spans="1:29" x14ac:dyDescent="0.25">
      <c r="A588" t="str">
        <f>feed!A588</f>
        <v>Scrubistan</v>
      </c>
      <c r="B588" t="str">
        <f>feed!B588</f>
        <v>Fernando_Shiros</v>
      </c>
      <c r="C588" t="str">
        <f>feed!C588</f>
        <v>Brotherhood of Nod</v>
      </c>
      <c r="D588">
        <f>SUMPRODUCT(MID(0&amp;feed!D588,LARGE(INDEX(ISNUMBER(--MID(feed!D588,ROW($1:$19),1))*
ROW($1:$19),0),ROW($1:$19))+1,1)*10^ROW($1:$19)/10)</f>
        <v>115</v>
      </c>
      <c r="E588">
        <f>SUMPRODUCT(MID(0&amp;feed!E588,LARGE(INDEX(ISNUMBER(--MID(feed!E588,ROW($1:$19),1))*
ROW($1:$19),0),ROW($1:$19))+1,1)*10^ROW($1:$19)/10)</f>
        <v>5</v>
      </c>
      <c r="F588" t="str">
        <f>feed!F588</f>
        <v>Vietnam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5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40</v>
      </c>
      <c r="L588">
        <f>SUMPRODUCT(MID(0&amp;feed!L588,LARGE(INDEX(ISNUMBER(--MID(feed!L588,ROW($1:$19),1))*
ROW($1:$19),0),ROW($1:$19))+1,1)*10^ROW($1:$19)/10)</f>
        <v>24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1008</v>
      </c>
      <c r="O588">
        <f>SUMPRODUCT(MID(0&amp;feed!O588,LARGE(INDEX(ISNUMBER(--MID(feed!O588,ROW($1:$5),1))*
ROW($1:$5),0),ROW($1:$5))+1,1)*10^ROW($1:$5)/10)</f>
        <v>6162</v>
      </c>
      <c r="P588" t="str">
        <f>feed!P588</f>
        <v>Untapped</v>
      </c>
      <c r="Q588">
        <f t="shared" si="54"/>
        <v>90</v>
      </c>
      <c r="R588" t="str">
        <f>feed!Q588</f>
        <v>Very Powerful</v>
      </c>
      <c r="S588">
        <f t="shared" si="55"/>
        <v>10</v>
      </c>
      <c r="T588" t="str">
        <f>feed!R588</f>
        <v>Persia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588" t="str">
        <f>feed!U588</f>
        <v>http://blocgame.com/stats.php?id=59122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23139</v>
      </c>
      <c r="AA588" s="8">
        <f t="shared" si="57"/>
        <v>50.485119047619051</v>
      </c>
      <c r="AB588" s="4">
        <f t="shared" si="58"/>
        <v>168</v>
      </c>
      <c r="AC588" s="4">
        <f t="shared" si="59"/>
        <v>8481.5</v>
      </c>
    </row>
    <row r="589" spans="1:29" x14ac:dyDescent="0.25">
      <c r="A589" t="str">
        <f>feed!A589</f>
        <v>Sheena</v>
      </c>
      <c r="B589" t="str">
        <f>feed!B589</f>
        <v>Lord Alphus Maximus Spaz</v>
      </c>
      <c r="C589">
        <f>feed!C589</f>
        <v>0</v>
      </c>
      <c r="D589">
        <f>SUMPRODUCT(MID(0&amp;feed!D589,LARGE(INDEX(ISNUMBER(--MID(feed!D589,ROW($1:$19),1))*
ROW($1:$19),0),ROW($1:$19))+1,1)*10^ROW($1:$19)/10)</f>
        <v>8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Good</v>
      </c>
      <c r="H589">
        <f>SUMPRODUCT(MID(0&amp;feed!H589,LARGE(INDEX(ISNUMBER(--MID(feed!H589,ROW($1:$1),1))*
ROW($1:$1),0),ROW($1:$1))+1,1)*10^ROW($1:$1)/10)</f>
        <v>1</v>
      </c>
      <c r="I589" t="str">
        <f>feed!I589</f>
        <v>Undisciplined Rabble</v>
      </c>
      <c r="J589">
        <f>SUMPRODUCT(MID(0&amp;feed!J589,LARGE(INDEX(ISNUMBER(--MID(feed!J589,ROW($1:$19),1))*
ROW($1:$19),0),ROW($1:$19))+1,1)*10^ROW($1:$19)/10)</f>
        <v>44</v>
      </c>
      <c r="K589">
        <f>SUMPRODUCT(MID(0&amp;feed!K589,LARGE(INDEX(ISNUMBER(--MID(feed!K589,ROW($1:$19),1))*
ROW($1:$19),0),ROW($1:$19))+1,1)*10^ROW($1:$19)/10)</f>
        <v>2</v>
      </c>
      <c r="L589">
        <f>SUMPRODUCT(MID(0&amp;feed!L589,LARGE(INDEX(ISNUMBER(--MID(feed!L589,ROW($1:$19),1))*
ROW($1:$19),0),ROW($1:$19))+1,1)*10^ROW($1:$19)/10)</f>
        <v>2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1000</v>
      </c>
      <c r="O589">
        <f>SUMPRODUCT(MID(0&amp;feed!O589,LARGE(INDEX(ISNUMBER(--MID(feed!O589,ROW($1:$5),1))*
ROW($1:$5),0),ROW($1:$5))+1,1)*10^ROW($1:$5)/10)</f>
        <v>15</v>
      </c>
      <c r="P589" t="str">
        <f>feed!P589</f>
        <v>Untapped</v>
      </c>
      <c r="Q589">
        <f t="shared" si="54"/>
        <v>90</v>
      </c>
      <c r="R589" t="str">
        <f>feed!Q589</f>
        <v>Small</v>
      </c>
      <c r="S589">
        <f t="shared" si="55"/>
        <v>3</v>
      </c>
      <c r="T589" t="str">
        <f>feed!R589</f>
        <v>Congo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589" t="str">
        <f>feed!U589</f>
        <v>http://blocgame.com/stats.php?id=62190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1189</v>
      </c>
      <c r="AA589" s="8">
        <f t="shared" si="57"/>
        <v>3.4390000000000001</v>
      </c>
      <c r="AB589" s="4">
        <f t="shared" si="58"/>
        <v>166.66666666666666</v>
      </c>
      <c r="AC589" s="4">
        <f t="shared" si="59"/>
        <v>573.16666666666663</v>
      </c>
    </row>
    <row r="590" spans="1:29" x14ac:dyDescent="0.25">
      <c r="A590" t="str">
        <f>feed!A590</f>
        <v>Chetzerland</v>
      </c>
      <c r="B590" t="str">
        <f>feed!B590</f>
        <v>Bad Chad</v>
      </c>
      <c r="C590">
        <f>feed!C590</f>
        <v>0</v>
      </c>
      <c r="D590">
        <f>SUMPRODUCT(MID(0&amp;feed!D590,LARGE(INDEX(ISNUMBER(--MID(feed!D590,ROW($1:$19),1))*
ROW($1:$19),0),ROW($1:$19))+1,1)*10^ROW($1:$19)/10)</f>
        <v>65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27</v>
      </c>
      <c r="K590">
        <f>SUMPRODUCT(MID(0&amp;feed!K590,LARGE(INDEX(ISNUMBER(--MID(feed!K590,ROW($1:$19),1))*
ROW($1:$19),0),ROW($1:$19))+1,1)*10^ROW($1:$19)/10)</f>
        <v>9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1000</v>
      </c>
      <c r="O590">
        <f>SUMPRODUCT(MID(0&amp;feed!O590,LARGE(INDEX(ISNUMBER(--MID(feed!O590,ROW($1:$5),1))*
ROW($1:$5),0),ROW($1:$5))+1,1)*10^ROW($1:$5)/10)</f>
        <v>132</v>
      </c>
      <c r="P590" t="str">
        <f>feed!P590</f>
        <v>Untapped</v>
      </c>
      <c r="Q590">
        <f t="shared" si="54"/>
        <v>90</v>
      </c>
      <c r="R590" t="str">
        <f>feed!Q590</f>
        <v>Powerful</v>
      </c>
      <c r="S590">
        <f t="shared" si="55"/>
        <v>9</v>
      </c>
      <c r="T590" t="str">
        <f>feed!R590</f>
        <v>Southern Cone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590" t="str">
        <f>feed!U590</f>
        <v>http://blocgame.com/stats.php?id=64680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23205</v>
      </c>
      <c r="AA590" s="8">
        <f t="shared" si="57"/>
        <v>29.204999999999998</v>
      </c>
      <c r="AB590" s="4">
        <f t="shared" si="58"/>
        <v>166.66666666666666</v>
      </c>
      <c r="AC590" s="4">
        <f t="shared" si="59"/>
        <v>4867.5</v>
      </c>
    </row>
    <row r="591" spans="1:29" x14ac:dyDescent="0.25">
      <c r="A591" t="str">
        <f>feed!A591</f>
        <v>Jaymes</v>
      </c>
      <c r="B591" t="str">
        <f>feed!B591</f>
        <v>Jaymes1122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0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127</v>
      </c>
      <c r="K591">
        <f>SUMPRODUCT(MID(0&amp;feed!K591,LARGE(INDEX(ISNUMBER(--MID(feed!K591,ROW($1:$19),1))*
ROW($1:$19),0),ROW($1:$19))+1,1)*10^ROW($1:$19)/10)</f>
        <v>7</v>
      </c>
      <c r="L591">
        <f>SUMPRODUCT(MID(0&amp;feed!L591,LARGE(INDEX(ISNUMBER(--MID(feed!L591,ROW($1:$19),1))*
ROW($1:$19),0),ROW($1:$19))+1,1)*10^ROW($1:$19)/10)</f>
        <v>4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993</v>
      </c>
      <c r="O591">
        <f>SUMPRODUCT(MID(0&amp;feed!O591,LARGE(INDEX(ISNUMBER(--MID(feed!O591,ROW($1:$5),1))*
ROW($1:$5),0),ROW($1:$5))+1,1)*10^ROW($1:$5)/10)</f>
        <v>153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The Subcontinent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591" t="str">
        <f>feed!U591</f>
        <v>http://blocgame.com/stats.php?id=64779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7100</v>
      </c>
      <c r="AA591" s="8">
        <f t="shared" si="57"/>
        <v>11.304128902316213</v>
      </c>
      <c r="AB591" s="4">
        <f t="shared" si="58"/>
        <v>165.5</v>
      </c>
      <c r="AC591" s="4">
        <f t="shared" si="59"/>
        <v>1870.8333333333333</v>
      </c>
    </row>
    <row r="592" spans="1:29" x14ac:dyDescent="0.25">
      <c r="A592" t="str">
        <f>feed!A592</f>
        <v>Nanyang</v>
      </c>
      <c r="B592" t="str">
        <f>feed!B592</f>
        <v>Mister_N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50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Angelic</v>
      </c>
      <c r="H592">
        <f>SUMPRODUCT(MID(0&amp;feed!H592,LARGE(INDEX(ISNUMBER(--MID(feed!H592,ROW($1:$1),1))*
ROW($1:$1),0),ROW($1:$1))+1,1)*10^ROW($1:$1)/10)</f>
        <v>1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23</v>
      </c>
      <c r="K592">
        <f>SUMPRODUCT(MID(0&amp;feed!K592,LARGE(INDEX(ISNUMBER(--MID(feed!K592,ROW($1:$19),1))*
ROW($1:$19),0),ROW($1:$19))+1,1)*10^ROW($1:$19)/10)</f>
        <v>11</v>
      </c>
      <c r="L592">
        <f>SUMPRODUCT(MID(0&amp;feed!L592,LARGE(INDEX(ISNUMBER(--MID(feed!L592,ROW($1:$19),1))*
ROW($1:$19),0),ROW($1:$19))+1,1)*10^ROW($1:$19)/10)</f>
        <v>4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992</v>
      </c>
      <c r="O592">
        <f>SUMPRODUCT(MID(0&amp;feed!O592,LARGE(INDEX(ISNUMBER(--MID(feed!O592,ROW($1:$5),1))*
ROW($1:$5),0),ROW($1:$5))+1,1)*10^ROW($1:$5)/10)</f>
        <v>216</v>
      </c>
      <c r="P592" t="str">
        <f>feed!P592</f>
        <v>Untapped</v>
      </c>
      <c r="Q592">
        <f t="shared" si="54"/>
        <v>90</v>
      </c>
      <c r="R592" t="str">
        <f>feed!Q592</f>
        <v>Very Powerful</v>
      </c>
      <c r="S592">
        <f t="shared" si="55"/>
        <v>10</v>
      </c>
      <c r="T592" t="str">
        <f>feed!R592</f>
        <v>Indochina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592" t="str">
        <f>feed!U592</f>
        <v>http://blocgame.com/stats.php?id=62916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19832</v>
      </c>
      <c r="AA592" s="8">
        <f t="shared" si="57"/>
        <v>26.418346774193548</v>
      </c>
      <c r="AB592" s="4">
        <f t="shared" si="58"/>
        <v>165.33333333333334</v>
      </c>
      <c r="AC592" s="4">
        <f t="shared" si="59"/>
        <v>4367.833333333333</v>
      </c>
    </row>
    <row r="593" spans="1:29" x14ac:dyDescent="0.25">
      <c r="A593" t="str">
        <f>feed!A593</f>
        <v>Tok Jembal</v>
      </c>
      <c r="B593" t="str">
        <f>feed!B593</f>
        <v>Lady H</v>
      </c>
      <c r="C593" t="str">
        <f>feed!C593</f>
        <v>The Order</v>
      </c>
      <c r="D593">
        <f>SUMPRODUCT(MID(0&amp;feed!D593,LARGE(INDEX(ISNUMBER(--MID(feed!D593,ROW($1:$19),1))*
ROW($1:$19),0),ROW($1:$19))+1,1)*10^ROW($1:$19)/10)</f>
        <v>72</v>
      </c>
      <c r="E593">
        <f>SUMPRODUCT(MID(0&amp;feed!E593,LARGE(INDEX(ISNUMBER(--MID(feed!E593,ROW($1:$19),1))*
ROW($1:$19),0),ROW($1:$19))+1,1)*10^ROW($1:$19)/10)</f>
        <v>1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2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4</v>
      </c>
      <c r="K593">
        <f>SUMPRODUCT(MID(0&amp;feed!K593,LARGE(INDEX(ISNUMBER(--MID(feed!K593,ROW($1:$19),1))*
ROW($1:$19),0),ROW($1:$19))+1,1)*10^ROW($1:$19)/10)</f>
        <v>17</v>
      </c>
      <c r="L593">
        <f>SUMPRODUCT(MID(0&amp;feed!L593,LARGE(INDEX(ISNUMBER(--MID(feed!L593,ROW($1:$19),1))*
ROW($1:$19),0),ROW($1:$19))+1,1)*10^ROW($1:$19)/10)</f>
        <v>17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990</v>
      </c>
      <c r="O593">
        <f>SUMPRODUCT(MID(0&amp;feed!O593,LARGE(INDEX(ISNUMBER(--MID(feed!O593,ROW($1:$5),1))*
ROW($1:$5),0),ROW($1:$5))+1,1)*10^ROW($1:$5)/10)</f>
        <v>1035</v>
      </c>
      <c r="P593" t="str">
        <f>feed!P593</f>
        <v>Plentiful</v>
      </c>
      <c r="Q593">
        <f t="shared" si="54"/>
        <v>70</v>
      </c>
      <c r="R593" t="str">
        <f>feed!Q593</f>
        <v>Very Powerful</v>
      </c>
      <c r="S593">
        <f t="shared" si="55"/>
        <v>10</v>
      </c>
      <c r="T593" t="str">
        <f>feed!R593</f>
        <v>Arabia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593" t="str">
        <f>feed!U593</f>
        <v>http://blocgame.com/stats.php?id=60840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12377</v>
      </c>
      <c r="AA593" s="8">
        <f t="shared" si="57"/>
        <v>26.895959595959596</v>
      </c>
      <c r="AB593" s="4">
        <f t="shared" si="58"/>
        <v>165</v>
      </c>
      <c r="AC593" s="4">
        <f t="shared" si="59"/>
        <v>4437.833333333333</v>
      </c>
    </row>
    <row r="594" spans="1:29" x14ac:dyDescent="0.25">
      <c r="A594" t="str">
        <f>feed!A594</f>
        <v>NationalFreedom</v>
      </c>
      <c r="B594" t="str">
        <f>feed!B594</f>
        <v>Muhammad Ali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2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Normal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47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0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986</v>
      </c>
      <c r="O594">
        <f>SUMPRODUCT(MID(0&amp;feed!O594,LARGE(INDEX(ISNUMBER(--MID(feed!O594,ROW($1:$5),1))*
ROW($1:$5),0),ROW($1:$5))+1,1)*10^ROW($1:$5)/10)</f>
        <v>143</v>
      </c>
      <c r="P594" t="str">
        <f>feed!P594</f>
        <v>Untapped</v>
      </c>
      <c r="Q594">
        <f t="shared" si="54"/>
        <v>90</v>
      </c>
      <c r="R594" t="str">
        <f>feed!Q594</f>
        <v>None</v>
      </c>
      <c r="S594">
        <f t="shared" si="55"/>
        <v>0</v>
      </c>
      <c r="T594" t="str">
        <f>feed!R594</f>
        <v>Mesopotamia</v>
      </c>
      <c r="U594" t="str">
        <f>feed!S594</f>
        <v>Neutral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594" t="str">
        <f>feed!U594</f>
        <v>http://blocgame.com/stats.php?id=62085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2893</v>
      </c>
      <c r="AA594" s="8">
        <f t="shared" si="57"/>
        <v>7.4979716024340775</v>
      </c>
      <c r="AB594" s="4">
        <f t="shared" si="58"/>
        <v>164.33333333333334</v>
      </c>
      <c r="AC594" s="4">
        <f t="shared" si="59"/>
        <v>1232.1666666666667</v>
      </c>
    </row>
    <row r="595" spans="1:29" x14ac:dyDescent="0.25">
      <c r="A595" t="str">
        <f>feed!A595</f>
        <v>Magna Bonom</v>
      </c>
      <c r="B595" t="str">
        <f>feed!B595</f>
        <v>Krull</v>
      </c>
      <c r="C595" t="str">
        <f>feed!C595</f>
        <v>Brotherhood of Nod</v>
      </c>
      <c r="D595">
        <f>SUMPRODUCT(MID(0&amp;feed!D595,LARGE(INDEX(ISNUMBER(--MID(feed!D595,ROW($1:$19),1))*
ROW($1:$19),0),ROW($1:$19))+1,1)*10^ROW($1:$19)/10)</f>
        <v>89</v>
      </c>
      <c r="E595">
        <f>SUMPRODUCT(MID(0&amp;feed!E595,LARGE(INDEX(ISNUMBER(--MID(feed!E595,ROW($1:$19),1))*
ROW($1:$19),0),ROW($1:$19))+1,1)*10^ROW($1:$19)/10)</f>
        <v>9</v>
      </c>
      <c r="F595" t="str">
        <f>feed!F595</f>
        <v>Korean War surplus</v>
      </c>
      <c r="G595" t="str">
        <f>feed!G595</f>
        <v>Angelic</v>
      </c>
      <c r="H595">
        <f>SUMPRODUCT(MID(0&amp;feed!H595,LARGE(INDEX(ISNUMBER(--MID(feed!H595,ROW($1:$1),1))*
ROW($1:$1),0),ROW($1:$1))+1,1)*10^ROW($1:$1)/10)</f>
        <v>4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1</v>
      </c>
      <c r="K595">
        <f>SUMPRODUCT(MID(0&amp;feed!K595,LARGE(INDEX(ISNUMBER(--MID(feed!K595,ROW($1:$19),1))*
ROW($1:$19),0),ROW($1:$19))+1,1)*10^ROW($1:$19)/10)</f>
        <v>26</v>
      </c>
      <c r="L595">
        <f>SUMPRODUCT(MID(0&amp;feed!L595,LARGE(INDEX(ISNUMBER(--MID(feed!L595,ROW($1:$19),1))*
ROW($1:$19),0),ROW($1:$19))+1,1)*10^ROW($1:$19)/10)</f>
        <v>16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982</v>
      </c>
      <c r="O595">
        <f>SUMPRODUCT(MID(0&amp;feed!O595,LARGE(INDEX(ISNUMBER(--MID(feed!O595,ROW($1:$5),1))*
ROW($1:$5),0),ROW($1:$5))+1,1)*10^ROW($1:$5)/10)</f>
        <v>4932</v>
      </c>
      <c r="P595" t="str">
        <f>feed!P595</f>
        <v>Untapped</v>
      </c>
      <c r="Q595">
        <f t="shared" si="54"/>
        <v>90</v>
      </c>
      <c r="R595" t="str">
        <f>feed!Q595</f>
        <v>Very Powerful</v>
      </c>
      <c r="S595">
        <f t="shared" si="55"/>
        <v>10</v>
      </c>
      <c r="T595" t="str">
        <f>feed!R595</f>
        <v>Egypt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595" t="str">
        <f>feed!U595</f>
        <v>http://blocgame.com/stats.php?id=59435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23344</v>
      </c>
      <c r="AA595" s="8">
        <f t="shared" si="57"/>
        <v>42.865580448065174</v>
      </c>
      <c r="AB595" s="4">
        <f t="shared" si="58"/>
        <v>163.66666666666666</v>
      </c>
      <c r="AC595" s="4">
        <f t="shared" si="59"/>
        <v>7015.666666666667</v>
      </c>
    </row>
    <row r="596" spans="1:29" x14ac:dyDescent="0.25">
      <c r="A596" t="str">
        <f>feed!A596</f>
        <v>charlesxavier</v>
      </c>
      <c r="B596" t="str">
        <f>feed!B596</f>
        <v>charlesxavier</v>
      </c>
      <c r="C596">
        <f>feed!C596</f>
        <v>0</v>
      </c>
      <c r="D596">
        <f>SUMPRODUCT(MID(0&amp;feed!D596,LARGE(INDEX(ISNUMBER(--MID(feed!D596,ROW($1:$19),1))*
ROW($1:$19),0),ROW($1:$19))+1,1)*10^ROW($1:$19)/10)</f>
        <v>4</v>
      </c>
      <c r="E596">
        <f>SUMPRODUCT(MID(0&amp;feed!E596,LARGE(INDEX(ISNUMBER(--MID(feed!E596,ROW($1:$19),1))*
ROW($1:$19),0),ROW($1:$19))+1,1)*10^ROW($1:$19)/10)</f>
        <v>0</v>
      </c>
      <c r="F596" t="str">
        <f>feed!F596</f>
        <v>Finest of the 19th century</v>
      </c>
      <c r="G596" t="str">
        <f>feed!G596</f>
        <v>Normal</v>
      </c>
      <c r="H596">
        <f>SUMPRODUCT(MID(0&amp;feed!H596,LARGE(INDEX(ISNUMBER(--MID(feed!H596,ROW($1:$1),1))*
ROW($1:$1),0),ROW($1:$1))+1,1)*10^ROW($1:$1)/10)</f>
        <v>0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109</v>
      </c>
      <c r="K596">
        <f>SUMPRODUCT(MID(0&amp;feed!K596,LARGE(INDEX(ISNUMBER(--MID(feed!K596,ROW($1:$19),1))*
ROW($1:$19),0),ROW($1:$19))+1,1)*10^ROW($1:$19)/10)</f>
        <v>2</v>
      </c>
      <c r="L596">
        <f>SUMPRODUCT(MID(0&amp;feed!L596,LARGE(INDEX(ISNUMBER(--MID(feed!L596,ROW($1:$19),1))*
ROW($1:$19),0),ROW($1:$19))+1,1)*10^ROW($1:$19)/10)</f>
        <v>2</v>
      </c>
      <c r="M596" t="str">
        <f>feed!M596</f>
        <v>Mixed Economy</v>
      </c>
      <c r="N596">
        <f>SUMPRODUCT(MID(0&amp;feed!N596,LARGE(INDEX(ISNUMBER(--MID(feed!N596,ROW($1:$5),1))*
ROW($1:$5),0),ROW($1:$5))+1,1)*10^ROW($1:$5)/10)</f>
        <v>982</v>
      </c>
      <c r="O596">
        <f>SUMPRODUCT(MID(0&amp;feed!O596,LARGE(INDEX(ISNUMBER(--MID(feed!O596,ROW($1:$5),1))*
ROW($1:$5),0),ROW($1:$5))+1,1)*10^ROW($1:$5)/10)</f>
        <v>602</v>
      </c>
      <c r="P596" t="str">
        <f>feed!P596</f>
        <v>Untapped</v>
      </c>
      <c r="Q596">
        <f t="shared" si="54"/>
        <v>90</v>
      </c>
      <c r="R596" t="str">
        <f>feed!Q596</f>
        <v>None</v>
      </c>
      <c r="S596">
        <f t="shared" si="55"/>
        <v>0</v>
      </c>
      <c r="T596" t="str">
        <f>feed!R596</f>
        <v>Atlas</v>
      </c>
      <c r="U596" t="str">
        <f>feed!S596</f>
        <v>Neutral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596" t="str">
        <f>feed!U596</f>
        <v>http://blocgame.com/stats.php?id=64355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7613</v>
      </c>
      <c r="AA596" s="8">
        <f t="shared" si="57"/>
        <v>9.2800407331975556</v>
      </c>
      <c r="AB596" s="4">
        <f t="shared" si="58"/>
        <v>163.66666666666666</v>
      </c>
      <c r="AC596" s="4">
        <f t="shared" si="59"/>
        <v>1518.8333333333333</v>
      </c>
    </row>
    <row r="597" spans="1:29" x14ac:dyDescent="0.25">
      <c r="A597" t="str">
        <f>feed!A597</f>
        <v>DickKickem</v>
      </c>
      <c r="B597" t="str">
        <f>feed!B597</f>
        <v>SirReginaldDickface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59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95</v>
      </c>
      <c r="K597">
        <f>SUMPRODUCT(MID(0&amp;feed!K597,LARGE(INDEX(ISNUMBER(--MID(feed!K597,ROW($1:$19),1))*
ROW($1:$19),0),ROW($1:$19))+1,1)*10^ROW($1:$19)/10)</f>
        <v>12</v>
      </c>
      <c r="L597">
        <f>SUMPRODUCT(MID(0&amp;feed!L597,LARGE(INDEX(ISNUMBER(--MID(feed!L597,ROW($1:$19),1))*
ROW($1:$19),0),ROW($1:$19))+1,1)*10^ROW($1:$19)/10)</f>
        <v>3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979</v>
      </c>
      <c r="O597">
        <f>SUMPRODUCT(MID(0&amp;feed!O597,LARGE(INDEX(ISNUMBER(--MID(feed!O597,ROW($1:$5),1))*
ROW($1:$5),0),ROW($1:$5))+1,1)*10^ROW($1:$5)/10)</f>
        <v>471</v>
      </c>
      <c r="P597" t="str">
        <f>feed!P597</f>
        <v>Untapped</v>
      </c>
      <c r="Q597">
        <f t="shared" si="54"/>
        <v>90</v>
      </c>
      <c r="R597" t="str">
        <f>feed!Q597</f>
        <v>Small</v>
      </c>
      <c r="S597">
        <f t="shared" si="55"/>
        <v>3</v>
      </c>
      <c r="T597" t="str">
        <f>feed!R597</f>
        <v>Pacific Rim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597" t="str">
        <f>feed!U597</f>
        <v>http://blocgame.com/stats.php?id=59772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13625</v>
      </c>
      <c r="AA597" s="8">
        <f t="shared" si="57"/>
        <v>20.429009193054139</v>
      </c>
      <c r="AB597" s="4">
        <f t="shared" si="58"/>
        <v>163.16666666666666</v>
      </c>
      <c r="AC597" s="4">
        <f t="shared" si="59"/>
        <v>3333.3333333333335</v>
      </c>
    </row>
    <row r="598" spans="1:29" x14ac:dyDescent="0.25">
      <c r="A598" t="str">
        <f>feed!A598</f>
        <v>Rare_Pepes</v>
      </c>
      <c r="B598" t="str">
        <f>feed!B598</f>
        <v>Karl_M.</v>
      </c>
      <c r="C598" t="str">
        <f>feed!C598</f>
        <v>The Khilafah</v>
      </c>
      <c r="D598">
        <f>SUMPRODUCT(MID(0&amp;feed!D598,LARGE(INDEX(ISNUMBER(--MID(feed!D598,ROW($1:$19),1))*
ROW($1:$19),0),ROW($1:$19))+1,1)*10^ROW($1:$19)/10)</f>
        <v>36</v>
      </c>
      <c r="E598">
        <f>SUMPRODUCT(MID(0&amp;feed!E598,LARGE(INDEX(ISNUMBER(--MID(feed!E598,ROW($1:$19),1))*
ROW($1:$19),0),ROW($1:$19))+1,1)*10^ROW($1:$19)/10)</f>
        <v>3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25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6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977</v>
      </c>
      <c r="O598">
        <f>SUMPRODUCT(MID(0&amp;feed!O598,LARGE(INDEX(ISNUMBER(--MID(feed!O598,ROW($1:$5),1))*
ROW($1:$5),0),ROW($1:$5))+1,1)*10^ROW($1:$5)/10)</f>
        <v>322</v>
      </c>
      <c r="P598" t="str">
        <f>feed!P598</f>
        <v>Untapped</v>
      </c>
      <c r="Q598">
        <f t="shared" si="54"/>
        <v>90</v>
      </c>
      <c r="R598" t="str">
        <f>feed!Q598</f>
        <v>Somewhat Large</v>
      </c>
      <c r="S598">
        <f t="shared" si="55"/>
        <v>6</v>
      </c>
      <c r="T598" t="str">
        <f>feed!R598</f>
        <v>Guinea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598" t="str">
        <f>feed!U598</f>
        <v>http://blocgame.com/stats.php?id=63313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18295</v>
      </c>
      <c r="AA598" s="8">
        <f t="shared" si="57"/>
        <v>26.786079836233366</v>
      </c>
      <c r="AB598" s="4">
        <f t="shared" si="58"/>
        <v>162.83333333333334</v>
      </c>
      <c r="AC598" s="4">
        <f t="shared" si="59"/>
        <v>4361.666666666667</v>
      </c>
    </row>
    <row r="599" spans="1:29" x14ac:dyDescent="0.25">
      <c r="A599" t="str">
        <f>feed!A599</f>
        <v>Maiden</v>
      </c>
      <c r="B599" t="str">
        <f>feed!B599</f>
        <v>Queens Revenge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95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0</v>
      </c>
      <c r="K599">
        <f>SUMPRODUCT(MID(0&amp;feed!K599,LARGE(INDEX(ISNUMBER(--MID(feed!K599,ROW($1:$19),1))*
ROW($1:$19),0),ROW($1:$19))+1,1)*10^ROW($1:$19)/10)</f>
        <v>18</v>
      </c>
      <c r="L599">
        <f>SUMPRODUCT(MID(0&amp;feed!L599,LARGE(INDEX(ISNUMBER(--MID(feed!L599,ROW($1:$19),1))*
ROW($1:$19),0),ROW($1:$19))+1,1)*10^ROW($1:$19)/10)</f>
        <v>14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976</v>
      </c>
      <c r="O599">
        <f>SUMPRODUCT(MID(0&amp;feed!O599,LARGE(INDEX(ISNUMBER(--MID(feed!O599,ROW($1:$5),1))*
ROW($1:$5),0),ROW($1:$5))+1,1)*10^ROW($1:$5)/10)</f>
        <v>2675</v>
      </c>
      <c r="P599" t="str">
        <f>feed!P599</f>
        <v>Untapped</v>
      </c>
      <c r="Q599">
        <f t="shared" si="54"/>
        <v>90</v>
      </c>
      <c r="R599" t="str">
        <f>feed!Q599</f>
        <v>Powerful</v>
      </c>
      <c r="S599">
        <f t="shared" si="55"/>
        <v>9</v>
      </c>
      <c r="T599" t="str">
        <f>feed!R599</f>
        <v>Mesopotamia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599" t="str">
        <f>feed!U599</f>
        <v>http://blocgame.com/stats.php?id=64049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20660</v>
      </c>
      <c r="AA599" s="8">
        <f t="shared" si="57"/>
        <v>35</v>
      </c>
      <c r="AB599" s="4">
        <f t="shared" si="58"/>
        <v>162.66666666666666</v>
      </c>
      <c r="AC599" s="4">
        <f t="shared" si="59"/>
        <v>5693.333333333333</v>
      </c>
    </row>
    <row r="600" spans="1:29" x14ac:dyDescent="0.25">
      <c r="A600" t="str">
        <f>feed!A600</f>
        <v>Tigner</v>
      </c>
      <c r="B600" t="str">
        <f>feed!B600</f>
        <v>atiah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23</v>
      </c>
      <c r="E600">
        <f>SUMPRODUCT(MID(0&amp;feed!E600,LARGE(INDEX(ISNUMBER(--MID(feed!E600,ROW($1:$19),1))*
ROW($1:$19),0),ROW($1:$19))+1,1)*10^ROW($1:$19)/10)</f>
        <v>2</v>
      </c>
      <c r="F600" t="str">
        <f>feed!F600</f>
        <v>Korean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5</v>
      </c>
      <c r="K600">
        <f>SUMPRODUCT(MID(0&amp;feed!K600,LARGE(INDEX(ISNUMBER(--MID(feed!K600,ROW($1:$19),1))*
ROW($1:$19),0),ROW($1:$19))+1,1)*10^ROW($1:$19)/10)</f>
        <v>19</v>
      </c>
      <c r="L600">
        <f>SUMPRODUCT(MID(0&amp;feed!L600,LARGE(INDEX(ISNUMBER(--MID(feed!L600,ROW($1:$19),1))*
ROW($1:$19),0),ROW($1:$19))+1,1)*10^ROW($1:$19)/10)</f>
        <v>7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972</v>
      </c>
      <c r="O600">
        <f>SUMPRODUCT(MID(0&amp;feed!O600,LARGE(INDEX(ISNUMBER(--MID(feed!O600,ROW($1:$5),1))*
ROW($1:$5),0),ROW($1:$5))+1,1)*10^ROW($1:$5)/10)</f>
        <v>5333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Egypt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600" t="str">
        <f>feed!U600</f>
        <v>http://blocgame.com/stats.php?id=64128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15502</v>
      </c>
      <c r="AA600" s="8">
        <f t="shared" si="57"/>
        <v>27.522633744855966</v>
      </c>
      <c r="AB600" s="4">
        <f t="shared" si="58"/>
        <v>162</v>
      </c>
      <c r="AC600" s="4">
        <f t="shared" si="59"/>
        <v>4458.666666666667</v>
      </c>
    </row>
    <row r="601" spans="1:29" x14ac:dyDescent="0.25">
      <c r="A601" t="str">
        <f>feed!A601</f>
        <v>icenation</v>
      </c>
      <c r="B601" t="str">
        <f>feed!B601</f>
        <v>icenation</v>
      </c>
      <c r="C601">
        <f>feed!C601</f>
        <v>0</v>
      </c>
      <c r="D601">
        <f>SUMPRODUCT(MID(0&amp;feed!D601,LARGE(INDEX(ISNUMBER(--MID(feed!D601,ROW($1:$19),1))*
ROW($1:$19),0),ROW($1:$19))+1,1)*10^ROW($1:$19)/10)</f>
        <v>4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Finest of the 19th century</v>
      </c>
      <c r="G601" t="str">
        <f>feed!G601</f>
        <v>Normal</v>
      </c>
      <c r="H601">
        <f>SUMPRODUCT(MID(0&amp;feed!H601,LARGE(INDEX(ISNUMBER(--MID(feed!H601,ROW($1:$1),1))*
ROW($1:$1),0),ROW($1:$1))+1,1)*10^ROW($1:$1)/10)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109</v>
      </c>
      <c r="K601">
        <f>SUMPRODUCT(MID(0&amp;feed!K601,LARGE(INDEX(ISNUMBER(--MID(feed!K601,ROW($1:$19),1))*
ROW($1:$19),0),ROW($1:$19))+1,1)*10^ROW($1:$19)/10)</f>
        <v>2</v>
      </c>
      <c r="L601">
        <f>SUMPRODUCT(MID(0&amp;feed!L601,LARGE(INDEX(ISNUMBER(--MID(feed!L601,ROW($1:$19),1))*
ROW($1:$19),0),ROW($1:$19))+1,1)*10^ROW($1:$19)/10)</f>
        <v>2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972</v>
      </c>
      <c r="O601">
        <f>SUMPRODUCT(MID(0&amp;feed!O601,LARGE(INDEX(ISNUMBER(--MID(feed!O601,ROW($1:$5),1))*
ROW($1:$5),0),ROW($1:$5))+1,1)*10^ROW($1:$5)/10)</f>
        <v>916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Atlas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601" t="str">
        <f>feed!U601</f>
        <v>http://blocgame.com/stats.php?id=64337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9545</v>
      </c>
      <c r="AA601" s="8">
        <f t="shared" si="57"/>
        <v>11.363168724279836</v>
      </c>
      <c r="AB601" s="4">
        <f t="shared" si="58"/>
        <v>162</v>
      </c>
      <c r="AC601" s="4">
        <f t="shared" si="59"/>
        <v>1840.8333333333333</v>
      </c>
    </row>
    <row r="602" spans="1:29" x14ac:dyDescent="0.25">
      <c r="A602" t="str">
        <f>feed!A602</f>
        <v>Disnomica</v>
      </c>
      <c r="B602" t="str">
        <f>feed!B602</f>
        <v>Chaad</v>
      </c>
      <c r="C602" t="str">
        <f>feed!C602</f>
        <v>Interpol</v>
      </c>
      <c r="D602">
        <f>SUMPRODUCT(MID(0&amp;feed!D602,LARGE(INDEX(ISNUMBER(--MID(feed!D602,ROW($1:$19),1))*
ROW($1:$19),0),ROW($1:$19))+1,1)*10^ROW($1:$19)/10)</f>
        <v>38</v>
      </c>
      <c r="E602">
        <f>SUMPRODUCT(MID(0&amp;feed!E602,LARGE(INDEX(ISNUMBER(--MID(feed!E602,ROW($1:$19),1))*
ROW($1:$19),0),ROW($1:$19))+1,1)*10^ROW($1:$19)/10)</f>
        <v>4</v>
      </c>
      <c r="F602" t="str">
        <f>feed!F602</f>
        <v>Second World War surplus</v>
      </c>
      <c r="G602" t="str">
        <f>feed!G602</f>
        <v>Nice</v>
      </c>
      <c r="H602">
        <f>SUMPRODUCT(MID(0&amp;feed!H602,LARGE(INDEX(ISNUMBER(--MID(feed!H602,ROW($1:$1),1))*
ROW($1:$1),0),ROW($1:$1))+1,1)*10^ROW($1:$1)/10)</f>
        <v>2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2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24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970</v>
      </c>
      <c r="O602">
        <f>SUMPRODUCT(MID(0&amp;feed!O602,LARGE(INDEX(ISNUMBER(--MID(feed!O602,ROW($1:$5),1))*
ROW($1:$5),0),ROW($1:$5))+1,1)*10^ROW($1:$5)/10)</f>
        <v>4314</v>
      </c>
      <c r="P602">
        <f>feed!P602</f>
        <v>0</v>
      </c>
      <c r="Q602">
        <f t="shared" si="54"/>
        <v>40</v>
      </c>
      <c r="R602" t="str">
        <f>feed!Q602</f>
        <v>Mediocre</v>
      </c>
      <c r="S602">
        <f t="shared" si="55"/>
        <v>4.5</v>
      </c>
      <c r="T602" t="str">
        <f>feed!R602</f>
        <v>Arabia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602" t="str">
        <f>feed!U602</f>
        <v>http://blocgame.com/stats.php?id=60992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34864</v>
      </c>
      <c r="AA602" s="8">
        <f t="shared" si="57"/>
        <v>50.632989690721651</v>
      </c>
      <c r="AB602" s="4">
        <f t="shared" si="58"/>
        <v>161.66666666666666</v>
      </c>
      <c r="AC602" s="4">
        <f t="shared" si="59"/>
        <v>8185.666666666667</v>
      </c>
    </row>
    <row r="603" spans="1:29" x14ac:dyDescent="0.25">
      <c r="A603" t="str">
        <f>feed!A603</f>
        <v>Bayu</v>
      </c>
      <c r="B603" t="str">
        <f>feed!B603</f>
        <v>Kazeng</v>
      </c>
      <c r="C603">
        <f>feed!C603</f>
        <v>0</v>
      </c>
      <c r="D603">
        <f>SUMPRODUCT(MID(0&amp;feed!D603,LARGE(INDEX(ISNUMBER(--MID(feed!D603,ROW($1:$19),1))*
ROW($1:$19),0),ROW($1:$19))+1,1)*10^ROW($1:$19)/10)</f>
        <v>5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Normal</v>
      </c>
      <c r="H603">
        <f>SUMPRODUCT(MID(0&amp;feed!H603,LARGE(INDEX(ISNUMBER(--MID(feed!H603,ROW($1:$1),1))*
ROW($1:$1),0),ROW($1:$1))+1,1)*10^ROW($1:$1)/10)</f>
        <v>1</v>
      </c>
      <c r="I603" t="str">
        <f>feed!I603</f>
        <v>Poor</v>
      </c>
      <c r="J603">
        <f>SUMPRODUCT(MID(0&amp;feed!J603,LARGE(INDEX(ISNUMBER(--MID(feed!J603,ROW($1:$19),1))*
ROW($1:$19),0),ROW($1:$19))+1,1)*10^ROW($1:$19)/10)</f>
        <v>179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3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967</v>
      </c>
      <c r="O603">
        <f>SUMPRODUCT(MID(0&amp;feed!O603,LARGE(INDEX(ISNUMBER(--MID(feed!O603,ROW($1:$5),1))*
ROW($1:$5),0),ROW($1:$5))+1,1)*10^ROW($1:$5)/10)</f>
        <v>3</v>
      </c>
      <c r="P603" t="str">
        <f>feed!P603</f>
        <v>Untapped</v>
      </c>
      <c r="Q603">
        <f t="shared" si="54"/>
        <v>90</v>
      </c>
      <c r="R603" t="str">
        <f>feed!Q603</f>
        <v>Somewhat Large</v>
      </c>
      <c r="S603">
        <f t="shared" si="55"/>
        <v>6</v>
      </c>
      <c r="T603" t="str">
        <f>feed!R603</f>
        <v>East Indies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603" t="str">
        <f>feed!U603</f>
        <v>http://blocgame.com/stats.php?id=60447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10070</v>
      </c>
      <c r="AA603" s="8">
        <f t="shared" si="57"/>
        <v>15.067218200620475</v>
      </c>
      <c r="AB603" s="4">
        <f t="shared" si="58"/>
        <v>161.16666666666666</v>
      </c>
      <c r="AC603" s="4">
        <f t="shared" si="59"/>
        <v>2428.3333333333335</v>
      </c>
    </row>
    <row r="604" spans="1:29" x14ac:dyDescent="0.25">
      <c r="A604" t="str">
        <f>feed!A604</f>
        <v>Malaysiastan</v>
      </c>
      <c r="B604" t="str">
        <f>feed!B604</f>
        <v>Pussiepounder</v>
      </c>
      <c r="C604" t="str">
        <f>feed!C604</f>
        <v>Brotherhood of Nod</v>
      </c>
      <c r="D604">
        <f>SUMPRODUCT(MID(0&amp;feed!D604,LARGE(INDEX(ISNUMBER(--MID(feed!D604,ROW($1:$19),1))*
ROW($1:$19),0),ROW($1:$19))+1,1)*10^ROW($1:$19)/10)</f>
        <v>65</v>
      </c>
      <c r="E604">
        <f>SUMPRODUCT(MID(0&amp;feed!E604,LARGE(INDEX(ISNUMBER(--MID(feed!E604,ROW($1:$19),1))*
ROW($1:$19),0),ROW($1:$19))+1,1)*10^ROW($1:$19)/10)</f>
        <v>1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4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27</v>
      </c>
      <c r="L604">
        <f>SUMPRODUCT(MID(0&amp;feed!L604,LARGE(INDEX(ISNUMBER(--MID(feed!L604,ROW($1:$19),1))*
ROW($1:$19),0),ROW($1:$19))+1,1)*10^ROW($1:$19)/10)</f>
        <v>7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965</v>
      </c>
      <c r="O604">
        <f>SUMPRODUCT(MID(0&amp;feed!O604,LARGE(INDEX(ISNUMBER(--MID(feed!O604,ROW($1:$5),1))*
ROW($1:$5),0),ROW($1:$5))+1,1)*10^ROW($1:$5)/10)</f>
        <v>7</v>
      </c>
      <c r="P604" t="str">
        <f>feed!P604</f>
        <v>Plentiful</v>
      </c>
      <c r="Q604">
        <f t="shared" si="54"/>
        <v>70</v>
      </c>
      <c r="R604" t="str">
        <f>feed!Q604</f>
        <v>Very Powerful</v>
      </c>
      <c r="S604">
        <f t="shared" si="55"/>
        <v>10</v>
      </c>
      <c r="T604" t="str">
        <f>feed!R604</f>
        <v>Indochina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604" t="str">
        <f>feed!U604</f>
        <v>http://blocgame.com/stats.php?id=60911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21414</v>
      </c>
      <c r="AA604" s="8">
        <f t="shared" si="57"/>
        <v>38.511917098445593</v>
      </c>
      <c r="AB604" s="4">
        <f t="shared" si="58"/>
        <v>160.83333333333334</v>
      </c>
      <c r="AC604" s="4">
        <f t="shared" si="59"/>
        <v>6194</v>
      </c>
    </row>
    <row r="605" spans="1:29" x14ac:dyDescent="0.25">
      <c r="A605" t="str">
        <f>feed!A605</f>
        <v>Planeptune</v>
      </c>
      <c r="B605" t="str">
        <f>feed!B605</f>
        <v>Nep-Nep</v>
      </c>
      <c r="C605" t="str">
        <f>feed!C605</f>
        <v>Interpol</v>
      </c>
      <c r="D605">
        <f>SUMPRODUCT(MID(0&amp;feed!D605,LARGE(INDEX(ISNUMBER(--MID(feed!D605,ROW($1:$19),1))*
ROW($1:$19),0),ROW($1:$19))+1,1)*10^ROW($1:$19)/10)</f>
        <v>66</v>
      </c>
      <c r="E605">
        <f>SUMPRODUCT(MID(0&amp;feed!E605,LARGE(INDEX(ISNUMBER(--MID(feed!E605,ROW($1:$19),1))*
ROW($1:$19),0),ROW($1:$19))+1,1)*10^ROW($1:$19)/10)</f>
        <v>0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17</v>
      </c>
      <c r="K605">
        <f>SUMPRODUCT(MID(0&amp;feed!K605,LARGE(INDEX(ISNUMBER(--MID(feed!K605,ROW($1:$19),1))*
ROW($1:$19),0),ROW($1:$19))+1,1)*10^ROW($1:$19)/10)</f>
        <v>18</v>
      </c>
      <c r="L605">
        <f>SUMPRODUCT(MID(0&amp;feed!L605,LARGE(INDEX(ISNUMBER(--MID(feed!L605,ROW($1:$19),1))*
ROW($1:$19),0),ROW($1:$19))+1,1)*10^ROW($1:$19)/10)</f>
        <v>4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964</v>
      </c>
      <c r="O605">
        <f>SUMPRODUCT(MID(0&amp;feed!O605,LARGE(INDEX(ISNUMBER(--MID(feed!O605,ROW($1:$5),1))*
ROW($1:$5),0),ROW($1:$5))+1,1)*10^ROW($1:$5)/10)</f>
        <v>354</v>
      </c>
      <c r="P605" t="str">
        <f>feed!P605</f>
        <v>Untapped</v>
      </c>
      <c r="Q605">
        <f t="shared" si="54"/>
        <v>90</v>
      </c>
      <c r="R605" t="str">
        <f>feed!Q605</f>
        <v>Large</v>
      </c>
      <c r="S605">
        <f t="shared" si="55"/>
        <v>7.5</v>
      </c>
      <c r="T605" t="str">
        <f>feed!R605</f>
        <v>Pacific Rim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605" t="str">
        <f>feed!U605</f>
        <v>http://blocgame.com/stats.php?id=55590</v>
      </c>
      <c r="X605" s="4">
        <f>SUMPRODUCT(MID(0&amp;feed!V605,LARGE(INDEX(ISNUMBER(--MID(feed!V605,ROW($1:$5),1))*
ROW($1:$5),0),ROW($1:$5))+1,1)*10^ROW($1:$5)/10)</f>
        <v>0</v>
      </c>
      <c r="Y605">
        <f>feed!W605</f>
        <v>0.05</v>
      </c>
      <c r="Z605" s="4">
        <f t="shared" si="56"/>
        <v>22394</v>
      </c>
      <c r="AA605" s="8">
        <f t="shared" si="57"/>
        <v>32.566390041493776</v>
      </c>
      <c r="AB605" s="4">
        <f t="shared" si="58"/>
        <v>160.66666666666666</v>
      </c>
      <c r="AC605" s="4">
        <f t="shared" si="59"/>
        <v>5232.333333333333</v>
      </c>
    </row>
    <row r="606" spans="1:29" x14ac:dyDescent="0.25">
      <c r="A606" t="str">
        <f>feed!A606</f>
        <v>Kondominium</v>
      </c>
      <c r="B606" t="str">
        <f>feed!B606</f>
        <v>AdamKarolczak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101</v>
      </c>
      <c r="E606">
        <f>SUMPRODUCT(MID(0&amp;feed!E606,LARGE(INDEX(ISNUMBER(--MID(feed!E606,ROW($1:$19),1))*
ROW($1:$19),0),ROW($1:$19))+1,1)*10^ROW($1:$19)/10)</f>
        <v>2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3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1</v>
      </c>
      <c r="K606">
        <f>SUMPRODUCT(MID(0&amp;feed!K606,LARGE(INDEX(ISNUMBER(--MID(feed!K606,ROW($1:$19),1))*
ROW($1:$19),0),ROW($1:$19))+1,1)*10^ROW($1:$19)/10)</f>
        <v>38</v>
      </c>
      <c r="L606">
        <f>SUMPRODUCT(MID(0&amp;feed!L606,LARGE(INDEX(ISNUMBER(--MID(feed!L606,ROW($1:$19),1))*
ROW($1:$19),0),ROW($1:$19))+1,1)*10^ROW($1:$19)/10)</f>
        <v>21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960</v>
      </c>
      <c r="O606">
        <f>SUMPRODUCT(MID(0&amp;feed!O606,LARGE(INDEX(ISNUMBER(--MID(feed!O606,ROW($1:$5),1))*
ROW($1:$5),0),ROW($1:$5))+1,1)*10^ROW($1:$5)/10)</f>
        <v>1006</v>
      </c>
      <c r="P606" t="str">
        <f>feed!P606</f>
        <v>Plentiful</v>
      </c>
      <c r="Q606">
        <f t="shared" si="54"/>
        <v>70</v>
      </c>
      <c r="R606" t="str">
        <f>feed!Q606</f>
        <v>Powerful</v>
      </c>
      <c r="S606">
        <f t="shared" si="55"/>
        <v>9</v>
      </c>
      <c r="T606" t="str">
        <f>feed!R606</f>
        <v>Arabia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606" t="str">
        <f>feed!U606</f>
        <v>http://blocgame.com/stats.php?id=61576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5847</v>
      </c>
      <c r="AA606" s="8">
        <f t="shared" si="57"/>
        <v>31.481249999999999</v>
      </c>
      <c r="AB606" s="4">
        <f t="shared" si="58"/>
        <v>160</v>
      </c>
      <c r="AC606" s="4">
        <f t="shared" si="59"/>
        <v>5037</v>
      </c>
    </row>
    <row r="607" spans="1:29" x14ac:dyDescent="0.25">
      <c r="A607" t="str">
        <f>feed!A607</f>
        <v>ileristanistan</v>
      </c>
      <c r="B607" t="str">
        <f>feed!B607</f>
        <v>TheLongFootOfTheLaw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173</v>
      </c>
      <c r="E607">
        <f>SUMPRODUCT(MID(0&amp;feed!E607,LARGE(INDEX(ISNUMBER(--MID(feed!E607,ROW($1:$19),1))*
ROW($1:$19),0),ROW($1:$19))+1,1)*10^ROW($1:$19)/10)</f>
        <v>12</v>
      </c>
      <c r="F607" t="str">
        <f>feed!F607</f>
        <v>Second World War surplus</v>
      </c>
      <c r="G607" t="str">
        <f>feed!G607</f>
        <v>Good</v>
      </c>
      <c r="H607">
        <f>SUMPRODUCT(MID(0&amp;feed!H607,LARGE(INDEX(ISNUMBER(--MID(feed!H607,ROW($1:$1),1))*
ROW($1:$1),0),ROW($1:$1))+1,1)*10^ROW($1:$1)/10)</f>
        <v>4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22</v>
      </c>
      <c r="K607">
        <f>SUMPRODUCT(MID(0&amp;feed!K607,LARGE(INDEX(ISNUMBER(--MID(feed!K607,ROW($1:$19),1))*
ROW($1:$19),0),ROW($1:$19))+1,1)*10^ROW($1:$19)/10)</f>
        <v>48</v>
      </c>
      <c r="L607">
        <f>SUMPRODUCT(MID(0&amp;feed!L607,LARGE(INDEX(ISNUMBER(--MID(feed!L607,ROW($1:$19),1))*
ROW($1:$19),0),ROW($1:$19))+1,1)*10^ROW($1:$19)/10)</f>
        <v>11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960</v>
      </c>
      <c r="O607">
        <f>SUMPRODUCT(MID(0&amp;feed!O607,LARGE(INDEX(ISNUMBER(--MID(feed!O607,ROW($1:$5),1))*
ROW($1:$5),0),ROW($1:$5))+1,1)*10^ROW($1:$5)/10)</f>
        <v>367</v>
      </c>
      <c r="P607" t="str">
        <f>feed!P607</f>
        <v>Untapped</v>
      </c>
      <c r="Q607">
        <f t="shared" si="54"/>
        <v>90</v>
      </c>
      <c r="R607" t="str">
        <f>feed!Q607</f>
        <v>Very Powerful</v>
      </c>
      <c r="S607">
        <f t="shared" si="55"/>
        <v>10</v>
      </c>
      <c r="T607" t="str">
        <f>feed!R607</f>
        <v>China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607" t="str">
        <f>feed!U607</f>
        <v>http://blocgame.com/stats.php?id=63622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25202</v>
      </c>
      <c r="AA607" s="8">
        <f t="shared" si="57"/>
        <v>52.423958333333331</v>
      </c>
      <c r="AB607" s="4">
        <f t="shared" si="58"/>
        <v>160</v>
      </c>
      <c r="AC607" s="4">
        <f t="shared" si="59"/>
        <v>8387.8333333333339</v>
      </c>
    </row>
    <row r="608" spans="1:29" x14ac:dyDescent="0.25">
      <c r="A608" t="str">
        <f>feed!A608</f>
        <v>eddylane</v>
      </c>
      <c r="B608" t="str">
        <f>feed!B608</f>
        <v>eddylane1</v>
      </c>
      <c r="C608">
        <f>feed!C608</f>
        <v>0</v>
      </c>
      <c r="D608">
        <f>SUMPRODUCT(MID(0&amp;feed!D608,LARGE(INDEX(ISNUMBER(--MID(feed!D608,ROW($1:$19),1))*
ROW($1:$19),0),ROW($1:$19))+1,1)*10^ROW($1:$19)/10)</f>
        <v>25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Good</v>
      </c>
      <c r="H608">
        <f>SUMPRODUCT(MID(0&amp;feed!H608,LARGE(INDEX(ISNUMBER(--MID(feed!H608,ROW($1:$1),1))*
ROW($1:$1),0),ROW($1:$1))+1,1)*10^ROW($1:$1)/10)</f>
        <v>0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0</v>
      </c>
      <c r="K608">
        <f>SUMPRODUCT(MID(0&amp;feed!K608,LARGE(INDEX(ISNUMBER(--MID(feed!K608,ROW($1:$19),1))*
ROW($1:$19),0),ROW($1:$19))+1,1)*10^ROW($1:$19)/10)</f>
        <v>9</v>
      </c>
      <c r="L608">
        <f>SUMPRODUCT(MID(0&amp;feed!L608,LARGE(INDEX(ISNUMBER(--MID(feed!L608,ROW($1:$19),1))*
ROW($1:$19),0),ROW($1:$19))+1,1)*10^ROW($1:$19)/10)</f>
        <v>6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959</v>
      </c>
      <c r="O608">
        <f>SUMPRODUCT(MID(0&amp;feed!O608,LARGE(INDEX(ISNUMBER(--MID(feed!O608,ROW($1:$5),1))*
ROW($1:$5),0),ROW($1:$5))+1,1)*10^ROW($1:$5)/10)</f>
        <v>1161</v>
      </c>
      <c r="P608" t="str">
        <f>feed!P608</f>
        <v>Depleted</v>
      </c>
      <c r="Q608">
        <f t="shared" si="54"/>
        <v>0</v>
      </c>
      <c r="R608" t="str">
        <f>feed!Q608</f>
        <v>Meagre</v>
      </c>
      <c r="S608">
        <f t="shared" si="55"/>
        <v>1.5</v>
      </c>
      <c r="T608" t="str">
        <f>feed!R608</f>
        <v>Egypt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608" t="str">
        <f>feed!U608</f>
        <v>http://blocgame.com/stats.php?id=64920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7115</v>
      </c>
      <c r="AA608" s="8">
        <f t="shared" si="57"/>
        <v>13.284671532846716</v>
      </c>
      <c r="AB608" s="4">
        <f t="shared" si="58"/>
        <v>159.83333333333334</v>
      </c>
      <c r="AC608" s="4">
        <f t="shared" si="59"/>
        <v>2123.3333333333335</v>
      </c>
    </row>
    <row r="609" spans="1:29" x14ac:dyDescent="0.25">
      <c r="A609" t="str">
        <f>feed!A609</f>
        <v>balancedgame</v>
      </c>
      <c r="B609" t="str">
        <f>feed!B609</f>
        <v>balancedgame</v>
      </c>
      <c r="C609">
        <f>feed!C609</f>
        <v>0</v>
      </c>
      <c r="D609">
        <f>SUMPRODUCT(MID(0&amp;feed!D609,LARGE(INDEX(ISNUMBER(--MID(feed!D609,ROW($1:$19),1))*
ROW($1:$19),0),ROW($1:$19))+1,1)*10^ROW($1:$19)/10)</f>
        <v>2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Finest of the 19th century</v>
      </c>
      <c r="G609" t="str">
        <f>feed!G609</f>
        <v>Questionable</v>
      </c>
      <c r="H609">
        <f>SUMPRODUCT(MID(0&amp;feed!H609,LARGE(INDEX(ISNUMBER(--MID(feed!H609,ROW($1:$1),1))*
ROW($1:$1),0),ROW($1:$1))+1,1)*10^ROW($1:$1)/10)</f>
        <v>0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177</v>
      </c>
      <c r="K609">
        <f>SUMPRODUCT(MID(0&amp;feed!K609,LARGE(INDEX(ISNUMBER(--MID(feed!K609,ROW($1:$19),1))*
ROW($1:$19),0),ROW($1:$19))+1,1)*10^ROW($1:$19)/10)</f>
        <v>2</v>
      </c>
      <c r="L609">
        <f>SUMPRODUCT(MID(0&amp;feed!L609,LARGE(INDEX(ISNUMBER(--MID(feed!L609,ROW($1:$19),1))*
ROW($1:$19),0),ROW($1:$19))+1,1)*10^ROW($1:$19)/10)</f>
        <v>2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957</v>
      </c>
      <c r="O609">
        <f>SUMPRODUCT(MID(0&amp;feed!O609,LARGE(INDEX(ISNUMBER(--MID(feed!O609,ROW($1:$5),1))*
ROW($1:$5),0),ROW($1:$5))+1,1)*10^ROW($1:$5)/10)</f>
        <v>1729</v>
      </c>
      <c r="P609" t="str">
        <f>feed!P609</f>
        <v>Untapped</v>
      </c>
      <c r="Q609">
        <f t="shared" si="54"/>
        <v>90</v>
      </c>
      <c r="R609" t="str">
        <f>feed!Q609</f>
        <v>None</v>
      </c>
      <c r="S609">
        <f t="shared" si="55"/>
        <v>0</v>
      </c>
      <c r="T609" t="str">
        <f>feed!R609</f>
        <v>Atlas</v>
      </c>
      <c r="U609" t="str">
        <f>feed!S609</f>
        <v>Neutral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609" t="str">
        <f>feed!U609</f>
        <v>http://blocgame.com/stats.php?id=64345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9431</v>
      </c>
      <c r="AA609" s="8">
        <f t="shared" si="57"/>
        <v>11.422152560083594</v>
      </c>
      <c r="AB609" s="4">
        <f t="shared" si="58"/>
        <v>159.5</v>
      </c>
      <c r="AC609" s="4">
        <f t="shared" si="59"/>
        <v>1821.8333333333333</v>
      </c>
    </row>
    <row r="610" spans="1:29" x14ac:dyDescent="0.25">
      <c r="A610" t="str">
        <f>feed!A610</f>
        <v>lobai91</v>
      </c>
      <c r="B610" t="str">
        <f>feed!B610</f>
        <v>tokarab</v>
      </c>
      <c r="C610" t="str">
        <f>feed!C610</f>
        <v>PIRATES</v>
      </c>
      <c r="D610">
        <f>SUMPRODUCT(MID(0&amp;feed!D610,LARGE(INDEX(ISNUMBER(--MID(feed!D610,ROW($1:$19),1))*
ROW($1:$19),0),ROW($1:$19))+1,1)*10^ROW($1:$19)/10)</f>
        <v>28</v>
      </c>
      <c r="E610">
        <f>SUMPRODUCT(MID(0&amp;feed!E610,LARGE(INDEX(ISNUMBER(--MID(feed!E610,ROW($1:$19),1))*
ROW($1:$19),0),ROW($1:$19))+1,1)*10^ROW($1:$19)/10)</f>
        <v>6</v>
      </c>
      <c r="F610" t="str">
        <f>feed!F610</f>
        <v>First World War surplus</v>
      </c>
      <c r="G610" t="str">
        <f>feed!G610</f>
        <v>Angelic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130</v>
      </c>
      <c r="K610">
        <f>SUMPRODUCT(MID(0&amp;feed!K610,LARGE(INDEX(ISNUMBER(--MID(feed!K610,ROW($1:$19),1))*
ROW($1:$19),0),ROW($1:$19))+1,1)*10^ROW($1:$19)/10)</f>
        <v>17</v>
      </c>
      <c r="L610">
        <f>SUMPRODUCT(MID(0&amp;feed!L610,LARGE(INDEX(ISNUMBER(--MID(feed!L610,ROW($1:$19),1))*
ROW($1:$19),0),ROW($1:$19))+1,1)*10^ROW($1:$19)/10)</f>
        <v>8</v>
      </c>
      <c r="M610" t="str">
        <f>feed!M610</f>
        <v>Mixed Economy</v>
      </c>
      <c r="N610">
        <f>SUMPRODUCT(MID(0&amp;feed!N610,LARGE(INDEX(ISNUMBER(--MID(feed!N610,ROW($1:$5),1))*
ROW($1:$5),0),ROW($1:$5))+1,1)*10^ROW($1:$5)/10)</f>
        <v>956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>
        <f t="shared" si="54"/>
        <v>90</v>
      </c>
      <c r="R610" t="str">
        <f>feed!Q610</f>
        <v>Mediocre</v>
      </c>
      <c r="S610">
        <f t="shared" si="55"/>
        <v>4.5</v>
      </c>
      <c r="T610" t="str">
        <f>feed!R610</f>
        <v>Caribbean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610" t="str">
        <f>feed!U610</f>
        <v>http://blocgame.com/stats.php?id=63061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9125</v>
      </c>
      <c r="AA610" s="8">
        <f t="shared" si="57"/>
        <v>20.92050209205021</v>
      </c>
      <c r="AB610" s="4">
        <f t="shared" si="58"/>
        <v>159.33333333333334</v>
      </c>
      <c r="AC610" s="4">
        <f t="shared" si="59"/>
        <v>3333.3333333333335</v>
      </c>
    </row>
    <row r="611" spans="1:29" x14ac:dyDescent="0.25">
      <c r="A611" t="str">
        <f>feed!A611</f>
        <v>DevilsAndDemons</v>
      </c>
      <c r="B611" t="str">
        <f>feed!B611</f>
        <v>Andrew666</v>
      </c>
      <c r="C611">
        <f>feed!C611</f>
        <v>0</v>
      </c>
      <c r="D611">
        <f>SUMPRODUCT(MID(0&amp;feed!D611,LARGE(INDEX(ISNUMBER(--MID(feed!D611,ROW($1:$19),1))*
ROW($1:$19),0),ROW($1:$19))+1,1)*10^ROW($1:$19)/10)</f>
        <v>9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Normal</v>
      </c>
      <c r="H611">
        <f>SUMPRODUCT(MID(0&amp;feed!H611,LARGE(INDEX(ISNUMBER(--MID(feed!H611,ROW($1:$1),1))*
ROW($1:$1),0),ROW($1:$1))+1,1)*10^ROW($1:$1)/10)</f>
        <v>1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46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1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949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Arabia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611" t="str">
        <f>feed!U611</f>
        <v>http://blocgame.com/stats.php?id=64116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-212</v>
      </c>
      <c r="AA611" s="8">
        <f t="shared" si="57"/>
        <v>1.7523709167544783</v>
      </c>
      <c r="AB611" s="4">
        <f t="shared" si="58"/>
        <v>158.16666666666666</v>
      </c>
      <c r="AC611" s="4">
        <f t="shared" si="59"/>
        <v>277.16666666666669</v>
      </c>
    </row>
    <row r="612" spans="1:29" x14ac:dyDescent="0.25">
      <c r="A612" t="str">
        <f>feed!A612</f>
        <v>Buzir</v>
      </c>
      <c r="B612" t="str">
        <f>feed!B612</f>
        <v>Sir Ribuz</v>
      </c>
      <c r="C612" t="str">
        <f>feed!C612</f>
        <v>Armat Corporation</v>
      </c>
      <c r="D612">
        <f>SUMPRODUCT(MID(0&amp;feed!D612,LARGE(INDEX(ISNUMBER(--MID(feed!D612,ROW($1:$19),1))*
ROW($1:$19),0),ROW($1:$19))+1,1)*10^ROW($1:$19)/10)</f>
        <v>110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14</v>
      </c>
      <c r="K612">
        <f>SUMPRODUCT(MID(0&amp;feed!K612,LARGE(INDEX(ISNUMBER(--MID(feed!K612,ROW($1:$19),1))*
ROW($1:$19),0),ROW($1:$19))+1,1)*10^ROW($1:$19)/10)</f>
        <v>31</v>
      </c>
      <c r="L612">
        <f>SUMPRODUCT(MID(0&amp;feed!L612,LARGE(INDEX(ISNUMBER(--MID(feed!L612,ROW($1:$19),1))*
ROW($1:$19),0),ROW($1:$19))+1,1)*10^ROW($1:$19)/10)</f>
        <v>2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948</v>
      </c>
      <c r="O612">
        <f>SUMPRODUCT(MID(0&amp;feed!O612,LARGE(INDEX(ISNUMBER(--MID(feed!O612,ROW($1:$5),1))*
ROW($1:$5),0),ROW($1:$5))+1,1)*10^ROW($1:$5)/10)</f>
        <v>6</v>
      </c>
      <c r="P612" t="str">
        <f>feed!P612</f>
        <v>Untapped</v>
      </c>
      <c r="Q612">
        <f t="shared" si="54"/>
        <v>90</v>
      </c>
      <c r="R612" t="str">
        <f>feed!Q612</f>
        <v>Large</v>
      </c>
      <c r="S612">
        <f t="shared" si="55"/>
        <v>7.5</v>
      </c>
      <c r="T612" t="str">
        <f>feed!R612</f>
        <v>Southern Cone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612" t="str">
        <f>feed!U612</f>
        <v>http://blocgame.com/stats.php?id=64064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27321</v>
      </c>
      <c r="AA612" s="8">
        <f t="shared" si="57"/>
        <v>43.455696202531648</v>
      </c>
      <c r="AB612" s="4">
        <f t="shared" si="58"/>
        <v>158</v>
      </c>
      <c r="AC612" s="4">
        <f t="shared" si="59"/>
        <v>6866</v>
      </c>
    </row>
    <row r="613" spans="1:29" x14ac:dyDescent="0.25">
      <c r="A613" t="str">
        <f>feed!A613</f>
        <v>fuckmejerry</v>
      </c>
      <c r="B613" t="str">
        <f>feed!B613</f>
        <v>basher6643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35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Angelic</v>
      </c>
      <c r="H613">
        <f>SUMPRODUCT(MID(0&amp;feed!H613,LARGE(INDEX(ISNUMBER(--MID(feed!H613,ROW($1:$1),1))*
ROW($1:$1),0),ROW($1:$1))+1,1)*10^ROW($1:$1)/10)</f>
        <v>2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28</v>
      </c>
      <c r="K613">
        <f>SUMPRODUCT(MID(0&amp;feed!K613,LARGE(INDEX(ISNUMBER(--MID(feed!K613,ROW($1:$19),1))*
ROW($1:$19),0),ROW($1:$19))+1,1)*10^ROW($1:$19)/10)</f>
        <v>3</v>
      </c>
      <c r="L613">
        <f>SUMPRODUCT(MID(0&amp;feed!L613,LARGE(INDEX(ISNUMBER(--MID(feed!L613,ROW($1:$19),1))*
ROW($1:$19),0),ROW($1:$19))+1,1)*10^ROW($1:$19)/10)</f>
        <v>2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946</v>
      </c>
      <c r="O613">
        <f>SUMPRODUCT(MID(0&amp;feed!O613,LARGE(INDEX(ISNUMBER(--MID(feed!O613,ROW($1:$5),1))*
ROW($1:$5),0),ROW($1:$5))+1,1)*10^ROW($1:$5)/10)</f>
        <v>2373</v>
      </c>
      <c r="P613">
        <f>feed!P613</f>
        <v>0</v>
      </c>
      <c r="Q613">
        <f t="shared" si="54"/>
        <v>40</v>
      </c>
      <c r="R613" t="str">
        <f>feed!Q613</f>
        <v>Meagre</v>
      </c>
      <c r="S613">
        <f t="shared" si="55"/>
        <v>1.5</v>
      </c>
      <c r="T613" t="str">
        <f>feed!R613</f>
        <v>Egypt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613" t="str">
        <f>feed!U613</f>
        <v>http://blocgame.com/stats.php?id=64451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16755</v>
      </c>
      <c r="AA613" s="8">
        <f t="shared" si="57"/>
        <v>21.279069767441861</v>
      </c>
      <c r="AB613" s="4">
        <f t="shared" si="58"/>
        <v>157.66666666666666</v>
      </c>
      <c r="AC613" s="4">
        <f t="shared" si="59"/>
        <v>3355</v>
      </c>
    </row>
    <row r="614" spans="1:29" x14ac:dyDescent="0.25">
      <c r="A614" t="str">
        <f>feed!A614</f>
        <v>Upper Volta</v>
      </c>
      <c r="B614" t="str">
        <f>feed!B614</f>
        <v>Muhammad Keita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36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First World War surplus</v>
      </c>
      <c r="G614" t="str">
        <f>feed!G614</f>
        <v>Isolated</v>
      </c>
      <c r="H614">
        <f>SUMPRODUCT(MID(0&amp;feed!H614,LARGE(INDEX(ISNUMBER(--MID(feed!H614,ROW($1:$1),1))*
ROW($1:$1),0),ROW($1:$1))+1,1)*10^ROW($1:$1)/10)</f>
        <v>1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0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3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946</v>
      </c>
      <c r="O614">
        <f>SUMPRODUCT(MID(0&amp;feed!O614,LARGE(INDEX(ISNUMBER(--MID(feed!O614,ROW($1:$5),1))*
ROW($1:$5),0),ROW($1:$5))+1,1)*10^ROW($1:$5)/10)</f>
        <v>801</v>
      </c>
      <c r="P614" t="str">
        <f>feed!P614</f>
        <v>Untapped</v>
      </c>
      <c r="Q614">
        <f t="shared" si="54"/>
        <v>90</v>
      </c>
      <c r="R614" t="str">
        <f>feed!Q614</f>
        <v>Meagre</v>
      </c>
      <c r="S614">
        <f t="shared" si="55"/>
        <v>1.5</v>
      </c>
      <c r="T614" t="str">
        <f>feed!R614</f>
        <v>West Africa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14" t="str">
        <f>feed!U614</f>
        <v>http://blocgame.com/stats.php?id=65530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25587</v>
      </c>
      <c r="AA614" s="8">
        <f t="shared" si="57"/>
        <v>34.975687103594083</v>
      </c>
      <c r="AB614" s="4">
        <f t="shared" si="58"/>
        <v>157.66666666666666</v>
      </c>
      <c r="AC614" s="4">
        <f t="shared" si="59"/>
        <v>5514.5</v>
      </c>
    </row>
    <row r="615" spans="1:29" x14ac:dyDescent="0.25">
      <c r="A615" t="str">
        <f>feed!A615</f>
        <v>JapaneseMeme</v>
      </c>
      <c r="B615" t="str">
        <f>feed!B615</f>
        <v>Leonardotse</v>
      </c>
      <c r="C615">
        <f>feed!C615</f>
        <v>0</v>
      </c>
      <c r="D615">
        <f>SUMPRODUCT(MID(0&amp;feed!D615,LARGE(INDEX(ISNUMBER(--MID(feed!D615,ROW($1:$19),1))*
ROW($1:$19),0),ROW($1:$19))+1,1)*10^ROW($1:$19)/10)</f>
        <v>17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Questionable</v>
      </c>
      <c r="H615">
        <f>SUMPRODUCT(MID(0&amp;feed!H615,LARGE(INDEX(ISNUMBER(--MID(feed!H615,ROW($1:$1),1))*
ROW($1:$1),0),ROW($1:$1))+1,1)*10^ROW($1:$1)/10)</f>
        <v>0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29</v>
      </c>
      <c r="K615">
        <f>SUMPRODUCT(MID(0&amp;feed!K615,LARGE(INDEX(ISNUMBER(--MID(feed!K615,ROW($1:$19),1))*
ROW($1:$19),0),ROW($1:$19))+1,1)*10^ROW($1:$19)/10)</f>
        <v>6</v>
      </c>
      <c r="L615">
        <f>SUMPRODUCT(MID(0&amp;feed!L615,LARGE(INDEX(ISNUMBER(--MID(feed!L615,ROW($1:$19),1))*
ROW($1:$19),0),ROW($1:$19))+1,1)*10^ROW($1:$19)/10)</f>
        <v>1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945</v>
      </c>
      <c r="O615">
        <f>SUMPRODUCT(MID(0&amp;feed!O615,LARGE(INDEX(ISNUMBER(--MID(feed!O615,ROW($1:$5),1))*
ROW($1:$5),0),ROW($1:$5))+1,1)*10^ROW($1:$5)/10)</f>
        <v>24</v>
      </c>
      <c r="P615" t="str">
        <f>feed!P615</f>
        <v>Untapped</v>
      </c>
      <c r="Q615">
        <f t="shared" si="54"/>
        <v>90</v>
      </c>
      <c r="R615" t="str">
        <f>feed!Q615</f>
        <v>None</v>
      </c>
      <c r="S615">
        <f t="shared" si="55"/>
        <v>0</v>
      </c>
      <c r="T615" t="str">
        <f>feed!R615</f>
        <v>Pacific Rim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615" t="str">
        <f>feed!U615</f>
        <v>http://blocgame.com/stats.php?id=64540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2684</v>
      </c>
      <c r="AA615" s="8">
        <f t="shared" si="57"/>
        <v>5.6179894179894179</v>
      </c>
      <c r="AB615" s="4">
        <f t="shared" si="58"/>
        <v>157.5</v>
      </c>
      <c r="AC615" s="4">
        <f t="shared" si="59"/>
        <v>884.83333333333337</v>
      </c>
    </row>
    <row r="616" spans="1:29" x14ac:dyDescent="0.25">
      <c r="A616" t="str">
        <f>feed!A616</f>
        <v>kutu_babi</v>
      </c>
      <c r="B616" t="str">
        <f>feed!B616</f>
        <v>Kasspars</v>
      </c>
      <c r="C616">
        <f>feed!C616</f>
        <v>0</v>
      </c>
      <c r="D616">
        <f>SUMPRODUCT(MID(0&amp;feed!D616,LARGE(INDEX(ISNUMBER(--MID(feed!D616,ROW($1:$19),1))*
ROW($1:$19),0),ROW($1:$19))+1,1)*10^ROW($1:$19)/10)</f>
        <v>10</v>
      </c>
      <c r="E616">
        <f>SUMPRODUCT(MID(0&amp;feed!E616,LARGE(INDEX(ISNUMBER(--MID(feed!E616,ROW($1:$19),1))*
ROW($1:$19),0),ROW($1:$19))+1,1)*10^ROW($1:$19)/10)</f>
        <v>0</v>
      </c>
      <c r="F616" t="str">
        <f>feed!F616</f>
        <v>Second World War surplus</v>
      </c>
      <c r="G616" t="str">
        <f>feed!G616</f>
        <v>Normal</v>
      </c>
      <c r="H616">
        <f>SUMPRODUCT(MID(0&amp;feed!H616,LARGE(INDEX(ISNUMBER(--MID(feed!H616,ROW($1:$1),1))*
ROW($1:$1),0),ROW($1:$1))+1,1)*10^ROW($1:$1)/10)</f>
        <v>1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15</v>
      </c>
      <c r="K616">
        <f>SUMPRODUCT(MID(0&amp;feed!K616,LARGE(INDEX(ISNUMBER(--MID(feed!K616,ROW($1:$19),1))*
ROW($1:$19),0),ROW($1:$19))+1,1)*10^ROW($1:$19)/10)</f>
        <v>3</v>
      </c>
      <c r="L616">
        <f>SUMPRODUCT(MID(0&amp;feed!L616,LARGE(INDEX(ISNUMBER(--MID(feed!L616,ROW($1:$19),1))*
ROW($1:$19),0),ROW($1:$19))+1,1)*10^ROW($1:$19)/10)</f>
        <v>1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945</v>
      </c>
      <c r="O616">
        <f>SUMPRODUCT(MID(0&amp;feed!O616,LARGE(INDEX(ISNUMBER(--MID(feed!O616,ROW($1:$5),1))*
ROW($1:$5),0),ROW($1:$5))+1,1)*10^ROW($1:$5)/10)</f>
        <v>74</v>
      </c>
      <c r="P616" t="str">
        <f>feed!P616</f>
        <v>Untapped</v>
      </c>
      <c r="Q616">
        <f t="shared" si="54"/>
        <v>90</v>
      </c>
      <c r="R616" t="str">
        <f>feed!Q616</f>
        <v>Meagre</v>
      </c>
      <c r="S616">
        <f t="shared" si="55"/>
        <v>1.5</v>
      </c>
      <c r="T616" t="str">
        <f>feed!R616</f>
        <v>Pacific Rim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616" t="str">
        <f>feed!U616</f>
        <v>http://blocgame.com/stats.php?id=64636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5387</v>
      </c>
      <c r="AA616" s="8">
        <f t="shared" si="57"/>
        <v>8.0814814814814806</v>
      </c>
      <c r="AB616" s="4">
        <f t="shared" si="58"/>
        <v>157.5</v>
      </c>
      <c r="AC616" s="4">
        <f t="shared" si="59"/>
        <v>1272.8333333333333</v>
      </c>
    </row>
    <row r="617" spans="1:29" x14ac:dyDescent="0.25">
      <c r="A617" t="str">
        <f>feed!A617</f>
        <v>Kongasi</v>
      </c>
      <c r="B617" t="str">
        <f>feed!B617</f>
        <v>Din Diallo</v>
      </c>
      <c r="C617">
        <f>feed!C617</f>
        <v>0</v>
      </c>
      <c r="D617">
        <f>SUMPRODUCT(MID(0&amp;feed!D617,LARGE(INDEX(ISNUMBER(--MID(feed!D617,ROW($1:$19),1))*
ROW($1:$19),0),ROW($1:$19))+1,1)*10^ROW($1:$19)/10)</f>
        <v>7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Normal</v>
      </c>
      <c r="H617">
        <f>SUMPRODUCT(MID(0&amp;feed!H617,LARGE(INDEX(ISNUMBER(--MID(feed!H617,ROW($1:$1),1))*
ROW($1:$1),0),ROW($1:$1))+1,1)*10^ROW($1:$1)/10)</f>
        <v>0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10</v>
      </c>
      <c r="K617">
        <f>SUMPRODUCT(MID(0&amp;feed!K617,LARGE(INDEX(ISNUMBER(--MID(feed!K617,ROW($1:$19),1))*
ROW($1:$19),0),ROW($1:$19))+1,1)*10^ROW($1:$19)/10)</f>
        <v>2</v>
      </c>
      <c r="L617">
        <f>SUMPRODUCT(MID(0&amp;feed!L617,LARGE(INDEX(ISNUMBER(--MID(feed!L617,ROW($1:$19),1))*
ROW($1:$19),0),ROW($1:$19))+1,1)*10^ROW($1:$19)/10)</f>
        <v>0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944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None</v>
      </c>
      <c r="S617">
        <f t="shared" si="55"/>
        <v>0</v>
      </c>
      <c r="T617" t="str">
        <f>feed!R617</f>
        <v>Congo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617" t="str">
        <f>feed!U617</f>
        <v>http://blocgame.com/stats.php?id=58832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2263</v>
      </c>
      <c r="AA617" s="8">
        <f t="shared" si="57"/>
        <v>3.1917372881355934</v>
      </c>
      <c r="AB617" s="4">
        <f t="shared" si="58"/>
        <v>157.33333333333334</v>
      </c>
      <c r="AC617" s="4">
        <f t="shared" si="59"/>
        <v>502.16666666666669</v>
      </c>
    </row>
    <row r="618" spans="1:29" x14ac:dyDescent="0.25">
      <c r="A618" t="str">
        <f>feed!A618</f>
        <v>Netland</v>
      </c>
      <c r="B618" t="str">
        <f>feed!B618</f>
        <v>netcode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98</v>
      </c>
      <c r="E618">
        <f>SUMPRODUCT(MID(0&amp;feed!E618,LARGE(INDEX(ISNUMBER(--MID(feed!E618,ROW($1:$19),1))*
ROW($1:$19),0),ROW($1:$19))+1,1)*10^ROW($1:$19)/10)</f>
        <v>1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0</v>
      </c>
      <c r="K618">
        <f>SUMPRODUCT(MID(0&amp;feed!K618,LARGE(INDEX(ISNUMBER(--MID(feed!K618,ROW($1:$19),1))*
ROW($1:$19),0),ROW($1:$19))+1,1)*10^ROW($1:$19)/10)</f>
        <v>16</v>
      </c>
      <c r="L618">
        <f>SUMPRODUCT(MID(0&amp;feed!L618,LARGE(INDEX(ISNUMBER(--MID(feed!L618,ROW($1:$19),1))*
ROW($1:$19),0),ROW($1:$19))+1,1)*10^ROW($1:$19)/10)</f>
        <v>2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935</v>
      </c>
      <c r="O618">
        <f>SUMPRODUCT(MID(0&amp;feed!O618,LARGE(INDEX(ISNUMBER(--MID(feed!O618,ROW($1:$5),1))*
ROW($1:$5),0),ROW($1:$5))+1,1)*10^ROW($1:$5)/10)</f>
        <v>0</v>
      </c>
      <c r="P618" t="str">
        <f>feed!P618</f>
        <v>Untapped</v>
      </c>
      <c r="Q618">
        <f t="shared" si="54"/>
        <v>90</v>
      </c>
      <c r="R618" t="str">
        <f>feed!Q618</f>
        <v>Meagre</v>
      </c>
      <c r="S618">
        <f t="shared" si="55"/>
        <v>1.5</v>
      </c>
      <c r="T618" t="str">
        <f>feed!R618</f>
        <v>Mesoamerica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618" t="str">
        <f>feed!U618</f>
        <v>http://blocgame.com/stats.php?id=63148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24176</v>
      </c>
      <c r="AA618" s="8">
        <f t="shared" si="57"/>
        <v>34.680213903743315</v>
      </c>
      <c r="AB618" s="4">
        <f t="shared" si="58"/>
        <v>155.83333333333334</v>
      </c>
      <c r="AC618" s="4">
        <f t="shared" si="59"/>
        <v>5404.333333333333</v>
      </c>
    </row>
    <row r="619" spans="1:29" x14ac:dyDescent="0.25">
      <c r="A619" t="str">
        <f>feed!A619</f>
        <v>penang fc</v>
      </c>
      <c r="B619" t="str">
        <f>feed!B619</f>
        <v>faiz subri</v>
      </c>
      <c r="C619" t="str">
        <f>feed!C619</f>
        <v>PIRATES</v>
      </c>
      <c r="D619">
        <f>SUMPRODUCT(MID(0&amp;feed!D619,LARGE(INDEX(ISNUMBER(--MID(feed!D619,ROW($1:$19),1))*
ROW($1:$19),0),ROW($1:$19))+1,1)*10^ROW($1:$19)/10)</f>
        <v>53</v>
      </c>
      <c r="E619">
        <f>SUMPRODUCT(MID(0&amp;feed!E619,LARGE(INDEX(ISNUMBER(--MID(feed!E619,ROW($1:$19),1))*
ROW($1:$19),0),ROW($1:$19))+1,1)*10^ROW($1:$19)/10)</f>
        <v>2</v>
      </c>
      <c r="F619" t="str">
        <f>feed!F619</f>
        <v>Korean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3</v>
      </c>
      <c r="I619" t="str">
        <f>feed!I619</f>
        <v>Good</v>
      </c>
      <c r="J619">
        <f>SUMPRODUCT(MID(0&amp;feed!J619,LARGE(INDEX(ISNUMBER(--MID(feed!J619,ROW($1:$19),1))*
ROW($1:$19),0),ROW($1:$19))+1,1)*10^ROW($1:$19)/10)</f>
        <v>17</v>
      </c>
      <c r="K619">
        <f>SUMPRODUCT(MID(0&amp;feed!K619,LARGE(INDEX(ISNUMBER(--MID(feed!K619,ROW($1:$19),1))*
ROW($1:$19),0),ROW($1:$19))+1,1)*10^ROW($1:$19)/10)</f>
        <v>11</v>
      </c>
      <c r="L619">
        <f>SUMPRODUCT(MID(0&amp;feed!L619,LARGE(INDEX(ISNUMBER(--MID(feed!L619,ROW($1:$19),1))*
ROW($1:$19),0),ROW($1:$19))+1,1)*10^ROW($1:$19)/10)</f>
        <v>7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931</v>
      </c>
      <c r="O619">
        <f>SUMPRODUCT(MID(0&amp;feed!O619,LARGE(INDEX(ISNUMBER(--MID(feed!O619,ROW($1:$5),1))*
ROW($1:$5),0),ROW($1:$5))+1,1)*10^ROW($1:$5)/10)</f>
        <v>2767</v>
      </c>
      <c r="P619" t="str">
        <f>feed!P619</f>
        <v>Untapped</v>
      </c>
      <c r="Q619">
        <f t="shared" si="54"/>
        <v>90</v>
      </c>
      <c r="R619" t="str">
        <f>feed!Q619</f>
        <v>Large</v>
      </c>
      <c r="S619">
        <f t="shared" si="55"/>
        <v>7.5</v>
      </c>
      <c r="T619" t="str">
        <f>feed!R619</f>
        <v>Arabia</v>
      </c>
      <c r="U619" t="str">
        <f>feed!S619</f>
        <v>United States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619" t="str">
        <f>feed!U619</f>
        <v>http://blocgame.com/stats.php?id=64923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30446</v>
      </c>
      <c r="AA619" s="8">
        <f t="shared" si="57"/>
        <v>42.369495166487646</v>
      </c>
      <c r="AB619" s="4">
        <f t="shared" si="58"/>
        <v>155.16666666666666</v>
      </c>
      <c r="AC619" s="4">
        <f t="shared" si="59"/>
        <v>6574.333333333333</v>
      </c>
    </row>
    <row r="620" spans="1:29" x14ac:dyDescent="0.25">
      <c r="A620" t="str">
        <f>feed!A620</f>
        <v>Mocha</v>
      </c>
      <c r="B620" t="str">
        <f>feed!B620</f>
        <v>dudearse</v>
      </c>
      <c r="C620" t="str">
        <f>feed!C620</f>
        <v>The Order</v>
      </c>
      <c r="D620">
        <f>SUMPRODUCT(MID(0&amp;feed!D620,LARGE(INDEX(ISNUMBER(--MID(feed!D620,ROW($1:$19),1))*
ROW($1:$19),0),ROW($1:$19))+1,1)*10^ROW($1:$19)/10)</f>
        <v>46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Nice</v>
      </c>
      <c r="H620">
        <f>SUMPRODUCT(MID(0&amp;feed!H620,LARGE(INDEX(ISNUMBER(--MID(feed!H620,ROW($1:$1),1))*
ROW($1:$1),0),ROW($1:$1))+1,1)*10^ROW($1:$1)/10)</f>
        <v>1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4</v>
      </c>
      <c r="K620">
        <f>SUMPRODUCT(MID(0&amp;feed!K620,LARGE(INDEX(ISNUMBER(--MID(feed!K620,ROW($1:$19),1))*
ROW($1:$19),0),ROW($1:$19))+1,1)*10^ROW($1:$19)/10)</f>
        <v>16</v>
      </c>
      <c r="L620">
        <f>SUMPRODUCT(MID(0&amp;feed!L620,LARGE(INDEX(ISNUMBER(--MID(feed!L620,ROW($1:$19),1))*
ROW($1:$19),0),ROW($1:$19))+1,1)*10^ROW($1:$19)/10)</f>
        <v>3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930</v>
      </c>
      <c r="O620">
        <f>SUMPRODUCT(MID(0&amp;feed!O620,LARGE(INDEX(ISNUMBER(--MID(feed!O620,ROW($1:$5),1))*
ROW($1:$5),0),ROW($1:$5))+1,1)*10^ROW($1:$5)/10)</f>
        <v>0</v>
      </c>
      <c r="P620" t="str">
        <f>feed!P620</f>
        <v>Untapped</v>
      </c>
      <c r="Q620">
        <f t="shared" si="54"/>
        <v>90</v>
      </c>
      <c r="R620" t="str">
        <f>feed!Q620</f>
        <v>Large</v>
      </c>
      <c r="S620">
        <f t="shared" si="55"/>
        <v>7.5</v>
      </c>
      <c r="T620" t="str">
        <f>feed!R620</f>
        <v>Indochina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620" t="str">
        <f>feed!U620</f>
        <v>http://blocgame.com/stats.php?id=61298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6181</v>
      </c>
      <c r="AA620" s="8">
        <f t="shared" si="57"/>
        <v>15.113978494623655</v>
      </c>
      <c r="AB620" s="4">
        <f t="shared" si="58"/>
        <v>155</v>
      </c>
      <c r="AC620" s="4">
        <f t="shared" si="59"/>
        <v>2342.6666666666665</v>
      </c>
    </row>
    <row r="621" spans="1:29" x14ac:dyDescent="0.25">
      <c r="A621" t="str">
        <f>feed!A621</f>
        <v>MalayaRaya</v>
      </c>
      <c r="B621" t="str">
        <f>feed!B621</f>
        <v>Kitul</v>
      </c>
      <c r="C621" t="str">
        <f>feed!C621</f>
        <v>PIRATES</v>
      </c>
      <c r="D621">
        <f>SUMPRODUCT(MID(0&amp;feed!D621,LARGE(INDEX(ISNUMBER(--MID(feed!D621,ROW($1:$19),1))*
ROW($1:$19),0),ROW($1:$19))+1,1)*10^ROW($1:$19)/10)</f>
        <v>140</v>
      </c>
      <c r="E621">
        <f>SUMPRODUCT(MID(0&amp;feed!E621,LARGE(INDEX(ISNUMBER(--MID(feed!E621,ROW($1:$19),1))*
ROW($1:$19),0),ROW($1:$19))+1,1)*10^ROW($1:$19)/10)</f>
        <v>6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3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0</v>
      </c>
      <c r="K621">
        <f>SUMPRODUCT(MID(0&amp;feed!K621,LARGE(INDEX(ISNUMBER(--MID(feed!K621,ROW($1:$19),1))*
ROW($1:$19),0),ROW($1:$19))+1,1)*10^ROW($1:$19)/10)</f>
        <v>19</v>
      </c>
      <c r="L621">
        <f>SUMPRODUCT(MID(0&amp;feed!L621,LARGE(INDEX(ISNUMBER(--MID(feed!L621,ROW($1:$19),1))*
ROW($1:$19),0),ROW($1:$19))+1,1)*10^ROW($1:$19)/10)</f>
        <v>10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928</v>
      </c>
      <c r="O621">
        <f>SUMPRODUCT(MID(0&amp;feed!O621,LARGE(INDEX(ISNUMBER(--MID(feed!O621,ROW($1:$5),1))*
ROW($1:$5),0),ROW($1:$5))+1,1)*10^ROW($1:$5)/10)</f>
        <v>2235</v>
      </c>
      <c r="P621" t="str">
        <f>feed!P621</f>
        <v>Untapped</v>
      </c>
      <c r="Q621">
        <f t="shared" si="54"/>
        <v>90</v>
      </c>
      <c r="R621" t="str">
        <f>feed!Q621</f>
        <v>Very Powerful</v>
      </c>
      <c r="S621">
        <f t="shared" si="55"/>
        <v>10</v>
      </c>
      <c r="T621" t="str">
        <f>feed!R621</f>
        <v>Atlas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621" t="str">
        <f>feed!U621</f>
        <v>http://blocgame.com/stats.php?id=60388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16888</v>
      </c>
      <c r="AA621" s="8">
        <f t="shared" si="57"/>
        <v>32.341594827586206</v>
      </c>
      <c r="AB621" s="4">
        <f t="shared" si="58"/>
        <v>154.66666666666666</v>
      </c>
      <c r="AC621" s="4">
        <f t="shared" si="59"/>
        <v>5002.166666666667</v>
      </c>
    </row>
    <row r="622" spans="1:29" x14ac:dyDescent="0.25">
      <c r="A622" t="str">
        <f>feed!A622</f>
        <v>Yar</v>
      </c>
      <c r="B622" t="str">
        <f>feed!B622</f>
        <v>Johnny Depth</v>
      </c>
      <c r="C622">
        <f>feed!C622</f>
        <v>0</v>
      </c>
      <c r="D622">
        <f>SUMPRODUCT(MID(0&amp;feed!D622,LARGE(INDEX(ISNUMBER(--MID(feed!D622,ROW($1:$19),1))*
ROW($1:$19),0),ROW($1:$19))+1,1)*10^ROW($1:$19)/10)</f>
        <v>7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Normal</v>
      </c>
      <c r="H622">
        <f>SUMPRODUCT(MID(0&amp;feed!H622,LARGE(INDEX(ISNUMBER(--MID(feed!H622,ROW($1:$1),1))*
ROW($1:$1),0),ROW($1:$1))+1,1)*10^ROW($1:$1)/10)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5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928</v>
      </c>
      <c r="O622">
        <f>SUMPRODUCT(MID(0&amp;feed!O622,LARGE(INDEX(ISNUMBER(--MID(feed!O622,ROW($1:$5),1))*
ROW($1:$5),0),ROW($1:$5))+1,1)*10^ROW($1:$5)/10)</f>
        <v>1</v>
      </c>
      <c r="P622" t="str">
        <f>feed!P622</f>
        <v>Untapped</v>
      </c>
      <c r="Q622">
        <f t="shared" si="54"/>
        <v>90</v>
      </c>
      <c r="R622" t="str">
        <f>feed!Q622</f>
        <v>None</v>
      </c>
      <c r="S622">
        <f t="shared" si="55"/>
        <v>0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622" t="str">
        <f>feed!U622</f>
        <v>http://blocgame.com/stats.php?id=62769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100</v>
      </c>
      <c r="AA622" s="8">
        <f t="shared" si="57"/>
        <v>1.3200431034482758</v>
      </c>
      <c r="AB622" s="4">
        <f t="shared" si="58"/>
        <v>154.66666666666666</v>
      </c>
      <c r="AC622" s="4">
        <f t="shared" si="59"/>
        <v>204.16666666666666</v>
      </c>
    </row>
    <row r="623" spans="1:29" x14ac:dyDescent="0.25">
      <c r="A623" t="str">
        <f>feed!A623</f>
        <v>New Sandez</v>
      </c>
      <c r="B623" t="str">
        <f>feed!B623</f>
        <v>Fragtastic</v>
      </c>
      <c r="C623">
        <f>feed!C623</f>
        <v>0</v>
      </c>
      <c r="D623">
        <f>SUMPRODUCT(MID(0&amp;feed!D623,LARGE(INDEX(ISNUMBER(--MID(feed!D623,ROW($1:$19),1))*
ROW($1:$19),0),ROW($1:$19))+1,1)*10^ROW($1:$19)/10)</f>
        <v>7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10</v>
      </c>
      <c r="K623">
        <f>SUMPRODUCT(MID(0&amp;feed!K623,LARGE(INDEX(ISNUMBER(--MID(feed!K623,ROW($1:$19),1))*
ROW($1:$19),0),ROW($1:$19))+1,1)*10^ROW($1:$19)/10)</f>
        <v>3</v>
      </c>
      <c r="L623">
        <f>SUMPRODUCT(MID(0&amp;feed!L623,LARGE(INDEX(ISNUMBER(--MID(feed!L623,ROW($1:$19),1))*
ROW($1:$19),0),ROW($1:$19))+1,1)*10^ROW($1:$19)/10)</f>
        <v>3</v>
      </c>
      <c r="M623" t="str">
        <f>feed!M623</f>
        <v>Free Market</v>
      </c>
      <c r="N623">
        <f>SUMPRODUCT(MID(0&amp;feed!N623,LARGE(INDEX(ISNUMBER(--MID(feed!N623,ROW($1:$5),1))*
ROW($1:$5),0),ROW($1:$5))+1,1)*10^ROW($1:$5)/10)</f>
        <v>926</v>
      </c>
      <c r="O623">
        <f>SUMPRODUCT(MID(0&amp;feed!O623,LARGE(INDEX(ISNUMBER(--MID(feed!O623,ROW($1:$5),1))*
ROW($1:$5),0),ROW($1:$5))+1,1)*10^ROW($1:$5)/10)</f>
        <v>1828</v>
      </c>
      <c r="P623" t="str">
        <f>feed!P623</f>
        <v>Untapped</v>
      </c>
      <c r="Q623">
        <f t="shared" si="54"/>
        <v>90</v>
      </c>
      <c r="R623" t="str">
        <f>feed!Q623</f>
        <v>Small</v>
      </c>
      <c r="S623">
        <f t="shared" si="55"/>
        <v>3</v>
      </c>
      <c r="T623" t="str">
        <f>feed!R623</f>
        <v>Atlas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623" t="str">
        <f>feed!U623</f>
        <v>http://blocgame.com/stats.php?id=65017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16800</v>
      </c>
      <c r="AA623" s="8">
        <f t="shared" si="57"/>
        <v>21.382289416846653</v>
      </c>
      <c r="AB623" s="4">
        <f t="shared" si="58"/>
        <v>154.33333333333334</v>
      </c>
      <c r="AC623" s="4">
        <f t="shared" si="59"/>
        <v>3300</v>
      </c>
    </row>
    <row r="624" spans="1:29" x14ac:dyDescent="0.25">
      <c r="A624" t="str">
        <f>feed!A624</f>
        <v>Snowden</v>
      </c>
      <c r="B624" t="str">
        <f>feed!B624</f>
        <v>GeekyOtaku</v>
      </c>
      <c r="C624">
        <f>feed!C624</f>
        <v>0</v>
      </c>
      <c r="D624">
        <f>SUMPRODUCT(MID(0&amp;feed!D624,LARGE(INDEX(ISNUMBER(--MID(feed!D624,ROW($1:$19),1))*
ROW($1:$19),0),ROW($1:$19))+1,1)*10^ROW($1:$19)/10)</f>
        <v>5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First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0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0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1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924</v>
      </c>
      <c r="O624">
        <f>SUMPRODUCT(MID(0&amp;feed!O624,LARGE(INDEX(ISNUMBER(--MID(feed!O624,ROW($1:$5),1))*
ROW($1:$5),0),ROW($1:$5))+1,1)*10^ROW($1:$5)/10)</f>
        <v>263</v>
      </c>
      <c r="P624" t="str">
        <f>feed!P624</f>
        <v>Plentiful</v>
      </c>
      <c r="Q624">
        <f t="shared" si="54"/>
        <v>70</v>
      </c>
      <c r="R624" t="str">
        <f>feed!Q624</f>
        <v>None</v>
      </c>
      <c r="S624">
        <f t="shared" si="55"/>
        <v>0</v>
      </c>
      <c r="T624" t="str">
        <f>feed!R624</f>
        <v>Guinea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624" t="str">
        <f>feed!U624</f>
        <v>http://blocgame.com/stats.php?id=65100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12076</v>
      </c>
      <c r="AA624" s="8">
        <f t="shared" si="57"/>
        <v>16.316017316017316</v>
      </c>
      <c r="AB624" s="4">
        <f t="shared" si="58"/>
        <v>154</v>
      </c>
      <c r="AC624" s="4">
        <f t="shared" si="59"/>
        <v>2512.6666666666665</v>
      </c>
    </row>
    <row r="625" spans="1:29" x14ac:dyDescent="0.25">
      <c r="A625" t="str">
        <f>feed!A625</f>
        <v>Hamshiretonland</v>
      </c>
      <c r="B625" t="str">
        <f>feed!B625</f>
        <v>Lord Hamshiretonburrough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78</v>
      </c>
      <c r="E625">
        <f>SUMPRODUCT(MID(0&amp;feed!E625,LARGE(INDEX(ISNUMBER(--MID(feed!E625,ROW($1:$19),1))*
ROW($1:$19),0),ROW($1:$19))+1,1)*10^ROW($1:$19)/10)</f>
        <v>0</v>
      </c>
      <c r="F625" t="str">
        <f>feed!F625</f>
        <v>Vietnam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</v>
      </c>
      <c r="K625">
        <f>SUMPRODUCT(MID(0&amp;feed!K625,LARGE(INDEX(ISNUMBER(--MID(feed!K625,ROW($1:$19),1))*
ROW($1:$19),0),ROW($1:$19))+1,1)*10^ROW($1:$19)/10)</f>
        <v>10</v>
      </c>
      <c r="L625">
        <f>SUMPRODUCT(MID(0&amp;feed!L625,LARGE(INDEX(ISNUMBER(--MID(feed!L625,ROW($1:$19),1))*
ROW($1:$19),0),ROW($1:$19))+1,1)*10^ROW($1:$19)/10)</f>
        <v>2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923</v>
      </c>
      <c r="O625">
        <f>SUMPRODUCT(MID(0&amp;feed!O625,LARGE(INDEX(ISNUMBER(--MID(feed!O625,ROW($1:$5),1))*
ROW($1:$5),0),ROW($1:$5))+1,1)*10^ROW($1:$5)/10)</f>
        <v>172</v>
      </c>
      <c r="P625" t="str">
        <f>feed!P625</f>
        <v>Untapped</v>
      </c>
      <c r="Q625">
        <f t="shared" si="54"/>
        <v>90</v>
      </c>
      <c r="R625" t="str">
        <f>feed!Q625</f>
        <v>Large</v>
      </c>
      <c r="S625">
        <f t="shared" si="55"/>
        <v>7.5</v>
      </c>
      <c r="T625" t="str">
        <f>feed!R625</f>
        <v>Congo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625" t="str">
        <f>feed!U625</f>
        <v>http://blocgame.com/stats.php?id=58470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15344</v>
      </c>
      <c r="AA625" s="8">
        <f t="shared" si="57"/>
        <v>23.124593716143011</v>
      </c>
      <c r="AB625" s="4">
        <f t="shared" si="58"/>
        <v>153.83333333333334</v>
      </c>
      <c r="AC625" s="4">
        <f t="shared" si="59"/>
        <v>3557.3333333333335</v>
      </c>
    </row>
    <row r="626" spans="1:29" x14ac:dyDescent="0.25">
      <c r="A626" t="str">
        <f>feed!A626</f>
        <v>Iraqghanistan</v>
      </c>
      <c r="B626" t="str">
        <f>feed!B626</f>
        <v>an unwashed arab.</v>
      </c>
      <c r="C626" t="str">
        <f>feed!C626</f>
        <v>The Khilafah</v>
      </c>
      <c r="D626">
        <f>SUMPRODUCT(MID(0&amp;feed!D626,LARGE(INDEX(ISNUMBER(--MID(feed!D626,ROW($1:$19),1))*
ROW($1:$19),0),ROW($1:$19))+1,1)*10^ROW($1:$19)/10)</f>
        <v>2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Good</v>
      </c>
      <c r="H626">
        <f>SUMPRODUCT(MID(0&amp;feed!H626,LARGE(INDEX(ISNUMBER(--MID(feed!H626,ROW($1:$1),1))*
ROW($1:$1),0),ROW($1:$1))+1,1)*10^ROW($1:$1)/10)</f>
        <v>1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16</v>
      </c>
      <c r="K626">
        <f>SUMPRODUCT(MID(0&amp;feed!K626,LARGE(INDEX(ISNUMBER(--MID(feed!K626,ROW($1:$19),1))*
ROW($1:$19),0),ROW($1:$19))+1,1)*10^ROW($1:$19)/10)</f>
        <v>9</v>
      </c>
      <c r="L626">
        <f>SUMPRODUCT(MID(0&amp;feed!L626,LARGE(INDEX(ISNUMBER(--MID(feed!L626,ROW($1:$19),1))*
ROW($1:$19),0),ROW($1:$19))+1,1)*10^ROW($1:$19)/10)</f>
        <v>4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920</v>
      </c>
      <c r="O626">
        <f>SUMPRODUCT(MID(0&amp;feed!O626,LARGE(INDEX(ISNUMBER(--MID(feed!O626,ROW($1:$5),1))*
ROW($1:$5),0),ROW($1:$5))+1,1)*10^ROW($1:$5)/10)</f>
        <v>479</v>
      </c>
      <c r="P626" t="str">
        <f>feed!P626</f>
        <v>Untapped</v>
      </c>
      <c r="Q626">
        <f t="shared" si="54"/>
        <v>90</v>
      </c>
      <c r="R626" t="str">
        <f>feed!Q626</f>
        <v>Small</v>
      </c>
      <c r="S626">
        <f t="shared" si="55"/>
        <v>3</v>
      </c>
      <c r="T626" t="str">
        <f>feed!R626</f>
        <v>Egypt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626" t="str">
        <f>feed!U626</f>
        <v>http://blocgame.com/stats.php?id=64180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1008</v>
      </c>
      <c r="AA626" s="8">
        <f t="shared" si="57"/>
        <v>7.2097826086956518</v>
      </c>
      <c r="AB626" s="4">
        <f t="shared" si="58"/>
        <v>153.33333333333334</v>
      </c>
      <c r="AC626" s="4">
        <f t="shared" si="59"/>
        <v>1105.5</v>
      </c>
    </row>
    <row r="627" spans="1:29" x14ac:dyDescent="0.25">
      <c r="A627" t="str">
        <f>feed!A627</f>
        <v>Lakepointe</v>
      </c>
      <c r="B627" t="str">
        <f>feed!B627</f>
        <v>jphwsu</v>
      </c>
      <c r="C627">
        <f>feed!C627</f>
        <v>0</v>
      </c>
      <c r="D627">
        <f>SUMPRODUCT(MID(0&amp;feed!D627,LARGE(INDEX(ISNUMBER(--MID(feed!D627,ROW($1:$19),1))*
ROW($1:$19),0),ROW($1:$19))+1,1)*10^ROW($1:$19)/10)</f>
        <v>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Nice</v>
      </c>
      <c r="H627">
        <f>SUMPRODUCT(MID(0&amp;feed!H627,LARGE(INDEX(ISNUMBER(--MID(feed!H627,ROW($1:$1),1))*
ROW($1:$1),0),ROW($1:$1))+1,1)*10^ROW($1:$1)/10)</f>
        <v>0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97</v>
      </c>
      <c r="K627">
        <f>SUMPRODUCT(MID(0&amp;feed!K627,LARGE(INDEX(ISNUMBER(--MID(feed!K627,ROW($1:$19),1))*
ROW($1:$19),0),ROW($1:$19))+1,1)*10^ROW($1:$19)/10)</f>
        <v>8</v>
      </c>
      <c r="L627">
        <f>SUMPRODUCT(MID(0&amp;feed!L627,LARGE(INDEX(ISNUMBER(--MID(feed!L627,ROW($1:$19),1))*
ROW($1:$19),0),ROW($1:$19))+1,1)*10^ROW($1:$19)/10)</f>
        <v>4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919</v>
      </c>
      <c r="O627">
        <f>SUMPRODUCT(MID(0&amp;feed!O627,LARGE(INDEX(ISNUMBER(--MID(feed!O627,ROW($1:$5),1))*
ROW($1:$5),0),ROW($1:$5))+1,1)*10^ROW($1:$5)/10)</f>
        <v>20</v>
      </c>
      <c r="P627" t="str">
        <f>feed!P627</f>
        <v>Untapped</v>
      </c>
      <c r="Q627">
        <f t="shared" si="54"/>
        <v>90</v>
      </c>
      <c r="R627" t="str">
        <f>feed!Q627</f>
        <v>Meagre</v>
      </c>
      <c r="S627">
        <f t="shared" si="55"/>
        <v>1.5</v>
      </c>
      <c r="T627" t="str">
        <f>feed!R627</f>
        <v>Southern Cone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627" t="str">
        <f>feed!U627</f>
        <v>http://blocgame.com/stats.php?id=64908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8935</v>
      </c>
      <c r="AA627" s="8">
        <f t="shared" si="57"/>
        <v>14.619151251360174</v>
      </c>
      <c r="AB627" s="4">
        <f t="shared" si="58"/>
        <v>153.16666666666666</v>
      </c>
      <c r="AC627" s="4">
        <f t="shared" si="59"/>
        <v>2239.1666666666665</v>
      </c>
    </row>
    <row r="628" spans="1:29" x14ac:dyDescent="0.25">
      <c r="A628" t="str">
        <f>feed!A628</f>
        <v>Isla Grande</v>
      </c>
      <c r="B628" t="str">
        <f>feed!B628</f>
        <v>King Richard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83</v>
      </c>
      <c r="E628">
        <f>SUMPRODUCT(MID(0&amp;feed!E628,LARGE(INDEX(ISNUMBER(--MID(feed!E628,ROW($1:$19),1))*
ROW($1:$19),0),ROW($1:$19))+1,1)*10^ROW($1:$19)/10)</f>
        <v>1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14</v>
      </c>
      <c r="K628">
        <f>SUMPRODUCT(MID(0&amp;feed!K628,LARGE(INDEX(ISNUMBER(--MID(feed!K628,ROW($1:$19),1))*
ROW($1:$19),0),ROW($1:$19))+1,1)*10^ROW($1:$19)/10)</f>
        <v>29</v>
      </c>
      <c r="L628">
        <f>SUMPRODUCT(MID(0&amp;feed!L628,LARGE(INDEX(ISNUMBER(--MID(feed!L628,ROW($1:$19),1))*
ROW($1:$19),0),ROW($1:$19))+1,1)*10^ROW($1:$19)/10)</f>
        <v>4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916</v>
      </c>
      <c r="O628">
        <f>SUMPRODUCT(MID(0&amp;feed!O628,LARGE(INDEX(ISNUMBER(--MID(feed!O628,ROW($1:$5),1))*
ROW($1:$5),0),ROW($1:$5))+1,1)*10^ROW($1:$5)/10)</f>
        <v>96</v>
      </c>
      <c r="P628" t="str">
        <f>feed!P628</f>
        <v>Untapped</v>
      </c>
      <c r="Q628">
        <f t="shared" si="54"/>
        <v>90</v>
      </c>
      <c r="R628" t="str">
        <f>feed!Q628</f>
        <v>Powerful</v>
      </c>
      <c r="S628">
        <f t="shared" si="55"/>
        <v>9</v>
      </c>
      <c r="T628" t="str">
        <f>feed!R628</f>
        <v>Caribbean</v>
      </c>
      <c r="U628" t="str">
        <f>feed!S628</f>
        <v>United States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628" t="str">
        <f>feed!U628</f>
        <v>http://blocgame.com/stats.php?id=64171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17409</v>
      </c>
      <c r="AA628" s="8">
        <f t="shared" si="57"/>
        <v>34.1528384279476</v>
      </c>
      <c r="AB628" s="4">
        <f t="shared" si="58"/>
        <v>152.66666666666666</v>
      </c>
      <c r="AC628" s="4">
        <f t="shared" si="59"/>
        <v>5214</v>
      </c>
    </row>
    <row r="629" spans="1:29" x14ac:dyDescent="0.25">
      <c r="A629" t="str">
        <f>feed!A629</f>
        <v>gong badang</v>
      </c>
      <c r="B629" t="str">
        <f>feed!B629</f>
        <v>yusjimmy</v>
      </c>
      <c r="C629" t="str">
        <f>feed!C629</f>
        <v>PIRATES</v>
      </c>
      <c r="D629">
        <f>SUMPRODUCT(MID(0&amp;feed!D629,LARGE(INDEX(ISNUMBER(--MID(feed!D629,ROW($1:$19),1))*
ROW($1:$19),0),ROW($1:$19))+1,1)*10^ROW($1:$19)/10)</f>
        <v>206</v>
      </c>
      <c r="E629">
        <f>SUMPRODUCT(MID(0&amp;feed!E629,LARGE(INDEX(ISNUMBER(--MID(feed!E629,ROW($1:$19),1))*
ROW($1:$19),0),ROW($1:$19))+1,1)*10^ROW($1:$19)/10)</f>
        <v>11</v>
      </c>
      <c r="F629" t="str">
        <f>feed!F629</f>
        <v>Korean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4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8</v>
      </c>
      <c r="K629">
        <f>SUMPRODUCT(MID(0&amp;feed!K629,LARGE(INDEX(ISNUMBER(--MID(feed!K629,ROW($1:$19),1))*
ROW($1:$19),0),ROW($1:$19))+1,1)*10^ROW($1:$19)/10)</f>
        <v>25</v>
      </c>
      <c r="L629">
        <f>SUMPRODUCT(MID(0&amp;feed!L629,LARGE(INDEX(ISNUMBER(--MID(feed!L629,ROW($1:$19),1))*
ROW($1:$19),0),ROW($1:$19))+1,1)*10^ROW($1:$19)/10)</f>
        <v>22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915</v>
      </c>
      <c r="O629">
        <f>SUMPRODUCT(MID(0&amp;feed!O629,LARGE(INDEX(ISNUMBER(--MID(feed!O629,ROW($1:$5),1))*
ROW($1:$5),0),ROW($1:$5))+1,1)*10^ROW($1:$5)/10)</f>
        <v>2222</v>
      </c>
      <c r="P629" t="str">
        <f>feed!P629</f>
        <v>Near Depletion</v>
      </c>
      <c r="Q629">
        <f t="shared" si="54"/>
        <v>10</v>
      </c>
      <c r="R629" t="str">
        <f>feed!Q629</f>
        <v>Very Powerful</v>
      </c>
      <c r="S629">
        <f t="shared" si="55"/>
        <v>10</v>
      </c>
      <c r="T629" t="str">
        <f>feed!R629</f>
        <v>Arabia</v>
      </c>
      <c r="U629" t="str">
        <f>feed!S629</f>
        <v>United States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629" t="str">
        <f>feed!U629</f>
        <v>http://blocgame.com/stats.php?id=61914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8632</v>
      </c>
      <c r="AA629" s="8">
        <f t="shared" si="57"/>
        <v>31.974863387978143</v>
      </c>
      <c r="AB629" s="4">
        <f t="shared" si="58"/>
        <v>152.5</v>
      </c>
      <c r="AC629" s="4">
        <f t="shared" si="59"/>
        <v>4876.166666666667</v>
      </c>
    </row>
    <row r="630" spans="1:29" x14ac:dyDescent="0.25">
      <c r="A630" t="str">
        <f>feed!A630</f>
        <v>blanco</v>
      </c>
      <c r="B630" t="str">
        <f>feed!B630</f>
        <v>finalsolution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119</v>
      </c>
      <c r="E630">
        <f>SUMPRODUCT(MID(0&amp;feed!E630,LARGE(INDEX(ISNUMBER(--MID(feed!E630,ROW($1:$19),1))*
ROW($1:$19),0),ROW($1:$19))+1,1)*10^ROW($1:$19)/10)</f>
        <v>1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0</v>
      </c>
      <c r="K630">
        <f>SUMPRODUCT(MID(0&amp;feed!K630,LARGE(INDEX(ISNUMBER(--MID(feed!K630,ROW($1:$19),1))*
ROW($1:$19),0),ROW($1:$19))+1,1)*10^ROW($1:$19)/10)</f>
        <v>23</v>
      </c>
      <c r="L630">
        <f>SUMPRODUCT(MID(0&amp;feed!L630,LARGE(INDEX(ISNUMBER(--MID(feed!L630,ROW($1:$19),1))*
ROW($1:$19),0),ROW($1:$19))+1,1)*10^ROW($1:$19)/10)</f>
        <v>12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915</v>
      </c>
      <c r="O630">
        <f>SUMPRODUCT(MID(0&amp;feed!O630,LARGE(INDEX(ISNUMBER(--MID(feed!O630,ROW($1:$5),1))*
ROW($1:$5),0),ROW($1:$5))+1,1)*10^ROW($1:$5)/10)</f>
        <v>5346</v>
      </c>
      <c r="P630" t="str">
        <f>feed!P630</f>
        <v>Untapped</v>
      </c>
      <c r="Q630">
        <f t="shared" si="54"/>
        <v>90</v>
      </c>
      <c r="R630" t="str">
        <f>feed!Q630</f>
        <v>Very Powerful</v>
      </c>
      <c r="S630">
        <f t="shared" si="55"/>
        <v>10</v>
      </c>
      <c r="T630" t="str">
        <f>feed!R630</f>
        <v>Arabia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630" t="str">
        <f>feed!U630</f>
        <v>http://blocgame.com/stats.php?id=63245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30542</v>
      </c>
      <c r="AA630" s="8">
        <f t="shared" si="57"/>
        <v>50.182513661202186</v>
      </c>
      <c r="AB630" s="4">
        <f t="shared" si="58"/>
        <v>152.5</v>
      </c>
      <c r="AC630" s="4">
        <f t="shared" si="59"/>
        <v>7652.833333333333</v>
      </c>
    </row>
    <row r="631" spans="1:29" x14ac:dyDescent="0.25">
      <c r="A631" t="str">
        <f>feed!A631</f>
        <v>Afpakistan</v>
      </c>
      <c r="B631" t="str">
        <f>feed!B631</f>
        <v>WolfyTheAlpha</v>
      </c>
      <c r="C631" t="str">
        <f>feed!C631</f>
        <v>The Khilafah</v>
      </c>
      <c r="D631">
        <f>SUMPRODUCT(MID(0&amp;feed!D631,LARGE(INDEX(ISNUMBER(--MID(feed!D631,ROW($1:$19),1))*
ROW($1:$19),0),ROW($1:$19))+1,1)*10^ROW($1:$19)/10)</f>
        <v>15</v>
      </c>
      <c r="E631">
        <f>SUMPRODUCT(MID(0&amp;feed!E631,LARGE(INDEX(ISNUMBER(--MID(feed!E631,ROW($1:$19),1))*
ROW($1:$19),0),ROW($1:$19))+1,1)*10^ROW($1:$19)/10)</f>
        <v>1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2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3</v>
      </c>
      <c r="K631">
        <f>SUMPRODUCT(MID(0&amp;feed!K631,LARGE(INDEX(ISNUMBER(--MID(feed!K631,ROW($1:$19),1))*
ROW($1:$19),0),ROW($1:$19))+1,1)*10^ROW($1:$19)/10)</f>
        <v>16</v>
      </c>
      <c r="L631">
        <f>SUMPRODUCT(MID(0&amp;feed!L631,LARGE(INDEX(ISNUMBER(--MID(feed!L631,ROW($1:$19),1))*
ROW($1:$19),0),ROW($1:$19))+1,1)*10^ROW($1:$19)/10)</f>
        <v>13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913</v>
      </c>
      <c r="O631">
        <f>SUMPRODUCT(MID(0&amp;feed!O631,LARGE(INDEX(ISNUMBER(--MID(feed!O631,ROW($1:$5),1))*
ROW($1:$5),0),ROW($1:$5))+1,1)*10^ROW($1:$5)/10)</f>
        <v>765</v>
      </c>
      <c r="P631" t="str">
        <f>feed!P631</f>
        <v>Untapped</v>
      </c>
      <c r="Q631">
        <f t="shared" si="54"/>
        <v>90</v>
      </c>
      <c r="R631" t="str">
        <f>feed!Q631</f>
        <v>Large</v>
      </c>
      <c r="S631">
        <f t="shared" si="55"/>
        <v>7.5</v>
      </c>
      <c r="T631" t="str">
        <f>feed!R631</f>
        <v>Atlas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631" t="str">
        <f>feed!U631</f>
        <v>http://blocgame.com/stats.php?id=64497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771</v>
      </c>
      <c r="AA631" s="8">
        <f t="shared" si="57"/>
        <v>14.398685651697701</v>
      </c>
      <c r="AB631" s="4">
        <f t="shared" si="58"/>
        <v>152.16666666666666</v>
      </c>
      <c r="AC631" s="4">
        <f t="shared" si="59"/>
        <v>2191</v>
      </c>
    </row>
    <row r="632" spans="1:29" x14ac:dyDescent="0.25">
      <c r="A632" t="str">
        <f>feed!A632</f>
        <v>Krajina</v>
      </c>
      <c r="B632" t="str">
        <f>feed!B632</f>
        <v>ï¿½eljko Raï¿½natoviï¿½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89</v>
      </c>
      <c r="E632">
        <f>SUMPRODUCT(MID(0&amp;feed!E632,LARGE(INDEX(ISNUMBER(--MID(feed!E632,ROW($1:$19),1))*
ROW($1:$19),0),ROW($1:$19))+1,1)*10^ROW($1:$19)/10)</f>
        <v>8</v>
      </c>
      <c r="F632" t="str">
        <f>feed!F632</f>
        <v>Korean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3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1</v>
      </c>
      <c r="K632">
        <f>SUMPRODUCT(MID(0&amp;feed!K632,LARGE(INDEX(ISNUMBER(--MID(feed!K632,ROW($1:$19),1))*
ROW($1:$19),0),ROW($1:$19))+1,1)*10^ROW($1:$19)/10)</f>
        <v>36</v>
      </c>
      <c r="L632">
        <f>SUMPRODUCT(MID(0&amp;feed!L632,LARGE(INDEX(ISNUMBER(--MID(feed!L632,ROW($1:$19),1))*
ROW($1:$19),0),ROW($1:$19))+1,1)*10^ROW($1:$19)/10)</f>
        <v>24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912</v>
      </c>
      <c r="O632">
        <f>SUMPRODUCT(MID(0&amp;feed!O632,LARGE(INDEX(ISNUMBER(--MID(feed!O632,ROW($1:$5),1))*
ROW($1:$5),0),ROW($1:$5))+1,1)*10^ROW($1:$5)/10)</f>
        <v>3996</v>
      </c>
      <c r="P632" t="str">
        <f>feed!P632</f>
        <v>Untapped</v>
      </c>
      <c r="Q632">
        <f t="shared" si="54"/>
        <v>90</v>
      </c>
      <c r="R632" t="str">
        <f>feed!Q632</f>
        <v>Very Powerful</v>
      </c>
      <c r="S632">
        <f t="shared" si="55"/>
        <v>10</v>
      </c>
      <c r="T632" t="str">
        <f>feed!R632</f>
        <v>Mesopotamia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632" t="str">
        <f>feed!U632</f>
        <v>http://blocgame.com/stats.php?id=62961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14931</v>
      </c>
      <c r="AA632" s="8">
        <f t="shared" si="57"/>
        <v>43.50986842105263</v>
      </c>
      <c r="AB632" s="4">
        <f t="shared" si="58"/>
        <v>152</v>
      </c>
      <c r="AC632" s="4">
        <f t="shared" si="59"/>
        <v>6613.5</v>
      </c>
    </row>
    <row r="633" spans="1:29" x14ac:dyDescent="0.25">
      <c r="A633" t="str">
        <f>feed!A633</f>
        <v>Orange Julius</v>
      </c>
      <c r="B633" t="str">
        <f>feed!B633</f>
        <v>5dollarcheezit</v>
      </c>
      <c r="C633" t="str">
        <f>feed!C633</f>
        <v>Interpol</v>
      </c>
      <c r="D633">
        <f>SUMPRODUCT(MID(0&amp;feed!D633,LARGE(INDEX(ISNUMBER(--MID(feed!D633,ROW($1:$19),1))*
ROW($1:$19),0),ROW($1:$19))+1,1)*10^ROW($1:$19)/10)</f>
        <v>99</v>
      </c>
      <c r="E633">
        <f>SUMPRODUCT(MID(0&amp;feed!E633,LARGE(INDEX(ISNUMBER(--MID(feed!E633,ROW($1:$19),1))*
ROW($1:$19),0),ROW($1:$19))+1,1)*10^ROW($1:$19)/10)</f>
        <v>7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2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5</v>
      </c>
      <c r="K633">
        <f>SUMPRODUCT(MID(0&amp;feed!K633,LARGE(INDEX(ISNUMBER(--MID(feed!K633,ROW($1:$19),1))*
ROW($1:$19),0),ROW($1:$19))+1,1)*10^ROW($1:$19)/10)</f>
        <v>13</v>
      </c>
      <c r="L633">
        <f>SUMPRODUCT(MID(0&amp;feed!L633,LARGE(INDEX(ISNUMBER(--MID(feed!L633,ROW($1:$19),1))*
ROW($1:$19),0),ROW($1:$19))+1,1)*10^ROW($1:$19)/10)</f>
        <v>6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910</v>
      </c>
      <c r="O633">
        <f>SUMPRODUCT(MID(0&amp;feed!O633,LARGE(INDEX(ISNUMBER(--MID(feed!O633,ROW($1:$5),1))*
ROW($1:$5),0),ROW($1:$5))+1,1)*10^ROW($1:$5)/10)</f>
        <v>1098</v>
      </c>
      <c r="P633" t="str">
        <f>feed!P633</f>
        <v>Untapped</v>
      </c>
      <c r="Q633">
        <f t="shared" si="54"/>
        <v>90</v>
      </c>
      <c r="R633" t="str">
        <f>feed!Q633</f>
        <v>Very Powerful</v>
      </c>
      <c r="S633">
        <f t="shared" si="55"/>
        <v>10</v>
      </c>
      <c r="T633" t="str">
        <f>feed!R633</f>
        <v>East Africa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633" t="str">
        <f>feed!U633</f>
        <v>http://blocgame.com/stats.php?id=46049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18668</v>
      </c>
      <c r="AA633" s="8">
        <f t="shared" si="57"/>
        <v>29.992307692307691</v>
      </c>
      <c r="AB633" s="4">
        <f t="shared" si="58"/>
        <v>151.66666666666666</v>
      </c>
      <c r="AC633" s="4">
        <f t="shared" si="59"/>
        <v>4548.833333333333</v>
      </c>
    </row>
    <row r="634" spans="1:29" x14ac:dyDescent="0.25">
      <c r="A634" t="str">
        <f>feed!A634</f>
        <v>VinyRuler</v>
      </c>
      <c r="B634" t="str">
        <f>feed!B634</f>
        <v>VinyTanker</v>
      </c>
      <c r="C634">
        <f>feed!C634</f>
        <v>0</v>
      </c>
      <c r="D634">
        <f>SUMPRODUCT(MID(0&amp;feed!D634,LARGE(INDEX(ISNUMBER(--MID(feed!D634,ROW($1:$19),1))*
ROW($1:$19),0),ROW($1:$19))+1,1)*10^ROW($1:$19)/10)</f>
        <v>4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Nice</v>
      </c>
      <c r="H634">
        <f>SUMPRODUCT(MID(0&amp;feed!H634,LARGE(INDEX(ISNUMBER(--MID(feed!H634,ROW($1:$1),1))*
ROW($1:$1),0),ROW($1:$1))+1,1)*10^ROW($1:$1)/10)</f>
        <v>0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55</v>
      </c>
      <c r="K634">
        <f>SUMPRODUCT(MID(0&amp;feed!K634,LARGE(INDEX(ISNUMBER(--MID(feed!K634,ROW($1:$19),1))*
ROW($1:$19),0),ROW($1:$19))+1,1)*10^ROW($1:$19)/10)</f>
        <v>2</v>
      </c>
      <c r="L634">
        <f>SUMPRODUCT(MID(0&amp;feed!L634,LARGE(INDEX(ISNUMBER(--MID(feed!L634,ROW($1:$19),1))*
ROW($1:$19),0),ROW($1:$19))+1,1)*10^ROW($1:$19)/10)</f>
        <v>0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906</v>
      </c>
      <c r="O634">
        <f>SUMPRODUCT(MID(0&amp;feed!O634,LARGE(INDEX(ISNUMBER(--MID(feed!O634,ROW($1:$5),1))*
ROW($1:$5),0),ROW($1:$5))+1,1)*10^ROW($1:$5)/10)</f>
        <v>0</v>
      </c>
      <c r="P634" t="str">
        <f>feed!P634</f>
        <v>Untapped</v>
      </c>
      <c r="Q634">
        <f t="shared" si="54"/>
        <v>90</v>
      </c>
      <c r="R634" t="str">
        <f>feed!Q634</f>
        <v>None</v>
      </c>
      <c r="S634">
        <f t="shared" si="55"/>
        <v>0</v>
      </c>
      <c r="T634" t="str">
        <f>feed!R634</f>
        <v>Indochina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634" t="str">
        <f>feed!U634</f>
        <v>http://blocgame.com/stats.php?id=59709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5751</v>
      </c>
      <c r="AA634" s="8">
        <f t="shared" si="57"/>
        <v>7.1754966887417222</v>
      </c>
      <c r="AB634" s="4">
        <f t="shared" si="58"/>
        <v>151</v>
      </c>
      <c r="AC634" s="4">
        <f t="shared" si="59"/>
        <v>1083.5</v>
      </c>
    </row>
    <row r="635" spans="1:29" x14ac:dyDescent="0.25">
      <c r="A635" t="str">
        <f>feed!A635</f>
        <v>Karipuley</v>
      </c>
      <c r="B635" t="str">
        <f>feed!B635</f>
        <v>mapley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118</v>
      </c>
      <c r="E635">
        <f>SUMPRODUCT(MID(0&amp;feed!E635,LARGE(INDEX(ISNUMBER(--MID(feed!E635,ROW($1:$19),1))*
ROW($1:$19),0),ROW($1:$19))+1,1)*10^ROW($1:$19)/10)</f>
        <v>11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32</v>
      </c>
      <c r="K635">
        <f>SUMPRODUCT(MID(0&amp;feed!K635,LARGE(INDEX(ISNUMBER(--MID(feed!K635,ROW($1:$19),1))*
ROW($1:$19),0),ROW($1:$19))+1,1)*10^ROW($1:$19)/10)</f>
        <v>10</v>
      </c>
      <c r="L635">
        <f>SUMPRODUCT(MID(0&amp;feed!L635,LARGE(INDEX(ISNUMBER(--MID(feed!L635,ROW($1:$19),1))*
ROW($1:$19),0),ROW($1:$19))+1,1)*10^ROW($1:$19)/10)</f>
        <v>6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906</v>
      </c>
      <c r="O635">
        <f>SUMPRODUCT(MID(0&amp;feed!O635,LARGE(INDEX(ISNUMBER(--MID(feed!O635,ROW($1:$5),1))*
ROW($1:$5),0),ROW($1:$5))+1,1)*10^ROW($1:$5)/10)</f>
        <v>227</v>
      </c>
      <c r="P635">
        <f>feed!P635</f>
        <v>0</v>
      </c>
      <c r="Q635">
        <f t="shared" si="54"/>
        <v>40</v>
      </c>
      <c r="R635" t="str">
        <f>feed!Q635</f>
        <v>Very Powerful</v>
      </c>
      <c r="S635">
        <f t="shared" si="55"/>
        <v>10</v>
      </c>
      <c r="T635" t="str">
        <f>feed!R635</f>
        <v>Pacific Rim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635" t="str">
        <f>feed!U635</f>
        <v>http://blocgame.com/stats.php?id=64454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26585</v>
      </c>
      <c r="AA635" s="8">
        <f t="shared" si="57"/>
        <v>38.449227373068432</v>
      </c>
      <c r="AB635" s="4">
        <f t="shared" si="58"/>
        <v>151</v>
      </c>
      <c r="AC635" s="4">
        <f t="shared" si="59"/>
        <v>5805.833333333333</v>
      </c>
    </row>
    <row r="636" spans="1:29" x14ac:dyDescent="0.25">
      <c r="A636" t="str">
        <f>feed!A636</f>
        <v>kuci</v>
      </c>
      <c r="B636" t="str">
        <f>feed!B636</f>
        <v>kiki</v>
      </c>
      <c r="C636">
        <f>feed!C636</f>
        <v>0</v>
      </c>
      <c r="D636">
        <f>SUMPRODUCT(MID(0&amp;feed!D636,LARGE(INDEX(ISNUMBER(--MID(feed!D636,ROW($1:$19),1))*
ROW($1:$19),0),ROW($1:$19))+1,1)*10^ROW($1:$19)/10)</f>
        <v>4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Questionable</v>
      </c>
      <c r="H636">
        <f>SUMPRODUCT(MID(0&amp;feed!H636,LARGE(INDEX(ISNUMBER(--MID(feed!H636,ROW($1:$1),1))*
ROW($1:$1),0),ROW($1:$1))+1,1)*10^ROW($1:$1)/10)</f>
        <v>1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17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1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901</v>
      </c>
      <c r="O636">
        <f>SUMPRODUCT(MID(0&amp;feed!O636,LARGE(INDEX(ISNUMBER(--MID(feed!O636,ROW($1:$5),1))*
ROW($1:$5),0),ROW($1:$5))+1,1)*10^ROW($1:$5)/10)</f>
        <v>88</v>
      </c>
      <c r="P636" t="str">
        <f>feed!P636</f>
        <v>Untapped</v>
      </c>
      <c r="Q636">
        <f t="shared" si="54"/>
        <v>90</v>
      </c>
      <c r="R636" t="str">
        <f>feed!Q636</f>
        <v>None</v>
      </c>
      <c r="S636">
        <f t="shared" si="55"/>
        <v>0</v>
      </c>
      <c r="T636" t="str">
        <f>feed!R636</f>
        <v>East Indies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636" t="str">
        <f>feed!U636</f>
        <v>http://blocgame.com/stats.php?id=63755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-1585</v>
      </c>
      <c r="AA636" s="8">
        <f t="shared" si="57"/>
        <v>0.3218645948945616</v>
      </c>
      <c r="AB636" s="4">
        <f t="shared" si="58"/>
        <v>150.16666666666666</v>
      </c>
      <c r="AC636" s="4">
        <f t="shared" si="59"/>
        <v>48.333333333333336</v>
      </c>
    </row>
    <row r="637" spans="1:29" x14ac:dyDescent="0.25">
      <c r="A637" t="str">
        <f>feed!A637</f>
        <v>kebulur</v>
      </c>
      <c r="B637" t="str">
        <f>feed!B637</f>
        <v>Lapar</v>
      </c>
      <c r="C637" t="str">
        <f>feed!C637</f>
        <v>The Order</v>
      </c>
      <c r="D637">
        <f>SUMPRODUCT(MID(0&amp;feed!D637,LARGE(INDEX(ISNUMBER(--MID(feed!D637,ROW($1:$19),1))*
ROW($1:$19),0),ROW($1:$19))+1,1)*10^ROW($1:$19)/10)</f>
        <v>34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1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31</v>
      </c>
      <c r="K637">
        <f>SUMPRODUCT(MID(0&amp;feed!K637,LARGE(INDEX(ISNUMBER(--MID(feed!K637,ROW($1:$19),1))*
ROW($1:$19),0),ROW($1:$19))+1,1)*10^ROW($1:$19)/10)</f>
        <v>9</v>
      </c>
      <c r="L637">
        <f>SUMPRODUCT(MID(0&amp;feed!L637,LARGE(INDEX(ISNUMBER(--MID(feed!L637,ROW($1:$19),1))*
ROW($1:$19),0),ROW($1:$19))+1,1)*10^ROW($1:$19)/10)</f>
        <v>3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901</v>
      </c>
      <c r="O637">
        <f>SUMPRODUCT(MID(0&amp;feed!O637,LARGE(INDEX(ISNUMBER(--MID(feed!O637,ROW($1:$5),1))*
ROW($1:$5),0),ROW($1:$5))+1,1)*10^ROW($1:$5)/10)</f>
        <v>215</v>
      </c>
      <c r="P637" t="str">
        <f>feed!P637</f>
        <v>Untapped</v>
      </c>
      <c r="Q637">
        <f t="shared" si="54"/>
        <v>90</v>
      </c>
      <c r="R637" t="str">
        <f>feed!Q637</f>
        <v>Meagre</v>
      </c>
      <c r="S637">
        <f t="shared" si="55"/>
        <v>1.5</v>
      </c>
      <c r="T637" t="str">
        <f>feed!R637</f>
        <v>Guinea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37" t="str">
        <f>feed!U637</f>
        <v>http://blocgame.com/stats.php?id=64971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14750</v>
      </c>
      <c r="AA637" s="8">
        <f t="shared" si="57"/>
        <v>22.197558268590456</v>
      </c>
      <c r="AB637" s="4">
        <f t="shared" si="58"/>
        <v>150.16666666666666</v>
      </c>
      <c r="AC637" s="4">
        <f t="shared" si="59"/>
        <v>3333.3333333333335</v>
      </c>
    </row>
    <row r="638" spans="1:29" x14ac:dyDescent="0.25">
      <c r="A638" t="str">
        <f>feed!A638</f>
        <v>Pahang Power</v>
      </c>
      <c r="B638" t="str">
        <f>feed!B638</f>
        <v>Kerol</v>
      </c>
      <c r="C638" t="str">
        <f>feed!C638</f>
        <v>PIRATES</v>
      </c>
      <c r="D638">
        <f>SUMPRODUCT(MID(0&amp;feed!D638,LARGE(INDEX(ISNUMBER(--MID(feed!D638,ROW($1:$19),1))*
ROW($1:$19),0),ROW($1:$19))+1,1)*10^ROW($1:$19)/10)</f>
        <v>137</v>
      </c>
      <c r="E638">
        <f>SUMPRODUCT(MID(0&amp;feed!E638,LARGE(INDEX(ISNUMBER(--MID(feed!E638,ROW($1:$19),1))*
ROW($1:$19),0),ROW($1:$19))+1,1)*10^ROW($1:$19)/10)</f>
        <v>3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4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5</v>
      </c>
      <c r="K638">
        <f>SUMPRODUCT(MID(0&amp;feed!K638,LARGE(INDEX(ISNUMBER(--MID(feed!K638,ROW($1:$19),1))*
ROW($1:$19),0),ROW($1:$19))+1,1)*10^ROW($1:$19)/10)</f>
        <v>17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900</v>
      </c>
      <c r="O638">
        <f>SUMPRODUCT(MID(0&amp;feed!O638,LARGE(INDEX(ISNUMBER(--MID(feed!O638,ROW($1:$5),1))*
ROW($1:$5),0),ROW($1:$5))+1,1)*10^ROW($1:$5)/10)</f>
        <v>463</v>
      </c>
      <c r="P638" t="str">
        <f>feed!P638</f>
        <v>Untapped</v>
      </c>
      <c r="Q638">
        <f t="shared" si="54"/>
        <v>90</v>
      </c>
      <c r="R638" t="str">
        <f>feed!Q638</f>
        <v>Very Powerful</v>
      </c>
      <c r="S638">
        <f t="shared" si="55"/>
        <v>10</v>
      </c>
      <c r="T638" t="str">
        <f>feed!R638</f>
        <v>East Indies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638" t="str">
        <f>feed!U638</f>
        <v>http://blocgame.com/stats.php?id=60578</v>
      </c>
      <c r="X638" s="4">
        <f>SUMPRODUCT(MID(0&amp;feed!V638,LARGE(INDEX(ISNUMBER(--MID(feed!V638,ROW($1:$5),1))*
ROW($1:$5),0),ROW($1:$5))+1,1)*10^ROW($1:$5)/10)</f>
        <v>1</v>
      </c>
      <c r="Y638">
        <f>feed!W638</f>
        <v>0</v>
      </c>
      <c r="Z638" s="4">
        <f t="shared" si="56"/>
        <v>19430</v>
      </c>
      <c r="AA638" s="8">
        <f t="shared" si="57"/>
        <v>35.338888888888889</v>
      </c>
      <c r="AB638" s="4">
        <f t="shared" si="58"/>
        <v>150</v>
      </c>
      <c r="AC638" s="4">
        <f t="shared" si="59"/>
        <v>5300.833333333333</v>
      </c>
    </row>
    <row r="639" spans="1:29" x14ac:dyDescent="0.25">
      <c r="A639" t="str">
        <f>feed!A639</f>
        <v>Hazelnut Union</v>
      </c>
      <c r="B639" t="str">
        <f>feed!B639</f>
        <v>polandgunbro</v>
      </c>
      <c r="C639" t="str">
        <f>feed!C639</f>
        <v>Warsaw Pact</v>
      </c>
      <c r="D639">
        <f>SUMPRODUCT(MID(0&amp;feed!D639,LARGE(INDEX(ISNUMBER(--MID(feed!D639,ROW($1:$19),1))*
ROW($1:$19),0),ROW($1:$19))+1,1)*10^ROW($1:$19)/10)</f>
        <v>14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Nice</v>
      </c>
      <c r="H639">
        <f>SUMPRODUCT(MID(0&amp;feed!H639,LARGE(INDEX(ISNUMBER(--MID(feed!H639,ROW($1:$1),1))*
ROW($1:$1),0),ROW($1:$1))+1,1)*10^ROW($1:$1)/10)</f>
        <v>1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24</v>
      </c>
      <c r="K639">
        <f>SUMPRODUCT(MID(0&amp;feed!K639,LARGE(INDEX(ISNUMBER(--MID(feed!K639,ROW($1:$19),1))*
ROW($1:$19),0),ROW($1:$19))+1,1)*10^ROW($1:$19)/10)</f>
        <v>4</v>
      </c>
      <c r="L639">
        <f>SUMPRODUCT(MID(0&amp;feed!L639,LARGE(INDEX(ISNUMBER(--MID(feed!L639,ROW($1:$19),1))*
ROW($1:$19),0),ROW($1:$19))+1,1)*10^ROW($1:$19)/10)</f>
        <v>2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897</v>
      </c>
      <c r="O639">
        <f>SUMPRODUCT(MID(0&amp;feed!O639,LARGE(INDEX(ISNUMBER(--MID(feed!O639,ROW($1:$5),1))*
ROW($1:$5),0),ROW($1:$5))+1,1)*10^ROW($1:$5)/10)</f>
        <v>218</v>
      </c>
      <c r="P639" t="str">
        <f>feed!P639</f>
        <v>Untapped</v>
      </c>
      <c r="Q639">
        <f t="shared" si="54"/>
        <v>90</v>
      </c>
      <c r="R639" t="str">
        <f>feed!Q639</f>
        <v>Mediocre</v>
      </c>
      <c r="S639">
        <f t="shared" si="55"/>
        <v>4.5</v>
      </c>
      <c r="T639" t="str">
        <f>feed!R639</f>
        <v>Pacific Rim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39" t="str">
        <f>feed!U639</f>
        <v>http://blocgame.com/stats.php?id=64983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10613</v>
      </c>
      <c r="AA639" s="8">
        <f t="shared" si="57"/>
        <v>15.176142697881827</v>
      </c>
      <c r="AB639" s="4">
        <f t="shared" si="58"/>
        <v>149.5</v>
      </c>
      <c r="AC639" s="4">
        <f t="shared" si="59"/>
        <v>2268.8333333333335</v>
      </c>
    </row>
    <row r="640" spans="1:29" x14ac:dyDescent="0.25">
      <c r="A640" t="str">
        <f>feed!A640</f>
        <v>DaSanese</v>
      </c>
      <c r="B640" t="str">
        <f>feed!B640</f>
        <v>DaSa</v>
      </c>
      <c r="C640" t="str">
        <f>feed!C640</f>
        <v>The Order</v>
      </c>
      <c r="D640">
        <f>SUMPRODUCT(MID(0&amp;feed!D640,LARGE(INDEX(ISNUMBER(--MID(feed!D640,ROW($1:$19),1))*
ROW($1:$19),0),ROW($1:$19))+1,1)*10^ROW($1:$19)/10)</f>
        <v>41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1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21</v>
      </c>
      <c r="K640">
        <f>SUMPRODUCT(MID(0&amp;feed!K640,LARGE(INDEX(ISNUMBER(--MID(feed!K640,ROW($1:$19),1))*
ROW($1:$19),0),ROW($1:$19))+1,1)*10^ROW($1:$19)/10)</f>
        <v>6</v>
      </c>
      <c r="L640">
        <f>SUMPRODUCT(MID(0&amp;feed!L640,LARGE(INDEX(ISNUMBER(--MID(feed!L640,ROW($1:$19),1))*
ROW($1:$19),0),ROW($1:$19))+1,1)*10^ROW($1:$19)/10)</f>
        <v>2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893</v>
      </c>
      <c r="O640">
        <f>SUMPRODUCT(MID(0&amp;feed!O640,LARGE(INDEX(ISNUMBER(--MID(feed!O640,ROW($1:$5),1))*
ROW($1:$5),0),ROW($1:$5))+1,1)*10^ROW($1:$5)/10)</f>
        <v>368</v>
      </c>
      <c r="P640" t="str">
        <f>feed!P640</f>
        <v>Untapped</v>
      </c>
      <c r="Q640">
        <f t="shared" si="54"/>
        <v>90</v>
      </c>
      <c r="R640" t="str">
        <f>feed!Q640</f>
        <v>Large</v>
      </c>
      <c r="S640">
        <f t="shared" si="55"/>
        <v>7.5</v>
      </c>
      <c r="T640" t="str">
        <f>feed!R640</f>
        <v>Amazonia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40" t="str">
        <f>feed!U640</f>
        <v>http://blocgame.com/stats.php?id=64610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16250</v>
      </c>
      <c r="AA640" s="8">
        <f t="shared" si="57"/>
        <v>22.396416573348265</v>
      </c>
      <c r="AB640" s="4">
        <f t="shared" si="58"/>
        <v>148.83333333333334</v>
      </c>
      <c r="AC640" s="4">
        <f t="shared" si="59"/>
        <v>3333.3333333333335</v>
      </c>
    </row>
    <row r="641" spans="1:29" x14ac:dyDescent="0.25">
      <c r="A641" t="str">
        <f>feed!A641</f>
        <v>Beluncas War</v>
      </c>
      <c r="B641" t="str">
        <f>feed!B641</f>
        <v>RamaRama</v>
      </c>
      <c r="C641" t="str">
        <f>feed!C641</f>
        <v>PIRATES</v>
      </c>
      <c r="D641">
        <f>SUMPRODUCT(MID(0&amp;feed!D641,LARGE(INDEX(ISNUMBER(--MID(feed!D641,ROW($1:$19),1))*
ROW($1:$19),0),ROW($1:$19))+1,1)*10^ROW($1:$19)/10)</f>
        <v>98</v>
      </c>
      <c r="E641">
        <f>SUMPRODUCT(MID(0&amp;feed!E641,LARGE(INDEX(ISNUMBER(--MID(feed!E641,ROW($1:$19),1))*
ROW($1:$19),0),ROW($1:$19))+1,1)*10^ROW($1:$19)/10)</f>
        <v>11</v>
      </c>
      <c r="F641" t="str">
        <f>feed!F641</f>
        <v>Second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6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16</v>
      </c>
      <c r="K641">
        <f>SUMPRODUCT(MID(0&amp;feed!K641,LARGE(INDEX(ISNUMBER(--MID(feed!K641,ROW($1:$19),1))*
ROW($1:$19),0),ROW($1:$19))+1,1)*10^ROW($1:$19)/10)</f>
        <v>18</v>
      </c>
      <c r="L641">
        <f>SUMPRODUCT(MID(0&amp;feed!L641,LARGE(INDEX(ISNUMBER(--MID(feed!L641,ROW($1:$19),1))*
ROW($1:$19),0),ROW($1:$19))+1,1)*10^ROW($1:$19)/10)</f>
        <v>18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892</v>
      </c>
      <c r="O641">
        <f>SUMPRODUCT(MID(0&amp;feed!O641,LARGE(INDEX(ISNUMBER(--MID(feed!O641,ROW($1:$5),1))*
ROW($1:$5),0),ROW($1:$5))+1,1)*10^ROW($1:$5)/10)</f>
        <v>18</v>
      </c>
      <c r="P641" t="str">
        <f>feed!P641</f>
        <v>Untapped</v>
      </c>
      <c r="Q641">
        <f t="shared" si="54"/>
        <v>90</v>
      </c>
      <c r="R641" t="str">
        <f>feed!Q641</f>
        <v>Very Powerful</v>
      </c>
      <c r="S641">
        <f t="shared" si="55"/>
        <v>10</v>
      </c>
      <c r="T641" t="str">
        <f>feed!R641</f>
        <v>Pacific Rim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641" t="str">
        <f>feed!U641</f>
        <v>http://blocgame.com/stats.php?id=61487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2098</v>
      </c>
      <c r="AA641" s="8">
        <f t="shared" si="57"/>
        <v>22.531390134529147</v>
      </c>
      <c r="AB641" s="4">
        <f t="shared" si="58"/>
        <v>148.66666666666666</v>
      </c>
      <c r="AC641" s="4">
        <f t="shared" si="59"/>
        <v>3349.6666666666665</v>
      </c>
    </row>
    <row r="642" spans="1:29" x14ac:dyDescent="0.25">
      <c r="A642" t="str">
        <f>feed!A642</f>
        <v>Mys glory</v>
      </c>
      <c r="B642" t="str">
        <f>feed!B642</f>
        <v>Mhanes27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105</v>
      </c>
      <c r="E642">
        <f>SUMPRODUCT(MID(0&amp;feed!E642,LARGE(INDEX(ISNUMBER(--MID(feed!E642,ROW($1:$19),1))*
ROW($1:$19),0),ROW($1:$19))+1,1)*10^ROW($1:$19)/10)</f>
        <v>11</v>
      </c>
      <c r="F642" t="str">
        <f>feed!F642</f>
        <v>Vietnam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3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5</v>
      </c>
      <c r="K642">
        <f>SUMPRODUCT(MID(0&amp;feed!K642,LARGE(INDEX(ISNUMBER(--MID(feed!K642,ROW($1:$19),1))*
ROW($1:$19),0),ROW($1:$19))+1,1)*10^ROW($1:$19)/10)</f>
        <v>25</v>
      </c>
      <c r="L642">
        <f>SUMPRODUCT(MID(0&amp;feed!L642,LARGE(INDEX(ISNUMBER(--MID(feed!L642,ROW($1:$19),1))*
ROW($1:$19),0),ROW($1:$19))+1,1)*10^ROW($1:$19)/10)</f>
        <v>10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892</v>
      </c>
      <c r="O642">
        <f>SUMPRODUCT(MID(0&amp;feed!O642,LARGE(INDEX(ISNUMBER(--MID(feed!O642,ROW($1:$5),1))*
ROW($1:$5),0),ROW($1:$5))+1,1)*10^ROW($1:$5)/10)</f>
        <v>113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Pacific Rim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642" t="str">
        <f>feed!U642</f>
        <v>http://blocgame.com/stats.php?id=62396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5095</v>
      </c>
      <c r="AA642" s="8">
        <f t="shared" si="57"/>
        <v>22.948430493273541</v>
      </c>
      <c r="AB642" s="4">
        <f t="shared" si="58"/>
        <v>148.66666666666666</v>
      </c>
      <c r="AC642" s="4">
        <f t="shared" si="59"/>
        <v>3411.6666666666665</v>
      </c>
    </row>
    <row r="643" spans="1:29" x14ac:dyDescent="0.25">
      <c r="A643" t="str">
        <f>feed!A643</f>
        <v>Joseon</v>
      </c>
      <c r="B643" t="str">
        <f>feed!B643</f>
        <v>Techius</v>
      </c>
      <c r="C643">
        <f>feed!C643</f>
        <v>0</v>
      </c>
      <c r="D643">
        <f>SUMPRODUCT(MID(0&amp;feed!D643,LARGE(INDEX(ISNUMBER(--MID(feed!D643,ROW($1:$19),1))*
ROW($1:$19),0),ROW($1:$19))+1,1)*10^ROW($1:$19)/10)</f>
        <v>8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Good</v>
      </c>
      <c r="H643">
        <f>SUMPRODUCT(MID(0&amp;feed!H643,LARGE(INDEX(ISNUMBER(--MID(feed!H643,ROW($1:$1),1))*
ROW($1:$1),0),ROW($1:$1))+1,1)*10^ROW($1:$1)/10)</f>
        <v>1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118</v>
      </c>
      <c r="K643">
        <f>SUMPRODUCT(MID(0&amp;feed!K643,LARGE(INDEX(ISNUMBER(--MID(feed!K643,ROW($1:$19),1))*
ROW($1:$19),0),ROW($1:$19))+1,1)*10^ROW($1:$19)/10)</f>
        <v>7</v>
      </c>
      <c r="L643">
        <f>SUMPRODUCT(MID(0&amp;feed!L643,LARGE(INDEX(ISNUMBER(--MID(feed!L643,ROW($1:$19),1))*
ROW($1:$19),0),ROW($1:$19))+1,1)*10^ROW($1:$19)/10)</f>
        <v>5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892</v>
      </c>
      <c r="O643">
        <f>SUMPRODUCT(MID(0&amp;feed!O643,LARGE(INDEX(ISNUMBER(--MID(feed!O643,ROW($1:$5),1))*
ROW($1:$5),0),ROW($1:$5))+1,1)*10^ROW($1:$5)/10)</f>
        <v>30</v>
      </c>
      <c r="P643" t="str">
        <f>feed!P643</f>
        <v>Plentiful</v>
      </c>
      <c r="Q643">
        <f t="shared" ref="Q643:Q706" si="60">IF(P643=0,40, IF(P643="Depleted",0, IF(P643="Near Depletion",10, IF(P643="Plentiful",70, IF(P643="Untapped",90,"Error")))))</f>
        <v>70</v>
      </c>
      <c r="R643" t="str">
        <f>feed!Q643</f>
        <v>None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0</v>
      </c>
      <c r="T643" t="str">
        <f>feed!R643</f>
        <v>Pacific Rim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643" t="str">
        <f>feed!U643</f>
        <v>http://blocgame.com/stats.php?id=64691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6095</v>
      </c>
      <c r="AA643" s="8">
        <f t="shared" ref="AA643:AA706" si="63">V643/N643</f>
        <v>12.718609865470851</v>
      </c>
      <c r="AB643" s="4">
        <f t="shared" ref="AB643:AB706" si="64">N643/6</f>
        <v>148.66666666666666</v>
      </c>
      <c r="AC643" s="4">
        <f t="shared" ref="AC643:AC706" si="65">V643/6</f>
        <v>1890.8333333333333</v>
      </c>
    </row>
    <row r="644" spans="1:29" x14ac:dyDescent="0.25">
      <c r="A644" t="str">
        <f>feed!A644</f>
        <v>Clearwater</v>
      </c>
      <c r="B644" t="str">
        <f>feed!B644</f>
        <v>Creedence</v>
      </c>
      <c r="C644">
        <f>feed!C644</f>
        <v>0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Normal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52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890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44" t="str">
        <f>feed!U644</f>
        <v>http://blocgame.com/stats.php?id=64249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-270</v>
      </c>
      <c r="AA644" s="8">
        <f t="shared" si="63"/>
        <v>4.3314606741573032</v>
      </c>
      <c r="AB644" s="4">
        <f t="shared" si="64"/>
        <v>148.33333333333334</v>
      </c>
      <c r="AC644" s="4">
        <f t="shared" si="65"/>
        <v>642.5</v>
      </c>
    </row>
    <row r="645" spans="1:29" x14ac:dyDescent="0.25">
      <c r="A645" t="str">
        <f>feed!A645</f>
        <v>Acirassi</v>
      </c>
      <c r="B645" t="str">
        <f>feed!B645</f>
        <v>Flexy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259</v>
      </c>
      <c r="E645">
        <f>SUMPRODUCT(MID(0&amp;feed!E645,LARGE(INDEX(ISNUMBER(--MID(feed!E645,ROW($1:$19),1))*
ROW($1:$19),0),ROW($1:$19))+1,1)*10^ROW($1:$19)/10)</f>
        <v>22</v>
      </c>
      <c r="F645" t="str">
        <f>feed!F645</f>
        <v>Almost Modern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6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100</v>
      </c>
      <c r="L645">
        <f>SUMPRODUCT(MID(0&amp;feed!L645,LARGE(INDEX(ISNUMBER(--MID(feed!L645,ROW($1:$19),1))*
ROW($1:$19),0),ROW($1:$19))+1,1)*10^ROW($1:$19)/10)</f>
        <v>75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887</v>
      </c>
      <c r="O645">
        <f>SUMPRODUCT(MID(0&amp;feed!O645,LARGE(INDEX(ISNUMBER(--MID(feed!O645,ROW($1:$5),1))*
ROW($1:$5),0),ROW($1:$5))+1,1)*10^ROW($1:$5)/10)</f>
        <v>7911</v>
      </c>
      <c r="P645" t="str">
        <f>feed!P645</f>
        <v>Plentiful</v>
      </c>
      <c r="Q645">
        <f t="shared" si="60"/>
        <v>70</v>
      </c>
      <c r="R645" t="str">
        <f>feed!Q645</f>
        <v>Very Powerful</v>
      </c>
      <c r="S645">
        <f t="shared" si="61"/>
        <v>10</v>
      </c>
      <c r="T645" t="str">
        <f>feed!R645</f>
        <v>Mesopotamia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645" t="str">
        <f>feed!U645</f>
        <v>http://blocgame.com/stats.php?id=49805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47369</v>
      </c>
      <c r="AA645" s="8">
        <f t="shared" si="63"/>
        <v>132.46223224351746</v>
      </c>
      <c r="AB645" s="4">
        <f t="shared" si="64"/>
        <v>147.83333333333334</v>
      </c>
      <c r="AC645" s="4">
        <f t="shared" si="65"/>
        <v>19582.333333333332</v>
      </c>
    </row>
    <row r="646" spans="1:29" x14ac:dyDescent="0.25">
      <c r="A646" t="str">
        <f>feed!A646</f>
        <v>Jerai</v>
      </c>
      <c r="B646" t="str">
        <f>feed!B646</f>
        <v>muadz.zulkar9</v>
      </c>
      <c r="C646">
        <f>feed!C646</f>
        <v>0</v>
      </c>
      <c r="D646">
        <f>SUMPRODUCT(MID(0&amp;feed!D646,LARGE(INDEX(ISNUMBER(--MID(feed!D646,ROW($1:$19),1))*
ROW($1:$19),0),ROW($1:$19))+1,1)*10^ROW($1:$19)/10)</f>
        <v>9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1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103</v>
      </c>
      <c r="K646">
        <f>SUMPRODUCT(MID(0&amp;feed!K646,LARGE(INDEX(ISNUMBER(--MID(feed!K646,ROW($1:$19),1))*
ROW($1:$19),0),ROW($1:$19))+1,1)*10^ROW($1:$19)/10)</f>
        <v>2</v>
      </c>
      <c r="L646">
        <f>SUMPRODUCT(MID(0&amp;feed!L646,LARGE(INDEX(ISNUMBER(--MID(feed!L646,ROW($1:$19),1))*
ROW($1:$19),0),ROW($1:$19))+1,1)*10^ROW($1:$19)/10)</f>
        <v>7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885</v>
      </c>
      <c r="O646">
        <f>SUMPRODUCT(MID(0&amp;feed!O646,LARGE(INDEX(ISNUMBER(--MID(feed!O646,ROW($1:$5),1))*
ROW($1:$5),0),ROW($1:$5))+1,1)*10^ROW($1:$5)/10)</f>
        <v>763</v>
      </c>
      <c r="P646" t="str">
        <f>feed!P646</f>
        <v>Untapped</v>
      </c>
      <c r="Q646">
        <f t="shared" si="60"/>
        <v>90</v>
      </c>
      <c r="R646" t="str">
        <f>feed!Q646</f>
        <v>Meagre</v>
      </c>
      <c r="S646">
        <f t="shared" si="61"/>
        <v>1.5</v>
      </c>
      <c r="T646" t="str">
        <f>feed!R646</f>
        <v>Atlas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646" t="str">
        <f>feed!U646</f>
        <v>http://blocgame.com/stats.php?id=60621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10145</v>
      </c>
      <c r="AA646" s="8">
        <f t="shared" si="63"/>
        <v>16.124293785310734</v>
      </c>
      <c r="AB646" s="4">
        <f t="shared" si="64"/>
        <v>147.5</v>
      </c>
      <c r="AC646" s="4">
        <f t="shared" si="65"/>
        <v>2378.3333333333335</v>
      </c>
    </row>
    <row r="647" spans="1:29" x14ac:dyDescent="0.25">
      <c r="A647" t="str">
        <f>feed!A647</f>
        <v>new shekelstan</v>
      </c>
      <c r="B647" t="str">
        <f>feed!B647</f>
        <v>mrluxx0</v>
      </c>
      <c r="C647" t="str">
        <f>feed!C647</f>
        <v>Brotherhood of Nod</v>
      </c>
      <c r="D647">
        <f>SUMPRODUCT(MID(0&amp;feed!D647,LARGE(INDEX(ISNUMBER(--MID(feed!D647,ROW($1:$19),1))*
ROW($1:$19),0),ROW($1:$19))+1,1)*10^ROW($1:$19)/10)</f>
        <v>118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2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2</v>
      </c>
      <c r="K647">
        <f>SUMPRODUCT(MID(0&amp;feed!K647,LARGE(INDEX(ISNUMBER(--MID(feed!K647,ROW($1:$19),1))*
ROW($1:$19),0),ROW($1:$19))+1,1)*10^ROW($1:$19)/10)</f>
        <v>21</v>
      </c>
      <c r="L647">
        <f>SUMPRODUCT(MID(0&amp;feed!L647,LARGE(INDEX(ISNUMBER(--MID(feed!L647,ROW($1:$19),1))*
ROW($1:$19),0),ROW($1:$19))+1,1)*10^ROW($1:$19)/10)</f>
        <v>14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884</v>
      </c>
      <c r="O647">
        <f>SUMPRODUCT(MID(0&amp;feed!O647,LARGE(INDEX(ISNUMBER(--MID(feed!O647,ROW($1:$5),1))*
ROW($1:$5),0),ROW($1:$5))+1,1)*10^ROW($1:$5)/10)</f>
        <v>2480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Arabia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647" t="str">
        <f>feed!U647</f>
        <v>http://blocgame.com/stats.php?id=46292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2629</v>
      </c>
      <c r="AA647" s="8">
        <f t="shared" si="63"/>
        <v>19.518099547511312</v>
      </c>
      <c r="AB647" s="4">
        <f t="shared" si="64"/>
        <v>147.33333333333334</v>
      </c>
      <c r="AC647" s="4">
        <f t="shared" si="65"/>
        <v>2875.6666666666665</v>
      </c>
    </row>
    <row r="648" spans="1:29" x14ac:dyDescent="0.25">
      <c r="A648" t="str">
        <f>feed!A648</f>
        <v>Toron</v>
      </c>
      <c r="B648" t="str">
        <f>feed!B648</f>
        <v>Ragnar Gojie</v>
      </c>
      <c r="C648">
        <f>feed!C648</f>
        <v>0</v>
      </c>
      <c r="D648">
        <f>SUMPRODUCT(MID(0&amp;feed!D648,LARGE(INDEX(ISNUMBER(--MID(feed!D648,ROW($1:$19),1))*
ROW($1:$19),0),ROW($1:$19))+1,1)*10^ROW($1:$19)/10)</f>
        <v>10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Finest of the 19th century</v>
      </c>
      <c r="G648" t="str">
        <f>feed!G648</f>
        <v>Normal</v>
      </c>
      <c r="H648">
        <f>SUMPRODUCT(MID(0&amp;feed!H648,LARGE(INDEX(ISNUMBER(--MID(feed!H648,ROW($1:$1),1))*
ROW($1:$1),0),ROW($1:$1))+1,1)*10^ROW($1:$1)/10)</f>
        <v>0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15</v>
      </c>
      <c r="K648">
        <f>SUMPRODUCT(MID(0&amp;feed!K648,LARGE(INDEX(ISNUMBER(--MID(feed!K648,ROW($1:$19),1))*
ROW($1:$19),0),ROW($1:$19))+1,1)*10^ROW($1:$19)/10)</f>
        <v>0</v>
      </c>
      <c r="L648">
        <f>SUMPRODUCT(MID(0&amp;feed!L648,LARGE(INDEX(ISNUMBER(--MID(feed!L648,ROW($1:$19),1))*
ROW($1:$19),0),ROW($1:$19))+1,1)*10^ROW($1:$19)/10)</f>
        <v>0</v>
      </c>
      <c r="M648" t="str">
        <f>feed!M648</f>
        <v>Mixed Economy</v>
      </c>
      <c r="N648">
        <f>SUMPRODUCT(MID(0&amp;feed!N648,LARGE(INDEX(ISNUMBER(--MID(feed!N648,ROW($1:$5),1))*
ROW($1:$5),0),ROW($1:$5))+1,1)*10^ROW($1:$5)/10)</f>
        <v>878</v>
      </c>
      <c r="O648">
        <f>SUMPRODUCT(MID(0&amp;feed!O648,LARGE(INDEX(ISNUMBER(--MID(feed!O648,ROW($1:$5),1))*
ROW($1:$5),0),ROW($1:$5))+1,1)*10^ROW($1:$5)/10)</f>
        <v>0</v>
      </c>
      <c r="P648" t="str">
        <f>feed!P648</f>
        <v>Untapped</v>
      </c>
      <c r="Q648">
        <f t="shared" si="60"/>
        <v>90</v>
      </c>
      <c r="R648" t="str">
        <f>feed!Q648</f>
        <v>None</v>
      </c>
      <c r="S648">
        <f t="shared" si="61"/>
        <v>0</v>
      </c>
      <c r="T648" t="str">
        <f>feed!R648</f>
        <v>China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648" t="str">
        <f>feed!U648</f>
        <v>http://blocgame.com/stats.php?id=63275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258</v>
      </c>
      <c r="AA648" s="8">
        <f t="shared" si="63"/>
        <v>0.29384965831435078</v>
      </c>
      <c r="AB648" s="4">
        <f t="shared" si="64"/>
        <v>146.33333333333334</v>
      </c>
      <c r="AC648" s="4">
        <f t="shared" si="65"/>
        <v>43</v>
      </c>
    </row>
    <row r="649" spans="1:29" x14ac:dyDescent="0.25">
      <c r="A649" t="str">
        <f>feed!A649</f>
        <v>Calimisfits</v>
      </c>
      <c r="B649" t="str">
        <f>feed!B649</f>
        <v>Kay0404</v>
      </c>
      <c r="C649" t="str">
        <f>feed!C649</f>
        <v>KEMS4495</v>
      </c>
      <c r="D649">
        <f>SUMPRODUCT(MID(0&amp;feed!D649,LARGE(INDEX(ISNUMBER(--MID(feed!D649,ROW($1:$19),1))*
ROW($1:$19),0),ROW($1:$19))+1,1)*10^ROW($1:$19)/10)</f>
        <v>26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0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29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0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876</v>
      </c>
      <c r="O649">
        <f>SUMPRODUCT(MID(0&amp;feed!O649,LARGE(INDEX(ISNUMBER(--MID(feed!O649,ROW($1:$5),1))*
ROW($1:$5),0),ROW($1:$5))+1,1)*10^ROW($1:$5)/10)</f>
        <v>0</v>
      </c>
      <c r="P649" t="str">
        <f>feed!P649</f>
        <v>Untapped</v>
      </c>
      <c r="Q649">
        <f t="shared" si="60"/>
        <v>90</v>
      </c>
      <c r="R649" t="str">
        <f>feed!Q649</f>
        <v>None</v>
      </c>
      <c r="S649">
        <f t="shared" si="61"/>
        <v>0</v>
      </c>
      <c r="T649" t="str">
        <f>feed!R649</f>
        <v>Southern Africa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649" t="str">
        <f>feed!U649</f>
        <v>http://blocgame.com/stats.php?id=65122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15260</v>
      </c>
      <c r="AA649" s="8">
        <f t="shared" si="63"/>
        <v>18.276255707762559</v>
      </c>
      <c r="AB649" s="4">
        <f t="shared" si="64"/>
        <v>146</v>
      </c>
      <c r="AC649" s="4">
        <f t="shared" si="65"/>
        <v>2668.3333333333335</v>
      </c>
    </row>
    <row r="650" spans="1:29" x14ac:dyDescent="0.25">
      <c r="A650" t="str">
        <f>feed!A650</f>
        <v>Niorgana</v>
      </c>
      <c r="B650" t="str">
        <f>feed!B650</f>
        <v>Jorge Harzia</v>
      </c>
      <c r="C650" t="str">
        <f>feed!C650</f>
        <v>Celestial Beingsï¿½</v>
      </c>
      <c r="D650">
        <f>SUMPRODUCT(MID(0&amp;feed!D650,LARGE(INDEX(ISNUMBER(--MID(feed!D650,ROW($1:$19),1))*
ROW($1:$19),0),ROW($1:$19))+1,1)*10^ROW($1:$19)/10)</f>
        <v>32</v>
      </c>
      <c r="E650">
        <f>SUMPRODUCT(MID(0&amp;feed!E650,LARGE(INDEX(ISNUMBER(--MID(feed!E650,ROW($1:$19),1))*
ROW($1:$19),0),ROW($1:$19))+1,1)*10^ROW($1:$19)/10)</f>
        <v>0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8</v>
      </c>
      <c r="K650">
        <f>SUMPRODUCT(MID(0&amp;feed!K650,LARGE(INDEX(ISNUMBER(--MID(feed!K650,ROW($1:$19),1))*
ROW($1:$19),0),ROW($1:$19))+1,1)*10^ROW($1:$19)/10)</f>
        <v>4</v>
      </c>
      <c r="L650">
        <f>SUMPRODUCT(MID(0&amp;feed!L650,LARGE(INDEX(ISNUMBER(--MID(feed!L650,ROW($1:$19),1))*
ROW($1:$19),0),ROW($1:$19))+1,1)*10^ROW($1:$19)/10)</f>
        <v>3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873</v>
      </c>
      <c r="O650">
        <f>SUMPRODUCT(MID(0&amp;feed!O650,LARGE(INDEX(ISNUMBER(--MID(feed!O650,ROW($1:$5),1))*
ROW($1:$5),0),ROW($1:$5))+1,1)*10^ROW($1:$5)/10)</f>
        <v>266</v>
      </c>
      <c r="P650" t="str">
        <f>feed!P650</f>
        <v>Untapped</v>
      </c>
      <c r="Q650">
        <f t="shared" si="60"/>
        <v>90</v>
      </c>
      <c r="R650" t="str">
        <f>feed!Q650</f>
        <v>Somewhat Large</v>
      </c>
      <c r="S650">
        <f t="shared" si="61"/>
        <v>6</v>
      </c>
      <c r="T650" t="str">
        <f>feed!R650</f>
        <v>Caribbean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50" t="str">
        <f>feed!U650</f>
        <v>http://blocgame.com/stats.php?id=63970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12960</v>
      </c>
      <c r="AA650" s="8">
        <f t="shared" si="63"/>
        <v>18.711340206185568</v>
      </c>
      <c r="AB650" s="4">
        <f t="shared" si="64"/>
        <v>145.5</v>
      </c>
      <c r="AC650" s="4">
        <f t="shared" si="65"/>
        <v>2722.5</v>
      </c>
    </row>
    <row r="651" spans="1:29" x14ac:dyDescent="0.25">
      <c r="A651" t="str">
        <f>feed!A651</f>
        <v>Ambon</v>
      </c>
      <c r="B651" t="str">
        <f>feed!B651</f>
        <v>Chalkface</v>
      </c>
      <c r="C651" t="str">
        <f>feed!C651</f>
        <v>The Order</v>
      </c>
      <c r="D651">
        <f>SUMPRODUCT(MID(0&amp;feed!D651,LARGE(INDEX(ISNUMBER(--MID(feed!D651,ROW($1:$19),1))*
ROW($1:$19),0),ROW($1:$19))+1,1)*10^ROW($1:$19)/10)</f>
        <v>99</v>
      </c>
      <c r="E651">
        <f>SUMPRODUCT(MID(0&amp;feed!E651,LARGE(INDEX(ISNUMBER(--MID(feed!E651,ROW($1:$19),1))*
ROW($1:$19),0),ROW($1:$19))+1,1)*10^ROW($1:$19)/10)</f>
        <v>1</v>
      </c>
      <c r="F651" t="str">
        <f>feed!F651</f>
        <v>Korean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4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182</v>
      </c>
      <c r="K651">
        <f>SUMPRODUCT(MID(0&amp;feed!K651,LARGE(INDEX(ISNUMBER(--MID(feed!K651,ROW($1:$19),1))*
ROW($1:$19),0),ROW($1:$19))+1,1)*10^ROW($1:$19)/10)</f>
        <v>20</v>
      </c>
      <c r="L651">
        <f>SUMPRODUCT(MID(0&amp;feed!L651,LARGE(INDEX(ISNUMBER(--MID(feed!L651,ROW($1:$19),1))*
ROW($1:$19),0),ROW($1:$19))+1,1)*10^ROW($1:$19)/10)</f>
        <v>5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867</v>
      </c>
      <c r="O651">
        <f>SUMPRODUCT(MID(0&amp;feed!O651,LARGE(INDEX(ISNUMBER(--MID(feed!O651,ROW($1:$5),1))*
ROW($1:$5),0),ROW($1:$5))+1,1)*10^ROW($1:$5)/10)</f>
        <v>186</v>
      </c>
      <c r="P651" t="str">
        <f>feed!P651</f>
        <v>Untapped</v>
      </c>
      <c r="Q651">
        <f t="shared" si="60"/>
        <v>90</v>
      </c>
      <c r="R651" t="str">
        <f>feed!Q651</f>
        <v>Powerful</v>
      </c>
      <c r="S651">
        <f t="shared" si="61"/>
        <v>9</v>
      </c>
      <c r="T651" t="str">
        <f>feed!R651</f>
        <v>Pacific Rim</v>
      </c>
      <c r="U651" t="str">
        <f>feed!S651</f>
        <v>Soviet Union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651" t="str">
        <f>feed!U651</f>
        <v>http://blocgame.com/stats.php?id=42744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23237</v>
      </c>
      <c r="AA651" s="8">
        <f t="shared" si="63"/>
        <v>41.074971164936564</v>
      </c>
      <c r="AB651" s="4">
        <f t="shared" si="64"/>
        <v>144.5</v>
      </c>
      <c r="AC651" s="4">
        <f t="shared" si="65"/>
        <v>5935.333333333333</v>
      </c>
    </row>
    <row r="652" spans="1:29" x14ac:dyDescent="0.25">
      <c r="A652" t="str">
        <f>feed!A652</f>
        <v>Democrastan</v>
      </c>
      <c r="B652" t="str">
        <f>feed!B652</f>
        <v>Demochi</v>
      </c>
      <c r="C652" t="str">
        <f>feed!C652</f>
        <v>The Order</v>
      </c>
      <c r="D652">
        <f>SUMPRODUCT(MID(0&amp;feed!D652,LARGE(INDEX(ISNUMBER(--MID(feed!D652,ROW($1:$19),1))*
ROW($1:$19),0),ROW($1:$19))+1,1)*10^ROW($1:$19)/10)</f>
        <v>88</v>
      </c>
      <c r="E652">
        <f>SUMPRODUCT(MID(0&amp;feed!E652,LARGE(INDEX(ISNUMBER(--MID(feed!E652,ROW($1:$19),1))*
ROW($1:$19),0),ROW($1:$19))+1,1)*10^ROW($1:$19)/10)</f>
        <v>1</v>
      </c>
      <c r="F652" t="str">
        <f>feed!F652</f>
        <v>Second World War surplus</v>
      </c>
      <c r="G652" t="str">
        <f>feed!G652</f>
        <v>Nice</v>
      </c>
      <c r="H652">
        <f>SUMPRODUCT(MID(0&amp;feed!H652,LARGE(INDEX(ISNUMBER(--MID(feed!H652,ROW($1:$1),1))*
ROW($1:$1),0),ROW($1:$1))+1,1)*10^ROW($1:$1)/10)</f>
        <v>5</v>
      </c>
      <c r="I652" t="str">
        <f>feed!I652</f>
        <v>Poor</v>
      </c>
      <c r="J652">
        <f>SUMPRODUCT(MID(0&amp;feed!J652,LARGE(INDEX(ISNUMBER(--MID(feed!J652,ROW($1:$19),1))*
ROW($1:$19),0),ROW($1:$19))+1,1)*10^ROW($1:$19)/10)</f>
        <v>7</v>
      </c>
      <c r="K652">
        <f>SUMPRODUCT(MID(0&amp;feed!K652,LARGE(INDEX(ISNUMBER(--MID(feed!K652,ROW($1:$19),1))*
ROW($1:$19),0),ROW($1:$19))+1,1)*10^ROW($1:$19)/10)</f>
        <v>14</v>
      </c>
      <c r="L652">
        <f>SUMPRODUCT(MID(0&amp;feed!L652,LARGE(INDEX(ISNUMBER(--MID(feed!L652,ROW($1:$19),1))*
ROW($1:$19),0),ROW($1:$19))+1,1)*10^ROW($1:$19)/10)</f>
        <v>9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867</v>
      </c>
      <c r="O652">
        <f>SUMPRODUCT(MID(0&amp;feed!O652,LARGE(INDEX(ISNUMBER(--MID(feed!O652,ROW($1:$5),1))*
ROW($1:$5),0),ROW($1:$5))+1,1)*10^ROW($1:$5)/10)</f>
        <v>666</v>
      </c>
      <c r="P652" t="str">
        <f>feed!P652</f>
        <v>Untapped</v>
      </c>
      <c r="Q652">
        <f t="shared" si="60"/>
        <v>90</v>
      </c>
      <c r="R652" t="str">
        <f>feed!Q652</f>
        <v>Very Powerful</v>
      </c>
      <c r="S652">
        <f t="shared" si="61"/>
        <v>10</v>
      </c>
      <c r="T652" t="str">
        <f>feed!R652</f>
        <v>West Africa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652" t="str">
        <f>feed!U652</f>
        <v>http://blocgame.com/stats.php?id=63132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13765</v>
      </c>
      <c r="AA652" s="8">
        <f t="shared" si="63"/>
        <v>30.149942329873127</v>
      </c>
      <c r="AB652" s="4">
        <f t="shared" si="64"/>
        <v>144.5</v>
      </c>
      <c r="AC652" s="4">
        <f t="shared" si="65"/>
        <v>4356.666666666667</v>
      </c>
    </row>
    <row r="653" spans="1:29" x14ac:dyDescent="0.25">
      <c r="A653" t="str">
        <f>feed!A653</f>
        <v>Flower Hippies</v>
      </c>
      <c r="B653" t="str">
        <f>feed!B653</f>
        <v>Wolololo</v>
      </c>
      <c r="C653" t="str">
        <f>feed!C653</f>
        <v>The Federal Colonies</v>
      </c>
      <c r="D653">
        <f>SUMPRODUCT(MID(0&amp;feed!D653,LARGE(INDEX(ISNUMBER(--MID(feed!D653,ROW($1:$19),1))*
ROW($1:$19),0),ROW($1:$19))+1,1)*10^ROW($1:$19)/10)</f>
        <v>24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1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12</v>
      </c>
      <c r="K653">
        <f>SUMPRODUCT(MID(0&amp;feed!K653,LARGE(INDEX(ISNUMBER(--MID(feed!K653,ROW($1:$19),1))*
ROW($1:$19),0),ROW($1:$19))+1,1)*10^ROW($1:$19)/10)</f>
        <v>9</v>
      </c>
      <c r="L653">
        <f>SUMPRODUCT(MID(0&amp;feed!L653,LARGE(INDEX(ISNUMBER(--MID(feed!L653,ROW($1:$19),1))*
ROW($1:$19),0),ROW($1:$19))+1,1)*10^ROW($1:$19)/10)</f>
        <v>3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865</v>
      </c>
      <c r="O653">
        <f>SUMPRODUCT(MID(0&amp;feed!O653,LARGE(INDEX(ISNUMBER(--MID(feed!O653,ROW($1:$5),1))*
ROW($1:$5),0),ROW($1:$5))+1,1)*10^ROW($1:$5)/10)</f>
        <v>112</v>
      </c>
      <c r="P653" t="str">
        <f>feed!P653</f>
        <v>Near Depletion</v>
      </c>
      <c r="Q653">
        <f t="shared" si="60"/>
        <v>10</v>
      </c>
      <c r="R653" t="str">
        <f>feed!Q653</f>
        <v>Small</v>
      </c>
      <c r="S653">
        <f t="shared" si="61"/>
        <v>3</v>
      </c>
      <c r="T653" t="str">
        <f>feed!R653</f>
        <v>Pacific Rim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53" t="str">
        <f>feed!U653</f>
        <v>http://blocgame.com/stats.php?id=64563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13709</v>
      </c>
      <c r="AA653" s="8">
        <f t="shared" si="63"/>
        <v>21.917919075144507</v>
      </c>
      <c r="AB653" s="4">
        <f t="shared" si="64"/>
        <v>144.16666666666666</v>
      </c>
      <c r="AC653" s="4">
        <f t="shared" si="65"/>
        <v>3159.8333333333335</v>
      </c>
    </row>
    <row r="654" spans="1:29" x14ac:dyDescent="0.25">
      <c r="A654" t="str">
        <f>feed!A654</f>
        <v>North Oman</v>
      </c>
      <c r="B654" t="str">
        <f>feed!B654</f>
        <v>WISD0MTREE</v>
      </c>
      <c r="C654" t="str">
        <f>feed!C654</f>
        <v>Armat Corporation</v>
      </c>
      <c r="D654">
        <f>SUMPRODUCT(MID(0&amp;feed!D654,LARGE(INDEX(ISNUMBER(--MID(feed!D654,ROW($1:$19),1))*
ROW($1:$19),0),ROW($1:$19))+1,1)*10^ROW($1:$19)/10)</f>
        <v>15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27</v>
      </c>
      <c r="K654">
        <f>SUMPRODUCT(MID(0&amp;feed!K654,LARGE(INDEX(ISNUMBER(--MID(feed!K654,ROW($1:$19),1))*
ROW($1:$19),0),ROW($1:$19))+1,1)*10^ROW($1:$19)/10)</f>
        <v>10</v>
      </c>
      <c r="L654">
        <f>SUMPRODUCT(MID(0&amp;feed!L654,LARGE(INDEX(ISNUMBER(--MID(feed!L654,ROW($1:$19),1))*
ROW($1:$19),0),ROW($1:$19))+1,1)*10^ROW($1:$19)/10)</f>
        <v>6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864</v>
      </c>
      <c r="O654">
        <f>SUMPRODUCT(MID(0&amp;feed!O654,LARGE(INDEX(ISNUMBER(--MID(feed!O654,ROW($1:$5),1))*
ROW($1:$5),0),ROW($1:$5))+1,1)*10^ROW($1:$5)/10)</f>
        <v>3844</v>
      </c>
      <c r="P654" t="str">
        <f>feed!P654</f>
        <v>Plentiful</v>
      </c>
      <c r="Q654">
        <f t="shared" si="60"/>
        <v>70</v>
      </c>
      <c r="R654" t="str">
        <f>feed!Q654</f>
        <v>Mediocre</v>
      </c>
      <c r="S654">
        <f t="shared" si="61"/>
        <v>4.5</v>
      </c>
      <c r="T654" t="str">
        <f>feed!R654</f>
        <v>Arabia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54" t="str">
        <f>feed!U654</f>
        <v>http://blocgame.com/stats.php?id=9620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13973</v>
      </c>
      <c r="AA654" s="8">
        <f t="shared" si="63"/>
        <v>23.984953703703702</v>
      </c>
      <c r="AB654" s="4">
        <f t="shared" si="64"/>
        <v>144</v>
      </c>
      <c r="AC654" s="4">
        <f t="shared" si="65"/>
        <v>3453.8333333333335</v>
      </c>
    </row>
    <row r="655" spans="1:29" x14ac:dyDescent="0.25">
      <c r="A655" t="str">
        <f>feed!A655</f>
        <v>Great Poverty</v>
      </c>
      <c r="B655" t="str">
        <f>feed!B655</f>
        <v>SamoGrrr</v>
      </c>
      <c r="C655">
        <f>feed!C655</f>
        <v>0</v>
      </c>
      <c r="D655">
        <f>SUMPRODUCT(MID(0&amp;feed!D655,LARGE(INDEX(ISNUMBER(--MID(feed!D655,ROW($1:$19),1))*
ROW($1:$19),0),ROW($1:$19))+1,1)*10^ROW($1:$19)/10)</f>
        <v>4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Finest of the 19th century</v>
      </c>
      <c r="G655" t="str">
        <f>feed!G655</f>
        <v>Questionable</v>
      </c>
      <c r="H655">
        <f>SUMPRODUCT(MID(0&amp;feed!H655,LARGE(INDEX(ISNUMBER(--MID(feed!H655,ROW($1:$1),1))*
ROW($1:$1),0),ROW($1:$1))+1,1)*10^ROW($1:$1)/10)</f>
        <v>0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99</v>
      </c>
      <c r="K655">
        <f>SUMPRODUCT(MID(0&amp;feed!K655,LARGE(INDEX(ISNUMBER(--MID(feed!K655,ROW($1:$19),1))*
ROW($1:$19),0),ROW($1:$19))+1,1)*10^ROW($1:$19)/10)</f>
        <v>2</v>
      </c>
      <c r="L655">
        <f>SUMPRODUCT(MID(0&amp;feed!L655,LARGE(INDEX(ISNUMBER(--MID(feed!L655,ROW($1:$19),1))*
ROW($1:$19),0),ROW($1:$19))+1,1)*10^ROW($1:$19)/10)</f>
        <v>0</v>
      </c>
      <c r="M655" t="str">
        <f>feed!M655</f>
        <v>Mixed Economy</v>
      </c>
      <c r="N655">
        <f>SUMPRODUCT(MID(0&amp;feed!N655,LARGE(INDEX(ISNUMBER(--MID(feed!N655,ROW($1:$5),1))*
ROW($1:$5),0),ROW($1:$5))+1,1)*10^ROW($1:$5)/10)</f>
        <v>861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 t="shared" si="60"/>
        <v>90</v>
      </c>
      <c r="R655" t="str">
        <f>feed!Q655</f>
        <v>None</v>
      </c>
      <c r="S655">
        <f t="shared" si="61"/>
        <v>0</v>
      </c>
      <c r="T655" t="str">
        <f>feed!R655</f>
        <v>Congo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655" t="str">
        <f>feed!U655</f>
        <v>http://blocgame.com/stats.php?id=52440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6895</v>
      </c>
      <c r="AA655" s="8">
        <f t="shared" si="63"/>
        <v>8.8792102206736345</v>
      </c>
      <c r="AB655" s="4">
        <f t="shared" si="64"/>
        <v>143.5</v>
      </c>
      <c r="AC655" s="4">
        <f t="shared" si="65"/>
        <v>1274.1666666666667</v>
      </c>
    </row>
    <row r="656" spans="1:29" x14ac:dyDescent="0.25">
      <c r="A656" t="str">
        <f>feed!A656</f>
        <v>MumbosMountain</v>
      </c>
      <c r="B656" t="str">
        <f>feed!B656</f>
        <v>Mumbo Jumbo</v>
      </c>
      <c r="C656" t="str">
        <f>feed!C656</f>
        <v>Armat Corporation</v>
      </c>
      <c r="D656">
        <f>SUMPRODUCT(MID(0&amp;feed!D656,LARGE(INDEX(ISNUMBER(--MID(feed!D656,ROW($1:$19),1))*
ROW($1:$19),0),ROW($1:$19))+1,1)*10^ROW($1:$19)/10)</f>
        <v>76</v>
      </c>
      <c r="E656">
        <f>SUMPRODUCT(MID(0&amp;feed!E656,LARGE(INDEX(ISNUMBER(--MID(feed!E656,ROW($1:$19),1))*
ROW($1:$19),0),ROW($1:$19))+1,1)*10^ROW($1:$19)/10)</f>
        <v>4</v>
      </c>
      <c r="F656" t="str">
        <f>feed!F656</f>
        <v>Korean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3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1</v>
      </c>
      <c r="K656">
        <f>SUMPRODUCT(MID(0&amp;feed!K656,LARGE(INDEX(ISNUMBER(--MID(feed!K656,ROW($1:$19),1))*
ROW($1:$19),0),ROW($1:$19))+1,1)*10^ROW($1:$19)/10)</f>
        <v>17</v>
      </c>
      <c r="L656">
        <f>SUMPRODUCT(MID(0&amp;feed!L656,LARGE(INDEX(ISNUMBER(--MID(feed!L656,ROW($1:$19),1))*
ROW($1:$19),0),ROW($1:$19))+1,1)*10^ROW($1:$19)/10)</f>
        <v>2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860</v>
      </c>
      <c r="O656">
        <f>SUMPRODUCT(MID(0&amp;feed!O656,LARGE(INDEX(ISNUMBER(--MID(feed!O656,ROW($1:$5),1))*
ROW($1:$5),0),ROW($1:$5))+1,1)*10^ROW($1:$5)/10)</f>
        <v>135</v>
      </c>
      <c r="P656" t="str">
        <f>feed!P656</f>
        <v>Untapped</v>
      </c>
      <c r="Q656">
        <f t="shared" si="60"/>
        <v>90</v>
      </c>
      <c r="R656" t="str">
        <f>feed!Q656</f>
        <v>Mediocre</v>
      </c>
      <c r="S656">
        <f t="shared" si="61"/>
        <v>4.5</v>
      </c>
      <c r="T656" t="str">
        <f>feed!R656</f>
        <v>Mesoamerica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656" t="str">
        <f>feed!U656</f>
        <v>http://blocgame.com/stats.php?id=54444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29899</v>
      </c>
      <c r="AA656" s="8">
        <f t="shared" si="63"/>
        <v>45.667441860465118</v>
      </c>
      <c r="AB656" s="4">
        <f t="shared" si="64"/>
        <v>143.33333333333334</v>
      </c>
      <c r="AC656" s="4">
        <f t="shared" si="65"/>
        <v>6545.666666666667</v>
      </c>
    </row>
    <row r="657" spans="1:29" x14ac:dyDescent="0.25">
      <c r="A657" t="str">
        <f>feed!A657</f>
        <v>Fast Dragon</v>
      </c>
      <c r="B657" t="str">
        <f>feed!B657</f>
        <v>Matt Damion</v>
      </c>
      <c r="C657">
        <f>feed!C657</f>
        <v>0</v>
      </c>
      <c r="D657">
        <f>SUMPRODUCT(MID(0&amp;feed!D657,LARGE(INDEX(ISNUMBER(--MID(feed!D657,ROW($1:$19),1))*
ROW($1:$19),0),ROW($1:$19))+1,1)*10^ROW($1:$19)/10)</f>
        <v>51</v>
      </c>
      <c r="E657">
        <f>SUMPRODUCT(MID(0&amp;feed!E657,LARGE(INDEX(ISNUMBER(--MID(feed!E657,ROW($1:$19),1))*
ROW($1:$19),0),ROW($1:$19))+1,1)*10^ROW($1:$19)/10)</f>
        <v>2</v>
      </c>
      <c r="F657" t="str">
        <f>feed!F657</f>
        <v>Second World War surplus</v>
      </c>
      <c r="G657" t="str">
        <f>feed!G657</f>
        <v>Nice</v>
      </c>
      <c r="H657">
        <f>SUMPRODUCT(MID(0&amp;feed!H657,LARGE(INDEX(ISNUMBER(--MID(feed!H657,ROW($1:$1),1))*
ROW($1:$1),0),ROW($1:$1))+1,1)*10^ROW($1:$1)/10)</f>
        <v>4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2</v>
      </c>
      <c r="K657">
        <f>SUMPRODUCT(MID(0&amp;feed!K657,LARGE(INDEX(ISNUMBER(--MID(feed!K657,ROW($1:$19),1))*
ROW($1:$19),0),ROW($1:$19))+1,1)*10^ROW($1:$19)/10)</f>
        <v>19</v>
      </c>
      <c r="L657">
        <f>SUMPRODUCT(MID(0&amp;feed!L657,LARGE(INDEX(ISNUMBER(--MID(feed!L657,ROW($1:$19),1))*
ROW($1:$19),0),ROW($1:$19))+1,1)*10^ROW($1:$19)/10)</f>
        <v>4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860</v>
      </c>
      <c r="O657">
        <f>SUMPRODUCT(MID(0&amp;feed!O657,LARGE(INDEX(ISNUMBER(--MID(feed!O657,ROW($1:$5),1))*
ROW($1:$5),0),ROW($1:$5))+1,1)*10^ROW($1:$5)/10)</f>
        <v>575</v>
      </c>
      <c r="P657" t="str">
        <f>feed!P657</f>
        <v>Untapped</v>
      </c>
      <c r="Q657">
        <f t="shared" si="60"/>
        <v>90</v>
      </c>
      <c r="R657" t="str">
        <f>feed!Q657</f>
        <v>Mediocre</v>
      </c>
      <c r="S657">
        <f t="shared" si="61"/>
        <v>4.5</v>
      </c>
      <c r="T657" t="str">
        <f>feed!R657</f>
        <v>China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657" t="str">
        <f>feed!U657</f>
        <v>http://blocgame.com/stats.php?id=65502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24639</v>
      </c>
      <c r="AA657" s="8">
        <f t="shared" si="63"/>
        <v>42.167441860465118</v>
      </c>
      <c r="AB657" s="4">
        <f t="shared" si="64"/>
        <v>143.33333333333334</v>
      </c>
      <c r="AC657" s="4">
        <f t="shared" si="65"/>
        <v>6044</v>
      </c>
    </row>
    <row r="658" spans="1:29" x14ac:dyDescent="0.25">
      <c r="A658" t="str">
        <f>feed!A658</f>
        <v>mzymz</v>
      </c>
      <c r="B658" t="str">
        <f>feed!B658</f>
        <v>mzymz79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147</v>
      </c>
      <c r="E658">
        <f>SUMPRODUCT(MID(0&amp;feed!E658,LARGE(INDEX(ISNUMBER(--MID(feed!E658,ROW($1:$19),1))*
ROW($1:$19),0),ROW($1:$19))+1,1)*10^ROW($1:$19)/10)</f>
        <v>1</v>
      </c>
      <c r="F658" t="str">
        <f>feed!F658</f>
        <v>Vietnam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3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33</v>
      </c>
      <c r="L658">
        <f>SUMPRODUCT(MID(0&amp;feed!L658,LARGE(INDEX(ISNUMBER(--MID(feed!L658,ROW($1:$19),1))*
ROW($1:$19),0),ROW($1:$19))+1,1)*10^ROW($1:$19)/10)</f>
        <v>7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856</v>
      </c>
      <c r="O658">
        <f>SUMPRODUCT(MID(0&amp;feed!O658,LARGE(INDEX(ISNUMBER(--MID(feed!O658,ROW($1:$5),1))*
ROW($1:$5),0),ROW($1:$5))+1,1)*10^ROW($1:$5)/10)</f>
        <v>172</v>
      </c>
      <c r="P658" t="str">
        <f>feed!P658</f>
        <v>Plentiful</v>
      </c>
      <c r="Q658">
        <f t="shared" si="60"/>
        <v>70</v>
      </c>
      <c r="R658" t="str">
        <f>feed!Q658</f>
        <v>Very Powerful</v>
      </c>
      <c r="S658">
        <f t="shared" si="61"/>
        <v>10</v>
      </c>
      <c r="T658" t="str">
        <f>feed!R658</f>
        <v>Caribbean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658" t="str">
        <f>feed!U658</f>
        <v>http://blocgame.com/stats.php?id=62580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20985</v>
      </c>
      <c r="AA658" s="8">
        <f t="shared" si="63"/>
        <v>44.667056074766357</v>
      </c>
      <c r="AB658" s="4">
        <f t="shared" si="64"/>
        <v>142.66666666666666</v>
      </c>
      <c r="AC658" s="4">
        <f t="shared" si="65"/>
        <v>6372.5</v>
      </c>
    </row>
    <row r="659" spans="1:29" x14ac:dyDescent="0.25">
      <c r="A659" t="str">
        <f>feed!A659</f>
        <v>Manitoba</v>
      </c>
      <c r="B659" t="str">
        <f>feed!B659</f>
        <v>Louis Riel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47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3</v>
      </c>
      <c r="K659">
        <f>SUMPRODUCT(MID(0&amp;feed!K659,LARGE(INDEX(ISNUMBER(--MID(feed!K659,ROW($1:$19),1))*
ROW($1:$19),0),ROW($1:$19))+1,1)*10^ROW($1:$19)/10)</f>
        <v>12</v>
      </c>
      <c r="L659">
        <f>SUMPRODUCT(MID(0&amp;feed!L659,LARGE(INDEX(ISNUMBER(--MID(feed!L659,ROW($1:$19),1))*
ROW($1:$19),0),ROW($1:$19))+1,1)*10^ROW($1:$19)/10)</f>
        <v>3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856</v>
      </c>
      <c r="O659">
        <f>SUMPRODUCT(MID(0&amp;feed!O659,LARGE(INDEX(ISNUMBER(--MID(feed!O659,ROW($1:$5),1))*
ROW($1:$5),0),ROW($1:$5))+1,1)*10^ROW($1:$5)/10)</f>
        <v>213</v>
      </c>
      <c r="P659" t="str">
        <f>feed!P659</f>
        <v>Untapped</v>
      </c>
      <c r="Q659">
        <f t="shared" si="60"/>
        <v>90</v>
      </c>
      <c r="R659" t="str">
        <f>feed!Q659</f>
        <v>Small</v>
      </c>
      <c r="S659">
        <f t="shared" si="61"/>
        <v>3</v>
      </c>
      <c r="T659" t="str">
        <f>feed!R659</f>
        <v>Amazonia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659" t="str">
        <f>feed!U659</f>
        <v>http://blocgame.com/stats.php?id=65065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21055</v>
      </c>
      <c r="AA659" s="8">
        <f t="shared" si="63"/>
        <v>32.044392523364486</v>
      </c>
      <c r="AB659" s="4">
        <f t="shared" si="64"/>
        <v>142.66666666666666</v>
      </c>
      <c r="AC659" s="4">
        <f t="shared" si="65"/>
        <v>4571.666666666667</v>
      </c>
    </row>
    <row r="660" spans="1:29" x14ac:dyDescent="0.25">
      <c r="A660" t="str">
        <f>feed!A660</f>
        <v>Rattown</v>
      </c>
      <c r="B660" t="str">
        <f>feed!B660</f>
        <v>Furfag Commanding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507</v>
      </c>
      <c r="E660">
        <f>SUMPRODUCT(MID(0&amp;feed!E660,LARGE(INDEX(ISNUMBER(--MID(feed!E660,ROW($1:$19),1))*
ROW($1:$19),0),ROW($1:$19))+1,1)*10^ROW($1:$19)/10)</f>
        <v>6</v>
      </c>
      <c r="F660" t="str">
        <f>feed!F660</f>
        <v>Almost Modern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5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1</v>
      </c>
      <c r="K660">
        <f>SUMPRODUCT(MID(0&amp;feed!K660,LARGE(INDEX(ISNUMBER(--MID(feed!K660,ROW($1:$19),1))*
ROW($1:$19),0),ROW($1:$19))+1,1)*10^ROW($1:$19)/10)</f>
        <v>29</v>
      </c>
      <c r="L660">
        <f>SUMPRODUCT(MID(0&amp;feed!L660,LARGE(INDEX(ISNUMBER(--MID(feed!L660,ROW($1:$19),1))*
ROW($1:$19),0),ROW($1:$19))+1,1)*10^ROW($1:$19)/10)</f>
        <v>21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852</v>
      </c>
      <c r="O660">
        <f>SUMPRODUCT(MID(0&amp;feed!O660,LARGE(INDEX(ISNUMBER(--MID(feed!O660,ROW($1:$5),1))*
ROW($1:$5),0),ROW($1:$5))+1,1)*10^ROW($1:$5)/10)</f>
        <v>4806</v>
      </c>
      <c r="P660" t="str">
        <f>feed!P660</f>
        <v>Untapped</v>
      </c>
      <c r="Q660">
        <f t="shared" si="60"/>
        <v>90</v>
      </c>
      <c r="R660" t="str">
        <f>feed!Q660</f>
        <v>Very Powerful</v>
      </c>
      <c r="S660">
        <f t="shared" si="61"/>
        <v>10</v>
      </c>
      <c r="T660" t="str">
        <f>feed!R660</f>
        <v>Mesopotamia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660" t="str">
        <f>feed!U660</f>
        <v>http://blocgame.com/stats.php?id=39062</v>
      </c>
      <c r="X660" s="4">
        <f>SUMPRODUCT(MID(0&amp;feed!V660,LARGE(INDEX(ISNUMBER(--MID(feed!V660,ROW($1:$5),1))*
ROW($1:$5),0),ROW($1:$5))+1,1)*10^ROW($1:$5)/10)</f>
        <v>10</v>
      </c>
      <c r="Y660">
        <f>feed!W660</f>
        <v>0</v>
      </c>
      <c r="Z660" s="4">
        <f t="shared" si="62"/>
        <v>22951</v>
      </c>
      <c r="AA660" s="8">
        <f t="shared" si="63"/>
        <v>53.3462441314554</v>
      </c>
      <c r="AB660" s="4">
        <f t="shared" si="64"/>
        <v>142</v>
      </c>
      <c r="AC660" s="4">
        <f t="shared" si="65"/>
        <v>7575.166666666667</v>
      </c>
    </row>
    <row r="661" spans="1:29" x14ac:dyDescent="0.25">
      <c r="A661" t="str">
        <f>feed!A661</f>
        <v>hokoo</v>
      </c>
      <c r="B661" t="str">
        <f>feed!B661</f>
        <v>ovaltine</v>
      </c>
      <c r="C661" t="str">
        <f>feed!C661</f>
        <v>Brotherhood of Nod</v>
      </c>
      <c r="D661">
        <f>SUMPRODUCT(MID(0&amp;feed!D661,LARGE(INDEX(ISNUMBER(--MID(feed!D661,ROW($1:$19),1))*
ROW($1:$19),0),ROW($1:$19))+1,1)*10^ROW($1:$19)/10)</f>
        <v>149</v>
      </c>
      <c r="E661">
        <f>SUMPRODUCT(MID(0&amp;feed!E661,LARGE(INDEX(ISNUMBER(--MID(feed!E661,ROW($1:$19),1))*
ROW($1:$19),0),ROW($1:$19))+1,1)*10^ROW($1:$19)/10)</f>
        <v>2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3</v>
      </c>
      <c r="I661" t="str">
        <f>feed!I661</f>
        <v>Standard</v>
      </c>
      <c r="J661">
        <f>SUMPRODUCT(MID(0&amp;feed!J661,LARGE(INDEX(ISNUMBER(--MID(feed!J661,ROW($1:$19),1))*
ROW($1:$19),0),ROW($1:$19))+1,1)*10^ROW($1:$19)/10)</f>
        <v>11</v>
      </c>
      <c r="K661">
        <f>SUMPRODUCT(MID(0&amp;feed!K661,LARGE(INDEX(ISNUMBER(--MID(feed!K661,ROW($1:$19),1))*
ROW($1:$19),0),ROW($1:$19))+1,1)*10^ROW($1:$19)/10)</f>
        <v>23</v>
      </c>
      <c r="L661">
        <f>SUMPRODUCT(MID(0&amp;feed!L661,LARGE(INDEX(ISNUMBER(--MID(feed!L661,ROW($1:$19),1))*
ROW($1:$19),0),ROW($1:$19))+1,1)*10^ROW($1:$19)/10)</f>
        <v>31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850</v>
      </c>
      <c r="O661">
        <f>SUMPRODUCT(MID(0&amp;feed!O661,LARGE(INDEX(ISNUMBER(--MID(feed!O661,ROW($1:$5),1))*
ROW($1:$5),0),ROW($1:$5))+1,1)*10^ROW($1:$5)/10)</f>
        <v>1806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Arabia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661" t="str">
        <f>feed!U661</f>
        <v>http://blocgame.com/stats.php?id=61111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22135</v>
      </c>
      <c r="AA661" s="8">
        <f t="shared" si="63"/>
        <v>52.511764705882356</v>
      </c>
      <c r="AB661" s="4">
        <f t="shared" si="64"/>
        <v>141.66666666666666</v>
      </c>
      <c r="AC661" s="4">
        <f t="shared" si="65"/>
        <v>7439.166666666667</v>
      </c>
    </row>
    <row r="662" spans="1:29" x14ac:dyDescent="0.25">
      <c r="A662" t="str">
        <f>feed!A662</f>
        <v>Swadia</v>
      </c>
      <c r="B662" t="str">
        <f>feed!B662</f>
        <v>SonnyJack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111</v>
      </c>
      <c r="E662">
        <f>SUMPRODUCT(MID(0&amp;feed!E662,LARGE(INDEX(ISNUMBER(--MID(feed!E662,ROW($1:$19),1))*
ROW($1:$19),0),ROW($1:$19))+1,1)*10^ROW($1:$19)/10)</f>
        <v>3</v>
      </c>
      <c r="F662" t="str">
        <f>feed!F662</f>
        <v>Korean War surplus</v>
      </c>
      <c r="G662" t="str">
        <f>feed!G662</f>
        <v>Angelic</v>
      </c>
      <c r="H662">
        <f>SUMPRODUCT(MID(0&amp;feed!H662,LARGE(INDEX(ISNUMBER(--MID(feed!H662,ROW($1:$1),1))*
ROW($1:$1),0),ROW($1:$1))+1,1)*10^ROW($1:$1)/10)</f>
        <v>4</v>
      </c>
      <c r="I662" t="str">
        <f>feed!I662</f>
        <v>Good</v>
      </c>
      <c r="J662">
        <f>SUMPRODUCT(MID(0&amp;feed!J662,LARGE(INDEX(ISNUMBER(--MID(feed!J662,ROW($1:$19),1))*
ROW($1:$19),0),ROW($1:$19))+1,1)*10^ROW($1:$19)/10)</f>
        <v>0</v>
      </c>
      <c r="K662">
        <f>SUMPRODUCT(MID(0&amp;feed!K662,LARGE(INDEX(ISNUMBER(--MID(feed!K662,ROW($1:$19),1))*
ROW($1:$19),0),ROW($1:$19))+1,1)*10^ROW($1:$19)/10)</f>
        <v>40</v>
      </c>
      <c r="L662">
        <f>SUMPRODUCT(MID(0&amp;feed!L662,LARGE(INDEX(ISNUMBER(--MID(feed!L662,ROW($1:$19),1))*
ROW($1:$19),0),ROW($1:$19))+1,1)*10^ROW($1:$19)/10)</f>
        <v>41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848</v>
      </c>
      <c r="O662">
        <f>SUMPRODUCT(MID(0&amp;feed!O662,LARGE(INDEX(ISNUMBER(--MID(feed!O662,ROW($1:$5),1))*
ROW($1:$5),0),ROW($1:$5))+1,1)*10^ROW($1:$5)/10)</f>
        <v>7372</v>
      </c>
      <c r="P662" t="str">
        <f>feed!P662</f>
        <v>Untapped</v>
      </c>
      <c r="Q662">
        <f t="shared" si="60"/>
        <v>90</v>
      </c>
      <c r="R662" t="str">
        <f>feed!Q662</f>
        <v>Very Powerful</v>
      </c>
      <c r="S662">
        <f t="shared" si="61"/>
        <v>10</v>
      </c>
      <c r="T662" t="str">
        <f>feed!R662</f>
        <v>Arabia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662" t="str">
        <f>feed!U662</f>
        <v>http://blocgame.com/stats.php?id=40011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53588</v>
      </c>
      <c r="AA662" s="8">
        <f t="shared" si="63"/>
        <v>102.55070754716981</v>
      </c>
      <c r="AB662" s="4">
        <f t="shared" si="64"/>
        <v>141.33333333333334</v>
      </c>
      <c r="AC662" s="4">
        <f t="shared" si="65"/>
        <v>14493.833333333334</v>
      </c>
    </row>
    <row r="663" spans="1:29" x14ac:dyDescent="0.25">
      <c r="A663" t="str">
        <f>feed!A663</f>
        <v>qwertyuiop</v>
      </c>
      <c r="B663" t="str">
        <f>feed!B663</f>
        <v>rumsods mom</v>
      </c>
      <c r="C663">
        <f>feed!C663</f>
        <v>0</v>
      </c>
      <c r="D663">
        <f>SUMPRODUCT(MID(0&amp;feed!D663,LARGE(INDEX(ISNUMBER(--MID(feed!D663,ROW($1:$19),1))*
ROW($1:$19),0),ROW($1:$19))+1,1)*10^ROW($1:$19)/10)</f>
        <v>7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Isolated</v>
      </c>
      <c r="H663">
        <f>SUMPRODUCT(MID(0&amp;feed!H663,LARGE(INDEX(ISNUMBER(--MID(feed!H663,ROW($1:$1),1))*
ROW($1:$1),0),ROW($1:$1))+1,1)*10^ROW($1:$1)/10)</f>
        <v>1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8</v>
      </c>
      <c r="K663">
        <f>SUMPRODUCT(MID(0&amp;feed!K663,LARGE(INDEX(ISNUMBER(--MID(feed!K663,ROW($1:$19),1))*
ROW($1:$19),0),ROW($1:$19))+1,1)*10^ROW($1:$19)/10)</f>
        <v>4</v>
      </c>
      <c r="L663">
        <f>SUMPRODUCT(MID(0&amp;feed!L663,LARGE(INDEX(ISNUMBER(--MID(feed!L663,ROW($1:$19),1))*
ROW($1:$19),0),ROW($1:$19))+1,1)*10^ROW($1:$19)/10)</f>
        <v>0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848</v>
      </c>
      <c r="O663">
        <f>SUMPRODUCT(MID(0&amp;feed!O663,LARGE(INDEX(ISNUMBER(--MID(feed!O663,ROW($1:$5),1))*
ROW($1:$5),0),ROW($1:$5))+1,1)*10^ROW($1:$5)/10)</f>
        <v>0</v>
      </c>
      <c r="P663">
        <f>feed!P663</f>
        <v>0</v>
      </c>
      <c r="Q663">
        <f t="shared" si="60"/>
        <v>40</v>
      </c>
      <c r="R663" t="str">
        <f>feed!Q663</f>
        <v>None</v>
      </c>
      <c r="S663">
        <f t="shared" si="61"/>
        <v>0</v>
      </c>
      <c r="T663" t="str">
        <f>feed!R663</f>
        <v>Arabia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663" t="str">
        <f>feed!U663</f>
        <v>http://blocgame.com/stats.php?id=59451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4380</v>
      </c>
      <c r="AA663" s="8">
        <f t="shared" si="63"/>
        <v>7.8183962264150946</v>
      </c>
      <c r="AB663" s="4">
        <f t="shared" si="64"/>
        <v>141.33333333333334</v>
      </c>
      <c r="AC663" s="4">
        <f t="shared" si="65"/>
        <v>1105</v>
      </c>
    </row>
    <row r="664" spans="1:29" x14ac:dyDescent="0.25">
      <c r="A664" t="str">
        <f>feed!A664</f>
        <v>BULWELL</v>
      </c>
      <c r="B664" t="str">
        <f>feed!B664</f>
        <v>TWBBULWELL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20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1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1</v>
      </c>
      <c r="K664">
        <f>SUMPRODUCT(MID(0&amp;feed!K664,LARGE(INDEX(ISNUMBER(--MID(feed!K664,ROW($1:$19),1))*
ROW($1:$19),0),ROW($1:$19))+1,1)*10^ROW($1:$19)/10)</f>
        <v>11</v>
      </c>
      <c r="L664">
        <f>SUMPRODUCT(MID(0&amp;feed!L664,LARGE(INDEX(ISNUMBER(--MID(feed!L664,ROW($1:$19),1))*
ROW($1:$19),0),ROW($1:$19))+1,1)*10^ROW($1:$19)/10)</f>
        <v>8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847</v>
      </c>
      <c r="O664">
        <f>SUMPRODUCT(MID(0&amp;feed!O664,LARGE(INDEX(ISNUMBER(--MID(feed!O664,ROW($1:$5),1))*
ROW($1:$5),0),ROW($1:$5))+1,1)*10^ROW($1:$5)/10)</f>
        <v>437</v>
      </c>
      <c r="P664" t="str">
        <f>feed!P664</f>
        <v>Plentiful</v>
      </c>
      <c r="Q664">
        <f t="shared" si="60"/>
        <v>70</v>
      </c>
      <c r="R664" t="str">
        <f>feed!Q664</f>
        <v>Mediocre</v>
      </c>
      <c r="S664">
        <f t="shared" si="61"/>
        <v>4.5</v>
      </c>
      <c r="T664" t="str">
        <f>feed!R664</f>
        <v>China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64" t="str">
        <f>feed!U664</f>
        <v>http://blocgame.com/stats.php?id=64946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11410</v>
      </c>
      <c r="AA664" s="8">
        <f t="shared" si="63"/>
        <v>22.768595041322314</v>
      </c>
      <c r="AB664" s="4">
        <f t="shared" si="64"/>
        <v>141.16666666666666</v>
      </c>
      <c r="AC664" s="4">
        <f t="shared" si="65"/>
        <v>3214.1666666666665</v>
      </c>
    </row>
    <row r="665" spans="1:29" x14ac:dyDescent="0.25">
      <c r="A665" t="str">
        <f>feed!A665</f>
        <v>Lanun johor</v>
      </c>
      <c r="B665" t="str">
        <f>feed!B665</f>
        <v>Aqildaniyal</v>
      </c>
      <c r="C665" t="str">
        <f>feed!C665</f>
        <v>PIRATES</v>
      </c>
      <c r="D665">
        <f>SUMPRODUCT(MID(0&amp;feed!D665,LARGE(INDEX(ISNUMBER(--MID(feed!D665,ROW($1:$19),1))*
ROW($1:$19),0),ROW($1:$19))+1,1)*10^ROW($1:$19)/10)</f>
        <v>42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Undisciplined Rabble</v>
      </c>
      <c r="J665">
        <f>SUMPRODUCT(MID(0&amp;feed!J665,LARGE(INDEX(ISNUMBER(--MID(feed!J665,ROW($1:$19),1))*
ROW($1:$19),0),ROW($1:$19))+1,1)*10^ROW($1:$19)/10)</f>
        <v>42</v>
      </c>
      <c r="K665">
        <f>SUMPRODUCT(MID(0&amp;feed!K665,LARGE(INDEX(ISNUMBER(--MID(feed!K665,ROW($1:$19),1))*
ROW($1:$19),0),ROW($1:$19))+1,1)*10^ROW($1:$19)/10)</f>
        <v>6</v>
      </c>
      <c r="L665">
        <f>SUMPRODUCT(MID(0&amp;feed!L665,LARGE(INDEX(ISNUMBER(--MID(feed!L665,ROW($1:$19),1))*
ROW($1:$19),0),ROW($1:$19))+1,1)*10^ROW($1:$19)/10)</f>
        <v>7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842</v>
      </c>
      <c r="O665">
        <f>SUMPRODUCT(MID(0&amp;feed!O665,LARGE(INDEX(ISNUMBER(--MID(feed!O665,ROW($1:$5),1))*
ROW($1:$5),0),ROW($1:$5))+1,1)*10^ROW($1:$5)/10)</f>
        <v>965</v>
      </c>
      <c r="P665" t="str">
        <f>feed!P665</f>
        <v>Near Depletion</v>
      </c>
      <c r="Q665">
        <f t="shared" si="60"/>
        <v>10</v>
      </c>
      <c r="R665" t="str">
        <f>feed!Q665</f>
        <v>Large</v>
      </c>
      <c r="S665">
        <f t="shared" si="61"/>
        <v>7.5</v>
      </c>
      <c r="T665" t="str">
        <f>feed!R665</f>
        <v>Persia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65" t="str">
        <f>feed!U665</f>
        <v>http://blocgame.com/stats.php?id=64514</v>
      </c>
      <c r="X665" s="4">
        <f>SUMPRODUCT(MID(0&amp;feed!V665,LARGE(INDEX(ISNUMBER(--MID(feed!V665,ROW($1:$5),1))*
ROW($1:$5),0),ROW($1:$5))+1,1)*10^ROW($1:$5)/10)</f>
        <v>1</v>
      </c>
      <c r="Y665">
        <f>feed!W665</f>
        <v>0</v>
      </c>
      <c r="Z665" s="4">
        <f t="shared" si="62"/>
        <v>13879</v>
      </c>
      <c r="AA665" s="8">
        <f t="shared" si="63"/>
        <v>23.163895486935868</v>
      </c>
      <c r="AB665" s="4">
        <f t="shared" si="64"/>
        <v>140.33333333333334</v>
      </c>
      <c r="AC665" s="4">
        <f t="shared" si="65"/>
        <v>3250.6666666666665</v>
      </c>
    </row>
    <row r="666" spans="1:29" x14ac:dyDescent="0.25">
      <c r="A666" t="str">
        <f>feed!A666</f>
        <v>Travland</v>
      </c>
      <c r="B666" t="str">
        <f>feed!B666</f>
        <v>Jon Cruz el grande</v>
      </c>
      <c r="C666" t="str">
        <f>feed!C666</f>
        <v>O.N.S.S.</v>
      </c>
      <c r="D666">
        <f>SUMPRODUCT(MID(0&amp;feed!D666,LARGE(INDEX(ISNUMBER(--MID(feed!D666,ROW($1:$19),1))*
ROW($1:$19),0),ROW($1:$19))+1,1)*10^ROW($1:$19)/10)</f>
        <v>25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Nice</v>
      </c>
      <c r="H666">
        <f>SUMPRODUCT(MID(0&amp;feed!H666,LARGE(INDEX(ISNUMBER(--MID(feed!H666,ROW($1:$1),1))*
ROW($1:$1),0),ROW($1:$1))+1,1)*10^ROW($1:$1)/10)</f>
        <v>0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25</v>
      </c>
      <c r="K666">
        <f>SUMPRODUCT(MID(0&amp;feed!K666,LARGE(INDEX(ISNUMBER(--MID(feed!K666,ROW($1:$19),1))*
ROW($1:$19),0),ROW($1:$19))+1,1)*10^ROW($1:$19)/10)</f>
        <v>6</v>
      </c>
      <c r="L666">
        <f>SUMPRODUCT(MID(0&amp;feed!L666,LARGE(INDEX(ISNUMBER(--MID(feed!L666,ROW($1:$19),1))*
ROW($1:$19),0),ROW($1:$19))+1,1)*10^ROW($1:$19)/10)</f>
        <v>3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835</v>
      </c>
      <c r="O666">
        <f>SUMPRODUCT(MID(0&amp;feed!O666,LARGE(INDEX(ISNUMBER(--MID(feed!O666,ROW($1:$5),1))*
ROW($1:$5),0),ROW($1:$5))+1,1)*10^ROW($1:$5)/10)</f>
        <v>471</v>
      </c>
      <c r="P666" t="str">
        <f>feed!P666</f>
        <v>Untapped</v>
      </c>
      <c r="Q666">
        <f t="shared" si="60"/>
        <v>90</v>
      </c>
      <c r="R666" t="str">
        <f>feed!Q666</f>
        <v>Small</v>
      </c>
      <c r="S666">
        <f t="shared" si="61"/>
        <v>3</v>
      </c>
      <c r="T666" t="str">
        <f>feed!R666</f>
        <v>Mesoamerica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666" t="str">
        <f>feed!U666</f>
        <v>http://blocgame.com/stats.php?id=65087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20844</v>
      </c>
      <c r="AA666" s="8">
        <f t="shared" si="63"/>
        <v>29.004790419161676</v>
      </c>
      <c r="AB666" s="4">
        <f t="shared" si="64"/>
        <v>139.16666666666666</v>
      </c>
      <c r="AC666" s="4">
        <f t="shared" si="65"/>
        <v>4036.5</v>
      </c>
    </row>
    <row r="667" spans="1:29" x14ac:dyDescent="0.25">
      <c r="A667" t="str">
        <f>feed!A667</f>
        <v>Melengkar Alam</v>
      </c>
      <c r="B667" t="str">
        <f>feed!B667</f>
        <v>Raja dewata</v>
      </c>
      <c r="C667" t="str">
        <f>feed!C667</f>
        <v>PIRATES</v>
      </c>
      <c r="D667">
        <f>SUMPRODUCT(MID(0&amp;feed!D667,LARGE(INDEX(ISNUMBER(--MID(feed!D667,ROW($1:$19),1))*
ROW($1:$19),0),ROW($1:$19))+1,1)*10^ROW($1:$19)/10)</f>
        <v>105</v>
      </c>
      <c r="E667">
        <f>SUMPRODUCT(MID(0&amp;feed!E667,LARGE(INDEX(ISNUMBER(--MID(feed!E667,ROW($1:$19),1))*
ROW($1:$19),0),ROW($1:$19))+1,1)*10^ROW($1:$19)/10)</f>
        <v>1</v>
      </c>
      <c r="F667" t="str">
        <f>feed!F667</f>
        <v>Korean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6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26</v>
      </c>
      <c r="K667">
        <f>SUMPRODUCT(MID(0&amp;feed!K667,LARGE(INDEX(ISNUMBER(--MID(feed!K667,ROW($1:$19),1))*
ROW($1:$19),0),ROW($1:$19))+1,1)*10^ROW($1:$19)/10)</f>
        <v>27</v>
      </c>
      <c r="L667">
        <f>SUMPRODUCT(MID(0&amp;feed!L667,LARGE(INDEX(ISNUMBER(--MID(feed!L667,ROW($1:$19),1))*
ROW($1:$19),0),ROW($1:$19))+1,1)*10^ROW($1:$19)/10)</f>
        <v>13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834</v>
      </c>
      <c r="O667">
        <f>SUMPRODUCT(MID(0&amp;feed!O667,LARGE(INDEX(ISNUMBER(--MID(feed!O667,ROW($1:$5),1))*
ROW($1:$5),0),ROW($1:$5))+1,1)*10^ROW($1:$5)/10)</f>
        <v>4463</v>
      </c>
      <c r="P667" t="str">
        <f>feed!P667</f>
        <v>Untapped</v>
      </c>
      <c r="Q667">
        <f t="shared" si="60"/>
        <v>90</v>
      </c>
      <c r="R667" t="str">
        <f>feed!Q667</f>
        <v>Very Powerful</v>
      </c>
      <c r="S667">
        <f t="shared" si="61"/>
        <v>10</v>
      </c>
      <c r="T667" t="str">
        <f>feed!R667</f>
        <v>Arabia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667" t="str">
        <f>feed!U667</f>
        <v>http://blocgame.com/stats.php?id=60554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9910</v>
      </c>
      <c r="AA667" s="8">
        <f t="shared" si="63"/>
        <v>35.26378896882494</v>
      </c>
      <c r="AB667" s="4">
        <f t="shared" si="64"/>
        <v>139</v>
      </c>
      <c r="AC667" s="4">
        <f t="shared" si="65"/>
        <v>4901.666666666667</v>
      </c>
    </row>
    <row r="668" spans="1:29" x14ac:dyDescent="0.25">
      <c r="A668" t="str">
        <f>feed!A668</f>
        <v>Kamikazie</v>
      </c>
      <c r="B668" t="str">
        <f>feed!B668</f>
        <v>kamikazie</v>
      </c>
      <c r="C668" t="str">
        <f>feed!C668</f>
        <v>PIRATES</v>
      </c>
      <c r="D668">
        <f>SUMPRODUCT(MID(0&amp;feed!D668,LARGE(INDEX(ISNUMBER(--MID(feed!D668,ROW($1:$19),1))*
ROW($1:$19),0),ROW($1:$19))+1,1)*10^ROW($1:$19)/10)</f>
        <v>101</v>
      </c>
      <c r="E668">
        <f>SUMPRODUCT(MID(0&amp;feed!E668,LARGE(INDEX(ISNUMBER(--MID(feed!E668,ROW($1:$19),1))*
ROW($1:$19),0),ROW($1:$19))+1,1)*10^ROW($1:$19)/10)</f>
        <v>3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6</v>
      </c>
      <c r="K668">
        <f>SUMPRODUCT(MID(0&amp;feed!K668,LARGE(INDEX(ISNUMBER(--MID(feed!K668,ROW($1:$19),1))*
ROW($1:$19),0),ROW($1:$19))+1,1)*10^ROW($1:$19)/10)</f>
        <v>23</v>
      </c>
      <c r="L668">
        <f>SUMPRODUCT(MID(0&amp;feed!L668,LARGE(INDEX(ISNUMBER(--MID(feed!L668,ROW($1:$19),1))*
ROW($1:$19),0),ROW($1:$19))+1,1)*10^ROW($1:$19)/10)</f>
        <v>23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834</v>
      </c>
      <c r="O668">
        <f>SUMPRODUCT(MID(0&amp;feed!O668,LARGE(INDEX(ISNUMBER(--MID(feed!O668,ROW($1:$5),1))*
ROW($1:$5),0),ROW($1:$5))+1,1)*10^ROW($1:$5)/10)</f>
        <v>6266</v>
      </c>
      <c r="P668" t="str">
        <f>feed!P668</f>
        <v>Plentiful</v>
      </c>
      <c r="Q668">
        <f t="shared" si="60"/>
        <v>70</v>
      </c>
      <c r="R668" t="str">
        <f>feed!Q668</f>
        <v>Very Powerful</v>
      </c>
      <c r="S668">
        <f t="shared" si="61"/>
        <v>10</v>
      </c>
      <c r="T668" t="str">
        <f>feed!R668</f>
        <v>Egypt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668" t="str">
        <f>feed!U668</f>
        <v>http://blocgame.com/stats.php?id=61783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27828</v>
      </c>
      <c r="AA668" s="8">
        <f t="shared" si="63"/>
        <v>56.748201438848923</v>
      </c>
      <c r="AB668" s="4">
        <f t="shared" si="64"/>
        <v>139</v>
      </c>
      <c r="AC668" s="4">
        <f t="shared" si="65"/>
        <v>7888</v>
      </c>
    </row>
    <row r="669" spans="1:29" x14ac:dyDescent="0.25">
      <c r="A669" t="str">
        <f>feed!A669</f>
        <v>Rhuer</v>
      </c>
      <c r="B669" t="str">
        <f>feed!B669</f>
        <v>Ha1000</v>
      </c>
      <c r="C669">
        <f>feed!C669</f>
        <v>0</v>
      </c>
      <c r="D669">
        <f>SUMPRODUCT(MID(0&amp;feed!D669,LARGE(INDEX(ISNUMBER(--MID(feed!D669,ROW($1:$19),1))*
ROW($1:$19),0),ROW($1:$19))+1,1)*10^ROW($1:$19)/10)</f>
        <v>8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Questionable</v>
      </c>
      <c r="H669">
        <f>SUMPRODUCT(MID(0&amp;feed!H669,LARGE(INDEX(ISNUMBER(--MID(feed!H669,ROW($1:$1),1))*
ROW($1:$1),0),ROW($1:$1))+1,1)*10^ROW($1:$1)/10)</f>
        <v>1</v>
      </c>
      <c r="I669" t="str">
        <f>feed!I669</f>
        <v>Poor</v>
      </c>
      <c r="J669">
        <f>SUMPRODUCT(MID(0&amp;feed!J669,LARGE(INDEX(ISNUMBER(--MID(feed!J669,ROW($1:$19),1))*
ROW($1:$19),0),ROW($1:$19))+1,1)*10^ROW($1:$19)/10)</f>
        <v>87</v>
      </c>
      <c r="K669">
        <f>SUMPRODUCT(MID(0&amp;feed!K669,LARGE(INDEX(ISNUMBER(--MID(feed!K669,ROW($1:$19),1))*
ROW($1:$19),0),ROW($1:$19))+1,1)*10^ROW($1:$19)/10)</f>
        <v>7</v>
      </c>
      <c r="L669">
        <f>SUMPRODUCT(MID(0&amp;feed!L669,LARGE(INDEX(ISNUMBER(--MID(feed!L669,ROW($1:$19),1))*
ROW($1:$19),0),ROW($1:$19))+1,1)*10^ROW($1:$19)/10)</f>
        <v>2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829</v>
      </c>
      <c r="O669">
        <f>SUMPRODUCT(MID(0&amp;feed!O669,LARGE(INDEX(ISNUMBER(--MID(feed!O669,ROW($1:$5),1))*
ROW($1:$5),0),ROW($1:$5))+1,1)*10^ROW($1:$5)/10)</f>
        <v>793</v>
      </c>
      <c r="P669" t="str">
        <f>feed!P669</f>
        <v>Untapped</v>
      </c>
      <c r="Q669">
        <f t="shared" si="60"/>
        <v>90</v>
      </c>
      <c r="R669" t="str">
        <f>feed!Q669</f>
        <v>None</v>
      </c>
      <c r="S669">
        <f t="shared" si="61"/>
        <v>0</v>
      </c>
      <c r="T669" t="str">
        <f>feed!R669</f>
        <v>Arabia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669" t="str">
        <f>feed!U669</f>
        <v>http://blocgame.com/stats.php?id=63913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306</v>
      </c>
      <c r="AA669" s="8">
        <f t="shared" si="63"/>
        <v>5.3449939686369117</v>
      </c>
      <c r="AB669" s="4">
        <f t="shared" si="64"/>
        <v>138.16666666666666</v>
      </c>
      <c r="AC669" s="4">
        <f t="shared" si="65"/>
        <v>738.5</v>
      </c>
    </row>
    <row r="670" spans="1:29" x14ac:dyDescent="0.25">
      <c r="A670" t="str">
        <f>feed!A670</f>
        <v>Bernie_Sanders</v>
      </c>
      <c r="B670" t="str">
        <f>feed!B670</f>
        <v>Adolf_Mussolini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78</v>
      </c>
      <c r="E670">
        <f>SUMPRODUCT(MID(0&amp;feed!E670,LARGE(INDEX(ISNUMBER(--MID(feed!E670,ROW($1:$19),1))*
ROW($1:$19),0),ROW($1:$19))+1,1)*10^ROW($1:$19)/10)</f>
        <v>1</v>
      </c>
      <c r="F670" t="str">
        <f>feed!F670</f>
        <v>Korean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3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12</v>
      </c>
      <c r="L670">
        <f>SUMPRODUCT(MID(0&amp;feed!L670,LARGE(INDEX(ISNUMBER(--MID(feed!L670,ROW($1:$19),1))*
ROW($1:$19),0),ROW($1:$19))+1,1)*10^ROW($1:$19)/10)</f>
        <v>12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828</v>
      </c>
      <c r="O670">
        <f>SUMPRODUCT(MID(0&amp;feed!O670,LARGE(INDEX(ISNUMBER(--MID(feed!O670,ROW($1:$5),1))*
ROW($1:$5),0),ROW($1:$5))+1,1)*10^ROW($1:$5)/10)</f>
        <v>2168</v>
      </c>
      <c r="P670" t="str">
        <f>feed!P670</f>
        <v>Untapped</v>
      </c>
      <c r="Q670">
        <f t="shared" si="60"/>
        <v>90</v>
      </c>
      <c r="R670" t="str">
        <f>feed!Q670</f>
        <v>Very Powerful</v>
      </c>
      <c r="S670">
        <f t="shared" si="61"/>
        <v>10</v>
      </c>
      <c r="T670" t="str">
        <f>feed!R670</f>
        <v>Arabia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670" t="str">
        <f>feed!U670</f>
        <v>http://blocgame.com/stats.php?id=63432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21078</v>
      </c>
      <c r="AA670" s="8">
        <f t="shared" si="63"/>
        <v>39.043478260869563</v>
      </c>
      <c r="AB670" s="4">
        <f t="shared" si="64"/>
        <v>138</v>
      </c>
      <c r="AC670" s="4">
        <f t="shared" si="65"/>
        <v>5388</v>
      </c>
    </row>
    <row r="671" spans="1:29" x14ac:dyDescent="0.25">
      <c r="A671" t="str">
        <f>feed!A671</f>
        <v>Glueyou</v>
      </c>
      <c r="B671" t="str">
        <f>feed!B671</f>
        <v>Soupcockporkpie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76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3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3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827</v>
      </c>
      <c r="O671">
        <f>SUMPRODUCT(MID(0&amp;feed!O671,LARGE(INDEX(ISNUMBER(--MID(feed!O671,ROW($1:$5),1))*
ROW($1:$5),0),ROW($1:$5))+1,1)*10^ROW($1:$5)/10)</f>
        <v>122</v>
      </c>
      <c r="P671" t="str">
        <f>feed!P671</f>
        <v>Untapped</v>
      </c>
      <c r="Q671">
        <f t="shared" si="60"/>
        <v>90</v>
      </c>
      <c r="R671" t="str">
        <f>feed!Q671</f>
        <v>Very Powerful</v>
      </c>
      <c r="S671">
        <f t="shared" si="61"/>
        <v>10</v>
      </c>
      <c r="T671" t="str">
        <f>feed!R671</f>
        <v>Pacific Rim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671" t="str">
        <f>feed!U671</f>
        <v>http://blocgame.com/stats.php?id=63842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19115</v>
      </c>
      <c r="AA671" s="8">
        <f t="shared" si="63"/>
        <v>29.008464328899638</v>
      </c>
      <c r="AB671" s="4">
        <f t="shared" si="64"/>
        <v>137.83333333333334</v>
      </c>
      <c r="AC671" s="4">
        <f t="shared" si="65"/>
        <v>3998.3333333333335</v>
      </c>
    </row>
    <row r="672" spans="1:29" x14ac:dyDescent="0.25">
      <c r="A672" t="str">
        <f>feed!A672</f>
        <v>molo</v>
      </c>
      <c r="B672" t="str">
        <f>feed!B672</f>
        <v>Klovis</v>
      </c>
      <c r="C672">
        <f>feed!C672</f>
        <v>0</v>
      </c>
      <c r="D672">
        <f>SUMPRODUCT(MID(0&amp;feed!D672,LARGE(INDEX(ISNUMBER(--MID(feed!D672,ROW($1:$19),1))*
ROW($1:$19),0),ROW($1:$19))+1,1)*10^ROW($1:$19)/10)</f>
        <v>7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Finest of the 19th century</v>
      </c>
      <c r="G672" t="str">
        <f>feed!G672</f>
        <v>Normal</v>
      </c>
      <c r="H672">
        <f>SUMPRODUCT(MID(0&amp;feed!H672,LARGE(INDEX(ISNUMBER(--MID(feed!H672,ROW($1:$1),1))*
ROW($1:$1),0),ROW($1:$1))+1,1)*10^ROW($1:$1)/10)</f>
        <v>0</v>
      </c>
      <c r="I672" t="str">
        <f>feed!I672</f>
        <v>Undisciplined Rabble</v>
      </c>
      <c r="J672">
        <f>SUMPRODUCT(MID(0&amp;feed!J672,LARGE(INDEX(ISNUMBER(--MID(feed!J672,ROW($1:$19),1))*
ROW($1:$19),0),ROW($1:$19))+1,1)*10^ROW($1:$19)/10)</f>
        <v>182</v>
      </c>
      <c r="K672">
        <f>SUMPRODUCT(MID(0&amp;feed!K672,LARGE(INDEX(ISNUMBER(--MID(feed!K672,ROW($1:$19),1))*
ROW($1:$19),0),ROW($1:$19))+1,1)*10^ROW($1:$19)/10)</f>
        <v>2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827</v>
      </c>
      <c r="O672">
        <f>SUMPRODUCT(MID(0&amp;feed!O672,LARGE(INDEX(ISNUMBER(--MID(feed!O672,ROW($1:$5),1))*
ROW($1:$5),0),ROW($1:$5))+1,1)*10^ROW($1:$5)/10)</f>
        <v>0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Amazonia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672" t="str">
        <f>feed!U672</f>
        <v>http://blocgame.com/stats.php?id=64485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10617</v>
      </c>
      <c r="AA672" s="8">
        <f t="shared" si="63"/>
        <v>13.744860943168078</v>
      </c>
      <c r="AB672" s="4">
        <f t="shared" si="64"/>
        <v>137.83333333333334</v>
      </c>
      <c r="AC672" s="4">
        <f t="shared" si="65"/>
        <v>1894.5</v>
      </c>
    </row>
    <row r="673" spans="1:29" x14ac:dyDescent="0.25">
      <c r="A673" t="str">
        <f>feed!A673</f>
        <v>East Tanzia</v>
      </c>
      <c r="B673" t="str">
        <f>feed!B673</f>
        <v>Lenini</v>
      </c>
      <c r="C673" t="str">
        <f>feed!C673</f>
        <v>Socialist Arab Union</v>
      </c>
      <c r="D673">
        <f>SUMPRODUCT(MID(0&amp;feed!D673,LARGE(INDEX(ISNUMBER(--MID(feed!D673,ROW($1:$19),1))*
ROW($1:$19),0),ROW($1:$19))+1,1)*10^ROW($1:$19)/10)</f>
        <v>61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16</v>
      </c>
      <c r="K673">
        <f>SUMPRODUCT(MID(0&amp;feed!K673,LARGE(INDEX(ISNUMBER(--MID(feed!K673,ROW($1:$19),1))*
ROW($1:$19),0),ROW($1:$19))+1,1)*10^ROW($1:$19)/10)</f>
        <v>9</v>
      </c>
      <c r="L673">
        <f>SUMPRODUCT(MID(0&amp;feed!L673,LARGE(INDEX(ISNUMBER(--MID(feed!L673,ROW($1:$19),1))*
ROW($1:$19),0),ROW($1:$19))+1,1)*10^ROW($1:$19)/10)</f>
        <v>7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826</v>
      </c>
      <c r="O673">
        <f>SUMPRODUCT(MID(0&amp;feed!O673,LARGE(INDEX(ISNUMBER(--MID(feed!O673,ROW($1:$5),1))*
ROW($1:$5),0),ROW($1:$5))+1,1)*10^ROW($1:$5)/10)</f>
        <v>1042</v>
      </c>
      <c r="P673" t="str">
        <f>feed!P673</f>
        <v>Untapped</v>
      </c>
      <c r="Q673">
        <f t="shared" si="60"/>
        <v>90</v>
      </c>
      <c r="R673" t="str">
        <f>feed!Q673</f>
        <v>Somewhat Large</v>
      </c>
      <c r="S673">
        <f t="shared" si="61"/>
        <v>6</v>
      </c>
      <c r="T673" t="str">
        <f>feed!R673</f>
        <v>Mesopotamia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73" t="str">
        <f>feed!U673</f>
        <v>http://blocgame.com/stats.php?id=64550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11499</v>
      </c>
      <c r="AA673" s="8">
        <f t="shared" si="63"/>
        <v>22.093220338983052</v>
      </c>
      <c r="AB673" s="4">
        <f t="shared" si="64"/>
        <v>137.66666666666666</v>
      </c>
      <c r="AC673" s="4">
        <f t="shared" si="65"/>
        <v>3041.5</v>
      </c>
    </row>
    <row r="674" spans="1:29" x14ac:dyDescent="0.25">
      <c r="A674" t="str">
        <f>feed!A674</f>
        <v>Lahanation</v>
      </c>
      <c r="B674" t="str">
        <f>feed!B674</f>
        <v>Sahanation</v>
      </c>
      <c r="C674" t="str">
        <f>feed!C674</f>
        <v>The Federal Colonies</v>
      </c>
      <c r="D674">
        <f>SUMPRODUCT(MID(0&amp;feed!D674,LARGE(INDEX(ISNUMBER(--MID(feed!D674,ROW($1:$19),1))*
ROW($1:$19),0),ROW($1:$19))+1,1)*10^ROW($1:$19)/10)</f>
        <v>2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Normal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54</v>
      </c>
      <c r="K674">
        <f>SUMPRODUCT(MID(0&amp;feed!K674,LARGE(INDEX(ISNUMBER(--MID(feed!K674,ROW($1:$19),1))*
ROW($1:$19),0),ROW($1:$19))+1,1)*10^ROW($1:$19)/10)</f>
        <v>4</v>
      </c>
      <c r="L674">
        <f>SUMPRODUCT(MID(0&amp;feed!L674,LARGE(INDEX(ISNUMBER(--MID(feed!L674,ROW($1:$19),1))*
ROW($1:$19),0),ROW($1:$19))+1,1)*10^ROW($1:$19)/10)</f>
        <v>2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825</v>
      </c>
      <c r="O674">
        <f>SUMPRODUCT(MID(0&amp;feed!O674,LARGE(INDEX(ISNUMBER(--MID(feed!O674,ROW($1:$5),1))*
ROW($1:$5),0),ROW($1:$5))+1,1)*10^ROW($1:$5)/10)</f>
        <v>2</v>
      </c>
      <c r="P674" t="str">
        <f>feed!P674</f>
        <v>Untapped</v>
      </c>
      <c r="Q674">
        <f t="shared" si="60"/>
        <v>90</v>
      </c>
      <c r="R674" t="str">
        <f>feed!Q674</f>
        <v>Meagre</v>
      </c>
      <c r="S674">
        <f t="shared" si="61"/>
        <v>1.5</v>
      </c>
      <c r="T674" t="str">
        <f>feed!R674</f>
        <v>East Indies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674" t="str">
        <f>feed!U674</f>
        <v>http://blocgame.com/stats.php?id=60391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4383</v>
      </c>
      <c r="AA674" s="8">
        <f t="shared" si="63"/>
        <v>8.0399999999999991</v>
      </c>
      <c r="AB674" s="4">
        <f t="shared" si="64"/>
        <v>137.5</v>
      </c>
      <c r="AC674" s="4">
        <f t="shared" si="65"/>
        <v>1105.5</v>
      </c>
    </row>
    <row r="675" spans="1:29" x14ac:dyDescent="0.25">
      <c r="A675" t="str">
        <f>feed!A675</f>
        <v>Pindostan</v>
      </c>
      <c r="B675" t="str">
        <f>feed!B675</f>
        <v>Khaet</v>
      </c>
      <c r="C675">
        <f>feed!C675</f>
        <v>0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174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823</v>
      </c>
      <c r="O675">
        <f>SUMPRODUCT(MID(0&amp;feed!O675,LARGE(INDEX(ISNUMBER(--MID(feed!O675,ROW($1:$5),1))*
ROW($1:$5),0),ROW($1:$5))+1,1)*10^ROW($1:$5)/10)</f>
        <v>180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Indochina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675" t="str">
        <f>feed!U675</f>
        <v>http://blocgame.com/stats.php?id=65187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15422</v>
      </c>
      <c r="AA675" s="8">
        <f t="shared" si="63"/>
        <v>19.650060753341435</v>
      </c>
      <c r="AB675" s="4">
        <f t="shared" si="64"/>
        <v>137.16666666666666</v>
      </c>
      <c r="AC675" s="4">
        <f t="shared" si="65"/>
        <v>2695.3333333333335</v>
      </c>
    </row>
    <row r="676" spans="1:29" x14ac:dyDescent="0.25">
      <c r="A676" t="str">
        <f>feed!A676</f>
        <v>Hexis</v>
      </c>
      <c r="B676" t="str">
        <f>feed!B676</f>
        <v>ArchDukeHexal</v>
      </c>
      <c r="C676" t="str">
        <f>feed!C676</f>
        <v>Misanthropics</v>
      </c>
      <c r="D676">
        <f>SUMPRODUCT(MID(0&amp;feed!D676,LARGE(INDEX(ISNUMBER(--MID(feed!D676,ROW($1:$19),1))*
ROW($1:$19),0),ROW($1:$19))+1,1)*10^ROW($1:$19)/10)</f>
        <v>17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6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3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822</v>
      </c>
      <c r="O676">
        <f>SUMPRODUCT(MID(0&amp;feed!O676,LARGE(INDEX(ISNUMBER(--MID(feed!O676,ROW($1:$5),1))*
ROW($1:$5),0),ROW($1:$5))+1,1)*10^ROW($1:$5)/10)</f>
        <v>310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Pacific Rim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676" t="str">
        <f>feed!U676</f>
        <v>http://blocgame.com/stats.php?id=57551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8500</v>
      </c>
      <c r="AA676" s="8">
        <f t="shared" si="63"/>
        <v>16.727493917274938</v>
      </c>
      <c r="AB676" s="4">
        <f t="shared" si="64"/>
        <v>137</v>
      </c>
      <c r="AC676" s="4">
        <f t="shared" si="65"/>
        <v>2291.6666666666665</v>
      </c>
    </row>
    <row r="677" spans="1:29" x14ac:dyDescent="0.25">
      <c r="A677" t="str">
        <f>feed!A677</f>
        <v>Rising Dawn</v>
      </c>
      <c r="B677" t="str">
        <f>feed!B677</f>
        <v>White Light</v>
      </c>
      <c r="C677" t="str">
        <f>feed!C677</f>
        <v>Armat Corporation</v>
      </c>
      <c r="D677">
        <f>SUMPRODUCT(MID(0&amp;feed!D677,LARGE(INDEX(ISNUMBER(--MID(feed!D677,ROW($1:$19),1))*
ROW($1:$19),0),ROW($1:$19))+1,1)*10^ROW($1:$19)/10)</f>
        <v>66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2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2</v>
      </c>
      <c r="K677">
        <f>SUMPRODUCT(MID(0&amp;feed!K677,LARGE(INDEX(ISNUMBER(--MID(feed!K677,ROW($1:$19),1))*
ROW($1:$19),0),ROW($1:$19))+1,1)*10^ROW($1:$19)/10)</f>
        <v>17</v>
      </c>
      <c r="L677">
        <f>SUMPRODUCT(MID(0&amp;feed!L677,LARGE(INDEX(ISNUMBER(--MID(feed!L677,ROW($1:$19),1))*
ROW($1:$19),0),ROW($1:$19))+1,1)*10^ROW($1:$19)/10)</f>
        <v>5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822</v>
      </c>
      <c r="O677">
        <f>SUMPRODUCT(MID(0&amp;feed!O677,LARGE(INDEX(ISNUMBER(--MID(feed!O677,ROW($1:$5),1))*
ROW($1:$5),0),ROW($1:$5))+1,1)*10^ROW($1:$5)/10)</f>
        <v>279</v>
      </c>
      <c r="P677">
        <f>feed!P677</f>
        <v>0</v>
      </c>
      <c r="Q677">
        <f t="shared" si="60"/>
        <v>40</v>
      </c>
      <c r="R677" t="str">
        <f>feed!Q677</f>
        <v>Large</v>
      </c>
      <c r="S677">
        <f t="shared" si="61"/>
        <v>7.5</v>
      </c>
      <c r="T677" t="str">
        <f>feed!R677</f>
        <v>Southern Cone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677" t="str">
        <f>feed!U677</f>
        <v>http://blocgame.com/stats.php?id=64681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26060</v>
      </c>
      <c r="AA677" s="8">
        <f t="shared" si="63"/>
        <v>43.564476885644766</v>
      </c>
      <c r="AB677" s="4">
        <f t="shared" si="64"/>
        <v>137</v>
      </c>
      <c r="AC677" s="4">
        <f t="shared" si="65"/>
        <v>5968.333333333333</v>
      </c>
    </row>
    <row r="678" spans="1:29" x14ac:dyDescent="0.25">
      <c r="A678" t="str">
        <f>feed!A678</f>
        <v>Amrans fans</v>
      </c>
      <c r="B678" t="str">
        <f>feed!B678</f>
        <v>apaiblues83</v>
      </c>
      <c r="C678" t="str">
        <f>feed!C678</f>
        <v>Celestial Beingsï¿½</v>
      </c>
      <c r="D678">
        <f>SUMPRODUCT(MID(0&amp;feed!D678,LARGE(INDEX(ISNUMBER(--MID(feed!D678,ROW($1:$19),1))*
ROW($1:$19),0),ROW($1:$19))+1,1)*10^ROW($1:$19)/10)</f>
        <v>55</v>
      </c>
      <c r="E678">
        <f>SUMPRODUCT(MID(0&amp;feed!E678,LARGE(INDEX(ISNUMBER(--MID(feed!E678,ROW($1:$19),1))*
ROW($1:$19),0),ROW($1:$19))+1,1)*10^ROW($1:$19)/10)</f>
        <v>1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2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5</v>
      </c>
      <c r="K678">
        <f>SUMPRODUCT(MID(0&amp;feed!K678,LARGE(INDEX(ISNUMBER(--MID(feed!K678,ROW($1:$19),1))*
ROW($1:$19),0),ROW($1:$19))+1,1)*10^ROW($1:$19)/10)</f>
        <v>18</v>
      </c>
      <c r="L678">
        <f>SUMPRODUCT(MID(0&amp;feed!L678,LARGE(INDEX(ISNUMBER(--MID(feed!L678,ROW($1:$19),1))*
ROW($1:$19),0),ROW($1:$19))+1,1)*10^ROW($1:$19)/10)</f>
        <v>9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821</v>
      </c>
      <c r="O678">
        <f>SUMPRODUCT(MID(0&amp;feed!O678,LARGE(INDEX(ISNUMBER(--MID(feed!O678,ROW($1:$5),1))*
ROW($1:$5),0),ROW($1:$5))+1,1)*10^ROW($1:$5)/10)</f>
        <v>16</v>
      </c>
      <c r="P678" t="str">
        <f>feed!P678</f>
        <v>Untapped</v>
      </c>
      <c r="Q678">
        <f t="shared" si="60"/>
        <v>90</v>
      </c>
      <c r="R678" t="str">
        <f>feed!Q678</f>
        <v>Very Powerful</v>
      </c>
      <c r="S678">
        <f t="shared" si="61"/>
        <v>10</v>
      </c>
      <c r="T678" t="str">
        <f>feed!R678</f>
        <v>Caribbean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678" t="str">
        <f>feed!U678</f>
        <v>http://blocgame.com/stats.php?id=62203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27800</v>
      </c>
      <c r="AA678" s="8">
        <f t="shared" si="63"/>
        <v>48.020706455542019</v>
      </c>
      <c r="AB678" s="4">
        <f t="shared" si="64"/>
        <v>136.83333333333334</v>
      </c>
      <c r="AC678" s="4">
        <f t="shared" si="65"/>
        <v>6570.833333333333</v>
      </c>
    </row>
    <row r="679" spans="1:29" x14ac:dyDescent="0.25">
      <c r="A679" t="str">
        <f>feed!A679</f>
        <v>WHITEPOWER</v>
      </c>
      <c r="B679" t="str">
        <f>feed!B679</f>
        <v>ilikeike</v>
      </c>
      <c r="C679">
        <f>feed!C679</f>
        <v>0</v>
      </c>
      <c r="D679">
        <f>SUMPRODUCT(MID(0&amp;feed!D679,LARGE(INDEX(ISNUMBER(--MID(feed!D679,ROW($1:$19),1))*
ROW($1:$19),0),ROW($1:$19))+1,1)*10^ROW($1:$19)/10)</f>
        <v>14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Questionable</v>
      </c>
      <c r="H679">
        <f>SUMPRODUCT(MID(0&amp;feed!H679,LARGE(INDEX(ISNUMBER(--MID(feed!H679,ROW($1:$1),1))*
ROW($1:$1),0),ROW($1:$1))+1,1)*10^ROW($1:$1)/10)</f>
        <v>1</v>
      </c>
      <c r="I679" t="str">
        <f>feed!I679</f>
        <v>Standard</v>
      </c>
      <c r="J679">
        <f>SUMPRODUCT(MID(0&amp;feed!J679,LARGE(INDEX(ISNUMBER(--MID(feed!J679,ROW($1:$19),1))*
ROW($1:$19),0),ROW($1:$19))+1,1)*10^ROW($1:$19)/10)</f>
        <v>15</v>
      </c>
      <c r="K679">
        <f>SUMPRODUCT(MID(0&amp;feed!K679,LARGE(INDEX(ISNUMBER(--MID(feed!K679,ROW($1:$19),1))*
ROW($1:$19),0),ROW($1:$19))+1,1)*10^ROW($1:$19)/10)</f>
        <v>16</v>
      </c>
      <c r="L679">
        <f>SUMPRODUCT(MID(0&amp;feed!L679,LARGE(INDEX(ISNUMBER(--MID(feed!L679,ROW($1:$19),1))*
ROW($1:$19),0),ROW($1:$19))+1,1)*10^ROW($1:$19)/10)</f>
        <v>5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819</v>
      </c>
      <c r="O679">
        <f>SUMPRODUCT(MID(0&amp;feed!O679,LARGE(INDEX(ISNUMBER(--MID(feed!O679,ROW($1:$5),1))*
ROW($1:$5),0),ROW($1:$5))+1,1)*10^ROW($1:$5)/10)</f>
        <v>241</v>
      </c>
      <c r="P679">
        <f>feed!P679</f>
        <v>0</v>
      </c>
      <c r="Q679">
        <f t="shared" si="60"/>
        <v>40</v>
      </c>
      <c r="R679" t="str">
        <f>feed!Q679</f>
        <v>Meagre</v>
      </c>
      <c r="S679">
        <f t="shared" si="61"/>
        <v>1.5</v>
      </c>
      <c r="T679" t="str">
        <f>feed!R679</f>
        <v>East Africa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79" t="str">
        <f>feed!U679</f>
        <v>http://blocgame.com/stats.php?id=64482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4740</v>
      </c>
      <c r="AA679" s="8">
        <f t="shared" si="63"/>
        <v>16.318681318681318</v>
      </c>
      <c r="AB679" s="4">
        <f t="shared" si="64"/>
        <v>136.5</v>
      </c>
      <c r="AC679" s="4">
        <f t="shared" si="65"/>
        <v>2227.5</v>
      </c>
    </row>
    <row r="680" spans="1:29" x14ac:dyDescent="0.25">
      <c r="A680" t="str">
        <f>feed!A680</f>
        <v>Blackpearl</v>
      </c>
      <c r="B680" t="str">
        <f>feed!B680</f>
        <v>Ultraman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43</v>
      </c>
      <c r="E680">
        <f>SUMPRODUCT(MID(0&amp;feed!E680,LARGE(INDEX(ISNUMBER(--MID(feed!E680,ROW($1:$19),1))*
ROW($1:$19),0),ROW($1:$19))+1,1)*10^ROW($1:$19)/10)</f>
        <v>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23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816</v>
      </c>
      <c r="O680">
        <f>SUMPRODUCT(MID(0&amp;feed!O680,LARGE(INDEX(ISNUMBER(--MID(feed!O680,ROW($1:$5),1))*
ROW($1:$5),0),ROW($1:$5))+1,1)*10^ROW($1:$5)/10)</f>
        <v>10</v>
      </c>
      <c r="P680" t="str">
        <f>feed!P680</f>
        <v>Untapped</v>
      </c>
      <c r="Q680">
        <f t="shared" si="60"/>
        <v>90</v>
      </c>
      <c r="R680" t="str">
        <f>feed!Q680</f>
        <v>Meagre</v>
      </c>
      <c r="S680">
        <f t="shared" si="61"/>
        <v>1.5</v>
      </c>
      <c r="T680" t="str">
        <f>feed!R680</f>
        <v>East Indies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80" t="str">
        <f>feed!U680</f>
        <v>http://blocgame.com/stats.php?id=64309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24072</v>
      </c>
      <c r="AA680" s="8">
        <f t="shared" si="63"/>
        <v>37.772058823529413</v>
      </c>
      <c r="AB680" s="4">
        <f t="shared" si="64"/>
        <v>136</v>
      </c>
      <c r="AC680" s="4">
        <f t="shared" si="65"/>
        <v>5137</v>
      </c>
    </row>
    <row r="681" spans="1:29" x14ac:dyDescent="0.25">
      <c r="A681" t="str">
        <f>feed!A681</f>
        <v>alyasan</v>
      </c>
      <c r="B681" t="str">
        <f>feed!B681</f>
        <v>alyas</v>
      </c>
      <c r="C681">
        <f>feed!C681</f>
        <v>0</v>
      </c>
      <c r="D681">
        <f>SUMPRODUCT(MID(0&amp;feed!D681,LARGE(INDEX(ISNUMBER(--MID(feed!D681,ROW($1:$19),1))*
ROW($1:$19),0),ROW($1:$19))+1,1)*10^ROW($1:$19)/10)</f>
        <v>42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0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3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815</v>
      </c>
      <c r="O681">
        <f>SUMPRODUCT(MID(0&amp;feed!O681,LARGE(INDEX(ISNUMBER(--MID(feed!O681,ROW($1:$5),1))*
ROW($1:$5),0),ROW($1:$5))+1,1)*10^ROW($1:$5)/10)</f>
        <v>180</v>
      </c>
      <c r="P681">
        <f>feed!P681</f>
        <v>0</v>
      </c>
      <c r="Q681">
        <f t="shared" si="60"/>
        <v>40</v>
      </c>
      <c r="R681" t="str">
        <f>feed!Q681</f>
        <v>Somewhat Large</v>
      </c>
      <c r="S681">
        <f t="shared" si="61"/>
        <v>6</v>
      </c>
      <c r="T681" t="str">
        <f>feed!R681</f>
        <v>China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681" t="str">
        <f>feed!U681</f>
        <v>http://blocgame.com/stats.php?id=65091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17093</v>
      </c>
      <c r="AA681" s="8">
        <f t="shared" si="63"/>
        <v>28.795092024539876</v>
      </c>
      <c r="AB681" s="4">
        <f t="shared" si="64"/>
        <v>135.83333333333334</v>
      </c>
      <c r="AC681" s="4">
        <f t="shared" si="65"/>
        <v>3911.3333333333335</v>
      </c>
    </row>
    <row r="682" spans="1:29" x14ac:dyDescent="0.25">
      <c r="A682" t="str">
        <f>feed!A682</f>
        <v>Union Mech</v>
      </c>
      <c r="B682" t="str">
        <f>feed!B682</f>
        <v>Particleman</v>
      </c>
      <c r="C682" t="str">
        <f>feed!C682</f>
        <v>SPQR</v>
      </c>
      <c r="D682">
        <f>SUMPRODUCT(MID(0&amp;feed!D682,LARGE(INDEX(ISNUMBER(--MID(feed!D682,ROW($1:$19),1))*
ROW($1:$19),0),ROW($1:$19))+1,1)*10^ROW($1:$19)/10)</f>
        <v>16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Questionable</v>
      </c>
      <c r="H682">
        <f>SUMPRODUCT(MID(0&amp;feed!H682,LARGE(INDEX(ISNUMBER(--MID(feed!H682,ROW($1:$1),1))*
ROW($1:$1),0),ROW($1:$1))+1,1)*10^ROW($1:$1)/10)</f>
        <v>1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15</v>
      </c>
      <c r="K682">
        <f>SUMPRODUCT(MID(0&amp;feed!K682,LARGE(INDEX(ISNUMBER(--MID(feed!K682,ROW($1:$19),1))*
ROW($1:$19),0),ROW($1:$19))+1,1)*10^ROW($1:$19)/10)</f>
        <v>11</v>
      </c>
      <c r="L682">
        <f>SUMPRODUCT(MID(0&amp;feed!L682,LARGE(INDEX(ISNUMBER(--MID(feed!L682,ROW($1:$19),1))*
ROW($1:$19),0),ROW($1:$19))+1,1)*10^ROW($1:$19)/10)</f>
        <v>5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813</v>
      </c>
      <c r="O682">
        <f>SUMPRODUCT(MID(0&amp;feed!O682,LARGE(INDEX(ISNUMBER(--MID(feed!O682,ROW($1:$5),1))*
ROW($1:$5),0),ROW($1:$5))+1,1)*10^ROW($1:$5)/10)</f>
        <v>116</v>
      </c>
      <c r="P682" t="str">
        <f>feed!P682</f>
        <v>Untapped</v>
      </c>
      <c r="Q682">
        <f t="shared" si="60"/>
        <v>90</v>
      </c>
      <c r="R682" t="str">
        <f>feed!Q682</f>
        <v>Powerful</v>
      </c>
      <c r="S682">
        <f t="shared" si="61"/>
        <v>9</v>
      </c>
      <c r="T682" t="str">
        <f>feed!R682</f>
        <v>East Africa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82" t="str">
        <f>feed!U682</f>
        <v>http://blocgame.com/stats.php?id=64591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18745</v>
      </c>
      <c r="AA682" s="8">
        <f t="shared" si="63"/>
        <v>31.359163591635916</v>
      </c>
      <c r="AB682" s="4">
        <f t="shared" si="64"/>
        <v>135.5</v>
      </c>
      <c r="AC682" s="4">
        <f t="shared" si="65"/>
        <v>4249.166666666667</v>
      </c>
    </row>
    <row r="683" spans="1:29" x14ac:dyDescent="0.25">
      <c r="A683" t="str">
        <f>feed!A683</f>
        <v>jaydensmith</v>
      </c>
      <c r="B683" t="str">
        <f>feed!B683</f>
        <v>jaydensmith</v>
      </c>
      <c r="C683">
        <f>feed!C683</f>
        <v>0</v>
      </c>
      <c r="D683">
        <f>SUMPRODUCT(MID(0&amp;feed!D683,LARGE(INDEX(ISNUMBER(--MID(feed!D683,ROW($1:$19),1))*
ROW($1:$19),0),ROW($1:$19))+1,1)*10^ROW($1:$19)/10)</f>
        <v>18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Finest of the 19th century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109</v>
      </c>
      <c r="K683">
        <f>SUMPRODUCT(MID(0&amp;feed!K683,LARGE(INDEX(ISNUMBER(--MID(feed!K683,ROW($1:$19),1))*
ROW($1:$19),0),ROW($1:$19))+1,1)*10^ROW($1:$19)/10)</f>
        <v>2</v>
      </c>
      <c r="L683">
        <f>SUMPRODUCT(MID(0&amp;feed!L683,LARGE(INDEX(ISNUMBER(--MID(feed!L683,ROW($1:$19),1))*
ROW($1:$19),0),ROW($1:$19))+1,1)*10^ROW($1:$19)/10)</f>
        <v>2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813</v>
      </c>
      <c r="O683">
        <f>SUMPRODUCT(MID(0&amp;feed!O683,LARGE(INDEX(ISNUMBER(--MID(feed!O683,ROW($1:$5),1))*
ROW($1:$5),0),ROW($1:$5))+1,1)*10^ROW($1:$5)/10)</f>
        <v>1648</v>
      </c>
      <c r="P683" t="str">
        <f>feed!P683</f>
        <v>Untapped</v>
      </c>
      <c r="Q683">
        <f t="shared" si="60"/>
        <v>90</v>
      </c>
      <c r="R683" t="str">
        <f>feed!Q683</f>
        <v>None</v>
      </c>
      <c r="S683">
        <f t="shared" si="61"/>
        <v>0</v>
      </c>
      <c r="T683" t="str">
        <f>feed!R683</f>
        <v>Egypt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683" t="str">
        <f>feed!U683</f>
        <v>http://blocgame.com/stats.php?id=64831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18500</v>
      </c>
      <c r="AA683" s="8">
        <f t="shared" si="63"/>
        <v>24.600246002460025</v>
      </c>
      <c r="AB683" s="4">
        <f t="shared" si="64"/>
        <v>135.5</v>
      </c>
      <c r="AC683" s="4">
        <f t="shared" si="65"/>
        <v>3333.3333333333335</v>
      </c>
    </row>
    <row r="684" spans="1:29" x14ac:dyDescent="0.25">
      <c r="A684" t="str">
        <f>feed!A684</f>
        <v>Apolosia</v>
      </c>
      <c r="B684" t="str">
        <f>feed!B684</f>
        <v>Myterius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55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Standard</v>
      </c>
      <c r="J684">
        <f>SUMPRODUCT(MID(0&amp;feed!J684,LARGE(INDEX(ISNUMBER(--MID(feed!J684,ROW($1:$19),1))*
ROW($1:$19),0),ROW($1:$19))+1,1)*10^ROW($1:$19)/10)</f>
        <v>14</v>
      </c>
      <c r="K684">
        <f>SUMPRODUCT(MID(0&amp;feed!K684,LARGE(INDEX(ISNUMBER(--MID(feed!K684,ROW($1:$19),1))*
ROW($1:$19),0),ROW($1:$19))+1,1)*10^ROW($1:$19)/10)</f>
        <v>11</v>
      </c>
      <c r="L684">
        <f>SUMPRODUCT(MID(0&amp;feed!L684,LARGE(INDEX(ISNUMBER(--MID(feed!L684,ROW($1:$19),1))*
ROW($1:$19),0),ROW($1:$19))+1,1)*10^ROW($1:$19)/10)</f>
        <v>2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812</v>
      </c>
      <c r="O684">
        <f>SUMPRODUCT(MID(0&amp;feed!O684,LARGE(INDEX(ISNUMBER(--MID(feed!O684,ROW($1:$5),1))*
ROW($1:$5),0),ROW($1:$5))+1,1)*10^ROW($1:$5)/10)</f>
        <v>230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East Indies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684" t="str">
        <f>feed!U684</f>
        <v>http://blocgame.com/stats.php?id=64900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29547</v>
      </c>
      <c r="AA684" s="8">
        <f t="shared" si="63"/>
        <v>44.238916256157637</v>
      </c>
      <c r="AB684" s="4">
        <f t="shared" si="64"/>
        <v>135.33333333333334</v>
      </c>
      <c r="AC684" s="4">
        <f t="shared" si="65"/>
        <v>5987</v>
      </c>
    </row>
    <row r="685" spans="1:29" x14ac:dyDescent="0.25">
      <c r="A685" t="str">
        <f>feed!A685</f>
        <v>Pasir Dua Butir</v>
      </c>
      <c r="B685" t="str">
        <f>feed!B685</f>
        <v>Rocky Malaya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113</v>
      </c>
      <c r="E685">
        <f>SUMPRODUCT(MID(0&amp;feed!E685,LARGE(INDEX(ISNUMBER(--MID(feed!E685,ROW($1:$19),1))*
ROW($1:$19),0),ROW($1:$19))+1,1)*10^ROW($1:$19)/10)</f>
        <v>0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20</v>
      </c>
      <c r="K685">
        <f>SUMPRODUCT(MID(0&amp;feed!K685,LARGE(INDEX(ISNUMBER(--MID(feed!K685,ROW($1:$19),1))*
ROW($1:$19),0),ROW($1:$19))+1,1)*10^ROW($1:$19)/10)</f>
        <v>17</v>
      </c>
      <c r="L685">
        <f>SUMPRODUCT(MID(0&amp;feed!L685,LARGE(INDEX(ISNUMBER(--MID(feed!L685,ROW($1:$19),1))*
ROW($1:$19),0),ROW($1:$19))+1,1)*10^ROW($1:$19)/10)</f>
        <v>9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805</v>
      </c>
      <c r="O685">
        <f>SUMPRODUCT(MID(0&amp;feed!O685,LARGE(INDEX(ISNUMBER(--MID(feed!O685,ROW($1:$5),1))*
ROW($1:$5),0),ROW($1:$5))+1,1)*10^ROW($1:$5)/10)</f>
        <v>102</v>
      </c>
      <c r="P685" t="str">
        <f>feed!P685</f>
        <v>Untapped</v>
      </c>
      <c r="Q685">
        <f t="shared" si="60"/>
        <v>90</v>
      </c>
      <c r="R685" t="str">
        <f>feed!Q685</f>
        <v>Large</v>
      </c>
      <c r="S685">
        <f t="shared" si="61"/>
        <v>7.5</v>
      </c>
      <c r="T685" t="str">
        <f>feed!R685</f>
        <v>East Indies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685" t="str">
        <f>feed!U685</f>
        <v>http://blocgame.com/stats.php?id=60687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13008</v>
      </c>
      <c r="AA685" s="8">
        <f t="shared" si="63"/>
        <v>30.13416149068323</v>
      </c>
      <c r="AB685" s="4">
        <f t="shared" si="64"/>
        <v>134.16666666666666</v>
      </c>
      <c r="AC685" s="4">
        <f t="shared" si="65"/>
        <v>4043</v>
      </c>
    </row>
    <row r="686" spans="1:29" x14ac:dyDescent="0.25">
      <c r="A686" t="str">
        <f>feed!A686</f>
        <v>Svetia</v>
      </c>
      <c r="B686" t="str">
        <f>feed!B686</f>
        <v>VladyPut</v>
      </c>
      <c r="C686" t="str">
        <f>feed!C686</f>
        <v>American Freedom</v>
      </c>
      <c r="D686">
        <f>SUMPRODUCT(MID(0&amp;feed!D686,LARGE(INDEX(ISNUMBER(--MID(feed!D686,ROW($1:$19),1))*
ROW($1:$19),0),ROW($1:$19))+1,1)*10^ROW($1:$19)/10)</f>
        <v>16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34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1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804</v>
      </c>
      <c r="O686">
        <f>SUMPRODUCT(MID(0&amp;feed!O686,LARGE(INDEX(ISNUMBER(--MID(feed!O686,ROW($1:$5),1))*
ROW($1:$5),0),ROW($1:$5))+1,1)*10^ROW($1:$5)/10)</f>
        <v>134</v>
      </c>
      <c r="P686" t="str">
        <f>feed!P686</f>
        <v>Untapped</v>
      </c>
      <c r="Q686">
        <f t="shared" si="60"/>
        <v>90</v>
      </c>
      <c r="R686" t="str">
        <f>feed!Q686</f>
        <v>None</v>
      </c>
      <c r="S686">
        <f t="shared" si="61"/>
        <v>0</v>
      </c>
      <c r="T686" t="str">
        <f>feed!R686</f>
        <v>China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86" t="str">
        <f>feed!U686</f>
        <v>http://blocgame.com/stats.php?id=64876</v>
      </c>
      <c r="X686" s="4">
        <f>SUMPRODUCT(MID(0&amp;feed!V686,LARGE(INDEX(ISNUMBER(--MID(feed!V686,ROW($1:$5),1))*
ROW($1:$5),0),ROW($1:$5))+1,1)*10^ROW($1:$5)/10)</f>
        <v>1</v>
      </c>
      <c r="Y686">
        <f>feed!W686</f>
        <v>0</v>
      </c>
      <c r="Z686" s="4">
        <f t="shared" si="62"/>
        <v>27739</v>
      </c>
      <c r="AA686" s="8">
        <f t="shared" si="63"/>
        <v>37.766169154228855</v>
      </c>
      <c r="AB686" s="4">
        <f t="shared" si="64"/>
        <v>134</v>
      </c>
      <c r="AC686" s="4">
        <f t="shared" si="65"/>
        <v>5060.666666666667</v>
      </c>
    </row>
    <row r="687" spans="1:29" x14ac:dyDescent="0.25">
      <c r="A687" t="str">
        <f>feed!A687</f>
        <v>Arabstan</v>
      </c>
      <c r="B687" t="str">
        <f>feed!B687</f>
        <v>AxanderTheGreat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3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Questionable</v>
      </c>
      <c r="H687">
        <f>SUMPRODUCT(MID(0&amp;feed!H687,LARGE(INDEX(ISNUMBER(--MID(feed!H687,ROW($1:$1),1))*
ROW($1:$1),0),ROW($1:$1))+1,1)*10^ROW($1:$1)/10)</f>
        <v>1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46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803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Mediocre</v>
      </c>
      <c r="S687">
        <f t="shared" si="61"/>
        <v>4.5</v>
      </c>
      <c r="T687" t="str">
        <f>feed!R687</f>
        <v>Mesopotamia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87" t="str">
        <f>feed!U687</f>
        <v>http://blocgame.com/stats.php?id=61659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5610</v>
      </c>
      <c r="AA687" s="8">
        <f t="shared" si="63"/>
        <v>11.65628891656289</v>
      </c>
      <c r="AB687" s="4">
        <f t="shared" si="64"/>
        <v>133.83333333333334</v>
      </c>
      <c r="AC687" s="4">
        <f t="shared" si="65"/>
        <v>1560</v>
      </c>
    </row>
    <row r="688" spans="1:29" x14ac:dyDescent="0.25">
      <c r="A688" t="str">
        <f>feed!A688</f>
        <v>Obsrany Chlew</v>
      </c>
      <c r="B688" t="str">
        <f>feed!B688</f>
        <v>Janusz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105</v>
      </c>
      <c r="E688">
        <f>SUMPRODUCT(MID(0&amp;feed!E688,LARGE(INDEX(ISNUMBER(--MID(feed!E688,ROW($1:$19),1))*
ROW($1:$19),0),ROW($1:$19))+1,1)*10^ROW($1:$19)/10)</f>
        <v>9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3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</v>
      </c>
      <c r="K688">
        <f>SUMPRODUCT(MID(0&amp;feed!K688,LARGE(INDEX(ISNUMBER(--MID(feed!K688,ROW($1:$19),1))*
ROW($1:$19),0),ROW($1:$19))+1,1)*10^ROW($1:$19)/10)</f>
        <v>63</v>
      </c>
      <c r="L688">
        <f>SUMPRODUCT(MID(0&amp;feed!L688,LARGE(INDEX(ISNUMBER(--MID(feed!L688,ROW($1:$19),1))*
ROW($1:$19),0),ROW($1:$19))+1,1)*10^ROW($1:$19)/10)</f>
        <v>5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802</v>
      </c>
      <c r="O688">
        <f>SUMPRODUCT(MID(0&amp;feed!O688,LARGE(INDEX(ISNUMBER(--MID(feed!O688,ROW($1:$5),1))*
ROW($1:$5),0),ROW($1:$5))+1,1)*10^ROW($1:$5)/10)</f>
        <v>44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Caribbean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688" t="str">
        <f>feed!U688</f>
        <v>http://blocgame.com/stats.php?id=62973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23042</v>
      </c>
      <c r="AA688" s="8">
        <f t="shared" si="63"/>
        <v>63.331670822942641</v>
      </c>
      <c r="AB688" s="4">
        <f t="shared" si="64"/>
        <v>133.66666666666666</v>
      </c>
      <c r="AC688" s="4">
        <f t="shared" si="65"/>
        <v>8465.3333333333339</v>
      </c>
    </row>
    <row r="689" spans="1:29" x14ac:dyDescent="0.25">
      <c r="A689" t="str">
        <f>feed!A689</f>
        <v>Chagondowidi</v>
      </c>
      <c r="B689" t="str">
        <f>feed!B689</f>
        <v>Tom Spanks</v>
      </c>
      <c r="C689">
        <f>feed!C689</f>
        <v>0</v>
      </c>
      <c r="D689">
        <f>SUMPRODUCT(MID(0&amp;feed!D689,LARGE(INDEX(ISNUMBER(--MID(feed!D689,ROW($1:$19),1))*
ROW($1:$19),0),ROW($1:$19))+1,1)*10^ROW($1:$19)/10)</f>
        <v>4</v>
      </c>
      <c r="E689">
        <f>SUMPRODUCT(MID(0&amp;feed!E689,LARGE(INDEX(ISNUMBER(--MID(feed!E689,ROW($1:$19),1))*
ROW($1:$19),0),ROW($1:$19))+1,1)*10^ROW($1:$19)/10)</f>
        <v>0</v>
      </c>
      <c r="F689" t="str">
        <f>feed!F689</f>
        <v>Second World War surplus</v>
      </c>
      <c r="G689" t="str">
        <f>feed!G689</f>
        <v>Normal</v>
      </c>
      <c r="H689">
        <f>SUMPRODUCT(MID(0&amp;feed!H689,LARGE(INDEX(ISNUMBER(--MID(feed!H689,ROW($1:$1),1))*
ROW($1:$1),0),ROW($1:$1))+1,1)*10^ROW($1:$1)/10)</f>
        <v>1</v>
      </c>
      <c r="I689" t="str">
        <f>feed!I689</f>
        <v>Undisciplined Rabble</v>
      </c>
      <c r="J689">
        <f>SUMPRODUCT(MID(0&amp;feed!J689,LARGE(INDEX(ISNUMBER(--MID(feed!J689,ROW($1:$19),1))*
ROW($1:$19),0),ROW($1:$19))+1,1)*10^ROW($1:$19)/10)</f>
        <v>5</v>
      </c>
      <c r="K689">
        <f>SUMPRODUCT(MID(0&amp;feed!K689,LARGE(INDEX(ISNUMBER(--MID(feed!K689,ROW($1:$19),1))*
ROW($1:$19),0),ROW($1:$19))+1,1)*10^ROW($1:$19)/10)</f>
        <v>3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801</v>
      </c>
      <c r="O689">
        <f>SUMPRODUCT(MID(0&amp;feed!O689,LARGE(INDEX(ISNUMBER(--MID(feed!O689,ROW($1:$5),1))*
ROW($1:$5),0),ROW($1:$5))+1,1)*10^ROW($1:$5)/10)</f>
        <v>45</v>
      </c>
      <c r="P689" t="str">
        <f>feed!P689</f>
        <v>Untapped</v>
      </c>
      <c r="Q689">
        <f t="shared" si="60"/>
        <v>90</v>
      </c>
      <c r="R689" t="str">
        <f>feed!Q689</f>
        <v>None</v>
      </c>
      <c r="S689">
        <f t="shared" si="61"/>
        <v>0</v>
      </c>
      <c r="T689" t="str">
        <f>feed!R689</f>
        <v>Congo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689" t="str">
        <f>feed!U689</f>
        <v>http://blocgame.com/stats.php?id=64136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239</v>
      </c>
      <c r="AA689" s="8">
        <f t="shared" si="63"/>
        <v>2.6392009987515603</v>
      </c>
      <c r="AB689" s="4">
        <f t="shared" si="64"/>
        <v>133.5</v>
      </c>
      <c r="AC689" s="4">
        <f t="shared" si="65"/>
        <v>352.33333333333331</v>
      </c>
    </row>
    <row r="690" spans="1:29" x14ac:dyDescent="0.25">
      <c r="A690" t="str">
        <f>feed!A690</f>
        <v>Copilandia</v>
      </c>
      <c r="B690" t="str">
        <f>feed!B690</f>
        <v>Genghis Copi</v>
      </c>
      <c r="C690">
        <f>feed!C690</f>
        <v>0</v>
      </c>
      <c r="D690">
        <f>SUMPRODUCT(MID(0&amp;feed!D690,LARGE(INDEX(ISNUMBER(--MID(feed!D690,ROW($1:$19),1))*
ROW($1:$19),0),ROW($1:$19))+1,1)*10^ROW($1:$19)/10)</f>
        <v>43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Nice</v>
      </c>
      <c r="H690">
        <f>SUMPRODUCT(MID(0&amp;feed!H690,LARGE(INDEX(ISNUMBER(--MID(feed!H690,ROW($1:$1),1))*
ROW($1:$1),0),ROW($1:$1))+1,1)*10^ROW($1:$1)/10)</f>
        <v>0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16</v>
      </c>
      <c r="K690">
        <f>SUMPRODUCT(MID(0&amp;feed!K690,LARGE(INDEX(ISNUMBER(--MID(feed!K690,ROW($1:$19),1))*
ROW($1:$19),0),ROW($1:$19))+1,1)*10^ROW($1:$19)/10)</f>
        <v>7</v>
      </c>
      <c r="L690">
        <f>SUMPRODUCT(MID(0&amp;feed!L690,LARGE(INDEX(ISNUMBER(--MID(feed!L690,ROW($1:$19),1))*
ROW($1:$19),0),ROW($1:$19))+1,1)*10^ROW($1:$19)/10)</f>
        <v>1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800</v>
      </c>
      <c r="O690">
        <f>SUMPRODUCT(MID(0&amp;feed!O690,LARGE(INDEX(ISNUMBER(--MID(feed!O690,ROW($1:$5),1))*
ROW($1:$5),0),ROW($1:$5))+1,1)*10^ROW($1:$5)/10)</f>
        <v>311</v>
      </c>
      <c r="P690" t="str">
        <f>feed!P690</f>
        <v>Untapped</v>
      </c>
      <c r="Q690">
        <f t="shared" si="60"/>
        <v>90</v>
      </c>
      <c r="R690" t="str">
        <f>feed!Q690</f>
        <v>Small</v>
      </c>
      <c r="S690">
        <f t="shared" si="61"/>
        <v>3</v>
      </c>
      <c r="T690" t="str">
        <f>feed!R690</f>
        <v>Gran Colombia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690" t="str">
        <f>feed!U690</f>
        <v>http://blocgame.com/stats.php?id=65165</v>
      </c>
      <c r="X690" s="4">
        <f>SUMPRODUCT(MID(0&amp;feed!V690,LARGE(INDEX(ISNUMBER(--MID(feed!V690,ROW($1:$5),1))*
ROW($1:$5),0),ROW($1:$5))+1,1)*10^ROW($1:$5)/10)</f>
        <v>1</v>
      </c>
      <c r="Y690">
        <f>feed!W690</f>
        <v>0</v>
      </c>
      <c r="Z690" s="4">
        <f t="shared" si="62"/>
        <v>26529</v>
      </c>
      <c r="AA690" s="8">
        <f t="shared" si="63"/>
        <v>36.911250000000003</v>
      </c>
      <c r="AB690" s="4">
        <f t="shared" si="64"/>
        <v>133.33333333333334</v>
      </c>
      <c r="AC690" s="4">
        <f t="shared" si="65"/>
        <v>4921.5</v>
      </c>
    </row>
    <row r="691" spans="1:29" x14ac:dyDescent="0.25">
      <c r="A691" t="str">
        <f>feed!A691</f>
        <v>Tsalvo</v>
      </c>
      <c r="B691" t="str">
        <f>feed!B691</f>
        <v>GhostBear</v>
      </c>
      <c r="C691">
        <f>feed!C691</f>
        <v>0</v>
      </c>
      <c r="D691">
        <f>SUMPRODUCT(MID(0&amp;feed!D691,LARGE(INDEX(ISNUMBER(--MID(feed!D691,ROW($1:$19),1))*
ROW($1:$19),0),ROW($1:$19))+1,1)*10^ROW($1:$19)/10)</f>
        <v>33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7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3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796</v>
      </c>
      <c r="O691">
        <f>SUMPRODUCT(MID(0&amp;feed!O691,LARGE(INDEX(ISNUMBER(--MID(feed!O691,ROW($1:$5),1))*
ROW($1:$5),0),ROW($1:$5))+1,1)*10^ROW($1:$5)/10)</f>
        <v>120</v>
      </c>
      <c r="P691" t="str">
        <f>feed!P691</f>
        <v>Untapped</v>
      </c>
      <c r="Q691">
        <f t="shared" si="60"/>
        <v>90</v>
      </c>
      <c r="R691" t="str">
        <f>feed!Q691</f>
        <v>Meagre</v>
      </c>
      <c r="S691">
        <f t="shared" si="61"/>
        <v>1.5</v>
      </c>
      <c r="T691" t="str">
        <f>feed!R691</f>
        <v>East Indies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91" t="str">
        <f>feed!U691</f>
        <v>http://blocgame.com/stats.php?id=65223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25094</v>
      </c>
      <c r="AA691" s="8">
        <f t="shared" si="63"/>
        <v>37.178391959798994</v>
      </c>
      <c r="AB691" s="4">
        <f t="shared" si="64"/>
        <v>132.66666666666666</v>
      </c>
      <c r="AC691" s="4">
        <f t="shared" si="65"/>
        <v>4932.333333333333</v>
      </c>
    </row>
    <row r="692" spans="1:29" x14ac:dyDescent="0.25">
      <c r="A692" t="str">
        <f>feed!A692</f>
        <v>Sunbhistan</v>
      </c>
      <c r="B692" t="str">
        <f>feed!B692</f>
        <v>Le_Huck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33</v>
      </c>
      <c r="E692">
        <f>SUMPRODUCT(MID(0&amp;feed!E692,LARGE(INDEX(ISNUMBER(--MID(feed!E692,ROW($1:$19),1))*
ROW($1:$19),0),ROW($1:$19))+1,1)*10^ROW($1:$19)/10)</f>
        <v>1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12</v>
      </c>
      <c r="K692">
        <f>SUMPRODUCT(MID(0&amp;feed!K692,LARGE(INDEX(ISNUMBER(--MID(feed!K692,ROW($1:$19),1))*
ROW($1:$19),0),ROW($1:$19))+1,1)*10^ROW($1:$19)/10)</f>
        <v>13</v>
      </c>
      <c r="L692">
        <f>SUMPRODUCT(MID(0&amp;feed!L692,LARGE(INDEX(ISNUMBER(--MID(feed!L692,ROW($1:$19),1))*
ROW($1:$19),0),ROW($1:$19))+1,1)*10^ROW($1:$19)/10)</f>
        <v>6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791</v>
      </c>
      <c r="O692">
        <f>SUMPRODUCT(MID(0&amp;feed!O692,LARGE(INDEX(ISNUMBER(--MID(feed!O692,ROW($1:$5),1))*
ROW($1:$5),0),ROW($1:$5))+1,1)*10^ROW($1:$5)/10)</f>
        <v>2857</v>
      </c>
      <c r="P692" t="str">
        <f>feed!P692</f>
        <v>Plentiful</v>
      </c>
      <c r="Q692">
        <f t="shared" si="60"/>
        <v>70</v>
      </c>
      <c r="R692" t="str">
        <f>feed!Q692</f>
        <v>Mediocre</v>
      </c>
      <c r="S692">
        <f t="shared" si="61"/>
        <v>4.5</v>
      </c>
      <c r="T692" t="str">
        <f>feed!R692</f>
        <v>Arabia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692" t="str">
        <f>feed!U692</f>
        <v>http://blocgame.com/stats.php?id=64796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22470</v>
      </c>
      <c r="AA692" s="8">
        <f t="shared" si="63"/>
        <v>39.310998735777495</v>
      </c>
      <c r="AB692" s="4">
        <f t="shared" si="64"/>
        <v>131.83333333333334</v>
      </c>
      <c r="AC692" s="4">
        <f t="shared" si="65"/>
        <v>5182.5</v>
      </c>
    </row>
    <row r="693" spans="1:29" x14ac:dyDescent="0.25">
      <c r="A693" t="str">
        <f>feed!A693</f>
        <v>Qaramur</v>
      </c>
      <c r="B693" t="str">
        <f>feed!B693</f>
        <v>Qaram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41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Nice</v>
      </c>
      <c r="H693">
        <f>SUMPRODUCT(MID(0&amp;feed!H693,LARGE(INDEX(ISNUMBER(--MID(feed!H693,ROW($1:$1),1))*
ROW($1:$1),0),ROW($1:$1))+1,1)*10^ROW($1:$1)/10)</f>
        <v>1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10</v>
      </c>
      <c r="K693">
        <f>SUMPRODUCT(MID(0&amp;feed!K693,LARGE(INDEX(ISNUMBER(--MID(feed!K693,ROW($1:$19),1))*
ROW($1:$19),0),ROW($1:$19))+1,1)*10^ROW($1:$19)/10)</f>
        <v>9</v>
      </c>
      <c r="L693">
        <f>SUMPRODUCT(MID(0&amp;feed!L693,LARGE(INDEX(ISNUMBER(--MID(feed!L693,ROW($1:$19),1))*
ROW($1:$19),0),ROW($1:$19))+1,1)*10^ROW($1:$19)/10)</f>
        <v>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789</v>
      </c>
      <c r="O693">
        <f>SUMPRODUCT(MID(0&amp;feed!O693,LARGE(INDEX(ISNUMBER(--MID(feed!O693,ROW($1:$5),1))*
ROW($1:$5),0),ROW($1:$5))+1,1)*10^ROW($1:$5)/10)</f>
        <v>128</v>
      </c>
      <c r="P693" t="str">
        <f>feed!P693</f>
        <v>Plentiful</v>
      </c>
      <c r="Q693">
        <f t="shared" si="60"/>
        <v>70</v>
      </c>
      <c r="R693" t="str">
        <f>feed!Q693</f>
        <v>Small</v>
      </c>
      <c r="S693">
        <f t="shared" si="61"/>
        <v>3</v>
      </c>
      <c r="T693" t="str">
        <f>feed!R693</f>
        <v>The Subcontinent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93" t="str">
        <f>feed!U693</f>
        <v>http://blocgame.com/stats.php?id=62861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5792</v>
      </c>
      <c r="AA693" s="8">
        <f t="shared" si="63"/>
        <v>13.044359949302915</v>
      </c>
      <c r="AB693" s="4">
        <f t="shared" si="64"/>
        <v>131.5</v>
      </c>
      <c r="AC693" s="4">
        <f t="shared" si="65"/>
        <v>1715.3333333333333</v>
      </c>
    </row>
    <row r="694" spans="1:29" x14ac:dyDescent="0.25">
      <c r="A694" t="str">
        <f>feed!A694</f>
        <v>Newport High</v>
      </c>
      <c r="B694" t="str">
        <f>feed!B694</f>
        <v>Astalavista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83</v>
      </c>
      <c r="E694">
        <f>SUMPRODUCT(MID(0&amp;feed!E694,LARGE(INDEX(ISNUMBER(--MID(feed!E694,ROW($1:$19),1))*
ROW($1:$19),0),ROW($1:$19))+1,1)*10^ROW($1:$19)/10)</f>
        <v>1</v>
      </c>
      <c r="F694" t="str">
        <f>feed!F694</f>
        <v>Korean War surplus</v>
      </c>
      <c r="G694" t="str">
        <f>feed!G694</f>
        <v>Good</v>
      </c>
      <c r="H694">
        <f>SUMPRODUCT(MID(0&amp;feed!H694,LARGE(INDEX(ISNUMBER(--MID(feed!H694,ROW($1:$1),1))*
ROW($1:$1),0),ROW($1:$1))+1,1)*10^ROW($1:$1)/10)</f>
        <v>3</v>
      </c>
      <c r="I694" t="str">
        <f>feed!I694</f>
        <v>Standard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36</v>
      </c>
      <c r="L694">
        <f>SUMPRODUCT(MID(0&amp;feed!L694,LARGE(INDEX(ISNUMBER(--MID(feed!L694,ROW($1:$19),1))*
ROW($1:$19),0),ROW($1:$19))+1,1)*10^ROW($1:$19)/10)</f>
        <v>4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788</v>
      </c>
      <c r="O694">
        <f>SUMPRODUCT(MID(0&amp;feed!O694,LARGE(INDEX(ISNUMBER(--MID(feed!O694,ROW($1:$5),1))*
ROW($1:$5),0),ROW($1:$5))+1,1)*10^ROW($1:$5)/10)</f>
        <v>76</v>
      </c>
      <c r="P694" t="str">
        <f>feed!P694</f>
        <v>Untapped</v>
      </c>
      <c r="Q694">
        <f t="shared" si="60"/>
        <v>90</v>
      </c>
      <c r="R694" t="str">
        <f>feed!Q694</f>
        <v>Powerful</v>
      </c>
      <c r="S694">
        <f t="shared" si="61"/>
        <v>9</v>
      </c>
      <c r="T694" t="str">
        <f>feed!R694</f>
        <v>Mesoamerica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694" t="str">
        <f>feed!U694</f>
        <v>http://blocgame.com/stats.php?id=62860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25672</v>
      </c>
      <c r="AA694" s="8">
        <f t="shared" si="63"/>
        <v>54.469543147208121</v>
      </c>
      <c r="AB694" s="4">
        <f t="shared" si="64"/>
        <v>131.33333333333334</v>
      </c>
      <c r="AC694" s="4">
        <f t="shared" si="65"/>
        <v>7153.666666666667</v>
      </c>
    </row>
    <row r="695" spans="1:29" x14ac:dyDescent="0.25">
      <c r="A695" t="str">
        <f>feed!A695</f>
        <v>Necessidades</v>
      </c>
      <c r="B695" t="str">
        <f>feed!B695</f>
        <v>mae ana</v>
      </c>
      <c r="C695">
        <f>feed!C695</f>
        <v>0</v>
      </c>
      <c r="D695">
        <f>SUMPRODUCT(MID(0&amp;feed!D695,LARGE(INDEX(ISNUMBER(--MID(feed!D695,ROW($1:$19),1))*
ROW($1:$19),0),ROW($1:$19))+1,1)*10^ROW($1:$19)/10)</f>
        <v>6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Good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57</v>
      </c>
      <c r="K695">
        <f>SUMPRODUCT(MID(0&amp;feed!K695,LARGE(INDEX(ISNUMBER(--MID(feed!K695,ROW($1:$19),1))*
ROW($1:$19),0),ROW($1:$19))+1,1)*10^ROW($1:$19)/10)</f>
        <v>5</v>
      </c>
      <c r="L695">
        <f>SUMPRODUCT(MID(0&amp;feed!L695,LARGE(INDEX(ISNUMBER(--MID(feed!L695,ROW($1:$19),1))*
ROW($1:$19),0),ROW($1:$19))+1,1)*10^ROW($1:$19)/10)</f>
        <v>0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782</v>
      </c>
      <c r="O695">
        <f>SUMPRODUCT(MID(0&amp;feed!O695,LARGE(INDEX(ISNUMBER(--MID(feed!O695,ROW($1:$5),1))*
ROW($1:$5),0),ROW($1:$5))+1,1)*10^ROW($1:$5)/10)</f>
        <v>65</v>
      </c>
      <c r="P695" t="str">
        <f>feed!P695</f>
        <v>Untapped</v>
      </c>
      <c r="Q695">
        <f t="shared" si="60"/>
        <v>90</v>
      </c>
      <c r="R695" t="str">
        <f>feed!Q695</f>
        <v>None</v>
      </c>
      <c r="S695">
        <f t="shared" si="61"/>
        <v>0</v>
      </c>
      <c r="T695" t="str">
        <f>feed!R695</f>
        <v>Caribbean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695" t="str">
        <f>feed!U695</f>
        <v>http://blocgame.com/stats.php?id=63925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9413</v>
      </c>
      <c r="AA695" s="8">
        <f t="shared" si="63"/>
        <v>14.434782608695652</v>
      </c>
      <c r="AB695" s="4">
        <f t="shared" si="64"/>
        <v>130.33333333333334</v>
      </c>
      <c r="AC695" s="4">
        <f t="shared" si="65"/>
        <v>1881.3333333333333</v>
      </c>
    </row>
    <row r="696" spans="1:29" x14ac:dyDescent="0.25">
      <c r="A696" t="str">
        <f>feed!A696</f>
        <v>Awesomeria</v>
      </c>
      <c r="B696" t="str">
        <f>feed!B696</f>
        <v>killbodies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487</v>
      </c>
      <c r="E696">
        <f>SUMPRODUCT(MID(0&amp;feed!E696,LARGE(INDEX(ISNUMBER(--MID(feed!E696,ROW($1:$19),1))*
ROW($1:$19),0),ROW($1:$19))+1,1)*10^ROW($1:$19)/10)</f>
        <v>9</v>
      </c>
      <c r="F696" t="str">
        <f>feed!F696</f>
        <v>Second World War surplus</v>
      </c>
      <c r="G696" t="str">
        <f>feed!G696</f>
        <v>Angelic</v>
      </c>
      <c r="H696">
        <f>SUMPRODUCT(MID(0&amp;feed!H696,LARGE(INDEX(ISNUMBER(--MID(feed!H696,ROW($1:$1),1))*
ROW($1:$1),0),ROW($1:$1))+1,1)*10^ROW($1:$1)/10)</f>
        <v>6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0</v>
      </c>
      <c r="K696">
        <f>SUMPRODUCT(MID(0&amp;feed!K696,LARGE(INDEX(ISNUMBER(--MID(feed!K696,ROW($1:$19),1))*
ROW($1:$19),0),ROW($1:$19))+1,1)*10^ROW($1:$19)/10)</f>
        <v>57</v>
      </c>
      <c r="L696">
        <f>SUMPRODUCT(MID(0&amp;feed!L696,LARGE(INDEX(ISNUMBER(--MID(feed!L696,ROW($1:$19),1))*
ROW($1:$19),0),ROW($1:$19))+1,1)*10^ROW($1:$19)/10)</f>
        <v>10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779</v>
      </c>
      <c r="O696">
        <f>SUMPRODUCT(MID(0&amp;feed!O696,LARGE(INDEX(ISNUMBER(--MID(feed!O696,ROW($1:$5),1))*
ROW($1:$5),0),ROW($1:$5))+1,1)*10^ROW($1:$5)/10)</f>
        <v>10</v>
      </c>
      <c r="P696" t="str">
        <f>feed!P696</f>
        <v>Untapped</v>
      </c>
      <c r="Q696">
        <f t="shared" si="60"/>
        <v>90</v>
      </c>
      <c r="R696" t="str">
        <f>feed!Q696</f>
        <v>Very Powerful</v>
      </c>
      <c r="S696">
        <f t="shared" si="61"/>
        <v>10</v>
      </c>
      <c r="T696" t="str">
        <f>feed!R696</f>
        <v>Congo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696" t="str">
        <f>feed!U696</f>
        <v>http://blocgame.com/stats.php?id=57755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26103</v>
      </c>
      <c r="AA696" s="8">
        <f t="shared" si="63"/>
        <v>71.537869062901152</v>
      </c>
      <c r="AB696" s="4">
        <f t="shared" si="64"/>
        <v>129.83333333333334</v>
      </c>
      <c r="AC696" s="4">
        <f t="shared" si="65"/>
        <v>9288</v>
      </c>
    </row>
    <row r="697" spans="1:29" x14ac:dyDescent="0.25">
      <c r="A697" t="str">
        <f>feed!A697</f>
        <v>Sungai batu</v>
      </c>
      <c r="B697" t="str">
        <f>feed!B697</f>
        <v>Ammarrusli</v>
      </c>
      <c r="C697" t="str">
        <f>feed!C697</f>
        <v>SPQR</v>
      </c>
      <c r="D697">
        <f>SUMPRODUCT(MID(0&amp;feed!D697,LARGE(INDEX(ISNUMBER(--MID(feed!D697,ROW($1:$19),1))*
ROW($1:$19),0),ROW($1:$19))+1,1)*10^ROW($1:$19)/10)</f>
        <v>46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1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21</v>
      </c>
      <c r="K697">
        <f>SUMPRODUCT(MID(0&amp;feed!K697,LARGE(INDEX(ISNUMBER(--MID(feed!K697,ROW($1:$19),1))*
ROW($1:$19),0),ROW($1:$19))+1,1)*10^ROW($1:$19)/10)</f>
        <v>9</v>
      </c>
      <c r="L697">
        <f>SUMPRODUCT(MID(0&amp;feed!L697,LARGE(INDEX(ISNUMBER(--MID(feed!L697,ROW($1:$19),1))*
ROW($1:$19),0),ROW($1:$19))+1,1)*10^ROW($1:$19)/10)</f>
        <v>4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777</v>
      </c>
      <c r="O697">
        <f>SUMPRODUCT(MID(0&amp;feed!O697,LARGE(INDEX(ISNUMBER(--MID(feed!O697,ROW($1:$5),1))*
ROW($1:$5),0),ROW($1:$5))+1,1)*10^ROW($1:$5)/10)</f>
        <v>106</v>
      </c>
      <c r="P697" t="str">
        <f>feed!P697</f>
        <v>Untapped</v>
      </c>
      <c r="Q697">
        <f t="shared" si="60"/>
        <v>90</v>
      </c>
      <c r="R697" t="str">
        <f>feed!Q697</f>
        <v>Powerful</v>
      </c>
      <c r="S697">
        <f t="shared" si="61"/>
        <v>9</v>
      </c>
      <c r="T697" t="str">
        <f>feed!R697</f>
        <v>East Indies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97" t="str">
        <f>feed!U697</f>
        <v>http://blocgame.com/stats.php?id=64422</v>
      </c>
      <c r="X697" s="4">
        <f>SUMPRODUCT(MID(0&amp;feed!V697,LARGE(INDEX(ISNUMBER(--MID(feed!V697,ROW($1:$5),1))*
ROW($1:$5),0),ROW($1:$5))+1,1)*10^ROW($1:$5)/10)</f>
        <v>1</v>
      </c>
      <c r="Y697">
        <f>feed!W697</f>
        <v>0</v>
      </c>
      <c r="Z697" s="4">
        <f t="shared" si="62"/>
        <v>14375</v>
      </c>
      <c r="AA697" s="8">
        <f t="shared" si="63"/>
        <v>25.74002574002574</v>
      </c>
      <c r="AB697" s="4">
        <f t="shared" si="64"/>
        <v>129.5</v>
      </c>
      <c r="AC697" s="4">
        <f t="shared" si="65"/>
        <v>3333.3333333333335</v>
      </c>
    </row>
    <row r="698" spans="1:29" x14ac:dyDescent="0.25">
      <c r="A698" t="str">
        <f>feed!A698</f>
        <v>Lain</v>
      </c>
      <c r="B698" t="str">
        <f>feed!B698</f>
        <v>Red Terror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111</v>
      </c>
      <c r="E698">
        <f>SUMPRODUCT(MID(0&amp;feed!E698,LARGE(INDEX(ISNUMBER(--MID(feed!E698,ROW($1:$19),1))*
ROW($1:$19),0),ROW($1:$19))+1,1)*10^ROW($1:$19)/10)</f>
        <v>6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2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8</v>
      </c>
      <c r="K698">
        <f>SUMPRODUCT(MID(0&amp;feed!K698,LARGE(INDEX(ISNUMBER(--MID(feed!K698,ROW($1:$19),1))*
ROW($1:$19),0),ROW($1:$19))+1,1)*10^ROW($1:$19)/10)</f>
        <v>32</v>
      </c>
      <c r="L698">
        <f>SUMPRODUCT(MID(0&amp;feed!L698,LARGE(INDEX(ISNUMBER(--MID(feed!L698,ROW($1:$19),1))*
ROW($1:$19),0),ROW($1:$19))+1,1)*10^ROW($1:$19)/10)</f>
        <v>15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775</v>
      </c>
      <c r="O698">
        <f>SUMPRODUCT(MID(0&amp;feed!O698,LARGE(INDEX(ISNUMBER(--MID(feed!O698,ROW($1:$5),1))*
ROW($1:$5),0),ROW($1:$5))+1,1)*10^ROW($1:$5)/10)</f>
        <v>6874</v>
      </c>
      <c r="P698" t="str">
        <f>feed!P698</f>
        <v>Near Depletion</v>
      </c>
      <c r="Q698">
        <f t="shared" si="60"/>
        <v>10</v>
      </c>
      <c r="R698" t="str">
        <f>feed!Q698</f>
        <v>Powerful</v>
      </c>
      <c r="S698">
        <f t="shared" si="61"/>
        <v>9</v>
      </c>
      <c r="T698" t="str">
        <f>feed!R698</f>
        <v>Egypt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698" t="str">
        <f>feed!U698</f>
        <v>http://blocgame.com/stats.php?id=54938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13088</v>
      </c>
      <c r="AA698" s="8">
        <f t="shared" si="63"/>
        <v>41.565161290322578</v>
      </c>
      <c r="AB698" s="4">
        <f t="shared" si="64"/>
        <v>129.16666666666666</v>
      </c>
      <c r="AC698" s="4">
        <f t="shared" si="65"/>
        <v>5368.833333333333</v>
      </c>
    </row>
    <row r="699" spans="1:29" x14ac:dyDescent="0.25">
      <c r="A699" t="str">
        <f>feed!A699</f>
        <v>siput sedut</v>
      </c>
      <c r="B699" t="str">
        <f>feed!B699</f>
        <v>Mr. President Aizat</v>
      </c>
      <c r="C699" t="str">
        <f>feed!C699</f>
        <v>PIRATES</v>
      </c>
      <c r="D699">
        <f>SUMPRODUCT(MID(0&amp;feed!D699,LARGE(INDEX(ISNUMBER(--MID(feed!D699,ROW($1:$19),1))*
ROW($1:$19),0),ROW($1:$19))+1,1)*10^ROW($1:$19)/10)</f>
        <v>231</v>
      </c>
      <c r="E699">
        <f>SUMPRODUCT(MID(0&amp;feed!E699,LARGE(INDEX(ISNUMBER(--MID(feed!E699,ROW($1:$19),1))*
ROW($1:$19),0),ROW($1:$19))+1,1)*10^ROW($1:$19)/10)</f>
        <v>1</v>
      </c>
      <c r="F699" t="str">
        <f>feed!F699</f>
        <v>Korean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5</v>
      </c>
      <c r="I699" t="str">
        <f>feed!I699</f>
        <v>Poor</v>
      </c>
      <c r="J699">
        <f>SUMPRODUCT(MID(0&amp;feed!J699,LARGE(INDEX(ISNUMBER(--MID(feed!J699,ROW($1:$19),1))*
ROW($1:$19),0),ROW($1:$19))+1,1)*10^ROW($1:$19)/10)</f>
        <v>5</v>
      </c>
      <c r="K699">
        <f>SUMPRODUCT(MID(0&amp;feed!K699,LARGE(INDEX(ISNUMBER(--MID(feed!K699,ROW($1:$19),1))*
ROW($1:$19),0),ROW($1:$19))+1,1)*10^ROW($1:$19)/10)</f>
        <v>28</v>
      </c>
      <c r="L699">
        <f>SUMPRODUCT(MID(0&amp;feed!L699,LARGE(INDEX(ISNUMBER(--MID(feed!L699,ROW($1:$19),1))*
ROW($1:$19),0),ROW($1:$19))+1,1)*10^ROW($1:$19)/10)</f>
        <v>15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772</v>
      </c>
      <c r="O699">
        <f>SUMPRODUCT(MID(0&amp;feed!O699,LARGE(INDEX(ISNUMBER(--MID(feed!O699,ROW($1:$5),1))*
ROW($1:$5),0),ROW($1:$5))+1,1)*10^ROW($1:$5)/10)</f>
        <v>163</v>
      </c>
      <c r="P699" t="str">
        <f>feed!P699</f>
        <v>Untapped</v>
      </c>
      <c r="Q699">
        <f t="shared" si="60"/>
        <v>90</v>
      </c>
      <c r="R699" t="str">
        <f>feed!Q699</f>
        <v>Powerful</v>
      </c>
      <c r="S699">
        <f t="shared" si="61"/>
        <v>9</v>
      </c>
      <c r="T699" t="str">
        <f>feed!R699</f>
        <v>East Indies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699" t="str">
        <f>feed!U699</f>
        <v>http://blocgame.com/stats.php?id=60552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28932</v>
      </c>
      <c r="AA699" s="8">
        <f t="shared" si="63"/>
        <v>63.221502590673573</v>
      </c>
      <c r="AB699" s="4">
        <f t="shared" si="64"/>
        <v>128.66666666666666</v>
      </c>
      <c r="AC699" s="4">
        <f t="shared" si="65"/>
        <v>8134.5</v>
      </c>
    </row>
    <row r="700" spans="1:29" x14ac:dyDescent="0.25">
      <c r="A700" t="str">
        <f>feed!A700</f>
        <v>Mauritius</v>
      </c>
      <c r="B700" t="str">
        <f>feed!B700</f>
        <v>Dragonz</v>
      </c>
      <c r="C700" t="str">
        <f>feed!C700</f>
        <v>The Khilafah</v>
      </c>
      <c r="D700">
        <f>SUMPRODUCT(MID(0&amp;feed!D700,LARGE(INDEX(ISNUMBER(--MID(feed!D700,ROW($1:$19),1))*
ROW($1:$19),0),ROW($1:$19))+1,1)*10^ROW($1:$19)/10)</f>
        <v>39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2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8</v>
      </c>
      <c r="K700">
        <f>SUMPRODUCT(MID(0&amp;feed!K700,LARGE(INDEX(ISNUMBER(--MID(feed!K700,ROW($1:$19),1))*
ROW($1:$19),0),ROW($1:$19))+1,1)*10^ROW($1:$19)/10)</f>
        <v>10</v>
      </c>
      <c r="L700">
        <f>SUMPRODUCT(MID(0&amp;feed!L700,LARGE(INDEX(ISNUMBER(--MID(feed!L700,ROW($1:$19),1))*
ROW($1:$19),0),ROW($1:$19))+1,1)*10^ROW($1:$19)/10)</f>
        <v>5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772</v>
      </c>
      <c r="O700">
        <f>SUMPRODUCT(MID(0&amp;feed!O700,LARGE(INDEX(ISNUMBER(--MID(feed!O700,ROW($1:$5),1))*
ROW($1:$5),0),ROW($1:$5))+1,1)*10^ROW($1:$5)/10)</f>
        <v>194</v>
      </c>
      <c r="P700" t="str">
        <f>feed!P700</f>
        <v>Untapped</v>
      </c>
      <c r="Q700">
        <f t="shared" si="60"/>
        <v>90</v>
      </c>
      <c r="R700" t="str">
        <f>feed!Q700</f>
        <v>Mediocre</v>
      </c>
      <c r="S700">
        <f t="shared" si="61"/>
        <v>4.5</v>
      </c>
      <c r="T700" t="str">
        <f>feed!R700</f>
        <v>East Africa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700" t="str">
        <f>feed!U700</f>
        <v>http://blocgame.com/stats.php?id=65031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13711</v>
      </c>
      <c r="AA700" s="8">
        <f t="shared" si="63"/>
        <v>26.989637305699482</v>
      </c>
      <c r="AB700" s="4">
        <f t="shared" si="64"/>
        <v>128.66666666666666</v>
      </c>
      <c r="AC700" s="4">
        <f t="shared" si="65"/>
        <v>3472.6666666666665</v>
      </c>
    </row>
    <row r="701" spans="1:29" x14ac:dyDescent="0.25">
      <c r="A701" t="str">
        <f>feed!A701</f>
        <v>Remote</v>
      </c>
      <c r="B701" t="str">
        <f>feed!B701</f>
        <v>Burgerking</v>
      </c>
      <c r="C701" t="str">
        <f>feed!C701</f>
        <v>SPQR</v>
      </c>
      <c r="D701">
        <f>SUMPRODUCT(MID(0&amp;feed!D701,LARGE(INDEX(ISNUMBER(--MID(feed!D701,ROW($1:$19),1))*
ROW($1:$19),0),ROW($1:$19))+1,1)*10^ROW($1:$19)/10)</f>
        <v>147</v>
      </c>
      <c r="E701">
        <f>SUMPRODUCT(MID(0&amp;feed!E701,LARGE(INDEX(ISNUMBER(--MID(feed!E701,ROW($1:$19),1))*
ROW($1:$19),0),ROW($1:$19))+1,1)*10^ROW($1:$19)/10)</f>
        <v>2</v>
      </c>
      <c r="F701" t="str">
        <f>feed!F701</f>
        <v>Korean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4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11</v>
      </c>
      <c r="K701">
        <f>SUMPRODUCT(MID(0&amp;feed!K701,LARGE(INDEX(ISNUMBER(--MID(feed!K701,ROW($1:$19),1))*
ROW($1:$19),0),ROW($1:$19))+1,1)*10^ROW($1:$19)/10)</f>
        <v>42</v>
      </c>
      <c r="L701">
        <f>SUMPRODUCT(MID(0&amp;feed!L701,LARGE(INDEX(ISNUMBER(--MID(feed!L701,ROW($1:$19),1))*
ROW($1:$19),0),ROW($1:$19))+1,1)*10^ROW($1:$19)/10)</f>
        <v>11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768</v>
      </c>
      <c r="O701">
        <f>SUMPRODUCT(MID(0&amp;feed!O701,LARGE(INDEX(ISNUMBER(--MID(feed!O701,ROW($1:$5),1))*
ROW($1:$5),0),ROW($1:$5))+1,1)*10^ROW($1:$5)/10)</f>
        <v>0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Pacific Rim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701" t="str">
        <f>feed!U701</f>
        <v>http://blocgame.com/stats.php?id=61201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28398</v>
      </c>
      <c r="AA701" s="8">
        <f t="shared" si="63"/>
        <v>66.76171875</v>
      </c>
      <c r="AB701" s="4">
        <f t="shared" si="64"/>
        <v>128</v>
      </c>
      <c r="AC701" s="4">
        <f t="shared" si="65"/>
        <v>8545.5</v>
      </c>
    </row>
    <row r="702" spans="1:29" x14ac:dyDescent="0.25">
      <c r="A702" t="str">
        <f>feed!A702</f>
        <v>GRAVYPIPE</v>
      </c>
      <c r="B702" t="str">
        <f>feed!B702</f>
        <v>ElDeuce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22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9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1543</v>
      </c>
      <c r="P702">
        <f>feed!P702</f>
        <v>0</v>
      </c>
      <c r="Q702">
        <f t="shared" si="60"/>
        <v>40</v>
      </c>
      <c r="R702" t="str">
        <f>feed!Q702</f>
        <v>None</v>
      </c>
      <c r="S702">
        <f t="shared" si="61"/>
        <v>0</v>
      </c>
      <c r="T702" t="str">
        <f>feed!R702</f>
        <v>Persia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02" t="str">
        <f>feed!U702</f>
        <v>http://blocgame.com/stats.php?id=64560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6982</v>
      </c>
      <c r="AA702" s="8">
        <f t="shared" si="63"/>
        <v>16.415364583333332</v>
      </c>
      <c r="AB702" s="4">
        <f t="shared" si="64"/>
        <v>128</v>
      </c>
      <c r="AC702" s="4">
        <f t="shared" si="65"/>
        <v>2101.1666666666665</v>
      </c>
    </row>
    <row r="703" spans="1:29" x14ac:dyDescent="0.25">
      <c r="A703" t="str">
        <f>feed!A703</f>
        <v>nadota</v>
      </c>
      <c r="B703" t="str">
        <f>feed!B703</f>
        <v>nadota</v>
      </c>
      <c r="C703">
        <f>feed!C703</f>
        <v>0</v>
      </c>
      <c r="D703">
        <f>SUMPRODUCT(MID(0&amp;feed!D703,LARGE(INDEX(ISNUMBER(--MID(feed!D703,ROW($1:$19),1))*
ROW($1:$19),0),ROW($1:$19))+1,1)*10^ROW($1:$19)/10)</f>
        <v>18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Finest of the 19th century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0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109</v>
      </c>
      <c r="K703">
        <f>SUMPRODUCT(MID(0&amp;feed!K703,LARGE(INDEX(ISNUMBER(--MID(feed!K703,ROW($1:$19),1))*
ROW($1:$19),0),ROW($1:$19))+1,1)*10^ROW($1:$19)/10)</f>
        <v>2</v>
      </c>
      <c r="L703">
        <f>SUMPRODUCT(MID(0&amp;feed!L703,LARGE(INDEX(ISNUMBER(--MID(feed!L703,ROW($1:$19),1))*
ROW($1:$19),0),ROW($1:$19))+1,1)*10^ROW($1:$19)/10)</f>
        <v>2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765</v>
      </c>
      <c r="O703">
        <f>SUMPRODUCT(MID(0&amp;feed!O703,LARGE(INDEX(ISNUMBER(--MID(feed!O703,ROW($1:$5),1))*
ROW($1:$5),0),ROW($1:$5))+1,1)*10^ROW($1:$5)/10)</f>
        <v>2404</v>
      </c>
      <c r="P703" t="str">
        <f>feed!P703</f>
        <v>Untapped</v>
      </c>
      <c r="Q703">
        <f t="shared" si="60"/>
        <v>90</v>
      </c>
      <c r="R703" t="str">
        <f>feed!Q703</f>
        <v>None</v>
      </c>
      <c r="S703">
        <f t="shared" si="61"/>
        <v>0</v>
      </c>
      <c r="T703" t="str">
        <f>feed!R703</f>
        <v>Egypt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http://blocgame.com/stats.php?id=64838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18500</v>
      </c>
      <c r="AA703" s="8">
        <f t="shared" si="63"/>
        <v>26.143790849673202</v>
      </c>
      <c r="AB703" s="4">
        <f t="shared" si="64"/>
        <v>127.5</v>
      </c>
      <c r="AC703" s="4">
        <f t="shared" si="65"/>
        <v>3333.3333333333335</v>
      </c>
    </row>
    <row r="704" spans="1:29" x14ac:dyDescent="0.25">
      <c r="A704" t="str">
        <f>feed!A704</f>
        <v>Treso</v>
      </c>
      <c r="B704" t="str">
        <f>feed!B704</f>
        <v>Jkrowl</v>
      </c>
      <c r="C704">
        <f>feed!C704</f>
        <v>0</v>
      </c>
      <c r="D704">
        <f>SUMPRODUCT(MID(0&amp;feed!D704,LARGE(INDEX(ISNUMBER(--MID(feed!D704,ROW($1:$19),1))*
ROW($1:$19),0),ROW($1:$19))+1,1)*10^ROW($1:$19)/10)</f>
        <v>4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Finest of the 19th century</v>
      </c>
      <c r="G704" t="str">
        <f>feed!G704</f>
        <v>Questionable</v>
      </c>
      <c r="H704">
        <f>SUMPRODUCT(MID(0&amp;feed!H704,LARGE(INDEX(ISNUMBER(--MID(feed!H704,ROW($1:$1),1))*
ROW($1:$1),0),ROW($1:$1))+1,1)*10^ROW($1:$1)/10)</f>
        <v>0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182</v>
      </c>
      <c r="K704">
        <f>SUMPRODUCT(MID(0&amp;feed!K704,LARGE(INDEX(ISNUMBER(--MID(feed!K704,ROW($1:$19),1))*
ROW($1:$19),0),ROW($1:$19))+1,1)*10^ROW($1:$19)/10)</f>
        <v>2</v>
      </c>
      <c r="L704">
        <f>SUMPRODUCT(MID(0&amp;feed!L704,LARGE(INDEX(ISNUMBER(--MID(feed!L704,ROW($1:$19),1))*
ROW($1:$19),0),ROW($1:$19))+1,1)*10^ROW($1:$19)/10)</f>
        <v>0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764</v>
      </c>
      <c r="O704">
        <f>SUMPRODUCT(MID(0&amp;feed!O704,LARGE(INDEX(ISNUMBER(--MID(feed!O704,ROW($1:$5),1))*
ROW($1:$5),0),ROW($1:$5))+1,1)*10^ROW($1:$5)/10)</f>
        <v>0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Amazonia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704" t="str">
        <f>feed!U704</f>
        <v>http://blocgame.com/stats.php?id=64534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8543</v>
      </c>
      <c r="AA704" s="8">
        <f t="shared" si="63"/>
        <v>12.163612565445026</v>
      </c>
      <c r="AB704" s="4">
        <f t="shared" si="64"/>
        <v>127.33333333333333</v>
      </c>
      <c r="AC704" s="4">
        <f t="shared" si="65"/>
        <v>1548.8333333333333</v>
      </c>
    </row>
    <row r="705" spans="1:29" x14ac:dyDescent="0.25">
      <c r="A705" t="str">
        <f>feed!A705</f>
        <v>hatchblock</v>
      </c>
      <c r="B705" t="str">
        <f>feed!B705</f>
        <v>hatchblock</v>
      </c>
      <c r="C705">
        <f>feed!C705</f>
        <v>0</v>
      </c>
      <c r="D705">
        <f>SUMPRODUCT(MID(0&amp;feed!D705,LARGE(INDEX(ISNUMBER(--MID(feed!D705,ROW($1:$19),1))*
ROW($1:$19),0),ROW($1:$19))+1,1)*10^ROW($1:$19)/10)</f>
        <v>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Normal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109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2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762</v>
      </c>
      <c r="O705">
        <f>SUMPRODUCT(MID(0&amp;feed!O705,LARGE(INDEX(ISNUMBER(--MID(feed!O705,ROW($1:$5),1))*
ROW($1:$5),0),ROW($1:$5))+1,1)*10^ROW($1:$5)/10)</f>
        <v>1216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Atlas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705" t="str">
        <f>feed!U705</f>
        <v>http://blocgame.com/stats.php?id=64353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9825</v>
      </c>
      <c r="AA705" s="8">
        <f t="shared" si="63"/>
        <v>14.862204724409448</v>
      </c>
      <c r="AB705" s="4">
        <f t="shared" si="64"/>
        <v>127</v>
      </c>
      <c r="AC705" s="4">
        <f t="shared" si="65"/>
        <v>1887.5</v>
      </c>
    </row>
    <row r="706" spans="1:29" x14ac:dyDescent="0.25">
      <c r="A706" t="str">
        <f>feed!A706</f>
        <v>Iraq</v>
      </c>
      <c r="B706" t="str">
        <f>feed!B706</f>
        <v>Saddam Hussein</v>
      </c>
      <c r="C706">
        <f>feed!C706</f>
        <v>0</v>
      </c>
      <c r="D706">
        <f>SUMPRODUCT(MID(0&amp;feed!D706,LARGE(INDEX(ISNUMBER(--MID(feed!D706,ROW($1:$19),1))*
ROW($1:$19),0),ROW($1:$19))+1,1)*10^ROW($1:$19)/10)</f>
        <v>3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3</v>
      </c>
      <c r="K706">
        <f>SUMPRODUCT(MID(0&amp;feed!K706,LARGE(INDEX(ISNUMBER(--MID(feed!K706,ROW($1:$19),1))*
ROW($1:$19),0),ROW($1:$19))+1,1)*10^ROW($1:$19)/10)</f>
        <v>11</v>
      </c>
      <c r="L706">
        <f>SUMPRODUCT(MID(0&amp;feed!L706,LARGE(INDEX(ISNUMBER(--MID(feed!L706,ROW($1:$19),1))*
ROW($1:$19),0),ROW($1:$19))+1,1)*10^ROW($1:$19)/10)</f>
        <v>9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761</v>
      </c>
      <c r="O706">
        <f>SUMPRODUCT(MID(0&amp;feed!O706,LARGE(INDEX(ISNUMBER(--MID(feed!O706,ROW($1:$5),1))*
ROW($1:$5),0),ROW($1:$5))+1,1)*10^ROW($1:$5)/10)</f>
        <v>3538</v>
      </c>
      <c r="P706">
        <f>feed!P706</f>
        <v>0</v>
      </c>
      <c r="Q706">
        <f t="shared" si="60"/>
        <v>40</v>
      </c>
      <c r="R706" t="str">
        <f>feed!Q706</f>
        <v>Meagre</v>
      </c>
      <c r="S706">
        <f t="shared" si="61"/>
        <v>1.5</v>
      </c>
      <c r="T706" t="str">
        <f>feed!R706</f>
        <v>Mesopotamia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706" t="str">
        <f>feed!U706</f>
        <v>http://blocgame.com/stats.php?id=40446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12804</v>
      </c>
      <c r="AA706" s="8">
        <f t="shared" si="63"/>
        <v>28.651773981603153</v>
      </c>
      <c r="AB706" s="4">
        <f t="shared" si="64"/>
        <v>126.83333333333333</v>
      </c>
      <c r="AC706" s="4">
        <f t="shared" si="65"/>
        <v>3634</v>
      </c>
    </row>
    <row r="707" spans="1:29" x14ac:dyDescent="0.25">
      <c r="A707" t="str">
        <f>feed!A707</f>
        <v>Coalition</v>
      </c>
      <c r="B707" t="str">
        <f>feed!B707</f>
        <v>Bilingo</v>
      </c>
      <c r="C707">
        <f>feed!C707</f>
        <v>0</v>
      </c>
      <c r="D707">
        <f>SUMPRODUCT(MID(0&amp;feed!D707,LARGE(INDEX(ISNUMBER(--MID(feed!D707,ROW($1:$19),1))*
ROW($1:$19),0),ROW($1:$19))+1,1)*10^ROW($1:$19)/10)</f>
        <v>3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Axis of Evil</v>
      </c>
      <c r="H707">
        <f>SUMPRODUCT(MID(0&amp;feed!H707,LARGE(INDEX(ISNUMBER(--MID(feed!H707,ROW($1:$1),1))*
ROW($1:$1),0),ROW($1:$1))+1,1)*10^ROW($1:$1)/10)</f>
        <v>1</v>
      </c>
      <c r="I707" t="str">
        <f>feed!I707</f>
        <v>Elite</v>
      </c>
      <c r="J707">
        <f>SUMPRODUCT(MID(0&amp;feed!J707,LARGE(INDEX(ISNUMBER(--MID(feed!J707,ROW($1:$19),1))*
ROW($1:$19),0),ROW($1:$19))+1,1)*10^ROW($1:$19)/10)</f>
        <v>2</v>
      </c>
      <c r="K707">
        <f>SUMPRODUCT(MID(0&amp;feed!K707,LARGE(INDEX(ISNUMBER(--MID(feed!K707,ROW($1:$19),1))*
ROW($1:$19),0),ROW($1:$19))+1,1)*10^ROW($1:$19)/10)</f>
        <v>8</v>
      </c>
      <c r="L707">
        <f>SUMPRODUCT(MID(0&amp;feed!L707,LARGE(INDEX(ISNUMBER(--MID(feed!L707,ROW($1:$19),1))*
ROW($1:$19),0),ROW($1:$19))+1,1)*10^ROW($1:$19)/10)</f>
        <v>3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760</v>
      </c>
      <c r="O707">
        <f>SUMPRODUCT(MID(0&amp;feed!O707,LARGE(INDEX(ISNUMBER(--MID(feed!O707,ROW($1:$5),1))*
ROW($1:$5),0),ROW($1:$5))+1,1)*10^ROW($1:$5)/10)</f>
        <v>341</v>
      </c>
      <c r="P707" t="str">
        <f>feed!P707</f>
        <v>Depleted</v>
      </c>
      <c r="Q707">
        <f t="shared" ref="Q707:Q770" si="66">IF(P707=0,40, IF(P707="Depleted",0, IF(P707="Near Depletion",10, IF(P707="Plentiful",70, IF(P707="Untapped",90,"Error")))))</f>
        <v>0</v>
      </c>
      <c r="R707" t="str">
        <f>feed!Q707</f>
        <v>Meagre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Mesoamerica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707" t="str">
        <f>feed!U707</f>
        <v>http://blocgame.com/stats.php?id=65008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14904</v>
      </c>
      <c r="AA707" s="8">
        <f t="shared" ref="AA707:AA770" si="69">V707/N707</f>
        <v>26.024999999999999</v>
      </c>
      <c r="AB707" s="4">
        <f t="shared" ref="AB707:AB770" si="70">N707/6</f>
        <v>126.66666666666667</v>
      </c>
      <c r="AC707" s="4">
        <f t="shared" ref="AC707:AC770" si="71">V707/6</f>
        <v>3296.5</v>
      </c>
    </row>
    <row r="708" spans="1:29" x14ac:dyDescent="0.25">
      <c r="A708" t="str">
        <f>feed!A708</f>
        <v>Arganava</v>
      </c>
      <c r="B708" t="str">
        <f>feed!B708</f>
        <v>Abdul Hamid Muhammad</v>
      </c>
      <c r="C708">
        <f>feed!C708</f>
        <v>0</v>
      </c>
      <c r="D708">
        <f>SUMPRODUCT(MID(0&amp;feed!D708,LARGE(INDEX(ISNUMBER(--MID(feed!D708,ROW($1:$19),1))*
ROW($1:$19),0),ROW($1:$19))+1,1)*10^ROW($1:$19)/10)</f>
        <v>10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Normal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61</v>
      </c>
      <c r="K708">
        <f>SUMPRODUCT(MID(0&amp;feed!K708,LARGE(INDEX(ISNUMBER(--MID(feed!K708,ROW($1:$19),1))*
ROW($1:$19),0),ROW($1:$19))+1,1)*10^ROW($1:$19)/10)</f>
        <v>3</v>
      </c>
      <c r="L708">
        <f>SUMPRODUCT(MID(0&amp;feed!L708,LARGE(INDEX(ISNUMBER(--MID(feed!L708,ROW($1:$19),1))*
ROW($1:$19),0),ROW($1:$19))+1,1)*10^ROW($1:$19)/10)</f>
        <v>1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757</v>
      </c>
      <c r="O708">
        <f>SUMPRODUCT(MID(0&amp;feed!O708,LARGE(INDEX(ISNUMBER(--MID(feed!O708,ROW($1:$5),1))*
ROW($1:$5),0),ROW($1:$5))+1,1)*10^ROW($1:$5)/10)</f>
        <v>1</v>
      </c>
      <c r="P708" t="str">
        <f>feed!P708</f>
        <v>Untapped</v>
      </c>
      <c r="Q708">
        <f t="shared" si="66"/>
        <v>90</v>
      </c>
      <c r="R708" t="str">
        <f>feed!Q708</f>
        <v>Meagre</v>
      </c>
      <c r="S708">
        <f t="shared" si="67"/>
        <v>1.5</v>
      </c>
      <c r="T708" t="str">
        <f>feed!R708</f>
        <v>East Indies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708" t="str">
        <f>feed!U708</f>
        <v>http://blocgame.com/stats.php?id=62223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2709</v>
      </c>
      <c r="AA708" s="8">
        <f t="shared" si="69"/>
        <v>5.560105680317041</v>
      </c>
      <c r="AB708" s="4">
        <f t="shared" si="70"/>
        <v>126.16666666666667</v>
      </c>
      <c r="AC708" s="4">
        <f t="shared" si="71"/>
        <v>701.5</v>
      </c>
    </row>
    <row r="709" spans="1:29" x14ac:dyDescent="0.25">
      <c r="A709" t="str">
        <f>feed!A709</f>
        <v>Aroucia</v>
      </c>
      <c r="B709" t="str">
        <f>feed!B709</f>
        <v>Pleeb</v>
      </c>
      <c r="C709">
        <f>feed!C709</f>
        <v>0</v>
      </c>
      <c r="D709">
        <f>SUMPRODUCT(MID(0&amp;feed!D709,LARGE(INDEX(ISNUMBER(--MID(feed!D709,ROW($1:$19),1))*
ROW($1:$19),0),ROW($1:$19))+1,1)*10^ROW($1:$19)/10)</f>
        <v>8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3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1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754</v>
      </c>
      <c r="O709">
        <f>SUMPRODUCT(MID(0&amp;feed!O709,LARGE(INDEX(ISNUMBER(--MID(feed!O709,ROW($1:$5),1))*
ROW($1:$5),0),ROW($1:$5))+1,1)*10^ROW($1:$5)/10)</f>
        <v>19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Mesoamerica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709" t="str">
        <f>feed!U709</f>
        <v>http://blocgame.com/stats.php?id=59585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709</v>
      </c>
      <c r="AA709" s="8">
        <f t="shared" si="69"/>
        <v>2.4323607427055705</v>
      </c>
      <c r="AB709" s="4">
        <f t="shared" si="70"/>
        <v>125.66666666666667</v>
      </c>
      <c r="AC709" s="4">
        <f t="shared" si="71"/>
        <v>305.66666666666669</v>
      </c>
    </row>
    <row r="710" spans="1:29" x14ac:dyDescent="0.25">
      <c r="A710" t="str">
        <f>feed!A710</f>
        <v>Crashlantis</v>
      </c>
      <c r="B710" t="str">
        <f>feed!B710</f>
        <v>The Great Crashimo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88</v>
      </c>
      <c r="E710">
        <f>SUMPRODUCT(MID(0&amp;feed!E710,LARGE(INDEX(ISNUMBER(--MID(feed!E710,ROW($1:$19),1))*
ROW($1:$19),0),ROW($1:$19))+1,1)*10^ROW($1:$19)/10)</f>
        <v>3</v>
      </c>
      <c r="F710" t="str">
        <f>feed!F710</f>
        <v>Second World War surplus</v>
      </c>
      <c r="G710" t="str">
        <f>feed!G710</f>
        <v>Nice</v>
      </c>
      <c r="H710">
        <f>SUMPRODUCT(MID(0&amp;feed!H710,LARGE(INDEX(ISNUMBER(--MID(feed!H710,ROW($1:$1),1))*
ROW($1:$1),0),ROW($1:$1))+1,1)*10^ROW($1:$1)/10)</f>
        <v>2</v>
      </c>
      <c r="I710" t="str">
        <f>feed!I710</f>
        <v>Elite</v>
      </c>
      <c r="J710">
        <f>SUMPRODUCT(MID(0&amp;feed!J710,LARGE(INDEX(ISNUMBER(--MID(feed!J710,ROW($1:$19),1))*
ROW($1:$19),0),ROW($1:$19))+1,1)*10^ROW($1:$19)/10)</f>
        <v>2</v>
      </c>
      <c r="K710">
        <f>SUMPRODUCT(MID(0&amp;feed!K710,LARGE(INDEX(ISNUMBER(--MID(feed!K710,ROW($1:$19),1))*
ROW($1:$19),0),ROW($1:$19))+1,1)*10^ROW($1:$19)/10)</f>
        <v>22</v>
      </c>
      <c r="L710">
        <f>SUMPRODUCT(MID(0&amp;feed!L710,LARGE(INDEX(ISNUMBER(--MID(feed!L710,ROW($1:$19),1))*
ROW($1:$19),0),ROW($1:$19))+1,1)*10^ROW($1:$19)/10)</f>
        <v>15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750</v>
      </c>
      <c r="O710">
        <f>SUMPRODUCT(MID(0&amp;feed!O710,LARGE(INDEX(ISNUMBER(--MID(feed!O710,ROW($1:$5),1))*
ROW($1:$5),0),ROW($1:$5))+1,1)*10^ROW($1:$5)/10)</f>
        <v>2578</v>
      </c>
      <c r="P710" t="str">
        <f>feed!P710</f>
        <v>Untapped</v>
      </c>
      <c r="Q710">
        <f t="shared" si="66"/>
        <v>90</v>
      </c>
      <c r="R710" t="str">
        <f>feed!Q710</f>
        <v>Very Powerful</v>
      </c>
      <c r="S710">
        <f t="shared" si="67"/>
        <v>10</v>
      </c>
      <c r="T710" t="str">
        <f>feed!R710</f>
        <v>Egypt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710" t="str">
        <f>feed!U710</f>
        <v>http://blocgame.com/stats.php?id=50932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33040</v>
      </c>
      <c r="AA710" s="8">
        <f t="shared" si="69"/>
        <v>64.553333333333327</v>
      </c>
      <c r="AB710" s="4">
        <f t="shared" si="70"/>
        <v>125</v>
      </c>
      <c r="AC710" s="4">
        <f t="shared" si="71"/>
        <v>8069.166666666667</v>
      </c>
    </row>
    <row r="711" spans="1:29" x14ac:dyDescent="0.25">
      <c r="A711" t="str">
        <f>feed!A711</f>
        <v>Radimostan</v>
      </c>
      <c r="B711" t="str">
        <f>feed!B711</f>
        <v>ondralukas</v>
      </c>
      <c r="C711" t="str">
        <f>feed!C711</f>
        <v>The Federal Colonies</v>
      </c>
      <c r="D711">
        <f>SUMPRODUCT(MID(0&amp;feed!D711,LARGE(INDEX(ISNUMBER(--MID(feed!D711,ROW($1:$19),1))*
ROW($1:$19),0),ROW($1:$19))+1,1)*10^ROW($1:$19)/10)</f>
        <v>10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102</v>
      </c>
      <c r="K711">
        <f>SUMPRODUCT(MID(0&amp;feed!K711,LARGE(INDEX(ISNUMBER(--MID(feed!K711,ROW($1:$19),1))*
ROW($1:$19),0),ROW($1:$19))+1,1)*10^ROW($1:$19)/10)</f>
        <v>6</v>
      </c>
      <c r="L711">
        <f>SUMPRODUCT(MID(0&amp;feed!L711,LARGE(INDEX(ISNUMBER(--MID(feed!L711,ROW($1:$19),1))*
ROW($1:$19),0),ROW($1:$19))+1,1)*10^ROW($1:$19)/10)</f>
        <v>1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747</v>
      </c>
      <c r="O711">
        <f>SUMPRODUCT(MID(0&amp;feed!O711,LARGE(INDEX(ISNUMBER(--MID(feed!O711,ROW($1:$5),1))*
ROW($1:$5),0),ROW($1:$5))+1,1)*10^ROW($1:$5)/10)</f>
        <v>112</v>
      </c>
      <c r="P711" t="str">
        <f>feed!P711</f>
        <v>Untapped</v>
      </c>
      <c r="Q711">
        <f t="shared" si="66"/>
        <v>90</v>
      </c>
      <c r="R711" t="str">
        <f>feed!Q711</f>
        <v>Meagre</v>
      </c>
      <c r="S711">
        <f t="shared" si="67"/>
        <v>1.5</v>
      </c>
      <c r="T711" t="str">
        <f>feed!R711</f>
        <v>Pacific Rim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711" t="str">
        <f>feed!U711</f>
        <v>http://blocgame.com/stats.php?id=62926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13225</v>
      </c>
      <c r="AA711" s="8">
        <f t="shared" si="69"/>
        <v>21.218206157965195</v>
      </c>
      <c r="AB711" s="4">
        <f t="shared" si="70"/>
        <v>124.5</v>
      </c>
      <c r="AC711" s="4">
        <f t="shared" si="71"/>
        <v>2641.6666666666665</v>
      </c>
    </row>
    <row r="712" spans="1:29" x14ac:dyDescent="0.25">
      <c r="A712" t="str">
        <f>feed!A712</f>
        <v>ONE__KOREA</v>
      </c>
      <c r="B712" t="str">
        <f>feed!B712</f>
        <v>kleebo_2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118</v>
      </c>
      <c r="E712">
        <f>SUMPRODUCT(MID(0&amp;feed!E712,LARGE(INDEX(ISNUMBER(--MID(feed!E712,ROW($1:$19),1))*
ROW($1:$19),0),ROW($1:$19))+1,1)*10^ROW($1:$19)/10)</f>
        <v>2</v>
      </c>
      <c r="F712" t="str">
        <f>feed!F712</f>
        <v>Korean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3</v>
      </c>
      <c r="I712" t="str">
        <f>feed!I712</f>
        <v>Good</v>
      </c>
      <c r="J712">
        <f>SUMPRODUCT(MID(0&amp;feed!J712,LARGE(INDEX(ISNUMBER(--MID(feed!J712,ROW($1:$19),1))*
ROW($1:$19),0),ROW($1:$19))+1,1)*10^ROW($1:$19)/10)</f>
        <v>16</v>
      </c>
      <c r="K712">
        <f>SUMPRODUCT(MID(0&amp;feed!K712,LARGE(INDEX(ISNUMBER(--MID(feed!K712,ROW($1:$19),1))*
ROW($1:$19),0),ROW($1:$19))+1,1)*10^ROW($1:$19)/10)</f>
        <v>23</v>
      </c>
      <c r="L712">
        <f>SUMPRODUCT(MID(0&amp;feed!L712,LARGE(INDEX(ISNUMBER(--MID(feed!L712,ROW($1:$19),1))*
ROW($1:$19),0),ROW($1:$19))+1,1)*10^ROW($1:$19)/10)</f>
        <v>11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746</v>
      </c>
      <c r="O712">
        <f>SUMPRODUCT(MID(0&amp;feed!O712,LARGE(INDEX(ISNUMBER(--MID(feed!O712,ROW($1:$5),1))*
ROW($1:$5),0),ROW($1:$5))+1,1)*10^ROW($1:$5)/10)</f>
        <v>264</v>
      </c>
      <c r="P712" t="str">
        <f>feed!P712</f>
        <v>Untapped</v>
      </c>
      <c r="Q712">
        <f t="shared" si="66"/>
        <v>90</v>
      </c>
      <c r="R712" t="str">
        <f>feed!Q712</f>
        <v>Large</v>
      </c>
      <c r="S712">
        <f t="shared" si="67"/>
        <v>7.5</v>
      </c>
      <c r="T712" t="str">
        <f>feed!R712</f>
        <v>China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712" t="str">
        <f>feed!U712</f>
        <v>http://blocgame.com/stats.php?id=63934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10155</v>
      </c>
      <c r="AA712" s="8">
        <f t="shared" si="69"/>
        <v>33.719839142091153</v>
      </c>
      <c r="AB712" s="4">
        <f t="shared" si="70"/>
        <v>124.33333333333333</v>
      </c>
      <c r="AC712" s="4">
        <f t="shared" si="71"/>
        <v>4192.5</v>
      </c>
    </row>
    <row r="713" spans="1:29" x14ac:dyDescent="0.25">
      <c r="A713" t="str">
        <f>feed!A713</f>
        <v>Notrealistan</v>
      </c>
      <c r="B713" t="str">
        <f>feed!B713</f>
        <v>braderrrs</v>
      </c>
      <c r="C713" t="str">
        <f>feed!C713</f>
        <v>FuckFishy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Questionable</v>
      </c>
      <c r="H713">
        <f>SUMPRODUCT(MID(0&amp;feed!H713,LARGE(INDEX(ISNUMBER(--MID(feed!H713,ROW($1:$1),1))*
ROW($1:$1),0),ROW($1:$1))+1,1)*10^ROW($1:$1)/10)</f>
        <v>0</v>
      </c>
      <c r="I713" t="str">
        <f>feed!I713</f>
        <v>Elite</v>
      </c>
      <c r="J713">
        <f>SUMPRODUCT(MID(0&amp;feed!J713,LARGE(INDEX(ISNUMBER(--MID(feed!J713,ROW($1:$19),1))*
ROW($1:$19),0),ROW($1:$19))+1,1)*10^ROW($1:$19)/10)</f>
        <v>58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745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None</v>
      </c>
      <c r="S713">
        <f t="shared" si="67"/>
        <v>0</v>
      </c>
      <c r="T713" t="str">
        <f>feed!R713</f>
        <v>Arabia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713" t="str">
        <f>feed!U713</f>
        <v>http://blocgame.com/stats.php?id=64801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8610</v>
      </c>
      <c r="AA713" s="8">
        <f t="shared" si="69"/>
        <v>12.563758389261745</v>
      </c>
      <c r="AB713" s="4">
        <f t="shared" si="70"/>
        <v>124.16666666666667</v>
      </c>
      <c r="AC713" s="4">
        <f t="shared" si="71"/>
        <v>1560</v>
      </c>
    </row>
    <row r="714" spans="1:29" x14ac:dyDescent="0.25">
      <c r="A714" t="str">
        <f>feed!A714</f>
        <v>Newasher</v>
      </c>
      <c r="B714" t="str">
        <f>feed!B714</f>
        <v>Adenauer</v>
      </c>
      <c r="C714">
        <f>feed!C714</f>
        <v>0</v>
      </c>
      <c r="D714">
        <f>SUMPRODUCT(MID(0&amp;feed!D714,LARGE(INDEX(ISNUMBER(--MID(feed!D714,ROW($1:$19),1))*
ROW($1:$19),0),ROW($1:$19))+1,1)*10^ROW($1:$19)/10)</f>
        <v>6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70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1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745</v>
      </c>
      <c r="O714">
        <f>SUMPRODUCT(MID(0&amp;feed!O714,LARGE(INDEX(ISNUMBER(--MID(feed!O714,ROW($1:$5),1))*
ROW($1:$5),0),ROW($1:$5))+1,1)*10^ROW($1:$5)/10)</f>
        <v>142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East Indies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714" t="str">
        <f>feed!U714</f>
        <v>http://blocgame.com/stats.php?id=64940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12113</v>
      </c>
      <c r="AA714" s="8">
        <f t="shared" si="69"/>
        <v>18.272483221476509</v>
      </c>
      <c r="AB714" s="4">
        <f t="shared" si="70"/>
        <v>124.16666666666667</v>
      </c>
      <c r="AC714" s="4">
        <f t="shared" si="71"/>
        <v>2268.8333333333335</v>
      </c>
    </row>
    <row r="715" spans="1:29" x14ac:dyDescent="0.25">
      <c r="A715" t="str">
        <f>feed!A715</f>
        <v>Asgurd</v>
      </c>
      <c r="B715" t="str">
        <f>feed!B715</f>
        <v>oneiljack</v>
      </c>
      <c r="C715" t="str">
        <f>feed!C715</f>
        <v>The Order</v>
      </c>
      <c r="D715">
        <f>SUMPRODUCT(MID(0&amp;feed!D715,LARGE(INDEX(ISNUMBER(--MID(feed!D715,ROW($1:$19),1))*
ROW($1:$19),0),ROW($1:$19))+1,1)*10^ROW($1:$19)/10)</f>
        <v>25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3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2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3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745</v>
      </c>
      <c r="O715">
        <f>SUMPRODUCT(MID(0&amp;feed!O715,LARGE(INDEX(ISNUMBER(--MID(feed!O715,ROW($1:$5),1))*
ROW($1:$5),0),ROW($1:$5))+1,1)*10^ROW($1:$5)/10)</f>
        <v>448</v>
      </c>
      <c r="P715" t="str">
        <f>feed!P715</f>
        <v>Untapped</v>
      </c>
      <c r="Q715">
        <f t="shared" si="66"/>
        <v>90</v>
      </c>
      <c r="R715" t="str">
        <f>feed!Q715</f>
        <v>Large</v>
      </c>
      <c r="S715">
        <f t="shared" si="67"/>
        <v>7.5</v>
      </c>
      <c r="T715" t="str">
        <f>feed!R715</f>
        <v>Indochina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715" t="str">
        <f>feed!U715</f>
        <v>http://blocgame.com/stats.php?id=64960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19485</v>
      </c>
      <c r="AA715" s="8">
        <f t="shared" si="69"/>
        <v>32.194630872483224</v>
      </c>
      <c r="AB715" s="4">
        <f t="shared" si="70"/>
        <v>124.16666666666667</v>
      </c>
      <c r="AC715" s="4">
        <f t="shared" si="71"/>
        <v>3997.5</v>
      </c>
    </row>
    <row r="716" spans="1:29" x14ac:dyDescent="0.25">
      <c r="A716" t="str">
        <f>feed!A716</f>
        <v>Double A</v>
      </c>
      <c r="B716" t="str">
        <f>feed!B716</f>
        <v>alvin anakin</v>
      </c>
      <c r="C716">
        <f>feed!C716</f>
        <v>0</v>
      </c>
      <c r="D716">
        <f>SUMPRODUCT(MID(0&amp;feed!D716,LARGE(INDEX(ISNUMBER(--MID(feed!D716,ROW($1:$19),1))*
ROW($1:$19),0),ROW($1:$19))+1,1)*10^ROW($1:$19)/10)</f>
        <v>5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First World War surplus</v>
      </c>
      <c r="G716" t="str">
        <f>feed!G716</f>
        <v>Questionable</v>
      </c>
      <c r="H716">
        <f>SUMPRODUCT(MID(0&amp;feed!H716,LARGE(INDEX(ISNUMBER(--MID(feed!H716,ROW($1:$1),1))*
ROW($1:$1),0),ROW($1:$1))+1,1)*10^ROW($1:$1)/10)</f>
        <v>1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113</v>
      </c>
      <c r="K716">
        <f>SUMPRODUCT(MID(0&amp;feed!K716,LARGE(INDEX(ISNUMBER(--MID(feed!K716,ROW($1:$19),1))*
ROW($1:$19),0),ROW($1:$19))+1,1)*10^ROW($1:$19)/10)</f>
        <v>7</v>
      </c>
      <c r="L716">
        <f>SUMPRODUCT(MID(0&amp;feed!L716,LARGE(INDEX(ISNUMBER(--MID(feed!L716,ROW($1:$19),1))*
ROW($1:$19),0),ROW($1:$19))+1,1)*10^ROW($1:$19)/10)</f>
        <v>6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744</v>
      </c>
      <c r="O716">
        <f>SUMPRODUCT(MID(0&amp;feed!O716,LARGE(INDEX(ISNUMBER(--MID(feed!O716,ROW($1:$5),1))*
ROW($1:$5),0),ROW($1:$5))+1,1)*10^ROW($1:$5)/10)</f>
        <v>563</v>
      </c>
      <c r="P716" t="str">
        <f>feed!P716</f>
        <v>Untapped</v>
      </c>
      <c r="Q716">
        <f t="shared" si="66"/>
        <v>90</v>
      </c>
      <c r="R716" t="str">
        <f>feed!Q716</f>
        <v>Small</v>
      </c>
      <c r="S716">
        <f t="shared" si="67"/>
        <v>3</v>
      </c>
      <c r="T716" t="str">
        <f>feed!R716</f>
        <v>Arabia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716" t="str">
        <f>feed!U716</f>
        <v>http://blocgame.com/stats.php?id=64615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560</v>
      </c>
      <c r="AA716" s="8">
        <f t="shared" si="69"/>
        <v>8.3131720430107521</v>
      </c>
      <c r="AB716" s="4">
        <f t="shared" si="70"/>
        <v>124</v>
      </c>
      <c r="AC716" s="4">
        <f t="shared" si="71"/>
        <v>1030.8333333333333</v>
      </c>
    </row>
    <row r="717" spans="1:29" x14ac:dyDescent="0.25">
      <c r="A717" t="str">
        <f>feed!A717</f>
        <v>South Colombia</v>
      </c>
      <c r="B717" t="str">
        <f>feed!B717</f>
        <v>Mavi</v>
      </c>
      <c r="C717">
        <f>feed!C717</f>
        <v>0</v>
      </c>
      <c r="D717">
        <f>SUMPRODUCT(MID(0&amp;feed!D717,LARGE(INDEX(ISNUMBER(--MID(feed!D717,ROW($1:$19),1))*
ROW($1:$19),0),ROW($1:$19))+1,1)*10^ROW($1:$19)/10)</f>
        <v>4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Finest of the 19th century</v>
      </c>
      <c r="G717" t="str">
        <f>feed!G717</f>
        <v>Questionable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182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742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Gran Colombia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717" t="str">
        <f>feed!U717</f>
        <v>http://blocgame.com/stats.php?id=64488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12890</v>
      </c>
      <c r="AA717" s="8">
        <f t="shared" si="69"/>
        <v>18.382749326145554</v>
      </c>
      <c r="AB717" s="4">
        <f t="shared" si="70"/>
        <v>123.66666666666667</v>
      </c>
      <c r="AC717" s="4">
        <f t="shared" si="71"/>
        <v>2273.3333333333335</v>
      </c>
    </row>
    <row r="718" spans="1:29" x14ac:dyDescent="0.25">
      <c r="A718" t="str">
        <f>feed!A718</f>
        <v>Koreochina</v>
      </c>
      <c r="B718" t="str">
        <f>feed!B718</f>
        <v>knight_raider</v>
      </c>
      <c r="C718" t="str">
        <f>feed!C718</f>
        <v>Dictators United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1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18</v>
      </c>
      <c r="K718">
        <f>SUMPRODUCT(MID(0&amp;feed!K718,LARGE(INDEX(ISNUMBER(--MID(feed!K718,ROW($1:$19),1))*
ROW($1:$19),0),ROW($1:$19))+1,1)*10^ROW($1:$19)/10)</f>
        <v>5</v>
      </c>
      <c r="L718">
        <f>SUMPRODUCT(MID(0&amp;feed!L718,LARGE(INDEX(ISNUMBER(--MID(feed!L718,ROW($1:$19),1))*
ROW($1:$19),0),ROW($1:$19))+1,1)*10^ROW($1:$19)/10)</f>
        <v>2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741</v>
      </c>
      <c r="O718">
        <f>SUMPRODUCT(MID(0&amp;feed!O718,LARGE(INDEX(ISNUMBER(--MID(feed!O718,ROW($1:$5),1))*
ROW($1:$5),0),ROW($1:$5))+1,1)*10^ROW($1:$5)/10)</f>
        <v>88</v>
      </c>
      <c r="P718" t="str">
        <f>feed!P718</f>
        <v>Untapped</v>
      </c>
      <c r="Q718">
        <f t="shared" si="66"/>
        <v>90</v>
      </c>
      <c r="R718" t="str">
        <f>feed!Q718</f>
        <v>Small</v>
      </c>
      <c r="S718">
        <f t="shared" si="67"/>
        <v>3</v>
      </c>
      <c r="T718" t="str">
        <f>feed!R718</f>
        <v>Pacific Rim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718" t="str">
        <f>feed!U718</f>
        <v>http://blocgame.com/stats.php?id=64961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12960</v>
      </c>
      <c r="AA718" s="8">
        <f t="shared" si="69"/>
        <v>22.044534412955464</v>
      </c>
      <c r="AB718" s="4">
        <f t="shared" si="70"/>
        <v>123.5</v>
      </c>
      <c r="AC718" s="4">
        <f t="shared" si="71"/>
        <v>2722.5</v>
      </c>
    </row>
    <row r="719" spans="1:29" x14ac:dyDescent="0.25">
      <c r="A719" t="str">
        <f>feed!A719</f>
        <v>Warispeace</v>
      </c>
      <c r="B719" t="str">
        <f>feed!B719</f>
        <v>Warispeace</v>
      </c>
      <c r="C719">
        <f>feed!C719</f>
        <v>0</v>
      </c>
      <c r="D719">
        <f>SUMPRODUCT(MID(0&amp;feed!D719,LARGE(INDEX(ISNUMBER(--MID(feed!D719,ROW($1:$19),1))*
ROW($1:$19),0),ROW($1:$19))+1,1)*10^ROW($1:$19)/10)</f>
        <v>2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Questionable</v>
      </c>
      <c r="H719">
        <f>SUMPRODUCT(MID(0&amp;feed!H719,LARGE(INDEX(ISNUMBER(--MID(feed!H719,ROW($1:$1),1))*
ROW($1:$1),0),ROW($1:$1))+1,1)*10^ROW($1:$1)/10)</f>
        <v>0</v>
      </c>
      <c r="I719" t="str">
        <f>feed!I719</f>
        <v>Poor</v>
      </c>
      <c r="J719">
        <f>SUMPRODUCT(MID(0&amp;feed!J719,LARGE(INDEX(ISNUMBER(--MID(feed!J719,ROW($1:$19),1))*
ROW($1:$19),0),ROW($1:$19))+1,1)*10^ROW($1:$19)/10)</f>
        <v>109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739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China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719" t="str">
        <f>feed!U719</f>
        <v>http://blocgame.com/stats.php?id=64278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12863</v>
      </c>
      <c r="AA719" s="8">
        <f t="shared" si="69"/>
        <v>18.420838971583219</v>
      </c>
      <c r="AB719" s="4">
        <f t="shared" si="70"/>
        <v>123.16666666666667</v>
      </c>
      <c r="AC719" s="4">
        <f t="shared" si="71"/>
        <v>2268.8333333333335</v>
      </c>
    </row>
    <row r="720" spans="1:29" x14ac:dyDescent="0.25">
      <c r="A720" t="str">
        <f>feed!A720</f>
        <v>Gerik</v>
      </c>
      <c r="B720" t="str">
        <f>feed!B720</f>
        <v>SeaQuest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21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83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738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Meagre</v>
      </c>
      <c r="S720">
        <f t="shared" si="67"/>
        <v>1.5</v>
      </c>
      <c r="T720" t="str">
        <f>feed!R720</f>
        <v>Pacific Rim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720" t="str">
        <f>feed!U720</f>
        <v>http://blocgame.com/stats.php?id=62864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7683</v>
      </c>
      <c r="AA720" s="8">
        <f t="shared" si="69"/>
        <v>14.475609756097562</v>
      </c>
      <c r="AB720" s="4">
        <f t="shared" si="70"/>
        <v>123</v>
      </c>
      <c r="AC720" s="4">
        <f t="shared" si="71"/>
        <v>1780.5</v>
      </c>
    </row>
    <row r="721" spans="1:29" x14ac:dyDescent="0.25">
      <c r="A721" t="str">
        <f>feed!A721</f>
        <v>Wolfveiria</v>
      </c>
      <c r="B721" t="str">
        <f>feed!B721</f>
        <v>Sharuez</v>
      </c>
      <c r="C721">
        <f>feed!C721</f>
        <v>0</v>
      </c>
      <c r="D721">
        <f>SUMPRODUCT(MID(0&amp;feed!D721,LARGE(INDEX(ISNUMBER(--MID(feed!D721,ROW($1:$19),1))*
ROW($1:$19),0),ROW($1:$19))+1,1)*10^ROW($1:$19)/10)</f>
        <v>29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Questionable</v>
      </c>
      <c r="H721">
        <f>SUMPRODUCT(MID(0&amp;feed!H721,LARGE(INDEX(ISNUMBER(--MID(feed!H721,ROW($1:$1),1))*
ROW($1:$1),0),ROW($1:$1))+1,1)*10^ROW($1:$1)/10)</f>
        <v>1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2</v>
      </c>
      <c r="K721">
        <f>SUMPRODUCT(MID(0&amp;feed!K721,LARGE(INDEX(ISNUMBER(--MID(feed!K721,ROW($1:$19),1))*
ROW($1:$19),0),ROW($1:$19))+1,1)*10^ROW($1:$19)/10)</f>
        <v>7</v>
      </c>
      <c r="L721">
        <f>SUMPRODUCT(MID(0&amp;feed!L721,LARGE(INDEX(ISNUMBER(--MID(feed!L721,ROW($1:$19),1))*
ROW($1:$19),0),ROW($1:$19))+1,1)*10^ROW($1:$19)/10)</f>
        <v>2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731</v>
      </c>
      <c r="O721">
        <f>SUMPRODUCT(MID(0&amp;feed!O721,LARGE(INDEX(ISNUMBER(--MID(feed!O721,ROW($1:$5),1))*
ROW($1:$5),0),ROW($1:$5))+1,1)*10^ROW($1:$5)/10)</f>
        <v>32</v>
      </c>
      <c r="P721" t="str">
        <f>feed!P721</f>
        <v>Plentiful</v>
      </c>
      <c r="Q721">
        <f t="shared" si="66"/>
        <v>70</v>
      </c>
      <c r="R721" t="str">
        <f>feed!Q721</f>
        <v>Meagre</v>
      </c>
      <c r="S721">
        <f t="shared" si="67"/>
        <v>1.5</v>
      </c>
      <c r="T721" t="str">
        <f>feed!R721</f>
        <v>Mesoamerica</v>
      </c>
      <c r="U721" t="str">
        <f>feed!S721</f>
        <v>Soviet Union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721" t="str">
        <f>feed!U721</f>
        <v>http://blocgame.com/stats.php?id=64523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15875</v>
      </c>
      <c r="AA721" s="8">
        <f t="shared" si="69"/>
        <v>27.359781121751027</v>
      </c>
      <c r="AB721" s="4">
        <f t="shared" si="70"/>
        <v>121.83333333333333</v>
      </c>
      <c r="AC721" s="4">
        <f t="shared" si="71"/>
        <v>3333.3333333333335</v>
      </c>
    </row>
    <row r="722" spans="1:29" x14ac:dyDescent="0.25">
      <c r="A722" t="str">
        <f>feed!A722</f>
        <v>Zimbiosis</v>
      </c>
      <c r="B722" t="str">
        <f>feed!B722</f>
        <v>Zimbiote</v>
      </c>
      <c r="C722">
        <f>feed!C722</f>
        <v>0</v>
      </c>
      <c r="D722">
        <f>SUMPRODUCT(MID(0&amp;feed!D722,LARGE(INDEX(ISNUMBER(--MID(feed!D722,ROW($1:$19),1))*
ROW($1:$19),0),ROW($1:$19))+1,1)*10^ROW($1:$19)/10)</f>
        <v>9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92</v>
      </c>
      <c r="K722">
        <f>SUMPRODUCT(MID(0&amp;feed!K722,LARGE(INDEX(ISNUMBER(--MID(feed!K722,ROW($1:$19),1))*
ROW($1:$19),0),ROW($1:$19))+1,1)*10^ROW($1:$19)/10)</f>
        <v>3</v>
      </c>
      <c r="L722">
        <f>SUMPRODUCT(MID(0&amp;feed!L722,LARGE(INDEX(ISNUMBER(--MID(feed!L722,ROW($1:$19),1))*
ROW($1:$19),0),ROW($1:$19))+1,1)*10^ROW($1:$19)/10)</f>
        <v>2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729</v>
      </c>
      <c r="O722">
        <f>SUMPRODUCT(MID(0&amp;feed!O722,LARGE(INDEX(ISNUMBER(--MID(feed!O722,ROW($1:$5),1))*
ROW($1:$5),0),ROW($1:$5))+1,1)*10^ROW($1:$5)/10)</f>
        <v>341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Southern Cone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722" t="str">
        <f>feed!U722</f>
        <v>http://blocgame.com/stats.php?id=40417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14460</v>
      </c>
      <c r="AA722" s="8">
        <f t="shared" si="69"/>
        <v>22.407407407407408</v>
      </c>
      <c r="AB722" s="4">
        <f t="shared" si="70"/>
        <v>121.5</v>
      </c>
      <c r="AC722" s="4">
        <f t="shared" si="71"/>
        <v>2722.5</v>
      </c>
    </row>
    <row r="723" spans="1:29" x14ac:dyDescent="0.25">
      <c r="A723" t="str">
        <f>feed!A723</f>
        <v>Casa del Nolano</v>
      </c>
      <c r="B723" t="str">
        <f>feed!B723</f>
        <v>jnolat09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52</v>
      </c>
      <c r="E723">
        <f>SUMPRODUCT(MID(0&amp;feed!E723,LARGE(INDEX(ISNUMBER(--MID(feed!E723,ROW($1:$19),1))*
ROW($1:$19),0),ROW($1:$19))+1,1)*10^ROW($1:$19)/10)</f>
        <v>0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9</v>
      </c>
      <c r="K723">
        <f>SUMPRODUCT(MID(0&amp;feed!K723,LARGE(INDEX(ISNUMBER(--MID(feed!K723,ROW($1:$19),1))*
ROW($1:$19),0),ROW($1:$19))+1,1)*10^ROW($1:$19)/10)</f>
        <v>6</v>
      </c>
      <c r="L723">
        <f>SUMPRODUCT(MID(0&amp;feed!L723,LARGE(INDEX(ISNUMBER(--MID(feed!L723,ROW($1:$19),1))*
ROW($1:$19),0),ROW($1:$19))+1,1)*10^ROW($1:$19)/10)</f>
        <v>4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729</v>
      </c>
      <c r="O723">
        <f>SUMPRODUCT(MID(0&amp;feed!O723,LARGE(INDEX(ISNUMBER(--MID(feed!O723,ROW($1:$5),1))*
ROW($1:$5),0),ROW($1:$5))+1,1)*10^ROW($1:$5)/10)</f>
        <v>51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East Indies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http://blocgame.com/stats.php?id=45936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15500</v>
      </c>
      <c r="AA723" s="8">
        <f t="shared" si="69"/>
        <v>27.434842249657063</v>
      </c>
      <c r="AB723" s="4">
        <f t="shared" si="70"/>
        <v>121.5</v>
      </c>
      <c r="AC723" s="4">
        <f t="shared" si="71"/>
        <v>3333.3333333333335</v>
      </c>
    </row>
    <row r="724" spans="1:29" x14ac:dyDescent="0.25">
      <c r="A724" t="str">
        <f>feed!A724</f>
        <v>hypocrates</v>
      </c>
      <c r="B724" t="str">
        <f>feed!B724</f>
        <v>sarah4424</v>
      </c>
      <c r="C724" t="str">
        <f>feed!C724</f>
        <v>Brotherhood of Nod</v>
      </c>
      <c r="D724">
        <f>SUMPRODUCT(MID(0&amp;feed!D724,LARGE(INDEX(ISNUMBER(--MID(feed!D724,ROW($1:$19),1))*
ROW($1:$19),0),ROW($1:$19))+1,1)*10^ROW($1:$19)/10)</f>
        <v>18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30</v>
      </c>
      <c r="K724">
        <f>SUMPRODUCT(MID(0&amp;feed!K724,LARGE(INDEX(ISNUMBER(--MID(feed!K724,ROW($1:$19),1))*
ROW($1:$19),0),ROW($1:$19))+1,1)*10^ROW($1:$19)/10)</f>
        <v>4</v>
      </c>
      <c r="L724">
        <f>SUMPRODUCT(MID(0&amp;feed!L724,LARGE(INDEX(ISNUMBER(--MID(feed!L724,ROW($1:$19),1))*
ROW($1:$19),0),ROW($1:$19))+1,1)*10^ROW($1:$19)/10)</f>
        <v>2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728</v>
      </c>
      <c r="O724">
        <f>SUMPRODUCT(MID(0&amp;feed!O724,LARGE(INDEX(ISNUMBER(--MID(feed!O724,ROW($1:$5),1))*
ROW($1:$5),0),ROW($1:$5))+1,1)*10^ROW($1:$5)/10)</f>
        <v>2975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Mesopotamia</v>
      </c>
      <c r="U724" t="str">
        <f>feed!S724</f>
        <v>United States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724" t="str">
        <f>feed!U724</f>
        <v>http://blocgame.com/stats.php?id=64450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17000</v>
      </c>
      <c r="AA724" s="8">
        <f t="shared" si="69"/>
        <v>27.472527472527471</v>
      </c>
      <c r="AB724" s="4">
        <f t="shared" si="70"/>
        <v>121.33333333333333</v>
      </c>
      <c r="AC724" s="4">
        <f t="shared" si="71"/>
        <v>3333.3333333333335</v>
      </c>
    </row>
    <row r="725" spans="1:29" x14ac:dyDescent="0.25">
      <c r="A725" t="str">
        <f>feed!A725</f>
        <v>Parit Sayang</v>
      </c>
      <c r="B725" t="str">
        <f>feed!B725</f>
        <v>Penghulu Seman</v>
      </c>
      <c r="C725">
        <f>feed!C725</f>
        <v>0</v>
      </c>
      <c r="D725">
        <f>SUMPRODUCT(MID(0&amp;feed!D725,LARGE(INDEX(ISNUMBER(--MID(feed!D725,ROW($1:$19),1))*
ROW($1:$19),0),ROW($1:$19))+1,1)*10^ROW($1:$19)/10)</f>
        <v>158</v>
      </c>
      <c r="E725">
        <f>SUMPRODUCT(MID(0&amp;feed!E725,LARGE(INDEX(ISNUMBER(--MID(feed!E725,ROW($1:$19),1))*
ROW($1:$19),0),ROW($1:$19))+1,1)*10^ROW($1:$19)/10)</f>
        <v>2</v>
      </c>
      <c r="F725" t="str">
        <f>feed!F725</f>
        <v>Korean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5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11</v>
      </c>
      <c r="K725">
        <f>SUMPRODUCT(MID(0&amp;feed!K725,LARGE(INDEX(ISNUMBER(--MID(feed!K725,ROW($1:$19),1))*
ROW($1:$19),0),ROW($1:$19))+1,1)*10^ROW($1:$19)/10)</f>
        <v>50</v>
      </c>
      <c r="L725">
        <f>SUMPRODUCT(MID(0&amp;feed!L725,LARGE(INDEX(ISNUMBER(--MID(feed!L725,ROW($1:$19),1))*
ROW($1:$19),0),ROW($1:$19))+1,1)*10^ROW($1:$19)/10)</f>
        <v>11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727</v>
      </c>
      <c r="O725">
        <f>SUMPRODUCT(MID(0&amp;feed!O725,LARGE(INDEX(ISNUMBER(--MID(feed!O725,ROW($1:$5),1))*
ROW($1:$5),0),ROW($1:$5))+1,1)*10^ROW($1:$5)/10)</f>
        <v>33</v>
      </c>
      <c r="P725" t="str">
        <f>feed!P725</f>
        <v>Untapped</v>
      </c>
      <c r="Q725">
        <f t="shared" si="66"/>
        <v>90</v>
      </c>
      <c r="R725" t="str">
        <f>feed!Q725</f>
        <v>Large</v>
      </c>
      <c r="S725">
        <f t="shared" si="67"/>
        <v>7.5</v>
      </c>
      <c r="T725" t="str">
        <f>feed!R725</f>
        <v>East Indies</v>
      </c>
      <c r="U725" t="str">
        <f>feed!S725</f>
        <v>United States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725" t="str">
        <f>feed!U725</f>
        <v>http://blocgame.com/stats.php?id=60573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23545</v>
      </c>
      <c r="AA725" s="8">
        <f t="shared" si="69"/>
        <v>69.009628610729024</v>
      </c>
      <c r="AB725" s="4">
        <f t="shared" si="70"/>
        <v>121.16666666666667</v>
      </c>
      <c r="AC725" s="4">
        <f t="shared" si="71"/>
        <v>8361.6666666666661</v>
      </c>
    </row>
    <row r="726" spans="1:29" x14ac:dyDescent="0.25">
      <c r="A726" t="str">
        <f>feed!A726</f>
        <v>fishball</v>
      </c>
      <c r="B726" t="str">
        <f>feed!B726</f>
        <v>fishballfish6</v>
      </c>
      <c r="C726">
        <f>feed!C726</f>
        <v>0</v>
      </c>
      <c r="D726">
        <f>SUMPRODUCT(MID(0&amp;feed!D726,LARGE(INDEX(ISNUMBER(--MID(feed!D726,ROW($1:$19),1))*
ROW($1:$19),0),ROW($1:$19))+1,1)*10^ROW($1:$19)/10)</f>
        <v>2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Normal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8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726</v>
      </c>
      <c r="O726">
        <f>SUMPRODUCT(MID(0&amp;feed!O726,LARGE(INDEX(ISNUMBER(--MID(feed!O726,ROW($1:$5),1))*
ROW($1:$5),0),ROW($1:$5))+1,1)*10^ROW($1:$5)/10)</f>
        <v>2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Pacific Rim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726" t="str">
        <f>feed!U726</f>
        <v>http://blocgame.com/stats.php?id=61050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332</v>
      </c>
      <c r="AA726" s="8">
        <f t="shared" si="69"/>
        <v>3.0399449035812673</v>
      </c>
      <c r="AB726" s="4">
        <f t="shared" si="70"/>
        <v>121</v>
      </c>
      <c r="AC726" s="4">
        <f t="shared" si="71"/>
        <v>367.83333333333331</v>
      </c>
    </row>
    <row r="727" spans="1:29" x14ac:dyDescent="0.25">
      <c r="A727" t="str">
        <f>feed!A727</f>
        <v>Delos</v>
      </c>
      <c r="B727" t="str">
        <f>feed!B727</f>
        <v>Damocles</v>
      </c>
      <c r="C727" t="str">
        <f>feed!C727</f>
        <v>Che Guevara League</v>
      </c>
      <c r="D727">
        <f>SUMPRODUCT(MID(0&amp;feed!D727,LARGE(INDEX(ISNUMBER(--MID(feed!D727,ROW($1:$19),1))*
ROW($1:$19),0),ROW($1:$19))+1,1)*10^ROW($1:$19)/10)</f>
        <v>20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19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726</v>
      </c>
      <c r="O727">
        <f>SUMPRODUCT(MID(0&amp;feed!O727,LARGE(INDEX(ISNUMBER(--MID(feed!O727,ROW($1:$5),1))*
ROW($1:$5),0),ROW($1:$5))+1,1)*10^ROW($1:$5)/10)</f>
        <v>438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Gran Colombia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http://blocgame.com/stats.php?id=63002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18500</v>
      </c>
      <c r="AA727" s="8">
        <f t="shared" si="69"/>
        <v>27.548209366391184</v>
      </c>
      <c r="AB727" s="4">
        <f t="shared" si="70"/>
        <v>121</v>
      </c>
      <c r="AC727" s="4">
        <f t="shared" si="71"/>
        <v>3333.3333333333335</v>
      </c>
    </row>
    <row r="728" spans="1:29" x14ac:dyDescent="0.25">
      <c r="A728" t="str">
        <f>feed!A728</f>
        <v>Luskwood</v>
      </c>
      <c r="B728" t="str">
        <f>feed!B728</f>
        <v>HylerVolfhelm</v>
      </c>
      <c r="C728" t="str">
        <f>feed!C728</f>
        <v>The Order</v>
      </c>
      <c r="D728">
        <f>SUMPRODUCT(MID(0&amp;feed!D728,LARGE(INDEX(ISNUMBER(--MID(feed!D728,ROW($1:$19),1))*
ROW($1:$19),0),ROW($1:$19))+1,1)*10^ROW($1:$19)/10)</f>
        <v>115</v>
      </c>
      <c r="E728">
        <f>SUMPRODUCT(MID(0&amp;feed!E728,LARGE(INDEX(ISNUMBER(--MID(feed!E728,ROW($1:$19),1))*
ROW($1:$19),0),ROW($1:$19))+1,1)*10^ROW($1:$19)/10)</f>
        <v>7</v>
      </c>
      <c r="F728" t="str">
        <f>feed!F728</f>
        <v>Korean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3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4</v>
      </c>
      <c r="K728">
        <f>SUMPRODUCT(MID(0&amp;feed!K728,LARGE(INDEX(ISNUMBER(--MID(feed!K728,ROW($1:$19),1))*
ROW($1:$19),0),ROW($1:$19))+1,1)*10^ROW($1:$19)/10)</f>
        <v>25</v>
      </c>
      <c r="L728">
        <f>SUMPRODUCT(MID(0&amp;feed!L728,LARGE(INDEX(ISNUMBER(--MID(feed!L728,ROW($1:$19),1))*
ROW($1:$19),0),ROW($1:$19))+1,1)*10^ROW($1:$19)/10)</f>
        <v>8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725</v>
      </c>
      <c r="O728">
        <f>SUMPRODUCT(MID(0&amp;feed!O728,LARGE(INDEX(ISNUMBER(--MID(feed!O728,ROW($1:$5),1))*
ROW($1:$5),0),ROW($1:$5))+1,1)*10^ROW($1:$5)/10)</f>
        <v>284</v>
      </c>
      <c r="P728" t="str">
        <f>feed!P728</f>
        <v>Untapped</v>
      </c>
      <c r="Q728">
        <f t="shared" si="66"/>
        <v>90</v>
      </c>
      <c r="R728" t="str">
        <f>feed!Q728</f>
        <v>Very Powerful</v>
      </c>
      <c r="S728">
        <f t="shared" si="67"/>
        <v>10</v>
      </c>
      <c r="T728" t="str">
        <f>feed!R728</f>
        <v>The Subcontinent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728" t="str">
        <f>feed!U728</f>
        <v>http://blocgame.com/stats.php?id=63171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28909</v>
      </c>
      <c r="AA728" s="8">
        <f t="shared" si="69"/>
        <v>60.046896551724139</v>
      </c>
      <c r="AB728" s="4">
        <f t="shared" si="70"/>
        <v>120.83333333333333</v>
      </c>
      <c r="AC728" s="4">
        <f t="shared" si="71"/>
        <v>7255.666666666667</v>
      </c>
    </row>
    <row r="729" spans="1:29" x14ac:dyDescent="0.25">
      <c r="A729" t="str">
        <f>feed!A729</f>
        <v>Blake Island</v>
      </c>
      <c r="B729" t="str">
        <f>feed!B729</f>
        <v>Sir Jack Sparrow</v>
      </c>
      <c r="C729" t="str">
        <f>feed!C729</f>
        <v>PIRATES</v>
      </c>
      <c r="D729">
        <f>SUMPRODUCT(MID(0&amp;feed!D729,LARGE(INDEX(ISNUMBER(--MID(feed!D729,ROW($1:$19),1))*
ROW($1:$19),0),ROW($1:$19))+1,1)*10^ROW($1:$19)/10)</f>
        <v>70</v>
      </c>
      <c r="E729">
        <f>SUMPRODUCT(MID(0&amp;feed!E729,LARGE(INDEX(ISNUMBER(--MID(feed!E729,ROW($1:$19),1))*
ROW($1:$19),0),ROW($1:$19))+1,1)*10^ROW($1:$19)/10)</f>
        <v>1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14</v>
      </c>
      <c r="K729">
        <f>SUMPRODUCT(MID(0&amp;feed!K729,LARGE(INDEX(ISNUMBER(--MID(feed!K729,ROW($1:$19),1))*
ROW($1:$19),0),ROW($1:$19))+1,1)*10^ROW($1:$19)/10)</f>
        <v>27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719</v>
      </c>
      <c r="O729">
        <f>SUMPRODUCT(MID(0&amp;feed!O729,LARGE(INDEX(ISNUMBER(--MID(feed!O729,ROW($1:$5),1))*
ROW($1:$5),0),ROW($1:$5))+1,1)*10^ROW($1:$5)/10)</f>
        <v>253</v>
      </c>
      <c r="P729" t="str">
        <f>feed!P729</f>
        <v>Untapped</v>
      </c>
      <c r="Q729">
        <f t="shared" si="66"/>
        <v>90</v>
      </c>
      <c r="R729" t="str">
        <f>feed!Q729</f>
        <v>Powerful</v>
      </c>
      <c r="S729">
        <f t="shared" si="67"/>
        <v>9</v>
      </c>
      <c r="T729" t="str">
        <f>feed!R729</f>
        <v>Caribbean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729" t="str">
        <f>feed!U729</f>
        <v>http://blocgame.com/stats.php?id=64105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28493</v>
      </c>
      <c r="AA729" s="8">
        <f t="shared" si="69"/>
        <v>57.883171070931851</v>
      </c>
      <c r="AB729" s="4">
        <f t="shared" si="70"/>
        <v>119.83333333333333</v>
      </c>
      <c r="AC729" s="4">
        <f t="shared" si="71"/>
        <v>6936.333333333333</v>
      </c>
    </row>
    <row r="730" spans="1:29" x14ac:dyDescent="0.25">
      <c r="A730" t="str">
        <f>feed!A730</f>
        <v>AllBacon</v>
      </c>
      <c r="B730" t="str">
        <f>feed!B730</f>
        <v>RulerOfBacon</v>
      </c>
      <c r="C730">
        <f>feed!C730</f>
        <v>0</v>
      </c>
      <c r="D730">
        <f>SUMPRODUCT(MID(0&amp;feed!D730,LARGE(INDEX(ISNUMBER(--MID(feed!D730,ROW($1:$19),1))*
ROW($1:$19),0),ROW($1:$19))+1,1)*10^ROW($1:$19)/10)</f>
        <v>23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Elite</v>
      </c>
      <c r="J730">
        <f>SUMPRODUCT(MID(0&amp;feed!J730,LARGE(INDEX(ISNUMBER(--MID(feed!J730,ROW($1:$19),1))*
ROW($1:$19),0),ROW($1:$19))+1,1)*10^ROW($1:$19)/10)</f>
        <v>58</v>
      </c>
      <c r="K730">
        <f>SUMPRODUCT(MID(0&amp;feed!K730,LARGE(INDEX(ISNUMBER(--MID(feed!K730,ROW($1:$19),1))*
ROW($1:$19),0),ROW($1:$19))+1,1)*10^ROW($1:$19)/10)</f>
        <v>3</v>
      </c>
      <c r="L730">
        <f>SUMPRODUCT(MID(0&amp;feed!L730,LARGE(INDEX(ISNUMBER(--MID(feed!L730,ROW($1:$19),1))*
ROW($1:$19),0),ROW($1:$19))+1,1)*10^ROW($1:$19)/10)</f>
        <v>3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718</v>
      </c>
      <c r="O730">
        <f>SUMPRODUCT(MID(0&amp;feed!O730,LARGE(INDEX(ISNUMBER(--MID(feed!O730,ROW($1:$5),1))*
ROW($1:$5),0),ROW($1:$5))+1,1)*10^ROW($1:$5)/10)</f>
        <v>320</v>
      </c>
      <c r="P730" t="str">
        <f>feed!P730</f>
        <v>Untapped</v>
      </c>
      <c r="Q730">
        <f t="shared" si="66"/>
        <v>90</v>
      </c>
      <c r="R730" t="str">
        <f>feed!Q730</f>
        <v>Mediocre</v>
      </c>
      <c r="S730">
        <f t="shared" si="67"/>
        <v>4.5</v>
      </c>
      <c r="T730" t="str">
        <f>feed!R730</f>
        <v>China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730" t="str">
        <f>feed!U730</f>
        <v>http://blocgame.com/stats.php?id=65148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19685</v>
      </c>
      <c r="AA730" s="8">
        <f t="shared" si="69"/>
        <v>31.594707520891365</v>
      </c>
      <c r="AB730" s="4">
        <f t="shared" si="70"/>
        <v>119.66666666666667</v>
      </c>
      <c r="AC730" s="4">
        <f t="shared" si="71"/>
        <v>3780.8333333333335</v>
      </c>
    </row>
    <row r="731" spans="1:29" x14ac:dyDescent="0.25">
      <c r="A731" t="str">
        <f>feed!A731</f>
        <v>Del</v>
      </c>
      <c r="B731" t="str">
        <f>feed!B731</f>
        <v>arnoldNYAAAA</v>
      </c>
      <c r="C731">
        <f>feed!C731</f>
        <v>0</v>
      </c>
      <c r="D731">
        <f>SUMPRODUCT(MID(0&amp;feed!D731,LARGE(INDEX(ISNUMBER(--MID(feed!D731,ROW($1:$19),1))*
ROW($1:$19),0),ROW($1:$19))+1,1)*10^ROW($1:$19)/10)</f>
        <v>10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Finest of the 19th century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0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34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0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717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Meagre</v>
      </c>
      <c r="S731">
        <f t="shared" si="67"/>
        <v>1.5</v>
      </c>
      <c r="T731" t="str">
        <f>feed!R731</f>
        <v>Mesopotamia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731" t="str">
        <f>feed!U731</f>
        <v>http://blocgame.com/stats.php?id=59586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10595</v>
      </c>
      <c r="AA731" s="8">
        <f t="shared" si="69"/>
        <v>15.822873082287309</v>
      </c>
      <c r="AB731" s="4">
        <f t="shared" si="70"/>
        <v>119.5</v>
      </c>
      <c r="AC731" s="4">
        <f t="shared" si="71"/>
        <v>1890.8333333333333</v>
      </c>
    </row>
    <row r="732" spans="1:29" x14ac:dyDescent="0.25">
      <c r="A732" t="str">
        <f>feed!A732</f>
        <v>wildestislands</v>
      </c>
      <c r="B732" t="str">
        <f>feed!B732</f>
        <v>wildestislands</v>
      </c>
      <c r="C732">
        <f>feed!C732</f>
        <v>0</v>
      </c>
      <c r="D732">
        <f>SUMPRODUCT(MID(0&amp;feed!D732,LARGE(INDEX(ISNUMBER(--MID(feed!D732,ROW($1:$19),1))*
ROW($1:$19),0),ROW($1:$19))+1,1)*10^ROW($1:$19)/10)</f>
        <v>3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Questionable</v>
      </c>
      <c r="H732">
        <f>SUMPRODUCT(MID(0&amp;feed!H732,LARGE(INDEX(ISNUMBER(--MID(feed!H732,ROW($1:$1),1))*
ROW($1:$1),0),ROW($1:$1))+1,1)*10^ROW($1:$1)/10)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109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2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717</v>
      </c>
      <c r="O732">
        <f>SUMPRODUCT(MID(0&amp;feed!O732,LARGE(INDEX(ISNUMBER(--MID(feed!O732,ROW($1:$5),1))*
ROW($1:$5),0),ROW($1:$5))+1,1)*10^ROW($1:$5)/10)</f>
        <v>3329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Atlas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732" t="str">
        <f>feed!U732</f>
        <v>http://blocgame.com/stats.php?id=64354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11865</v>
      </c>
      <c r="AA732" s="8">
        <f t="shared" si="69"/>
        <v>18.640167364016737</v>
      </c>
      <c r="AB732" s="4">
        <f t="shared" si="70"/>
        <v>119.5</v>
      </c>
      <c r="AC732" s="4">
        <f t="shared" si="71"/>
        <v>2227.5</v>
      </c>
    </row>
    <row r="733" spans="1:29" x14ac:dyDescent="0.25">
      <c r="A733" t="str">
        <f>feed!A733</f>
        <v>Wick</v>
      </c>
      <c r="B733" t="str">
        <f>feed!B733</f>
        <v>goku69587</v>
      </c>
      <c r="C733">
        <f>feed!C733</f>
        <v>0</v>
      </c>
      <c r="D733">
        <f>SUMPRODUCT(MID(0&amp;feed!D733,LARGE(INDEX(ISNUMBER(--MID(feed!D733,ROW($1:$19),1))*
ROW($1:$19),0),ROW($1:$19))+1,1)*10^ROW($1:$19)/10)</f>
        <v>8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71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2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715</v>
      </c>
      <c r="O733">
        <f>SUMPRODUCT(MID(0&amp;feed!O733,LARGE(INDEX(ISNUMBER(--MID(feed!O733,ROW($1:$5),1))*
ROW($1:$5),0),ROW($1:$5))+1,1)*10^ROW($1:$5)/10)</f>
        <v>1660</v>
      </c>
      <c r="P733" t="str">
        <f>feed!P733</f>
        <v>Untapped</v>
      </c>
      <c r="Q733">
        <f t="shared" si="66"/>
        <v>90</v>
      </c>
      <c r="R733" t="str">
        <f>feed!Q733</f>
        <v>Mediocre</v>
      </c>
      <c r="S733">
        <f t="shared" si="67"/>
        <v>4.5</v>
      </c>
      <c r="T733" t="str">
        <f>feed!R733</f>
        <v>Arabia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733" t="str">
        <f>feed!U733</f>
        <v>http://blocgame.com/stats.php?id=62241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4310</v>
      </c>
      <c r="AA733" s="8">
        <f t="shared" si="69"/>
        <v>8.65034965034965</v>
      </c>
      <c r="AB733" s="4">
        <f t="shared" si="70"/>
        <v>119.16666666666667</v>
      </c>
      <c r="AC733" s="4">
        <f t="shared" si="71"/>
        <v>1030.8333333333333</v>
      </c>
    </row>
    <row r="734" spans="1:29" x14ac:dyDescent="0.25">
      <c r="A734" t="str">
        <f>feed!A734</f>
        <v>BerkeVille</v>
      </c>
      <c r="B734" t="str">
        <f>feed!B734</f>
        <v>VintageTanker</v>
      </c>
      <c r="C734">
        <f>feed!C734</f>
        <v>0</v>
      </c>
      <c r="D734">
        <f>SUMPRODUCT(MID(0&amp;feed!D734,LARGE(INDEX(ISNUMBER(--MID(feed!D734,ROW($1:$19),1))*
ROW($1:$19),0),ROW($1:$19))+1,1)*10^ROW($1:$19)/10)</f>
        <v>4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57</v>
      </c>
      <c r="K734">
        <f>SUMPRODUCT(MID(0&amp;feed!K734,LARGE(INDEX(ISNUMBER(--MID(feed!K734,ROW($1:$19),1))*
ROW($1:$19),0),ROW($1:$19))+1,1)*10^ROW($1:$19)/10)</f>
        <v>2</v>
      </c>
      <c r="L734">
        <f>SUMPRODUCT(MID(0&amp;feed!L734,LARGE(INDEX(ISNUMBER(--MID(feed!L734,ROW($1:$19),1))*
ROW($1:$19),0),ROW($1:$19))+1,1)*10^ROW($1:$19)/10)</f>
        <v>0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714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Southern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734" t="str">
        <f>feed!U734</f>
        <v>http://blocgame.com/stats.php?id=59187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3439</v>
      </c>
      <c r="AA734" s="8">
        <f t="shared" si="69"/>
        <v>5.8669467787114842</v>
      </c>
      <c r="AB734" s="4">
        <f t="shared" si="70"/>
        <v>119</v>
      </c>
      <c r="AC734" s="4">
        <f t="shared" si="71"/>
        <v>698.16666666666663</v>
      </c>
    </row>
    <row r="735" spans="1:29" x14ac:dyDescent="0.25">
      <c r="A735" t="str">
        <f>feed!A735</f>
        <v>Well Bad</v>
      </c>
      <c r="B735" t="str">
        <f>feed!B735</f>
        <v>nogoodnastynegro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69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Angelic</v>
      </c>
      <c r="H735">
        <f>SUMPRODUCT(MID(0&amp;feed!H735,LARGE(INDEX(ISNUMBER(--MID(feed!H735,ROW($1:$1),1))*
ROW($1:$1),0),ROW($1:$1))+1,1)*10^ROW($1:$1)/10)</f>
        <v>0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9</v>
      </c>
      <c r="L735">
        <f>SUMPRODUCT(MID(0&amp;feed!L735,LARGE(INDEX(ISNUMBER(--MID(feed!L735,ROW($1:$19),1))*
ROW($1:$19),0),ROW($1:$19))+1,1)*10^ROW($1:$19)/10)</f>
        <v>7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714</v>
      </c>
      <c r="O735">
        <f>SUMPRODUCT(MID(0&amp;feed!O735,LARGE(INDEX(ISNUMBER(--MID(feed!O735,ROW($1:$5),1))*
ROW($1:$5),0),ROW($1:$5))+1,1)*10^ROW($1:$5)/10)</f>
        <v>384</v>
      </c>
      <c r="P735" t="str">
        <f>feed!P735</f>
        <v>Untapped</v>
      </c>
      <c r="Q735">
        <f t="shared" si="66"/>
        <v>90</v>
      </c>
      <c r="R735" t="str">
        <f>feed!Q735</f>
        <v>Large</v>
      </c>
      <c r="S735">
        <f t="shared" si="67"/>
        <v>7.5</v>
      </c>
      <c r="T735" t="str">
        <f>feed!R735</f>
        <v>East Africa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735" t="str">
        <f>feed!U735</f>
        <v>http://blocgame.com/stats.php?id=65032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35394</v>
      </c>
      <c r="AA735" s="8">
        <f t="shared" si="69"/>
        <v>57.974789915966383</v>
      </c>
      <c r="AB735" s="4">
        <f t="shared" si="70"/>
        <v>119</v>
      </c>
      <c r="AC735" s="4">
        <f t="shared" si="71"/>
        <v>6899</v>
      </c>
    </row>
    <row r="736" spans="1:29" x14ac:dyDescent="0.25">
      <c r="A736" t="str">
        <f>feed!A736</f>
        <v>BaniMelayu</v>
      </c>
      <c r="B736" t="str">
        <f>feed!B736</f>
        <v>PlayboyMelayu</v>
      </c>
      <c r="C736" t="str">
        <f>feed!C736</f>
        <v>Pakatan Melayu</v>
      </c>
      <c r="D736">
        <f>SUMPRODUCT(MID(0&amp;feed!D736,LARGE(INDEX(ISNUMBER(--MID(feed!D736,ROW($1:$19),1))*
ROW($1:$19),0),ROW($1:$19))+1,1)*10^ROW($1:$19)/10)</f>
        <v>10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Normal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3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713</v>
      </c>
      <c r="O736">
        <f>SUMPRODUCT(MID(0&amp;feed!O736,LARGE(INDEX(ISNUMBER(--MID(feed!O736,ROW($1:$5),1))*
ROW($1:$5),0),ROW($1:$5))+1,1)*10^ROW($1:$5)/10)</f>
        <v>199</v>
      </c>
      <c r="P736" t="str">
        <f>feed!P736</f>
        <v>Near Depletion</v>
      </c>
      <c r="Q736">
        <f t="shared" si="66"/>
        <v>10</v>
      </c>
      <c r="R736" t="str">
        <f>feed!Q736</f>
        <v>Meagre</v>
      </c>
      <c r="S736">
        <f t="shared" si="67"/>
        <v>1.5</v>
      </c>
      <c r="T736" t="str">
        <f>feed!R736</f>
        <v>The Subcontinent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736" t="str">
        <f>feed!U736</f>
        <v>http://blocgame.com/stats.php?id=61862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285</v>
      </c>
      <c r="AA736" s="8">
        <f t="shared" si="69"/>
        <v>3.0294530154277699</v>
      </c>
      <c r="AB736" s="4">
        <f t="shared" si="70"/>
        <v>118.83333333333333</v>
      </c>
      <c r="AC736" s="4">
        <f t="shared" si="71"/>
        <v>360</v>
      </c>
    </row>
    <row r="737" spans="1:29" x14ac:dyDescent="0.25">
      <c r="A737" t="str">
        <f>feed!A737</f>
        <v>Smoking Bandit</v>
      </c>
      <c r="B737" t="str">
        <f>feed!B737</f>
        <v>RENTAKA</v>
      </c>
      <c r="C737">
        <f>feed!C737</f>
        <v>0</v>
      </c>
      <c r="D737">
        <f>SUMPRODUCT(MID(0&amp;feed!D737,LARGE(INDEX(ISNUMBER(--MID(feed!D737,ROW($1:$19),1))*
ROW($1:$19),0),ROW($1:$19))+1,1)*10^ROW($1:$19)/10)</f>
        <v>12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Nice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50</v>
      </c>
      <c r="K737">
        <f>SUMPRODUCT(MID(0&amp;feed!K737,LARGE(INDEX(ISNUMBER(--MID(feed!K737,ROW($1:$19),1))*
ROW($1:$19),0),ROW($1:$19))+1,1)*10^ROW($1:$19)/10)</f>
        <v>4</v>
      </c>
      <c r="L737">
        <f>SUMPRODUCT(MID(0&amp;feed!L737,LARGE(INDEX(ISNUMBER(--MID(feed!L737,ROW($1:$19),1))*
ROW($1:$19),0),ROW($1:$19))+1,1)*10^ROW($1:$19)/10)</f>
        <v>6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710</v>
      </c>
      <c r="O737">
        <f>SUMPRODUCT(MID(0&amp;feed!O737,LARGE(INDEX(ISNUMBER(--MID(feed!O737,ROW($1:$5),1))*
ROW($1:$5),0),ROW($1:$5))+1,1)*10^ROW($1:$5)/10)</f>
        <v>632</v>
      </c>
      <c r="P737" t="str">
        <f>feed!P737</f>
        <v>Untapped</v>
      </c>
      <c r="Q737">
        <f t="shared" si="66"/>
        <v>90</v>
      </c>
      <c r="R737" t="str">
        <f>feed!Q737</f>
        <v>Somewhat Large</v>
      </c>
      <c r="S737">
        <f t="shared" si="67"/>
        <v>6</v>
      </c>
      <c r="T737" t="str">
        <f>feed!R737</f>
        <v>Egypt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737" t="str">
        <f>feed!U737</f>
        <v>http://blocgame.com/stats.php?id=60611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3207</v>
      </c>
      <c r="AA737" s="8">
        <f t="shared" si="69"/>
        <v>9.7985915492957751</v>
      </c>
      <c r="AB737" s="4">
        <f t="shared" si="70"/>
        <v>118.33333333333333</v>
      </c>
      <c r="AC737" s="4">
        <f t="shared" si="71"/>
        <v>1159.5</v>
      </c>
    </row>
    <row r="738" spans="1:29" x14ac:dyDescent="0.25">
      <c r="A738" t="str">
        <f>feed!A738</f>
        <v>Utagha</v>
      </c>
      <c r="B738" t="str">
        <f>feed!B738</f>
        <v>Tengku</v>
      </c>
      <c r="C738">
        <f>feed!C738</f>
        <v>0</v>
      </c>
      <c r="D738">
        <f>SUMPRODUCT(MID(0&amp;feed!D738,LARGE(INDEX(ISNUMBER(--MID(feed!D738,ROW($1:$19),1))*
ROW($1:$19),0),ROW($1:$19))+1,1)*10^ROW($1:$19)/10)</f>
        <v>81</v>
      </c>
      <c r="E738">
        <f>SUMPRODUCT(MID(0&amp;feed!E738,LARGE(INDEX(ISNUMBER(--MID(feed!E738,ROW($1:$19),1))*
ROW($1:$19),0),ROW($1:$19))+1,1)*10^ROW($1:$19)/10)</f>
        <v>2</v>
      </c>
      <c r="F738" t="str">
        <f>feed!F738</f>
        <v>Second World War surplus</v>
      </c>
      <c r="G738" t="str">
        <f>feed!G738</f>
        <v>Angelic</v>
      </c>
      <c r="H738">
        <f>SUMPRODUCT(MID(0&amp;feed!H738,LARGE(INDEX(ISNUMBER(--MID(feed!H738,ROW($1:$1),1))*
ROW($1:$1),0),ROW($1:$1))+1,1)*10^ROW($1:$1)/10)</f>
        <v>1</v>
      </c>
      <c r="I738" t="str">
        <f>feed!I738</f>
        <v>Good</v>
      </c>
      <c r="J738">
        <f>SUMPRODUCT(MID(0&amp;feed!J738,LARGE(INDEX(ISNUMBER(--MID(feed!J738,ROW($1:$19),1))*
ROW($1:$19),0),ROW($1:$19))+1,1)*10^ROW($1:$19)/10)</f>
        <v>6</v>
      </c>
      <c r="K738">
        <f>SUMPRODUCT(MID(0&amp;feed!K738,LARGE(INDEX(ISNUMBER(--MID(feed!K738,ROW($1:$19),1))*
ROW($1:$19),0),ROW($1:$19))+1,1)*10^ROW($1:$19)/10)</f>
        <v>20</v>
      </c>
      <c r="L738">
        <f>SUMPRODUCT(MID(0&amp;feed!L738,LARGE(INDEX(ISNUMBER(--MID(feed!L738,ROW($1:$19),1))*
ROW($1:$19),0),ROW($1:$19))+1,1)*10^ROW($1:$19)/10)</f>
        <v>7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707</v>
      </c>
      <c r="O738">
        <f>SUMPRODUCT(MID(0&amp;feed!O738,LARGE(INDEX(ISNUMBER(--MID(feed!O738,ROW($1:$5),1))*
ROW($1:$5),0),ROW($1:$5))+1,1)*10^ROW($1:$5)/10)</f>
        <v>370</v>
      </c>
      <c r="P738" t="str">
        <f>feed!P738</f>
        <v>Untapped</v>
      </c>
      <c r="Q738">
        <f t="shared" si="66"/>
        <v>90</v>
      </c>
      <c r="R738" t="str">
        <f>feed!Q738</f>
        <v>Mediocre</v>
      </c>
      <c r="S738">
        <f t="shared" si="67"/>
        <v>4.5</v>
      </c>
      <c r="T738" t="str">
        <f>feed!R738</f>
        <v>East Indies</v>
      </c>
      <c r="U738" t="str">
        <f>feed!S738</f>
        <v>Soviet Union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738" t="str">
        <f>feed!U738</f>
        <v>http://blocgame.com/stats.php?id=65443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20206</v>
      </c>
      <c r="AA738" s="8">
        <f t="shared" si="69"/>
        <v>43.961810466760959</v>
      </c>
      <c r="AB738" s="4">
        <f t="shared" si="70"/>
        <v>117.83333333333333</v>
      </c>
      <c r="AC738" s="4">
        <f t="shared" si="71"/>
        <v>5180.166666666667</v>
      </c>
    </row>
    <row r="739" spans="1:29" x14ac:dyDescent="0.25">
      <c r="A739" t="str">
        <f>feed!A739</f>
        <v>zener diode</v>
      </c>
      <c r="B739" t="str">
        <f>feed!B739</f>
        <v>zdiode1</v>
      </c>
      <c r="C739">
        <f>feed!C739</f>
        <v>0</v>
      </c>
      <c r="D739">
        <f>SUMPRODUCT(MID(0&amp;feed!D739,LARGE(INDEX(ISNUMBER(--MID(feed!D739,ROW($1:$19),1))*
ROW($1:$19),0),ROW($1:$19))+1,1)*10^ROW($1:$19)/10)</f>
        <v>8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Normal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7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0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698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China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739" t="str">
        <f>feed!U739</f>
        <v>http://blocgame.com/stats.php?id=61908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1305</v>
      </c>
      <c r="AA739" s="8">
        <f t="shared" si="69"/>
        <v>2.9441260744985671</v>
      </c>
      <c r="AB739" s="4">
        <f t="shared" si="70"/>
        <v>116.33333333333333</v>
      </c>
      <c r="AC739" s="4">
        <f t="shared" si="71"/>
        <v>342.5</v>
      </c>
    </row>
    <row r="740" spans="1:29" x14ac:dyDescent="0.25">
      <c r="A740" t="str">
        <f>feed!A740</f>
        <v>Grenan</v>
      </c>
      <c r="B740" t="str">
        <f>feed!B740</f>
        <v>Alistair Kenovack</v>
      </c>
      <c r="C740">
        <f>feed!C740</f>
        <v>0</v>
      </c>
      <c r="D740">
        <f>SUMPRODUCT(MID(0&amp;feed!D740,LARGE(INDEX(ISNUMBER(--MID(feed!D740,ROW($1:$19),1))*
ROW($1:$19),0),ROW($1:$19))+1,1)*10^ROW($1:$19)/10)</f>
        <v>6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11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5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692</v>
      </c>
      <c r="O740">
        <f>SUMPRODUCT(MID(0&amp;feed!O740,LARGE(INDEX(ISNUMBER(--MID(feed!O740,ROW($1:$5),1))*
ROW($1:$5),0),ROW($1:$5))+1,1)*10^ROW($1:$5)/10)</f>
        <v>223</v>
      </c>
      <c r="P740" t="str">
        <f>feed!P740</f>
        <v>Near Depletion</v>
      </c>
      <c r="Q740">
        <f t="shared" si="66"/>
        <v>10</v>
      </c>
      <c r="R740" t="str">
        <f>feed!Q740</f>
        <v>Meagre</v>
      </c>
      <c r="S740">
        <f t="shared" si="67"/>
        <v>1.5</v>
      </c>
      <c r="T740" t="str">
        <f>feed!R740</f>
        <v>Caribbean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740" t="str">
        <f>feed!U740</f>
        <v>http://blocgame.com/stats.php?id=65069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12003</v>
      </c>
      <c r="AA740" s="8">
        <f t="shared" si="69"/>
        <v>23.848265895953759</v>
      </c>
      <c r="AB740" s="4">
        <f t="shared" si="70"/>
        <v>115.33333333333333</v>
      </c>
      <c r="AC740" s="4">
        <f t="shared" si="71"/>
        <v>2750.5</v>
      </c>
    </row>
    <row r="741" spans="1:29" x14ac:dyDescent="0.25">
      <c r="A741" t="str">
        <f>feed!A741</f>
        <v>Galifrey</v>
      </c>
      <c r="B741" t="str">
        <f>feed!B741</f>
        <v>Eduardo lomeli</v>
      </c>
      <c r="C741">
        <f>feed!C741</f>
        <v>0</v>
      </c>
      <c r="D741">
        <f>SUMPRODUCT(MID(0&amp;feed!D741,LARGE(INDEX(ISNUMBER(--MID(feed!D741,ROW($1:$19),1))*
ROW($1:$19),0),ROW($1:$19))+1,1)*10^ROW($1:$19)/10)</f>
        <v>7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Normal</v>
      </c>
      <c r="H741">
        <f>SUMPRODUCT(MID(0&amp;feed!H741,LARGE(INDEX(ISNUMBER(--MID(feed!H741,ROW($1:$1),1))*
ROW($1:$1),0),ROW($1:$1))+1,1)*10^ROW($1:$1)/10)</f>
        <v>1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25</v>
      </c>
      <c r="K741">
        <f>SUMPRODUCT(MID(0&amp;feed!K741,LARGE(INDEX(ISNUMBER(--MID(feed!K741,ROW($1:$19),1))*
ROW($1:$19),0),ROW($1:$19))+1,1)*10^ROW($1:$19)/10)</f>
        <v>4</v>
      </c>
      <c r="L741">
        <f>SUMPRODUCT(MID(0&amp;feed!L741,LARGE(INDEX(ISNUMBER(--MID(feed!L741,ROW($1:$19),1))*
ROW($1:$19),0),ROW($1:$19))+1,1)*10^ROW($1:$19)/10)</f>
        <v>2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691</v>
      </c>
      <c r="O741">
        <f>SUMPRODUCT(MID(0&amp;feed!O741,LARGE(INDEX(ISNUMBER(--MID(feed!O741,ROW($1:$5),1))*
ROW($1:$5),0),ROW($1:$5))+1,1)*10^ROW($1:$5)/10)</f>
        <v>33</v>
      </c>
      <c r="P741" t="str">
        <f>feed!P741</f>
        <v>Plentiful</v>
      </c>
      <c r="Q741">
        <f t="shared" si="66"/>
        <v>70</v>
      </c>
      <c r="R741" t="str">
        <f>feed!Q741</f>
        <v>None</v>
      </c>
      <c r="S741">
        <f t="shared" si="67"/>
        <v>0</v>
      </c>
      <c r="T741" t="str">
        <f>feed!R741</f>
        <v>West Africa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741" t="str">
        <f>feed!U741</f>
        <v>http://blocgame.com/stats.php?id=51939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10343</v>
      </c>
      <c r="AA741" s="8">
        <f t="shared" si="69"/>
        <v>19.309696092619394</v>
      </c>
      <c r="AB741" s="4">
        <f t="shared" si="70"/>
        <v>115.16666666666667</v>
      </c>
      <c r="AC741" s="4">
        <f t="shared" si="71"/>
        <v>2223.8333333333335</v>
      </c>
    </row>
    <row r="742" spans="1:29" x14ac:dyDescent="0.25">
      <c r="A742" t="str">
        <f>feed!A742</f>
        <v>nerfprotoss</v>
      </c>
      <c r="B742" t="str">
        <f>feed!B742</f>
        <v>nerfprotoss</v>
      </c>
      <c r="C742">
        <f>feed!C742</f>
        <v>0</v>
      </c>
      <c r="D742">
        <f>SUMPRODUCT(MID(0&amp;feed!D742,LARGE(INDEX(ISNUMBER(--MID(feed!D742,ROW($1:$19),1))*
ROW($1:$19),0),ROW($1:$19))+1,1)*10^ROW($1:$19)/10)</f>
        <v>2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Questionable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177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2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691</v>
      </c>
      <c r="O742">
        <f>SUMPRODUCT(MID(0&amp;feed!O742,LARGE(INDEX(ISNUMBER(--MID(feed!O742,ROW($1:$5),1))*
ROW($1:$5),0),ROW($1:$5))+1,1)*10^ROW($1:$5)/10)</f>
        <v>2228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Atlas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742" t="str">
        <f>feed!U742</f>
        <v>http://blocgame.com/stats.php?id=64362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9545</v>
      </c>
      <c r="AA742" s="8">
        <f t="shared" si="69"/>
        <v>15.984081041968162</v>
      </c>
      <c r="AB742" s="4">
        <f t="shared" si="70"/>
        <v>115.16666666666667</v>
      </c>
      <c r="AC742" s="4">
        <f t="shared" si="71"/>
        <v>1840.8333333333333</v>
      </c>
    </row>
    <row r="743" spans="1:29" x14ac:dyDescent="0.25">
      <c r="A743" t="str">
        <f>feed!A743</f>
        <v>cancerpls</v>
      </c>
      <c r="B743" t="str">
        <f>feed!B743</f>
        <v>cancerpls</v>
      </c>
      <c r="C743">
        <f>feed!C743</f>
        <v>0</v>
      </c>
      <c r="D743">
        <f>SUMPRODUCT(MID(0&amp;feed!D743,LARGE(INDEX(ISNUMBER(--MID(feed!D743,ROW($1:$19),1))*
ROW($1:$19),0),ROW($1:$19))+1,1)*10^ROW($1:$19)/10)</f>
        <v>3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Good</v>
      </c>
      <c r="H743">
        <f>SUMPRODUCT(MID(0&amp;feed!H743,LARGE(INDEX(ISNUMBER(--MID(feed!H743,ROW($1:$1),1))*
ROW($1:$1),0),ROW($1:$1))+1,1)*10^ROW($1:$1)/10)</f>
        <v>0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177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690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743" t="str">
        <f>feed!U743</f>
        <v>http://blocgame.com/stats.php?id=64297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10595</v>
      </c>
      <c r="AA743" s="8">
        <f t="shared" si="69"/>
        <v>16.442028985507246</v>
      </c>
      <c r="AB743" s="4">
        <f t="shared" si="70"/>
        <v>115</v>
      </c>
      <c r="AC743" s="4">
        <f t="shared" si="71"/>
        <v>1890.8333333333333</v>
      </c>
    </row>
    <row r="744" spans="1:29" x14ac:dyDescent="0.25">
      <c r="A744" t="str">
        <f>feed!A744</f>
        <v>MayMay</v>
      </c>
      <c r="B744" t="str">
        <f>feed!B744</f>
        <v>MayMay</v>
      </c>
      <c r="C744">
        <f>feed!C744</f>
        <v>0</v>
      </c>
      <c r="D744">
        <f>SUMPRODUCT(MID(0&amp;feed!D744,LARGE(INDEX(ISNUMBER(--MID(feed!D744,ROW($1:$19),1))*
ROW($1:$19),0),ROW($1:$19))+1,1)*10^ROW($1:$19)/10)</f>
        <v>23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Isolated</v>
      </c>
      <c r="H744">
        <f>SUMPRODUCT(MID(0&amp;feed!H744,LARGE(INDEX(ISNUMBER(--MID(feed!H744,ROW($1:$1),1))*
ROW($1:$1),0),ROW($1:$1))+1,1)*10^ROW($1:$1)/10)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5</v>
      </c>
      <c r="K744">
        <f>SUMPRODUCT(MID(0&amp;feed!K744,LARGE(INDEX(ISNUMBER(--MID(feed!K744,ROW($1:$19),1))*
ROW($1:$19),0),ROW($1:$19))+1,1)*10^ROW($1:$19)/10)</f>
        <v>0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685</v>
      </c>
      <c r="O744">
        <f>SUMPRODUCT(MID(0&amp;feed!O744,LARGE(INDEX(ISNUMBER(--MID(feed!O744,ROW($1:$5),1))*
ROW($1:$5),0),ROW($1:$5))+1,1)*10^ROW($1:$5)/10)</f>
        <v>0</v>
      </c>
      <c r="P744" t="str">
        <f>feed!P744</f>
        <v>Plentiful</v>
      </c>
      <c r="Q744">
        <f t="shared" si="66"/>
        <v>70</v>
      </c>
      <c r="R744" t="str">
        <f>feed!Q744</f>
        <v>None</v>
      </c>
      <c r="S744">
        <f t="shared" si="67"/>
        <v>0</v>
      </c>
      <c r="T744" t="str">
        <f>feed!R744</f>
        <v>Indochina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744" t="str">
        <f>feed!U744</f>
        <v>http://blocgame.com/stats.php?id=63712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244</v>
      </c>
      <c r="AA744" s="8">
        <f t="shared" si="69"/>
        <v>0.35620437956204382</v>
      </c>
      <c r="AB744" s="4">
        <f t="shared" si="70"/>
        <v>114.16666666666667</v>
      </c>
      <c r="AC744" s="4">
        <f t="shared" si="71"/>
        <v>40.666666666666664</v>
      </c>
    </row>
    <row r="745" spans="1:29" x14ac:dyDescent="0.25">
      <c r="A745" t="str">
        <f>feed!A745</f>
        <v>Koligras</v>
      </c>
      <c r="B745" t="str">
        <f>feed!B745</f>
        <v>PM Jack Stolov</v>
      </c>
      <c r="C745">
        <f>feed!C745</f>
        <v>0</v>
      </c>
      <c r="D745">
        <f>SUMPRODUCT(MID(0&amp;feed!D745,LARGE(INDEX(ISNUMBER(--MID(feed!D745,ROW($1:$19),1))*
ROW($1:$19),0),ROW($1:$19))+1,1)*10^ROW($1:$19)/10)</f>
        <v>8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Questionable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36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1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685</v>
      </c>
      <c r="O745">
        <f>SUMPRODUCT(MID(0&amp;feed!O745,LARGE(INDEX(ISNUMBER(--MID(feed!O745,ROW($1:$5),1))*
ROW($1:$5),0),ROW($1:$5))+1,1)*10^ROW($1:$5)/10)</f>
        <v>1660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Mesopotamia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745" t="str">
        <f>feed!U745</f>
        <v>http://blocgame.com/stats.php?id=64741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9395</v>
      </c>
      <c r="AA745" s="8">
        <f t="shared" si="69"/>
        <v>15.357664233576642</v>
      </c>
      <c r="AB745" s="4">
        <f t="shared" si="70"/>
        <v>114.16666666666667</v>
      </c>
      <c r="AC745" s="4">
        <f t="shared" si="71"/>
        <v>1753.3333333333333</v>
      </c>
    </row>
    <row r="746" spans="1:29" x14ac:dyDescent="0.25">
      <c r="A746" t="str">
        <f>feed!A746</f>
        <v>Thiepia</v>
      </c>
      <c r="B746" t="str">
        <f>feed!B746</f>
        <v>RulerKing</v>
      </c>
      <c r="C746">
        <f>feed!C746</f>
        <v>0</v>
      </c>
      <c r="D746">
        <f>SUMPRODUCT(MID(0&amp;feed!D746,LARGE(INDEX(ISNUMBER(--MID(feed!D746,ROW($1:$19),1))*
ROW($1:$19),0),ROW($1:$19))+1,1)*10^ROW($1:$19)/10)</f>
        <v>2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Good</v>
      </c>
      <c r="H746">
        <f>SUMPRODUCT(MID(0&amp;feed!H746,LARGE(INDEX(ISNUMBER(--MID(feed!H746,ROW($1:$1),1))*
ROW($1:$1),0),ROW($1:$1))+1,1)*10^ROW($1:$1)/10)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160</v>
      </c>
      <c r="K746">
        <f>SUMPRODUCT(MID(0&amp;feed!K746,LARGE(INDEX(ISNUMBER(--MID(feed!K746,ROW($1:$19),1))*
ROW($1:$19),0),ROW($1:$19))+1,1)*10^ROW($1:$19)/10)</f>
        <v>1</v>
      </c>
      <c r="L746">
        <f>SUMPRODUCT(MID(0&amp;feed!L746,LARGE(INDEX(ISNUMBER(--MID(feed!L746,ROW($1:$19),1))*
ROW($1:$19),0),ROW($1:$19))+1,1)*10^ROW($1:$19)/10)</f>
        <v>0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684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>
        <f t="shared" si="66"/>
        <v>90</v>
      </c>
      <c r="R746" t="str">
        <f>feed!Q746</f>
        <v>None</v>
      </c>
      <c r="S746">
        <f t="shared" si="67"/>
        <v>0</v>
      </c>
      <c r="T746" t="str">
        <f>feed!R746</f>
        <v>Indochina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746" t="str">
        <f>feed!U746</f>
        <v>http://blocgame.com/stats.php?id=63846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36</v>
      </c>
      <c r="AA746" s="8">
        <f t="shared" si="69"/>
        <v>0.60087719298245612</v>
      </c>
      <c r="AB746" s="4">
        <f t="shared" si="70"/>
        <v>114</v>
      </c>
      <c r="AC746" s="4">
        <f t="shared" si="71"/>
        <v>68.5</v>
      </c>
    </row>
    <row r="747" spans="1:29" x14ac:dyDescent="0.25">
      <c r="A747" t="str">
        <f>feed!A747</f>
        <v>damnbro</v>
      </c>
      <c r="B747" t="str">
        <f>feed!B747</f>
        <v>mpetersen3</v>
      </c>
      <c r="C747">
        <f>feed!C747</f>
        <v>0</v>
      </c>
      <c r="D747">
        <f>SUMPRODUCT(MID(0&amp;feed!D747,LARGE(INDEX(ISNUMBER(--MID(feed!D747,ROW($1:$19),1))*
ROW($1:$19),0),ROW($1:$19))+1,1)*10^ROW($1:$19)/10)</f>
        <v>9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80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684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Southern Africa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747" t="str">
        <f>feed!U747</f>
        <v>http://blocgame.com/stats.php?id=64705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14275</v>
      </c>
      <c r="AA747" s="8">
        <f t="shared" si="69"/>
        <v>21.966374269005847</v>
      </c>
      <c r="AB747" s="4">
        <f t="shared" si="70"/>
        <v>114</v>
      </c>
      <c r="AC747" s="4">
        <f t="shared" si="71"/>
        <v>2504.1666666666665</v>
      </c>
    </row>
    <row r="748" spans="1:29" x14ac:dyDescent="0.25">
      <c r="A748" t="str">
        <f>feed!A748</f>
        <v>identitiesys</v>
      </c>
      <c r="B748" t="str">
        <f>feed!B748</f>
        <v>Jason5555</v>
      </c>
      <c r="C748">
        <f>feed!C748</f>
        <v>0</v>
      </c>
      <c r="D748">
        <f>SUMPRODUCT(MID(0&amp;feed!D748,LARGE(INDEX(ISNUMBER(--MID(feed!D748,ROW($1:$19),1))*
ROW($1:$19),0),ROW($1:$19))+1,1)*10^ROW($1:$19)/10)</f>
        <v>5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Isolated</v>
      </c>
      <c r="H748">
        <f>SUMPRODUCT(MID(0&amp;feed!H748,LARGE(INDEX(ISNUMBER(--MID(feed!H748,ROW($1:$1),1))*
ROW($1:$1),0),ROW($1:$1))+1,1)*10^ROW($1:$1)/10)</f>
        <v>1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29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683</v>
      </c>
      <c r="O748">
        <f>SUMPRODUCT(MID(0&amp;feed!O748,LARGE(INDEX(ISNUMBER(--MID(feed!O748,ROW($1:$5),1))*
ROW($1:$5),0),ROW($1:$5))+1,1)*10^ROW($1:$5)/10)</f>
        <v>46</v>
      </c>
      <c r="P748" t="str">
        <f>feed!P748</f>
        <v>Untapped</v>
      </c>
      <c r="Q748">
        <f t="shared" si="66"/>
        <v>90</v>
      </c>
      <c r="R748" t="str">
        <f>feed!Q748</f>
        <v>Small</v>
      </c>
      <c r="S748">
        <f t="shared" si="67"/>
        <v>3</v>
      </c>
      <c r="T748" t="str">
        <f>feed!R748</f>
        <v>Pacific Rim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748" t="str">
        <f>feed!U748</f>
        <v>http://blocgame.com/stats.php?id=64475</v>
      </c>
      <c r="X748" s="4">
        <f>SUMPRODUCT(MID(0&amp;feed!V748,LARGE(INDEX(ISNUMBER(--MID(feed!V748,ROW($1:$5),1))*
ROW($1:$5),0),ROW($1:$5))+1,1)*10^ROW($1:$5)/10)</f>
        <v>1</v>
      </c>
      <c r="Y748">
        <f>feed!W748</f>
        <v>0</v>
      </c>
      <c r="Z748" s="4">
        <f t="shared" si="68"/>
        <v>12895</v>
      </c>
      <c r="AA748" s="8">
        <f t="shared" si="69"/>
        <v>22.174231332357248</v>
      </c>
      <c r="AB748" s="4">
        <f t="shared" si="70"/>
        <v>113.83333333333333</v>
      </c>
      <c r="AC748" s="4">
        <f t="shared" si="71"/>
        <v>2524.1666666666665</v>
      </c>
    </row>
    <row r="749" spans="1:29" x14ac:dyDescent="0.25">
      <c r="A749" t="str">
        <f>feed!A749</f>
        <v>Singapore no2</v>
      </c>
      <c r="B749" t="str">
        <f>feed!B749</f>
        <v>Caleb Neo</v>
      </c>
      <c r="C749" t="str">
        <f>feed!C749</f>
        <v>Dictators United</v>
      </c>
      <c r="D749">
        <f>SUMPRODUCT(MID(0&amp;feed!D749,LARGE(INDEX(ISNUMBER(--MID(feed!D749,ROW($1:$19),1))*
ROW($1:$19),0),ROW($1:$19))+1,1)*10^ROW($1:$19)/10)</f>
        <v>38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1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11</v>
      </c>
      <c r="K749">
        <f>SUMPRODUCT(MID(0&amp;feed!K749,LARGE(INDEX(ISNUMBER(--MID(feed!K749,ROW($1:$19),1))*
ROW($1:$19),0),ROW($1:$19))+1,1)*10^ROW($1:$19)/10)</f>
        <v>12</v>
      </c>
      <c r="L749">
        <f>SUMPRODUCT(MID(0&amp;feed!L749,LARGE(INDEX(ISNUMBER(--MID(feed!L749,ROW($1:$19),1))*
ROW($1:$19),0),ROW($1:$19))+1,1)*10^ROW($1:$19)/10)</f>
        <v>3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683</v>
      </c>
      <c r="O749">
        <f>SUMPRODUCT(MID(0&amp;feed!O749,LARGE(INDEX(ISNUMBER(--MID(feed!O749,ROW($1:$5),1))*
ROW($1:$5),0),ROW($1:$5))+1,1)*10^ROW($1:$5)/10)</f>
        <v>131</v>
      </c>
      <c r="P749" t="str">
        <f>feed!P749</f>
        <v>Plentiful</v>
      </c>
      <c r="Q749">
        <f t="shared" si="66"/>
        <v>70</v>
      </c>
      <c r="R749" t="str">
        <f>feed!Q749</f>
        <v>Mediocre</v>
      </c>
      <c r="S749">
        <f t="shared" si="67"/>
        <v>4.5</v>
      </c>
      <c r="T749" t="str">
        <f>feed!R749</f>
        <v>East Indies</v>
      </c>
      <c r="U749" t="str">
        <f>feed!S749</f>
        <v>Soviet Union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749" t="str">
        <f>feed!U749</f>
        <v>http://blocgame.com/stats.php?id=64582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13625</v>
      </c>
      <c r="AA749" s="8">
        <f t="shared" si="69"/>
        <v>29.282576866764277</v>
      </c>
      <c r="AB749" s="4">
        <f t="shared" si="70"/>
        <v>113.83333333333333</v>
      </c>
      <c r="AC749" s="4">
        <f t="shared" si="71"/>
        <v>3333.3333333333335</v>
      </c>
    </row>
    <row r="750" spans="1:29" x14ac:dyDescent="0.25">
      <c r="A750" t="str">
        <f>feed!A750</f>
        <v>Galliana</v>
      </c>
      <c r="B750" t="str">
        <f>feed!B750</f>
        <v>LittleJim</v>
      </c>
      <c r="C750">
        <f>feed!C750</f>
        <v>0</v>
      </c>
      <c r="D750">
        <f>SUMPRODUCT(MID(0&amp;feed!D750,LARGE(INDEX(ISNUMBER(--MID(feed!D750,ROW($1:$19),1))*
ROW($1:$19),0),ROW($1:$19))+1,1)*10^ROW($1:$19)/10)</f>
        <v>50</v>
      </c>
      <c r="E750">
        <f>SUMPRODUCT(MID(0&amp;feed!E750,LARGE(INDEX(ISNUMBER(--MID(feed!E750,ROW($1:$19),1))*
ROW($1:$19),0),ROW($1:$19))+1,1)*10^ROW($1:$19)/10)</f>
        <v>0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2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5</v>
      </c>
      <c r="K750">
        <f>SUMPRODUCT(MID(0&amp;feed!K750,LARGE(INDEX(ISNUMBER(--MID(feed!K750,ROW($1:$19),1))*
ROW($1:$19),0),ROW($1:$19))+1,1)*10^ROW($1:$19)/10)</f>
        <v>8</v>
      </c>
      <c r="L750">
        <f>SUMPRODUCT(MID(0&amp;feed!L750,LARGE(INDEX(ISNUMBER(--MID(feed!L750,ROW($1:$19),1))*
ROW($1:$19),0),ROW($1:$19))+1,1)*10^ROW($1:$19)/10)</f>
        <v>3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682</v>
      </c>
      <c r="O750">
        <f>SUMPRODUCT(MID(0&amp;feed!O750,LARGE(INDEX(ISNUMBER(--MID(feed!O750,ROW($1:$5),1))*
ROW($1:$5),0),ROW($1:$5))+1,1)*10^ROW($1:$5)/10)</f>
        <v>237</v>
      </c>
      <c r="P750" t="str">
        <f>feed!P750</f>
        <v>Untapped</v>
      </c>
      <c r="Q750">
        <f t="shared" si="66"/>
        <v>90</v>
      </c>
      <c r="R750" t="str">
        <f>feed!Q750</f>
        <v>Mediocre</v>
      </c>
      <c r="S750">
        <f t="shared" si="67"/>
        <v>4.5</v>
      </c>
      <c r="T750" t="str">
        <f>feed!R750</f>
        <v>Pacific Rim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750" t="str">
        <f>feed!U750</f>
        <v>http://blocgame.com/stats.php?id=64861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18527</v>
      </c>
      <c r="AA750" s="8">
        <f t="shared" si="69"/>
        <v>35.413489736070382</v>
      </c>
      <c r="AB750" s="4">
        <f t="shared" si="70"/>
        <v>113.66666666666667</v>
      </c>
      <c r="AC750" s="4">
        <f t="shared" si="71"/>
        <v>4025.3333333333335</v>
      </c>
    </row>
    <row r="751" spans="1:29" x14ac:dyDescent="0.25">
      <c r="A751" t="str">
        <f>feed!A751</f>
        <v>PadangJarak</v>
      </c>
      <c r="B751" t="str">
        <f>feed!B751</f>
        <v>PadangJarak</v>
      </c>
      <c r="C751" t="str">
        <f>feed!C751</f>
        <v>Celestial Beingsï¿½</v>
      </c>
      <c r="D751">
        <f>SUMPRODUCT(MID(0&amp;feed!D751,LARGE(INDEX(ISNUMBER(--MID(feed!D751,ROW($1:$19),1))*
ROW($1:$19),0),ROW($1:$19))+1,1)*10^ROW($1:$19)/10)</f>
        <v>11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Good</v>
      </c>
      <c r="H751">
        <f>SUMPRODUCT(MID(0&amp;feed!H751,LARGE(INDEX(ISNUMBER(--MID(feed!H751,ROW($1:$1),1))*
ROW($1:$1),0),ROW($1:$1))+1,1)*10^ROW($1:$1)/10)</f>
        <v>2</v>
      </c>
      <c r="I751" t="str">
        <f>feed!I751</f>
        <v>Good</v>
      </c>
      <c r="J751">
        <f>SUMPRODUCT(MID(0&amp;feed!J751,LARGE(INDEX(ISNUMBER(--MID(feed!J751,ROW($1:$19),1))*
ROW($1:$19),0),ROW($1:$19))+1,1)*10^ROW($1:$19)/10)</f>
        <v>6</v>
      </c>
      <c r="K751">
        <f>SUMPRODUCT(MID(0&amp;feed!K751,LARGE(INDEX(ISNUMBER(--MID(feed!K751,ROW($1:$19),1))*
ROW($1:$19),0),ROW($1:$19))+1,1)*10^ROW($1:$19)/10)</f>
        <v>7</v>
      </c>
      <c r="L751">
        <f>SUMPRODUCT(MID(0&amp;feed!L751,LARGE(INDEX(ISNUMBER(--MID(feed!L751,ROW($1:$19),1))*
ROW($1:$19),0),ROW($1:$19))+1,1)*10^ROW($1:$19)/10)</f>
        <v>6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682</v>
      </c>
      <c r="O751">
        <f>SUMPRODUCT(MID(0&amp;feed!O751,LARGE(INDEX(ISNUMBER(--MID(feed!O751,ROW($1:$5),1))*
ROW($1:$5),0),ROW($1:$5))+1,1)*10^ROW($1:$5)/10)</f>
        <v>457</v>
      </c>
      <c r="P751" t="str">
        <f>feed!P751</f>
        <v>Untapped</v>
      </c>
      <c r="Q751">
        <f t="shared" si="66"/>
        <v>90</v>
      </c>
      <c r="R751" t="str">
        <f>feed!Q751</f>
        <v>Large</v>
      </c>
      <c r="S751">
        <f t="shared" si="67"/>
        <v>7.5</v>
      </c>
      <c r="T751" t="str">
        <f>feed!R751</f>
        <v>Guinea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1" t="str">
        <f>feed!U751</f>
        <v>http://blocgame.com/stats.php?id=64954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13625</v>
      </c>
      <c r="AA751" s="8">
        <f t="shared" si="69"/>
        <v>29.325513196480937</v>
      </c>
      <c r="AB751" s="4">
        <f t="shared" si="70"/>
        <v>113.66666666666667</v>
      </c>
      <c r="AC751" s="4">
        <f t="shared" si="71"/>
        <v>3333.3333333333335</v>
      </c>
    </row>
    <row r="752" spans="1:29" x14ac:dyDescent="0.25">
      <c r="A752" t="str">
        <f>feed!A752</f>
        <v>Kgkerambit</v>
      </c>
      <c r="B752" t="str">
        <f>feed!B752</f>
        <v>Mrqayyum</v>
      </c>
      <c r="C752" t="str">
        <f>feed!C752</f>
        <v>The Order</v>
      </c>
      <c r="D752">
        <f>SUMPRODUCT(MID(0&amp;feed!D752,LARGE(INDEX(ISNUMBER(--MID(feed!D752,ROW($1:$19),1))*
ROW($1:$19),0),ROW($1:$19))+1,1)*10^ROW($1:$19)/10)</f>
        <v>141</v>
      </c>
      <c r="E752">
        <f>SUMPRODUCT(MID(0&amp;feed!E752,LARGE(INDEX(ISNUMBER(--MID(feed!E752,ROW($1:$19),1))*
ROW($1:$19),0),ROW($1:$19))+1,1)*10^ROW($1:$19)/10)</f>
        <v>2</v>
      </c>
      <c r="F752" t="str">
        <f>feed!F752</f>
        <v>Korean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4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17</v>
      </c>
      <c r="K752">
        <f>SUMPRODUCT(MID(0&amp;feed!K752,LARGE(INDEX(ISNUMBER(--MID(feed!K752,ROW($1:$19),1))*
ROW($1:$19),0),ROW($1:$19))+1,1)*10^ROW($1:$19)/10)</f>
        <v>39</v>
      </c>
      <c r="L752">
        <f>SUMPRODUCT(MID(0&amp;feed!L752,LARGE(INDEX(ISNUMBER(--MID(feed!L752,ROW($1:$19),1))*
ROW($1:$19),0),ROW($1:$19))+1,1)*10^ROW($1:$19)/10)</f>
        <v>11</v>
      </c>
      <c r="M752" t="str">
        <f>feed!M752</f>
        <v>Free Market</v>
      </c>
      <c r="N752">
        <f>SUMPRODUCT(MID(0&amp;feed!N752,LARGE(INDEX(ISNUMBER(--MID(feed!N752,ROW($1:$5),1))*
ROW($1:$5),0),ROW($1:$5))+1,1)*10^ROW($1:$5)/10)</f>
        <v>681</v>
      </c>
      <c r="O752">
        <f>SUMPRODUCT(MID(0&amp;feed!O752,LARGE(INDEX(ISNUMBER(--MID(feed!O752,ROW($1:$5),1))*
ROW($1:$5),0),ROW($1:$5))+1,1)*10^ROW($1:$5)/10)</f>
        <v>151</v>
      </c>
      <c r="P752" t="str">
        <f>feed!P752</f>
        <v>Untapped</v>
      </c>
      <c r="Q752">
        <f t="shared" si="66"/>
        <v>90</v>
      </c>
      <c r="R752" t="str">
        <f>feed!Q752</f>
        <v>Very Powerful</v>
      </c>
      <c r="S752">
        <f t="shared" si="67"/>
        <v>10</v>
      </c>
      <c r="T752" t="str">
        <f>feed!R752</f>
        <v>East Indies</v>
      </c>
      <c r="U752" t="str">
        <f>feed!S752</f>
        <v>United States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752" t="str">
        <f>feed!U752</f>
        <v>http://blocgame.com/stats.php?id=61014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21869</v>
      </c>
      <c r="AA752" s="8">
        <f t="shared" si="69"/>
        <v>64.051395007342137</v>
      </c>
      <c r="AB752" s="4">
        <f t="shared" si="70"/>
        <v>113.5</v>
      </c>
      <c r="AC752" s="4">
        <f t="shared" si="71"/>
        <v>7269.833333333333</v>
      </c>
    </row>
    <row r="753" spans="1:29" x14ac:dyDescent="0.25">
      <c r="A753" t="str">
        <f>feed!A753</f>
        <v>Utopia</v>
      </c>
      <c r="B753" t="str">
        <f>feed!B753</f>
        <v>Ozymandias</v>
      </c>
      <c r="C753" t="str">
        <f>feed!C753</f>
        <v>Steel Brotherhood</v>
      </c>
      <c r="D753">
        <f>SUMPRODUCT(MID(0&amp;feed!D753,LARGE(INDEX(ISNUMBER(--MID(feed!D753,ROW($1:$19),1))*
ROW($1:$19),0),ROW($1:$19))+1,1)*10^ROW($1:$19)/10)</f>
        <v>41</v>
      </c>
      <c r="E753">
        <f>SUMPRODUCT(MID(0&amp;feed!E753,LARGE(INDEX(ISNUMBER(--MID(feed!E753,ROW($1:$19),1))*
ROW($1:$19),0),ROW($1:$19))+1,1)*10^ROW($1:$19)/10)</f>
        <v>2</v>
      </c>
      <c r="F753" t="str">
        <f>feed!F753</f>
        <v>First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2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0</v>
      </c>
      <c r="K753">
        <f>SUMPRODUCT(MID(0&amp;feed!K753,LARGE(INDEX(ISNUMBER(--MID(feed!K753,ROW($1:$19),1))*
ROW($1:$19),0),ROW($1:$19))+1,1)*10^ROW($1:$19)/10)</f>
        <v>52</v>
      </c>
      <c r="L753">
        <f>SUMPRODUCT(MID(0&amp;feed!L753,LARGE(INDEX(ISNUMBER(--MID(feed!L753,ROW($1:$19),1))*
ROW($1:$19),0),ROW($1:$19))+1,1)*10^ROW($1:$19)/10)</f>
        <v>46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675</v>
      </c>
      <c r="O753">
        <f>SUMPRODUCT(MID(0&amp;feed!O753,LARGE(INDEX(ISNUMBER(--MID(feed!O753,ROW($1:$5),1))*
ROW($1:$5),0),ROW($1:$5))+1,1)*10^ROW($1:$5)/10)</f>
        <v>5177</v>
      </c>
      <c r="P753" t="str">
        <f>feed!P753</f>
        <v>Near Depletion</v>
      </c>
      <c r="Q753">
        <f t="shared" si="66"/>
        <v>10</v>
      </c>
      <c r="R753" t="str">
        <f>feed!Q753</f>
        <v>Meagre</v>
      </c>
      <c r="S753">
        <f t="shared" si="67"/>
        <v>1.5</v>
      </c>
      <c r="T753" t="str">
        <f>feed!R753</f>
        <v>Arabia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753" t="str">
        <f>feed!U753</f>
        <v>http://blocgame.com/stats.php?id=40759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4649</v>
      </c>
      <c r="AA753" s="8">
        <f t="shared" si="69"/>
        <v>63.554074074074073</v>
      </c>
      <c r="AB753" s="4">
        <f t="shared" si="70"/>
        <v>112.5</v>
      </c>
      <c r="AC753" s="4">
        <f t="shared" si="71"/>
        <v>7149.833333333333</v>
      </c>
    </row>
    <row r="754" spans="1:29" x14ac:dyDescent="0.25">
      <c r="A754" t="str">
        <f>feed!A754</f>
        <v>superpower</v>
      </c>
      <c r="B754" t="str">
        <f>feed!B754</f>
        <v>super</v>
      </c>
      <c r="C754" t="str">
        <f>feed!C754</f>
        <v>PIRATES</v>
      </c>
      <c r="D754">
        <f>SUMPRODUCT(MID(0&amp;feed!D754,LARGE(INDEX(ISNUMBER(--MID(feed!D754,ROW($1:$19),1))*
ROW($1:$19),0),ROW($1:$19))+1,1)*10^ROW($1:$19)/10)</f>
        <v>9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Mad Dog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0</v>
      </c>
      <c r="K754">
        <f>SUMPRODUCT(MID(0&amp;feed!K754,LARGE(INDEX(ISNUMBER(--MID(feed!K754,ROW($1:$19),1))*
ROW($1:$19),0),ROW($1:$19))+1,1)*10^ROW($1:$19)/10)</f>
        <v>14</v>
      </c>
      <c r="L754">
        <f>SUMPRODUCT(MID(0&amp;feed!L754,LARGE(INDEX(ISNUMBER(--MID(feed!L754,ROW($1:$19),1))*
ROW($1:$19),0),ROW($1:$19))+1,1)*10^ROW($1:$19)/10)</f>
        <v>5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671</v>
      </c>
      <c r="O754">
        <f>SUMPRODUCT(MID(0&amp;feed!O754,LARGE(INDEX(ISNUMBER(--MID(feed!O754,ROW($1:$5),1))*
ROW($1:$5),0),ROW($1:$5))+1,1)*10^ROW($1:$5)/10)</f>
        <v>1064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Persia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754" t="str">
        <f>feed!U754</f>
        <v>http://blocgame.com/stats.php?id=64012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351</v>
      </c>
      <c r="AA754" s="8">
        <f t="shared" si="69"/>
        <v>11.141579731743667</v>
      </c>
      <c r="AB754" s="4">
        <f t="shared" si="70"/>
        <v>111.83333333333333</v>
      </c>
      <c r="AC754" s="4">
        <f t="shared" si="71"/>
        <v>1246</v>
      </c>
    </row>
    <row r="755" spans="1:29" x14ac:dyDescent="0.25">
      <c r="A755" t="str">
        <f>feed!A755</f>
        <v>deathtotyrants</v>
      </c>
      <c r="B755" t="str">
        <f>feed!B755</f>
        <v>deathtotyrants</v>
      </c>
      <c r="C755">
        <f>feed!C755</f>
        <v>0</v>
      </c>
      <c r="D755">
        <f>SUMPRODUCT(MID(0&amp;feed!D755,LARGE(INDEX(ISNUMBER(--MID(feed!D755,ROW($1:$19),1))*
ROW($1:$19),0),ROW($1:$19))+1,1)*10^ROW($1:$19)/10)</f>
        <v>2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Finest of the 19th century</v>
      </c>
      <c r="G755" t="str">
        <f>feed!G755</f>
        <v>Questionable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177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2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668</v>
      </c>
      <c r="O755">
        <f>SUMPRODUCT(MID(0&amp;feed!O755,LARGE(INDEX(ISNUMBER(--MID(feed!O755,ROW($1:$5),1))*
ROW($1:$5),0),ROW($1:$5))+1,1)*10^ROW($1:$5)/10)</f>
        <v>1932</v>
      </c>
      <c r="P755" t="str">
        <f>feed!P755</f>
        <v>Untapped</v>
      </c>
      <c r="Q755">
        <f t="shared" si="66"/>
        <v>90</v>
      </c>
      <c r="R755" t="str">
        <f>feed!Q755</f>
        <v>None</v>
      </c>
      <c r="S755">
        <f t="shared" si="67"/>
        <v>0</v>
      </c>
      <c r="T755" t="str">
        <f>feed!R755</f>
        <v>Atlas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755" t="str">
        <f>feed!U755</f>
        <v>http://blocgame.com/stats.php?id=64328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7355</v>
      </c>
      <c r="AA755" s="8">
        <f t="shared" si="69"/>
        <v>13.255988023952096</v>
      </c>
      <c r="AB755" s="4">
        <f t="shared" si="70"/>
        <v>111.33333333333333</v>
      </c>
      <c r="AC755" s="4">
        <f t="shared" si="71"/>
        <v>1475.8333333333333</v>
      </c>
    </row>
    <row r="756" spans="1:29" x14ac:dyDescent="0.25">
      <c r="A756" t="str">
        <f>feed!A756</f>
        <v>thuglife</v>
      </c>
      <c r="B756" t="str">
        <f>feed!B756</f>
        <v>thuglife</v>
      </c>
      <c r="C756">
        <f>feed!C756</f>
        <v>0</v>
      </c>
      <c r="D756">
        <f>SUMPRODUCT(MID(0&amp;feed!D756,LARGE(INDEX(ISNUMBER(--MID(feed!D756,ROW($1:$19),1))*
ROW($1:$19),0),ROW($1:$19))+1,1)*10^ROW($1:$19)/10)</f>
        <v>9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Finest of the 19th century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176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2</v>
      </c>
      <c r="M756" t="str">
        <f>feed!M756</f>
        <v>Free Market</v>
      </c>
      <c r="N756">
        <f>SUMPRODUCT(MID(0&amp;feed!N756,LARGE(INDEX(ISNUMBER(--MID(feed!N756,ROW($1:$5),1))*
ROW($1:$5),0),ROW($1:$5))+1,1)*10^ROW($1:$5)/10)</f>
        <v>667</v>
      </c>
      <c r="O756">
        <f>SUMPRODUCT(MID(0&amp;feed!O756,LARGE(INDEX(ISNUMBER(--MID(feed!O756,ROW($1:$5),1))*
ROW($1:$5),0),ROW($1:$5))+1,1)*10^ROW($1:$5)/10)</f>
        <v>1116</v>
      </c>
      <c r="P756" t="str">
        <f>feed!P756</f>
        <v>Untapped</v>
      </c>
      <c r="Q756">
        <f t="shared" si="66"/>
        <v>90</v>
      </c>
      <c r="R756" t="str">
        <f>feed!Q756</f>
        <v>None</v>
      </c>
      <c r="S756">
        <f t="shared" si="67"/>
        <v>0</v>
      </c>
      <c r="T756" t="str">
        <f>feed!R756</f>
        <v>Egypt</v>
      </c>
      <c r="U756" t="str">
        <f>feed!S756</f>
        <v>United States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756" t="str">
        <f>feed!U756</f>
        <v>http://blocgame.com/stats.php?id=64840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12113</v>
      </c>
      <c r="AA756" s="8">
        <f t="shared" si="69"/>
        <v>20.409295352323838</v>
      </c>
      <c r="AB756" s="4">
        <f t="shared" si="70"/>
        <v>111.16666666666667</v>
      </c>
      <c r="AC756" s="4">
        <f t="shared" si="71"/>
        <v>2268.8333333333335</v>
      </c>
    </row>
    <row r="757" spans="1:29" x14ac:dyDescent="0.25">
      <c r="A757" t="str">
        <f>feed!A757</f>
        <v>Dredd\\\'s</v>
      </c>
      <c r="B757" t="str">
        <f>feed!B757</f>
        <v>Dredd</v>
      </c>
      <c r="C757" t="str">
        <f>feed!C757</f>
        <v>Brotherhood of Nod</v>
      </c>
      <c r="D757">
        <f>SUMPRODUCT(MID(0&amp;feed!D757,LARGE(INDEX(ISNUMBER(--MID(feed!D757,ROW($1:$19),1))*
ROW($1:$19),0),ROW($1:$19))+1,1)*10^ROW($1:$19)/10)</f>
        <v>131</v>
      </c>
      <c r="E757">
        <f>SUMPRODUCT(MID(0&amp;feed!E757,LARGE(INDEX(ISNUMBER(--MID(feed!E757,ROW($1:$19),1))*
ROW($1:$19),0),ROW($1:$19))+1,1)*10^ROW($1:$19)/10)</f>
        <v>1</v>
      </c>
      <c r="F757" t="str">
        <f>feed!F757</f>
        <v>Korean War surplus</v>
      </c>
      <c r="G757" t="str">
        <f>feed!G757</f>
        <v>Angelic</v>
      </c>
      <c r="H757">
        <f>SUMPRODUCT(MID(0&amp;feed!H757,LARGE(INDEX(ISNUMBER(--MID(feed!H757,ROW($1:$1),1))*
ROW($1:$1),0),ROW($1:$1))+1,1)*10^ROW($1:$1)/10)</f>
        <v>2</v>
      </c>
      <c r="I757" t="str">
        <f>feed!I757</f>
        <v>Poor</v>
      </c>
      <c r="J757">
        <f>SUMPRODUCT(MID(0&amp;feed!J757,LARGE(INDEX(ISNUMBER(--MID(feed!J757,ROW($1:$19),1))*
ROW($1:$19),0),ROW($1:$19))+1,1)*10^ROW($1:$19)/10)</f>
        <v>0</v>
      </c>
      <c r="K757">
        <f>SUMPRODUCT(MID(0&amp;feed!K757,LARGE(INDEX(ISNUMBER(--MID(feed!K757,ROW($1:$19),1))*
ROW($1:$19),0),ROW($1:$19))+1,1)*10^ROW($1:$19)/10)</f>
        <v>16</v>
      </c>
      <c r="L757">
        <f>SUMPRODUCT(MID(0&amp;feed!L757,LARGE(INDEX(ISNUMBER(--MID(feed!L757,ROW($1:$19),1))*
ROW($1:$19),0),ROW($1:$19))+1,1)*10^ROW($1:$19)/10)</f>
        <v>12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664</v>
      </c>
      <c r="O757">
        <f>SUMPRODUCT(MID(0&amp;feed!O757,LARGE(INDEX(ISNUMBER(--MID(feed!O757,ROW($1:$5),1))*
ROW($1:$5),0),ROW($1:$5))+1,1)*10^ROW($1:$5)/10)</f>
        <v>2657</v>
      </c>
      <c r="P757" t="str">
        <f>feed!P757</f>
        <v>Untapped</v>
      </c>
      <c r="Q757">
        <f t="shared" si="66"/>
        <v>90</v>
      </c>
      <c r="R757" t="str">
        <f>feed!Q757</f>
        <v>Very Powerful</v>
      </c>
      <c r="S757">
        <f t="shared" si="67"/>
        <v>10</v>
      </c>
      <c r="T757" t="str">
        <f>feed!R757</f>
        <v>Mesopotamia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757" t="str">
        <f>feed!U757</f>
        <v>http://blocgame.com/stats.php?id=62798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20110</v>
      </c>
      <c r="AA757" s="8">
        <f t="shared" si="69"/>
        <v>48.358433734939759</v>
      </c>
      <c r="AB757" s="4">
        <f t="shared" si="70"/>
        <v>110.66666666666667</v>
      </c>
      <c r="AC757" s="4">
        <f t="shared" si="71"/>
        <v>5351.666666666667</v>
      </c>
    </row>
    <row r="758" spans="1:29" x14ac:dyDescent="0.25">
      <c r="A758" t="str">
        <f>feed!A758</f>
        <v>Askya</v>
      </c>
      <c r="B758" t="str">
        <f>feed!B758</f>
        <v>EskimoKing</v>
      </c>
      <c r="C758" t="str">
        <f>feed!C758</f>
        <v>Socialist Arab Union</v>
      </c>
      <c r="D758">
        <f>SUMPRODUCT(MID(0&amp;feed!D758,LARGE(INDEX(ISNUMBER(--MID(feed!D758,ROW($1:$19),1))*
ROW($1:$19),0),ROW($1:$19))+1,1)*10^ROW($1:$19)/10)</f>
        <v>35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663</v>
      </c>
      <c r="O758">
        <f>SUMPRODUCT(MID(0&amp;feed!O758,LARGE(INDEX(ISNUMBER(--MID(feed!O758,ROW($1:$5),1))*
ROW($1:$5),0),ROW($1:$5))+1,1)*10^ROW($1:$5)/10)</f>
        <v>156</v>
      </c>
      <c r="P758" t="str">
        <f>feed!P758</f>
        <v>Untapped</v>
      </c>
      <c r="Q758">
        <f t="shared" si="66"/>
        <v>90</v>
      </c>
      <c r="R758" t="str">
        <f>feed!Q758</f>
        <v>Mediocre</v>
      </c>
      <c r="S758">
        <f t="shared" si="67"/>
        <v>4.5</v>
      </c>
      <c r="T758" t="str">
        <f>feed!R758</f>
        <v>East Africa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758" t="str">
        <f>feed!U758</f>
        <v>http://blocgame.com/stats.php?id=65129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10216</v>
      </c>
      <c r="AA758" s="8">
        <f t="shared" si="69"/>
        <v>18.236802413273001</v>
      </c>
      <c r="AB758" s="4">
        <f t="shared" si="70"/>
        <v>110.5</v>
      </c>
      <c r="AC758" s="4">
        <f t="shared" si="71"/>
        <v>2015.1666666666667</v>
      </c>
    </row>
    <row r="759" spans="1:29" x14ac:dyDescent="0.25">
      <c r="A759" t="str">
        <f>feed!A759</f>
        <v>ZY Kingdoms</v>
      </c>
      <c r="B759" t="str">
        <f>feed!B759</f>
        <v>ZY1st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147</v>
      </c>
      <c r="E759">
        <f>SUMPRODUCT(MID(0&amp;feed!E759,LARGE(INDEX(ISNUMBER(--MID(feed!E759,ROW($1:$19),1))*
ROW($1:$19),0),ROW($1:$19))+1,1)*10^ROW($1:$19)/10)</f>
        <v>1</v>
      </c>
      <c r="F759" t="str">
        <f>feed!F759</f>
        <v>Korean War surplus</v>
      </c>
      <c r="G759" t="str">
        <f>feed!G759</f>
        <v>Angelic</v>
      </c>
      <c r="H759">
        <f>SUMPRODUCT(MID(0&amp;feed!H759,LARGE(INDEX(ISNUMBER(--MID(feed!H759,ROW($1:$1),1))*
ROW($1:$1),0),ROW($1:$1))+1,1)*10^ROW($1:$1)/10)</f>
        <v>3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0</v>
      </c>
      <c r="K759">
        <f>SUMPRODUCT(MID(0&amp;feed!K759,LARGE(INDEX(ISNUMBER(--MID(feed!K759,ROW($1:$19),1))*
ROW($1:$19),0),ROW($1:$19))+1,1)*10^ROW($1:$19)/10)</f>
        <v>16</v>
      </c>
      <c r="L759">
        <f>SUMPRODUCT(MID(0&amp;feed!L759,LARGE(INDEX(ISNUMBER(--MID(feed!L759,ROW($1:$19),1))*
ROW($1:$19),0),ROW($1:$19))+1,1)*10^ROW($1:$19)/10)</f>
        <v>16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660</v>
      </c>
      <c r="O759">
        <f>SUMPRODUCT(MID(0&amp;feed!O759,LARGE(INDEX(ISNUMBER(--MID(feed!O759,ROW($1:$5),1))*
ROW($1:$5),0),ROW($1:$5))+1,1)*10^ROW($1:$5)/10)</f>
        <v>5709</v>
      </c>
      <c r="P759" t="str">
        <f>feed!P759</f>
        <v>Untapped</v>
      </c>
      <c r="Q759">
        <f t="shared" si="66"/>
        <v>90</v>
      </c>
      <c r="R759" t="str">
        <f>feed!Q759</f>
        <v>Very Powerful</v>
      </c>
      <c r="S759">
        <f t="shared" si="67"/>
        <v>10</v>
      </c>
      <c r="T759" t="str">
        <f>feed!R759</f>
        <v>Mesopotamia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759" t="str">
        <f>feed!U759</f>
        <v>http://blocgame.com/stats.php?id=62893</v>
      </c>
      <c r="X759" s="4">
        <f>SUMPRODUCT(MID(0&amp;feed!V759,LARGE(INDEX(ISNUMBER(--MID(feed!V759,ROW($1:$5),1))*
ROW($1:$5),0),ROW($1:$5))+1,1)*10^ROW($1:$5)/10)</f>
        <v>1</v>
      </c>
      <c r="Y759">
        <f>feed!W759</f>
        <v>0</v>
      </c>
      <c r="Z759" s="4">
        <f t="shared" si="68"/>
        <v>31991</v>
      </c>
      <c r="AA759" s="8">
        <f t="shared" si="69"/>
        <v>70.062121212121212</v>
      </c>
      <c r="AB759" s="4">
        <f t="shared" si="70"/>
        <v>110</v>
      </c>
      <c r="AC759" s="4">
        <f t="shared" si="71"/>
        <v>7706.833333333333</v>
      </c>
    </row>
    <row r="760" spans="1:29" x14ac:dyDescent="0.25">
      <c r="A760" t="str">
        <f>feed!A760</f>
        <v>Sahuarita</v>
      </c>
      <c r="B760" t="str">
        <f>feed!B760</f>
        <v>Zoonigga</v>
      </c>
      <c r="C760">
        <f>feed!C760</f>
        <v>0</v>
      </c>
      <c r="D760">
        <f>SUMPRODUCT(MID(0&amp;feed!D760,LARGE(INDEX(ISNUMBER(--MID(feed!D760,ROW($1:$19),1))*
ROW($1:$19),0),ROW($1:$19))+1,1)*10^ROW($1:$19)/10)</f>
        <v>8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Poor</v>
      </c>
      <c r="J760">
        <f>SUMPRODUCT(MID(0&amp;feed!J760,LARGE(INDEX(ISNUMBER(--MID(feed!J760,ROW($1:$19),1))*
ROW($1:$19),0),ROW($1:$19))+1,1)*10^ROW($1:$19)/10)</f>
        <v>143</v>
      </c>
      <c r="K760">
        <f>SUMPRODUCT(MID(0&amp;feed!K760,LARGE(INDEX(ISNUMBER(--MID(feed!K760,ROW($1:$19),1))*
ROW($1:$19),0),ROW($1:$19))+1,1)*10^ROW($1:$19)/10)</f>
        <v>6</v>
      </c>
      <c r="L760">
        <f>SUMPRODUCT(MID(0&amp;feed!L760,LARGE(INDEX(ISNUMBER(--MID(feed!L760,ROW($1:$19),1))*
ROW($1:$19),0),ROW($1:$19))+1,1)*10^ROW($1:$19)/10)</f>
        <v>2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659</v>
      </c>
      <c r="O760">
        <f>SUMPRODUCT(MID(0&amp;feed!O760,LARGE(INDEX(ISNUMBER(--MID(feed!O760,ROW($1:$5),1))*
ROW($1:$5),0),ROW($1:$5))+1,1)*10^ROW($1:$5)/10)</f>
        <v>185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Mesoamerica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760" t="str">
        <f>feed!U760</f>
        <v>http://blocgame.com/stats.php?id=64889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10750</v>
      </c>
      <c r="AA760" s="8">
        <f t="shared" si="69"/>
        <v>20.864946889226101</v>
      </c>
      <c r="AB760" s="4">
        <f t="shared" si="70"/>
        <v>109.83333333333333</v>
      </c>
      <c r="AC760" s="4">
        <f t="shared" si="71"/>
        <v>2291.6666666666665</v>
      </c>
    </row>
    <row r="761" spans="1:29" x14ac:dyDescent="0.25">
      <c r="A761" t="str">
        <f>feed!A761</f>
        <v>Trade Economics</v>
      </c>
      <c r="B761" t="str">
        <f>feed!B761</f>
        <v>Gen. Internet</v>
      </c>
      <c r="C761">
        <f>feed!C761</f>
        <v>0</v>
      </c>
      <c r="D761">
        <f>SUMPRODUCT(MID(0&amp;feed!D761,LARGE(INDEX(ISNUMBER(--MID(feed!D761,ROW($1:$19),1))*
ROW($1:$19),0),ROW($1:$19))+1,1)*10^ROW($1:$19)/10)</f>
        <v>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Standard</v>
      </c>
      <c r="J761">
        <f>SUMPRODUCT(MID(0&amp;feed!J761,LARGE(INDEX(ISNUMBER(--MID(feed!J761,ROW($1:$19),1))*
ROW($1:$19),0),ROW($1:$19))+1,1)*10^ROW($1:$19)/10)</f>
        <v>75</v>
      </c>
      <c r="K761">
        <f>SUMPRODUCT(MID(0&amp;feed!K761,LARGE(INDEX(ISNUMBER(--MID(feed!K761,ROW($1:$19),1))*
ROW($1:$19),0),ROW($1:$19))+1,1)*10^ROW($1:$19)/10)</f>
        <v>5</v>
      </c>
      <c r="L761">
        <f>SUMPRODUCT(MID(0&amp;feed!L761,LARGE(INDEX(ISNUMBER(--MID(feed!L761,ROW($1:$19),1))*
ROW($1:$19),0),ROW($1:$19))+1,1)*10^ROW($1:$19)/10)</f>
        <v>1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659</v>
      </c>
      <c r="O761">
        <f>SUMPRODUCT(MID(0&amp;feed!O761,LARGE(INDEX(ISNUMBER(--MID(feed!O761,ROW($1:$5),1))*
ROW($1:$5),0),ROW($1:$5))+1,1)*10^ROW($1:$5)/10)</f>
        <v>274</v>
      </c>
      <c r="P761" t="str">
        <f>feed!P761</f>
        <v>Untapped</v>
      </c>
      <c r="Q761">
        <f t="shared" si="66"/>
        <v>90</v>
      </c>
      <c r="R761" t="str">
        <f>feed!Q761</f>
        <v>Meagre</v>
      </c>
      <c r="S761">
        <f t="shared" si="67"/>
        <v>1.5</v>
      </c>
      <c r="T761" t="str">
        <f>feed!R761</f>
        <v>Caribbean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761" t="str">
        <f>feed!U761</f>
        <v>http://blocgame.com/stats.php?id=65164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19816</v>
      </c>
      <c r="AA761" s="8">
        <f t="shared" si="69"/>
        <v>34.622154779969648</v>
      </c>
      <c r="AB761" s="4">
        <f t="shared" si="70"/>
        <v>109.83333333333333</v>
      </c>
      <c r="AC761" s="4">
        <f t="shared" si="71"/>
        <v>3802.6666666666665</v>
      </c>
    </row>
    <row r="762" spans="1:29" x14ac:dyDescent="0.25">
      <c r="A762" t="str">
        <f>feed!A762</f>
        <v>Darkplace</v>
      </c>
      <c r="B762" t="str">
        <f>feed!B762</f>
        <v>BlackAngel</v>
      </c>
      <c r="C762">
        <f>feed!C762</f>
        <v>0</v>
      </c>
      <c r="D762">
        <f>SUMPRODUCT(MID(0&amp;feed!D762,LARGE(INDEX(ISNUMBER(--MID(feed!D762,ROW($1:$19),1))*
ROW($1:$19),0),ROW($1:$19))+1,1)*10^ROW($1:$19)/10)</f>
        <v>6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Normal</v>
      </c>
      <c r="H762">
        <f>SUMPRODUCT(MID(0&amp;feed!H762,LARGE(INDEX(ISNUMBER(--MID(feed!H762,ROW($1:$1),1))*
ROW($1:$1),0),ROW($1:$1))+1,1)*10^ROW($1:$1)/10)</f>
        <v>0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47</v>
      </c>
      <c r="K762">
        <f>SUMPRODUCT(MID(0&amp;feed!K762,LARGE(INDEX(ISNUMBER(--MID(feed!K762,ROW($1:$19),1))*
ROW($1:$19),0),ROW($1:$19))+1,1)*10^ROW($1:$19)/10)</f>
        <v>1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658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Arabia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762" t="str">
        <f>feed!U762</f>
        <v>http://blocgame.com/stats.php?id=62234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301</v>
      </c>
      <c r="AA762" s="8">
        <f t="shared" si="69"/>
        <v>1.027355623100304</v>
      </c>
      <c r="AB762" s="4">
        <f t="shared" si="70"/>
        <v>109.66666666666667</v>
      </c>
      <c r="AC762" s="4">
        <f t="shared" si="71"/>
        <v>112.66666666666667</v>
      </c>
    </row>
    <row r="763" spans="1:29" x14ac:dyDescent="0.25">
      <c r="A763" t="str">
        <f>feed!A763</f>
        <v>Tesoro</v>
      </c>
      <c r="B763" t="str">
        <f>feed!B763</f>
        <v>Ughiur</v>
      </c>
      <c r="C763">
        <f>feed!C763</f>
        <v>0</v>
      </c>
      <c r="D763">
        <f>SUMPRODUCT(MID(0&amp;feed!D763,LARGE(INDEX(ISNUMBER(--MID(feed!D763,ROW($1:$19),1))*
ROW($1:$19),0),ROW($1:$19))+1,1)*10^ROW($1:$19)/10)</f>
        <v>5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Nice</v>
      </c>
      <c r="H763">
        <f>SUMPRODUCT(MID(0&amp;feed!H763,LARGE(INDEX(ISNUMBER(--MID(feed!H763,ROW($1:$1),1))*
ROW($1:$1),0),ROW($1:$1))+1,1)*10^ROW($1:$1)/10)</f>
        <v>0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173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0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657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Mesoamerica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763" t="str">
        <f>feed!U763</f>
        <v>http://blocgame.com/stats.php?id=64524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10270</v>
      </c>
      <c r="AA763" s="8">
        <f t="shared" si="69"/>
        <v>16.773211567732115</v>
      </c>
      <c r="AB763" s="4">
        <f t="shared" si="70"/>
        <v>109.5</v>
      </c>
      <c r="AC763" s="4">
        <f t="shared" si="71"/>
        <v>1836.6666666666667</v>
      </c>
    </row>
    <row r="764" spans="1:29" x14ac:dyDescent="0.25">
      <c r="A764" t="str">
        <f>feed!A764</f>
        <v>Barkalogea</v>
      </c>
      <c r="B764" t="str">
        <f>feed!B764</f>
        <v>The Seir Davey</v>
      </c>
      <c r="C764">
        <f>feed!C764</f>
        <v>0</v>
      </c>
      <c r="D764">
        <f>SUMPRODUCT(MID(0&amp;feed!D764,LARGE(INDEX(ISNUMBER(--MID(feed!D764,ROW($1:$19),1))*
ROW($1:$19),0),ROW($1:$19))+1,1)*10^ROW($1:$19)/10)</f>
        <v>10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1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184</v>
      </c>
      <c r="K764">
        <f>SUMPRODUCT(MID(0&amp;feed!K764,LARGE(INDEX(ISNUMBER(--MID(feed!K764,ROW($1:$19),1))*
ROW($1:$19),0),ROW($1:$19))+1,1)*10^ROW($1:$19)/10)</f>
        <v>5</v>
      </c>
      <c r="L764">
        <f>SUMPRODUCT(MID(0&amp;feed!L764,LARGE(INDEX(ISNUMBER(--MID(feed!L764,ROW($1:$19),1))*
ROW($1:$19),0),ROW($1:$19))+1,1)*10^ROW($1:$19)/10)</f>
        <v>4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654</v>
      </c>
      <c r="O764">
        <f>SUMPRODUCT(MID(0&amp;feed!O764,LARGE(INDEX(ISNUMBER(--MID(feed!O764,ROW($1:$5),1))*
ROW($1:$5),0),ROW($1:$5))+1,1)*10^ROW($1:$5)/10)</f>
        <v>1924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Persia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4" t="str">
        <f>feed!U764</f>
        <v>http://blocgame.com/stats.php?id=63696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9488</v>
      </c>
      <c r="AA764" s="8">
        <f t="shared" si="69"/>
        <v>20.814984709480122</v>
      </c>
      <c r="AB764" s="4">
        <f t="shared" si="70"/>
        <v>109</v>
      </c>
      <c r="AC764" s="4">
        <f t="shared" si="71"/>
        <v>2268.8333333333335</v>
      </c>
    </row>
    <row r="765" spans="1:29" x14ac:dyDescent="0.25">
      <c r="A765" t="str">
        <f>feed!A765</f>
        <v>balemu1987</v>
      </c>
      <c r="B765" t="str">
        <f>feed!B765</f>
        <v>balemu1987</v>
      </c>
      <c r="C765">
        <f>feed!C765</f>
        <v>0</v>
      </c>
      <c r="D765">
        <f>SUMPRODUCT(MID(0&amp;feed!D765,LARGE(INDEX(ISNUMBER(--MID(feed!D765,ROW($1:$19),1))*
ROW($1:$19),0),ROW($1:$19))+1,1)*10^ROW($1:$19)/10)</f>
        <v>14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Normal</v>
      </c>
      <c r="H765">
        <f>SUMPRODUCT(MID(0&amp;feed!H765,LARGE(INDEX(ISNUMBER(--MID(feed!H765,ROW($1:$1),1))*
ROW($1:$1),0),ROW($1:$1))+1,1)*10^ROW($1:$1)/10)</f>
        <v>0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8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654</v>
      </c>
      <c r="O765">
        <f>SUMPRODUCT(MID(0&amp;feed!O765,LARGE(INDEX(ISNUMBER(--MID(feed!O765,ROW($1:$5),1))*
ROW($1:$5),0),ROW($1:$5))+1,1)*10^ROW($1:$5)/10)</f>
        <v>28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Indochina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765" t="str">
        <f>feed!U765</f>
        <v>http://blocgame.com/stats.php?id=63972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6356</v>
      </c>
      <c r="AA765" s="8">
        <f t="shared" si="69"/>
        <v>11.438837920489297</v>
      </c>
      <c r="AB765" s="4">
        <f t="shared" si="70"/>
        <v>109</v>
      </c>
      <c r="AC765" s="4">
        <f t="shared" si="71"/>
        <v>1246.8333333333333</v>
      </c>
    </row>
    <row r="766" spans="1:29" x14ac:dyDescent="0.25">
      <c r="A766" t="str">
        <f>feed!A766</f>
        <v>landoffensive</v>
      </c>
      <c r="B766" t="str">
        <f>feed!B766</f>
        <v>landoffensive</v>
      </c>
      <c r="C766">
        <f>feed!C766</f>
        <v>0</v>
      </c>
      <c r="D766">
        <f>SUMPRODUCT(MID(0&amp;feed!D766,LARGE(INDEX(ISNUMBER(--MID(feed!D766,ROW($1:$19),1))*
ROW($1:$19),0),ROW($1:$19))+1,1)*10^ROW($1:$19)/10)</f>
        <v>4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Good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109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654</v>
      </c>
      <c r="O766">
        <f>SUMPRODUCT(MID(0&amp;feed!O766,LARGE(INDEX(ISNUMBER(--MID(feed!O766,ROW($1:$5),1))*
ROW($1:$5),0),ROW($1:$5))+1,1)*10^ROW($1:$5)/10)</f>
        <v>40</v>
      </c>
      <c r="P766" t="str">
        <f>feed!P766</f>
        <v>Untapped</v>
      </c>
      <c r="Q766">
        <f t="shared" si="66"/>
        <v>90</v>
      </c>
      <c r="R766" t="str">
        <f>feed!Q766</f>
        <v>Mediocre</v>
      </c>
      <c r="S766">
        <f t="shared" si="67"/>
        <v>4.5</v>
      </c>
      <c r="T766" t="str">
        <f>feed!R766</f>
        <v>China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766" t="str">
        <f>feed!U766</f>
        <v>http://blocgame.com/stats.php?id=64291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11864</v>
      </c>
      <c r="AA766" s="8">
        <f t="shared" si="69"/>
        <v>19.287461773700304</v>
      </c>
      <c r="AB766" s="4">
        <f t="shared" si="70"/>
        <v>109</v>
      </c>
      <c r="AC766" s="4">
        <f t="shared" si="71"/>
        <v>2102.3333333333335</v>
      </c>
    </row>
    <row r="767" spans="1:29" x14ac:dyDescent="0.25">
      <c r="A767" t="str">
        <f>feed!A767</f>
        <v>qwertyuioppp</v>
      </c>
      <c r="B767" t="str">
        <f>feed!B767</f>
        <v>qwertyuioppp</v>
      </c>
      <c r="C767" t="str">
        <f>feed!C767</f>
        <v>Brotherhood of Nod</v>
      </c>
      <c r="D767">
        <f>SUMPRODUCT(MID(0&amp;feed!D767,LARGE(INDEX(ISNUMBER(--MID(feed!D767,ROW($1:$19),1))*
ROW($1:$19),0),ROW($1:$19))+1,1)*10^ROW($1:$19)/10)</f>
        <v>44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8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650</v>
      </c>
      <c r="O767">
        <f>SUMPRODUCT(MID(0&amp;feed!O767,LARGE(INDEX(ISNUMBER(--MID(feed!O767,ROW($1:$5),1))*
ROW($1:$5),0),ROW($1:$5))+1,1)*10^ROW($1:$5)/10)</f>
        <v>0</v>
      </c>
      <c r="P767">
        <f>feed!P767</f>
        <v>0</v>
      </c>
      <c r="Q767">
        <f t="shared" si="66"/>
        <v>40</v>
      </c>
      <c r="R767" t="str">
        <f>feed!Q767</f>
        <v>None</v>
      </c>
      <c r="S767">
        <f t="shared" si="67"/>
        <v>0</v>
      </c>
      <c r="T767" t="str">
        <f>feed!R767</f>
        <v>Arabia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767" t="str">
        <f>feed!U767</f>
        <v>http://blocgame.com/stats.php?id=61873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20136</v>
      </c>
      <c r="AA767" s="8">
        <f t="shared" si="69"/>
        <v>32.132307692307691</v>
      </c>
      <c r="AB767" s="4">
        <f t="shared" si="70"/>
        <v>108.33333333333333</v>
      </c>
      <c r="AC767" s="4">
        <f t="shared" si="71"/>
        <v>3481</v>
      </c>
    </row>
    <row r="768" spans="1:29" x14ac:dyDescent="0.25">
      <c r="A768" t="str">
        <f>feed!A768</f>
        <v>Peutschland</v>
      </c>
      <c r="B768" t="str">
        <f>feed!B768</f>
        <v>Pocci</v>
      </c>
      <c r="C768" t="str">
        <f>feed!C768</f>
        <v>The Order</v>
      </c>
      <c r="D768">
        <f>SUMPRODUCT(MID(0&amp;feed!D768,LARGE(INDEX(ISNUMBER(--MID(feed!D768,ROW($1:$19),1))*
ROW($1:$19),0),ROW($1:$19))+1,1)*10^ROW($1:$19)/10)</f>
        <v>93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24</v>
      </c>
      <c r="K768">
        <f>SUMPRODUCT(MID(0&amp;feed!K768,LARGE(INDEX(ISNUMBER(--MID(feed!K768,ROW($1:$19),1))*
ROW($1:$19),0),ROW($1:$19))+1,1)*10^ROW($1:$19)/10)</f>
        <v>3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650</v>
      </c>
      <c r="O768">
        <f>SUMPRODUCT(MID(0&amp;feed!O768,LARGE(INDEX(ISNUMBER(--MID(feed!O768,ROW($1:$5),1))*
ROW($1:$5),0),ROW($1:$5))+1,1)*10^ROW($1:$5)/10)</f>
        <v>4271</v>
      </c>
      <c r="P768" t="str">
        <f>feed!P768</f>
        <v>Untapped</v>
      </c>
      <c r="Q768">
        <f t="shared" si="66"/>
        <v>90</v>
      </c>
      <c r="R768" t="str">
        <f>feed!Q768</f>
        <v>Powerful</v>
      </c>
      <c r="S768">
        <f t="shared" si="67"/>
        <v>9</v>
      </c>
      <c r="T768" t="str">
        <f>feed!R768</f>
        <v>Persia</v>
      </c>
      <c r="U768" t="str">
        <f>feed!S768</f>
        <v>Soviet Union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768" t="str">
        <f>feed!U768</f>
        <v>http://blocgame.com/stats.php?id=63261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21365</v>
      </c>
      <c r="AA768" s="8">
        <f t="shared" si="69"/>
        <v>36.907692307692308</v>
      </c>
      <c r="AB768" s="4">
        <f t="shared" si="70"/>
        <v>108.33333333333333</v>
      </c>
      <c r="AC768" s="4">
        <f t="shared" si="71"/>
        <v>3998.3333333333335</v>
      </c>
    </row>
    <row r="769" spans="1:29" x14ac:dyDescent="0.25">
      <c r="A769" t="str">
        <f>feed!A769</f>
        <v>pengkalan chepa</v>
      </c>
      <c r="B769" t="str">
        <f>feed!B769</f>
        <v>sultan pali</v>
      </c>
      <c r="C769">
        <f>feed!C769</f>
        <v>0</v>
      </c>
      <c r="D769">
        <f>SUMPRODUCT(MID(0&amp;feed!D769,LARGE(INDEX(ISNUMBER(--MID(feed!D769,ROW($1:$19),1))*
ROW($1:$19),0),ROW($1:$19))+1,1)*10^ROW($1:$19)/10)</f>
        <v>7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Normal</v>
      </c>
      <c r="H769">
        <f>SUMPRODUCT(MID(0&amp;feed!H769,LARGE(INDEX(ISNUMBER(--MID(feed!H769,ROW($1:$1),1))*
ROW($1:$1),0),ROW($1:$1))+1,1)*10^ROW($1:$1)/10)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8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648</v>
      </c>
      <c r="O769">
        <f>SUMPRODUCT(MID(0&amp;feed!O769,LARGE(INDEX(ISNUMBER(--MID(feed!O769,ROW($1:$5),1))*
ROW($1:$5),0),ROW($1:$5))+1,1)*10^ROW($1:$5)/10)</f>
        <v>42</v>
      </c>
      <c r="P769" t="str">
        <f>feed!P769</f>
        <v>Untapped</v>
      </c>
      <c r="Q769">
        <f t="shared" si="66"/>
        <v>90</v>
      </c>
      <c r="R769" t="str">
        <f>feed!Q769</f>
        <v>None</v>
      </c>
      <c r="S769">
        <f t="shared" si="67"/>
        <v>0</v>
      </c>
      <c r="T769" t="str">
        <f>feed!R769</f>
        <v>East Indies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769" t="str">
        <f>feed!U769</f>
        <v>http://blocgame.com/stats.php?id=60742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1813</v>
      </c>
      <c r="AA769" s="8">
        <f t="shared" si="69"/>
        <v>3.9552469135802468</v>
      </c>
      <c r="AB769" s="4">
        <f t="shared" si="70"/>
        <v>108</v>
      </c>
      <c r="AC769" s="4">
        <f t="shared" si="71"/>
        <v>427.16666666666669</v>
      </c>
    </row>
    <row r="770" spans="1:29" x14ac:dyDescent="0.25">
      <c r="A770" t="str">
        <f>feed!A770</f>
        <v>YuvalF4gg</v>
      </c>
      <c r="B770" t="str">
        <f>feed!B770</f>
        <v>sahar1998</v>
      </c>
      <c r="C770">
        <f>feed!C770</f>
        <v>0</v>
      </c>
      <c r="D770">
        <f>SUMPRODUCT(MID(0&amp;feed!D770,LARGE(INDEX(ISNUMBER(--MID(feed!D770,ROW($1:$19),1))*
ROW($1:$19),0),ROW($1:$19))+1,1)*10^ROW($1:$19)/10)</f>
        <v>36</v>
      </c>
      <c r="E770">
        <f>SUMPRODUCT(MID(0&amp;feed!E770,LARGE(INDEX(ISNUMBER(--MID(feed!E770,ROW($1:$19),1))*
ROW($1:$19),0),ROW($1:$19))+1,1)*10^ROW($1:$19)/10)</f>
        <v>0</v>
      </c>
      <c r="F770" t="str">
        <f>feed!F770</f>
        <v>Second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</v>
      </c>
      <c r="K770">
        <f>SUMPRODUCT(MID(0&amp;feed!K770,LARGE(INDEX(ISNUMBER(--MID(feed!K770,ROW($1:$19),1))*
ROW($1:$19),0),ROW($1:$19))+1,1)*10^ROW($1:$19)/10)</f>
        <v>6</v>
      </c>
      <c r="L770">
        <f>SUMPRODUCT(MID(0&amp;feed!L770,LARGE(INDEX(ISNUMBER(--MID(feed!L770,ROW($1:$19),1))*
ROW($1:$19),0),ROW($1:$19))+1,1)*10^ROW($1:$19)/10)</f>
        <v>3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648</v>
      </c>
      <c r="O770">
        <f>SUMPRODUCT(MID(0&amp;feed!O770,LARGE(INDEX(ISNUMBER(--MID(feed!O770,ROW($1:$5),1))*
ROW($1:$5),0),ROW($1:$5))+1,1)*10^ROW($1:$5)/10)</f>
        <v>653</v>
      </c>
      <c r="P770">
        <f>feed!P770</f>
        <v>0</v>
      </c>
      <c r="Q770">
        <f t="shared" si="66"/>
        <v>40</v>
      </c>
      <c r="R770" t="str">
        <f>feed!Q770</f>
        <v>Meagre</v>
      </c>
      <c r="S770">
        <f t="shared" si="67"/>
        <v>1.5</v>
      </c>
      <c r="T770" t="str">
        <f>feed!R770</f>
        <v>Arabia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770" t="str">
        <f>feed!U770</f>
        <v>http://blocgame.com/stats.php?id=65125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15363</v>
      </c>
      <c r="AA770" s="8">
        <f t="shared" si="69"/>
        <v>30.074074074074073</v>
      </c>
      <c r="AB770" s="4">
        <f t="shared" si="70"/>
        <v>108</v>
      </c>
      <c r="AC770" s="4">
        <f t="shared" si="71"/>
        <v>3248</v>
      </c>
    </row>
    <row r="771" spans="1:29" x14ac:dyDescent="0.25">
      <c r="A771" t="str">
        <f>feed!A771</f>
        <v>Miowword</v>
      </c>
      <c r="B771" t="str">
        <f>feed!B771</f>
        <v>Miowkiller</v>
      </c>
      <c r="C771" t="str">
        <f>feed!C771</f>
        <v>PIRATES</v>
      </c>
      <c r="D771">
        <f>SUMPRODUCT(MID(0&amp;feed!D771,LARGE(INDEX(ISNUMBER(--MID(feed!D771,ROW($1:$19),1))*
ROW($1:$19),0),ROW($1:$19))+1,1)*10^ROW($1:$19)/10)</f>
        <v>0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Isolated</v>
      </c>
      <c r="H771">
        <f>SUMPRODUCT(MID(0&amp;feed!H771,LARGE(INDEX(ISNUMBER(--MID(feed!H771,ROW($1:$1),1))*
ROW($1:$1),0),ROW($1:$1))+1,1)*10^ROW($1:$1)/10)</f>
        <v>2</v>
      </c>
      <c r="I771" t="str">
        <f>feed!I771</f>
        <v>Poor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6</v>
      </c>
      <c r="L771">
        <f>SUMPRODUCT(MID(0&amp;feed!L771,LARGE(INDEX(ISNUMBER(--MID(feed!L771,ROW($1:$19),1))*
ROW($1:$19),0),ROW($1:$19))+1,1)*10^ROW($1:$19)/10)</f>
        <v>1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648</v>
      </c>
      <c r="O771">
        <f>SUMPRODUCT(MID(0&amp;feed!O771,LARGE(INDEX(ISNUMBER(--MID(feed!O771,ROW($1:$5),1))*
ROW($1:$5),0),ROW($1:$5))+1,1)*10^ROW($1:$5)/10)</f>
        <v>524</v>
      </c>
      <c r="P771" t="str">
        <f>feed!P771</f>
        <v>Plentiful</v>
      </c>
      <c r="Q771">
        <f t="shared" ref="Q771:Q834" si="72">IF(P771=0,40, IF(P771="Depleted",0, IF(P771="Near Depletion",10, IF(P771="Plentiful",70, IF(P771="Untapped",90,"Error")))))</f>
        <v>70</v>
      </c>
      <c r="R771" t="str">
        <f>feed!Q771</f>
        <v>Meagre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1.5</v>
      </c>
      <c r="T771" t="str">
        <f>feed!R771</f>
        <v>Indochina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771" t="str">
        <f>feed!U771</f>
        <v>http://blocgame.com/stats.php?id=65572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33572</v>
      </c>
      <c r="AA771" s="8">
        <f t="shared" ref="AA771:AA834" si="75">V771/N771</f>
        <v>58.174382716049379</v>
      </c>
      <c r="AB771" s="4">
        <f t="shared" ref="AB771:AB834" si="76">N771/6</f>
        <v>108</v>
      </c>
      <c r="AC771" s="4">
        <f t="shared" ref="AC771:AC834" si="77">V771/6</f>
        <v>6282.833333333333</v>
      </c>
    </row>
    <row r="772" spans="1:29" x14ac:dyDescent="0.25">
      <c r="A772" t="str">
        <f>feed!A772</f>
        <v>masterspy</v>
      </c>
      <c r="B772" t="str">
        <f>feed!B772</f>
        <v>masterspy</v>
      </c>
      <c r="C772">
        <f>feed!C772</f>
        <v>0</v>
      </c>
      <c r="D772">
        <f>SUMPRODUCT(MID(0&amp;feed!D772,LARGE(INDEX(ISNUMBER(--MID(feed!D772,ROW($1:$19),1))*
ROW($1:$19),0),ROW($1:$19))+1,1)*10^ROW($1:$19)/10)</f>
        <v>3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Angelic</v>
      </c>
      <c r="H772">
        <f>SUMPRODUCT(MID(0&amp;feed!H772,LARGE(INDEX(ISNUMBER(--MID(feed!H772,ROW($1:$1),1))*
ROW($1:$1),0),ROW($1:$1))+1,1)*10^ROW($1:$1)/10)</f>
        <v>0</v>
      </c>
      <c r="I772" t="str">
        <f>feed!I772</f>
        <v>Poor</v>
      </c>
      <c r="J772">
        <f>SUMPRODUCT(MID(0&amp;feed!J772,LARGE(INDEX(ISNUMBER(--MID(feed!J772,ROW($1:$19),1))*
ROW($1:$19),0),ROW($1:$19))+1,1)*10^ROW($1:$19)/10)</f>
        <v>109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645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Mediocre</v>
      </c>
      <c r="S772">
        <f t="shared" si="73"/>
        <v>4.5</v>
      </c>
      <c r="T772" t="str">
        <f>feed!R772</f>
        <v>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772" t="str">
        <f>feed!U772</f>
        <v>http://blocgame.com/stats.php?id=64274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15750</v>
      </c>
      <c r="AA772" s="8">
        <f t="shared" si="75"/>
        <v>25.581395348837209</v>
      </c>
      <c r="AB772" s="4">
        <f t="shared" si="76"/>
        <v>107.5</v>
      </c>
      <c r="AC772" s="4">
        <f t="shared" si="77"/>
        <v>2750</v>
      </c>
    </row>
    <row r="773" spans="1:29" x14ac:dyDescent="0.25">
      <c r="A773" t="str">
        <f>feed!A773</f>
        <v>Golden Woods</v>
      </c>
      <c r="B773" t="str">
        <f>feed!B773</f>
        <v>Celeborn002</v>
      </c>
      <c r="C773">
        <f>feed!C773</f>
        <v>0</v>
      </c>
      <c r="D773">
        <f>SUMPRODUCT(MID(0&amp;feed!D773,LARGE(INDEX(ISNUMBER(--MID(feed!D773,ROW($1:$19),1))*
ROW($1:$19),0),ROW($1:$19))+1,1)*10^ROW($1:$19)/10)</f>
        <v>4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Nice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110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644</v>
      </c>
      <c r="O773">
        <f>SUMPRODUCT(MID(0&amp;feed!O773,LARGE(INDEX(ISNUMBER(--MID(feed!O773,ROW($1:$5),1))*
ROW($1:$5),0),ROW($1:$5))+1,1)*10^ROW($1:$5)/10)</f>
        <v>1781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Atlas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773" t="str">
        <f>feed!U773</f>
        <v>http://blocgame.com/stats.php?id=64192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4955</v>
      </c>
      <c r="AA773" s="8">
        <f t="shared" si="75"/>
        <v>10.023291925465838</v>
      </c>
      <c r="AB773" s="4">
        <f t="shared" si="76"/>
        <v>107.33333333333333</v>
      </c>
      <c r="AC773" s="4">
        <f t="shared" si="77"/>
        <v>1075.8333333333333</v>
      </c>
    </row>
    <row r="774" spans="1:29" x14ac:dyDescent="0.25">
      <c r="A774" t="str">
        <f>feed!A774</f>
        <v>Nueva Coasta</v>
      </c>
      <c r="B774" t="str">
        <f>feed!B774</f>
        <v>PresidenteChango</v>
      </c>
      <c r="C774">
        <f>feed!C774</f>
        <v>0</v>
      </c>
      <c r="D774">
        <f>SUMPRODUCT(MID(0&amp;feed!D774,LARGE(INDEX(ISNUMBER(--MID(feed!D774,ROW($1:$19),1))*
ROW($1:$19),0),ROW($1:$19))+1,1)*10^ROW($1:$19)/10)</f>
        <v>16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1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95</v>
      </c>
      <c r="K774">
        <f>SUMPRODUCT(MID(0&amp;feed!K774,LARGE(INDEX(ISNUMBER(--MID(feed!K774,ROW($1:$19),1))*
ROW($1:$19),0),ROW($1:$19))+1,1)*10^ROW($1:$19)/10)</f>
        <v>3</v>
      </c>
      <c r="L774">
        <f>SUMPRODUCT(MID(0&amp;feed!L774,LARGE(INDEX(ISNUMBER(--MID(feed!L774,ROW($1:$19),1))*
ROW($1:$19),0),ROW($1:$19))+1,1)*10^ROW($1:$19)/10)</f>
        <v>1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644</v>
      </c>
      <c r="O774">
        <f>SUMPRODUCT(MID(0&amp;feed!O774,LARGE(INDEX(ISNUMBER(--MID(feed!O774,ROW($1:$5),1))*
ROW($1:$5),0),ROW($1:$5))+1,1)*10^ROW($1:$5)/10)</f>
        <v>433</v>
      </c>
      <c r="P774" t="str">
        <f>feed!P774</f>
        <v>Untapped</v>
      </c>
      <c r="Q774">
        <f t="shared" si="72"/>
        <v>90</v>
      </c>
      <c r="R774" t="str">
        <f>feed!Q774</f>
        <v>Meagre</v>
      </c>
      <c r="S774">
        <f t="shared" si="73"/>
        <v>1.5</v>
      </c>
      <c r="T774" t="str">
        <f>feed!R774</f>
        <v>Mesoamerica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774" t="str">
        <f>feed!U774</f>
        <v>http://blocgame.com/stats.php?id=65037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17750</v>
      </c>
      <c r="AA774" s="8">
        <f t="shared" si="75"/>
        <v>31.055900621118013</v>
      </c>
      <c r="AB774" s="4">
        <f t="shared" si="76"/>
        <v>107.33333333333333</v>
      </c>
      <c r="AC774" s="4">
        <f t="shared" si="77"/>
        <v>3333.3333333333335</v>
      </c>
    </row>
    <row r="775" spans="1:29" x14ac:dyDescent="0.25">
      <c r="A775" t="str">
        <f>feed!A775</f>
        <v>Tendong</v>
      </c>
      <c r="B775" t="str">
        <f>feed!B775</f>
        <v>kijang</v>
      </c>
      <c r="C775">
        <f>feed!C775</f>
        <v>0</v>
      </c>
      <c r="D775">
        <f>SUMPRODUCT(MID(0&amp;feed!D775,LARGE(INDEX(ISNUMBER(--MID(feed!D775,ROW($1:$19),1))*
ROW($1:$19),0),ROW($1:$19))+1,1)*10^ROW($1:$19)/10)</f>
        <v>4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17</v>
      </c>
      <c r="K775">
        <f>SUMPRODUCT(MID(0&amp;feed!K775,LARGE(INDEX(ISNUMBER(--MID(feed!K775,ROW($1:$19),1))*
ROW($1:$19),0),ROW($1:$19))+1,1)*10^ROW($1:$19)/10)</f>
        <v>0</v>
      </c>
      <c r="L775">
        <f>SUMPRODUCT(MID(0&amp;feed!L775,LARGE(INDEX(ISNUMBER(--MID(feed!L775,ROW($1:$19),1))*
ROW($1:$19),0),ROW($1:$19))+1,1)*10^ROW($1:$19)/10)</f>
        <v>1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643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Pacific Rim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775" t="str">
        <f>feed!U775</f>
        <v>http://blocgame.com/stats.php?id=62178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-165</v>
      </c>
      <c r="AA775" s="8">
        <f t="shared" si="75"/>
        <v>0.32659409020217728</v>
      </c>
      <c r="AB775" s="4">
        <f t="shared" si="76"/>
        <v>107.16666666666667</v>
      </c>
      <c r="AC775" s="4">
        <f t="shared" si="77"/>
        <v>35</v>
      </c>
    </row>
    <row r="776" spans="1:29" x14ac:dyDescent="0.25">
      <c r="A776" t="str">
        <f>feed!A776</f>
        <v>Guiabras</v>
      </c>
      <c r="B776" t="str">
        <f>feed!B776</f>
        <v>Guilherme Pires</v>
      </c>
      <c r="C776" t="str">
        <f>feed!C776</f>
        <v>Che Guevara League</v>
      </c>
      <c r="D776">
        <f>SUMPRODUCT(MID(0&amp;feed!D776,LARGE(INDEX(ISNUMBER(--MID(feed!D776,ROW($1:$19),1))*
ROW($1:$19),0),ROW($1:$19))+1,1)*10^ROW($1:$19)/10)</f>
        <v>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77</v>
      </c>
      <c r="K776">
        <f>SUMPRODUCT(MID(0&amp;feed!K776,LARGE(INDEX(ISNUMBER(--MID(feed!K776,ROW($1:$19),1))*
ROW($1:$19),0),ROW($1:$19))+1,1)*10^ROW($1:$19)/10)</f>
        <v>1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642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Amazonia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776" t="str">
        <f>feed!U776</f>
        <v>http://blocgame.com/stats.php?id=64091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10253</v>
      </c>
      <c r="AA776" s="8">
        <f t="shared" si="75"/>
        <v>17.722741433021806</v>
      </c>
      <c r="AB776" s="4">
        <f t="shared" si="76"/>
        <v>107</v>
      </c>
      <c r="AC776" s="4">
        <f t="shared" si="77"/>
        <v>1896.3333333333333</v>
      </c>
    </row>
    <row r="777" spans="1:29" x14ac:dyDescent="0.25">
      <c r="A777" t="str">
        <f>feed!A777</f>
        <v>macai</v>
      </c>
      <c r="B777" t="str">
        <f>feed!B777</f>
        <v>macibai</v>
      </c>
      <c r="C777" t="str">
        <f>feed!C777</f>
        <v>Armat Corporation</v>
      </c>
      <c r="D777">
        <f>SUMPRODUCT(MID(0&amp;feed!D777,LARGE(INDEX(ISNUMBER(--MID(feed!D777,ROW($1:$19),1))*
ROW($1:$19),0),ROW($1:$19))+1,1)*10^ROW($1:$19)/10)</f>
        <v>80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Nice</v>
      </c>
      <c r="H777">
        <f>SUMPRODUCT(MID(0&amp;feed!H777,LARGE(INDEX(ISNUMBER(--MID(feed!H777,ROW($1:$1),1))*
ROW($1:$1),0),ROW($1:$1))+1,1)*10^ROW($1:$1)/10)</f>
        <v>1</v>
      </c>
      <c r="I777" t="str">
        <f>feed!I777</f>
        <v>Standard</v>
      </c>
      <c r="J777">
        <f>SUMPRODUCT(MID(0&amp;feed!J777,LARGE(INDEX(ISNUMBER(--MID(feed!J777,ROW($1:$19),1))*
ROW($1:$19),0),ROW($1:$19))+1,1)*10^ROW($1:$19)/10)</f>
        <v>0</v>
      </c>
      <c r="K777">
        <f>SUMPRODUCT(MID(0&amp;feed!K777,LARGE(INDEX(ISNUMBER(--MID(feed!K777,ROW($1:$19),1))*
ROW($1:$19),0),ROW($1:$19))+1,1)*10^ROW($1:$19)/10)</f>
        <v>19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642</v>
      </c>
      <c r="O777">
        <f>SUMPRODUCT(MID(0&amp;feed!O777,LARGE(INDEX(ISNUMBER(--MID(feed!O777,ROW($1:$5),1))*
ROW($1:$5),0),ROW($1:$5))+1,1)*10^ROW($1:$5)/10)</f>
        <v>0</v>
      </c>
      <c r="P777" t="str">
        <f>feed!P777</f>
        <v>Depleted</v>
      </c>
      <c r="Q777">
        <f t="shared" si="72"/>
        <v>0</v>
      </c>
      <c r="R777" t="str">
        <f>feed!Q777</f>
        <v>Small</v>
      </c>
      <c r="S777">
        <f t="shared" si="73"/>
        <v>3</v>
      </c>
      <c r="T777" t="str">
        <f>feed!R777</f>
        <v>Caribbean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777" t="str">
        <f>feed!U777</f>
        <v>http://blocgame.com/stats.php?id=65044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23330</v>
      </c>
      <c r="AA777" s="8">
        <f t="shared" si="75"/>
        <v>48.605919003115268</v>
      </c>
      <c r="AB777" s="4">
        <f t="shared" si="76"/>
        <v>107</v>
      </c>
      <c r="AC777" s="4">
        <f t="shared" si="77"/>
        <v>5200.833333333333</v>
      </c>
    </row>
    <row r="778" spans="1:29" x14ac:dyDescent="0.25">
      <c r="A778" t="str">
        <f>feed!A778</f>
        <v>4g93</v>
      </c>
      <c r="B778" t="str">
        <f>feed!B778</f>
        <v>kadafi</v>
      </c>
      <c r="C778" t="str">
        <f>feed!C778</f>
        <v>The Order</v>
      </c>
      <c r="D778">
        <f>SUMPRODUCT(MID(0&amp;feed!D778,LARGE(INDEX(ISNUMBER(--MID(feed!D778,ROW($1:$19),1))*
ROW($1:$19),0),ROW($1:$19))+1,1)*10^ROW($1:$19)/10)</f>
        <v>99</v>
      </c>
      <c r="E778">
        <f>SUMPRODUCT(MID(0&amp;feed!E778,LARGE(INDEX(ISNUMBER(--MID(feed!E778,ROW($1:$19),1))*
ROW($1:$19),0),ROW($1:$19))+1,1)*10^ROW($1:$19)/10)</f>
        <v>3</v>
      </c>
      <c r="F778" t="str">
        <f>feed!F778</f>
        <v>Korean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2</v>
      </c>
      <c r="I778" t="str">
        <f>feed!I778</f>
        <v>Standard</v>
      </c>
      <c r="J778">
        <f>SUMPRODUCT(MID(0&amp;feed!J778,LARGE(INDEX(ISNUMBER(--MID(feed!J778,ROW($1:$19),1))*
ROW($1:$19),0),ROW($1:$19))+1,1)*10^ROW($1:$19)/10)</f>
        <v>10</v>
      </c>
      <c r="K778">
        <f>SUMPRODUCT(MID(0&amp;feed!K778,LARGE(INDEX(ISNUMBER(--MID(feed!K778,ROW($1:$19),1))*
ROW($1:$19),0),ROW($1:$19))+1,1)*10^ROW($1:$19)/10)</f>
        <v>13</v>
      </c>
      <c r="L778">
        <f>SUMPRODUCT(MID(0&amp;feed!L778,LARGE(INDEX(ISNUMBER(--MID(feed!L778,ROW($1:$19),1))*
ROW($1:$19),0),ROW($1:$19))+1,1)*10^ROW($1:$19)/10)</f>
        <v>5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640</v>
      </c>
      <c r="O778">
        <f>SUMPRODUCT(MID(0&amp;feed!O778,LARGE(INDEX(ISNUMBER(--MID(feed!O778,ROW($1:$5),1))*
ROW($1:$5),0),ROW($1:$5))+1,1)*10^ROW($1:$5)/10)</f>
        <v>185</v>
      </c>
      <c r="P778" t="str">
        <f>feed!P778</f>
        <v>Untapped</v>
      </c>
      <c r="Q778">
        <f t="shared" si="72"/>
        <v>90</v>
      </c>
      <c r="R778" t="str">
        <f>feed!Q778</f>
        <v>Very Powerful</v>
      </c>
      <c r="S778">
        <f t="shared" si="73"/>
        <v>10</v>
      </c>
      <c r="T778" t="str">
        <f>feed!R778</f>
        <v>Pacific Rim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778" t="str">
        <f>feed!U778</f>
        <v>http://blocgame.com/stats.php?id=62122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11971</v>
      </c>
      <c r="AA778" s="8">
        <f t="shared" si="75"/>
        <v>31.595312499999999</v>
      </c>
      <c r="AB778" s="4">
        <f t="shared" si="76"/>
        <v>106.66666666666667</v>
      </c>
      <c r="AC778" s="4">
        <f t="shared" si="77"/>
        <v>3370.1666666666665</v>
      </c>
    </row>
    <row r="779" spans="1:29" x14ac:dyDescent="0.25">
      <c r="A779" t="str">
        <f>feed!A779</f>
        <v>ï¿½bermensch</v>
      </c>
      <c r="B779" t="str">
        <f>feed!B779</f>
        <v>Fegelein</v>
      </c>
      <c r="C779" t="str">
        <f>feed!C779</f>
        <v>The Order</v>
      </c>
      <c r="D779">
        <f>SUMPRODUCT(MID(0&amp;feed!D779,LARGE(INDEX(ISNUMBER(--MID(feed!D779,ROW($1:$19),1))*
ROW($1:$19),0),ROW($1:$19))+1,1)*10^ROW($1:$19)/10)</f>
        <v>139</v>
      </c>
      <c r="E779">
        <f>SUMPRODUCT(MID(0&amp;feed!E779,LARGE(INDEX(ISNUMBER(--MID(feed!E779,ROW($1:$19),1))*
ROW($1:$19),0),ROW($1:$19))+1,1)*10^ROW($1:$19)/10)</f>
        <v>2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3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11</v>
      </c>
      <c r="K779">
        <f>SUMPRODUCT(MID(0&amp;feed!K779,LARGE(INDEX(ISNUMBER(--MID(feed!K779,ROW($1:$19),1))*
ROW($1:$19),0),ROW($1:$19))+1,1)*10^ROW($1:$19)/10)</f>
        <v>26</v>
      </c>
      <c r="L779">
        <f>SUMPRODUCT(MID(0&amp;feed!L779,LARGE(INDEX(ISNUMBER(--MID(feed!L779,ROW($1:$19),1))*
ROW($1:$19),0),ROW($1:$19))+1,1)*10^ROW($1:$19)/10)</f>
        <v>13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636</v>
      </c>
      <c r="O779">
        <f>SUMPRODUCT(MID(0&amp;feed!O779,LARGE(INDEX(ISNUMBER(--MID(feed!O779,ROW($1:$5),1))*
ROW($1:$5),0),ROW($1:$5))+1,1)*10^ROW($1:$5)/10)</f>
        <v>3086</v>
      </c>
      <c r="P779" t="str">
        <f>feed!P779</f>
        <v>Untapped</v>
      </c>
      <c r="Q779">
        <f t="shared" si="72"/>
        <v>90</v>
      </c>
      <c r="R779" t="str">
        <f>feed!Q779</f>
        <v>Mediocre</v>
      </c>
      <c r="S779">
        <f t="shared" si="73"/>
        <v>4.5</v>
      </c>
      <c r="T779" t="str">
        <f>feed!R779</f>
        <v>Atlas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779" t="str">
        <f>feed!U779</f>
        <v>http://blocgame.com/stats.php?id=52438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9677</v>
      </c>
      <c r="AA779" s="8">
        <f t="shared" si="75"/>
        <v>41.748427672955977</v>
      </c>
      <c r="AB779" s="4">
        <f t="shared" si="76"/>
        <v>106</v>
      </c>
      <c r="AC779" s="4">
        <f t="shared" si="77"/>
        <v>4425.333333333333</v>
      </c>
    </row>
    <row r="780" spans="1:29" x14ac:dyDescent="0.25">
      <c r="A780" t="str">
        <f>feed!A780</f>
        <v>Hussenia</v>
      </c>
      <c r="B780" t="str">
        <f>feed!B780</f>
        <v>Vilhalm</v>
      </c>
      <c r="C780">
        <f>feed!C780</f>
        <v>0</v>
      </c>
      <c r="D780">
        <f>SUMPRODUCT(MID(0&amp;feed!D780,LARGE(INDEX(ISNUMBER(--MID(feed!D780,ROW($1:$19),1))*
ROW($1:$19),0),ROW($1:$19))+1,1)*10^ROW($1:$19)/10)</f>
        <v>3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Good</v>
      </c>
      <c r="H780">
        <f>SUMPRODUCT(MID(0&amp;feed!H780,LARGE(INDEX(ISNUMBER(--MID(feed!H780,ROW($1:$1),1))*
ROW($1:$1),0),ROW($1:$1))+1,1)*10^ROW($1:$1)/10)</f>
        <v>0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182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636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Gran Colombia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780" t="str">
        <f>feed!U780</f>
        <v>http://blocgame.com/stats.php?id=64528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10193</v>
      </c>
      <c r="AA780" s="8">
        <f t="shared" si="75"/>
        <v>17.205974842767297</v>
      </c>
      <c r="AB780" s="4">
        <f t="shared" si="76"/>
        <v>106</v>
      </c>
      <c r="AC780" s="4">
        <f t="shared" si="77"/>
        <v>1823.8333333333333</v>
      </c>
    </row>
    <row r="781" spans="1:29" x14ac:dyDescent="0.25">
      <c r="A781" t="str">
        <f>feed!A781</f>
        <v>FuckPussyStan</v>
      </c>
      <c r="B781" t="str">
        <f>feed!B781</f>
        <v>AutisticNigger</v>
      </c>
      <c r="C781" t="str">
        <f>feed!C781</f>
        <v>Socialist Arab Union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6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3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636</v>
      </c>
      <c r="O781">
        <f>SUMPRODUCT(MID(0&amp;feed!O781,LARGE(INDEX(ISNUMBER(--MID(feed!O781,ROW($1:$5),1))*
ROW($1:$5),0),ROW($1:$5))+1,1)*10^ROW($1:$5)/10)</f>
        <v>3</v>
      </c>
      <c r="P781">
        <f>feed!P781</f>
        <v>0</v>
      </c>
      <c r="Q781">
        <f t="shared" si="72"/>
        <v>40</v>
      </c>
      <c r="R781" t="str">
        <f>feed!Q781</f>
        <v>None</v>
      </c>
      <c r="S781">
        <f t="shared" si="73"/>
        <v>0</v>
      </c>
      <c r="T781" t="str">
        <f>feed!R781</f>
        <v>Mesopotamia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781" t="str">
        <f>feed!U781</f>
        <v>http://blocgame.com/stats.php?id=64781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3235</v>
      </c>
      <c r="AA781" s="8">
        <f t="shared" si="75"/>
        <v>8.6242138364779866</v>
      </c>
      <c r="AB781" s="4">
        <f t="shared" si="76"/>
        <v>106</v>
      </c>
      <c r="AC781" s="4">
        <f t="shared" si="77"/>
        <v>914.16666666666663</v>
      </c>
    </row>
    <row r="782" spans="1:29" x14ac:dyDescent="0.25">
      <c r="A782" t="str">
        <f>feed!A782</f>
        <v>Much War</v>
      </c>
      <c r="B782" t="str">
        <f>feed!B782</f>
        <v>Dan The Magic Man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66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Angelic</v>
      </c>
      <c r="H782">
        <f>SUMPRODUCT(MID(0&amp;feed!H782,LARGE(INDEX(ISNUMBER(--MID(feed!H782,ROW($1:$1),1))*
ROW($1:$1),0),ROW($1:$1))+1,1)*10^ROW($1:$1)/10)</f>
        <v>4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</v>
      </c>
      <c r="K782">
        <f>SUMPRODUCT(MID(0&amp;feed!K782,LARGE(INDEX(ISNUMBER(--MID(feed!K782,ROW($1:$19),1))*
ROW($1:$19),0),ROW($1:$19))+1,1)*10^ROW($1:$19)/10)</f>
        <v>10</v>
      </c>
      <c r="L782">
        <f>SUMPRODUCT(MID(0&amp;feed!L782,LARGE(INDEX(ISNUMBER(--MID(feed!L782,ROW($1:$19),1))*
ROW($1:$19),0),ROW($1:$19))+1,1)*10^ROW($1:$19)/10)</f>
        <v>16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632</v>
      </c>
      <c r="O782">
        <f>SUMPRODUCT(MID(0&amp;feed!O782,LARGE(INDEX(ISNUMBER(--MID(feed!O782,ROW($1:$5),1))*
ROW($1:$5),0),ROW($1:$5))+1,1)*10^ROW($1:$5)/10)</f>
        <v>3126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Mesopotamia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782" t="str">
        <f>feed!U782</f>
        <v>http://blocgame.com/stats.php?id=61645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30378</v>
      </c>
      <c r="AA782" s="8">
        <f t="shared" si="75"/>
        <v>68.240506329113927</v>
      </c>
      <c r="AB782" s="4">
        <f t="shared" si="76"/>
        <v>105.33333333333333</v>
      </c>
      <c r="AC782" s="4">
        <f t="shared" si="77"/>
        <v>7188</v>
      </c>
    </row>
    <row r="783" spans="1:29" x14ac:dyDescent="0.25">
      <c r="A783" t="str">
        <f>feed!A783</f>
        <v>Kalashstan</v>
      </c>
      <c r="B783" t="str">
        <f>feed!B783</f>
        <v>Kalashstan</v>
      </c>
      <c r="C783">
        <f>feed!C783</f>
        <v>0</v>
      </c>
      <c r="D783">
        <f>SUMPRODUCT(MID(0&amp;feed!D783,LARGE(INDEX(ISNUMBER(--MID(feed!D783,ROW($1:$19),1))*
ROW($1:$19),0),ROW($1:$19))+1,1)*10^ROW($1:$19)/10)</f>
        <v>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Good</v>
      </c>
      <c r="H783">
        <f>SUMPRODUCT(MID(0&amp;feed!H783,LARGE(INDEX(ISNUMBER(--MID(feed!H783,ROW($1:$1),1))*
ROW($1:$1),0),ROW($1:$1))+1,1)*10^ROW($1:$1)/10)</f>
        <v>0</v>
      </c>
      <c r="I783" t="str">
        <f>feed!I783</f>
        <v>Poor</v>
      </c>
      <c r="J783">
        <f>SUMPRODUCT(MID(0&amp;feed!J783,LARGE(INDEX(ISNUMBER(--MID(feed!J783,ROW($1:$19),1))*
ROW($1:$19),0),ROW($1:$19))+1,1)*10^ROW($1:$19)/10)</f>
        <v>109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632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China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83" t="str">
        <f>feed!U783</f>
        <v>http://blocgame.com/stats.php?id=64289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12863</v>
      </c>
      <c r="AA783" s="8">
        <f t="shared" si="75"/>
        <v>21.539556962025316</v>
      </c>
      <c r="AB783" s="4">
        <f t="shared" si="76"/>
        <v>105.33333333333333</v>
      </c>
      <c r="AC783" s="4">
        <f t="shared" si="77"/>
        <v>2268.8333333333335</v>
      </c>
    </row>
    <row r="784" spans="1:29" x14ac:dyDescent="0.25">
      <c r="A784" t="str">
        <f>feed!A784</f>
        <v>Sg Api</v>
      </c>
      <c r="B784" t="str">
        <f>feed!B784</f>
        <v>Alienboy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57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1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9</v>
      </c>
      <c r="K784">
        <f>SUMPRODUCT(MID(0&amp;feed!K784,LARGE(INDEX(ISNUMBER(--MID(feed!K784,ROW($1:$19),1))*
ROW($1:$19),0),ROW($1:$19))+1,1)*10^ROW($1:$19)/10)</f>
        <v>9</v>
      </c>
      <c r="L784">
        <f>SUMPRODUCT(MID(0&amp;feed!L784,LARGE(INDEX(ISNUMBER(--MID(feed!L784,ROW($1:$19),1))*
ROW($1:$19),0),ROW($1:$19))+1,1)*10^ROW($1:$19)/10)</f>
        <v>5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632</v>
      </c>
      <c r="O784">
        <f>SUMPRODUCT(MID(0&amp;feed!O784,LARGE(INDEX(ISNUMBER(--MID(feed!O784,ROW($1:$5),1))*
ROW($1:$5),0),ROW($1:$5))+1,1)*10^ROW($1:$5)/10)</f>
        <v>585</v>
      </c>
      <c r="P784" t="str">
        <f>feed!P784</f>
        <v>Untapped</v>
      </c>
      <c r="Q784">
        <f t="shared" si="72"/>
        <v>90</v>
      </c>
      <c r="R784" t="str">
        <f>feed!Q784</f>
        <v>Very Powerful</v>
      </c>
      <c r="S784">
        <f t="shared" si="73"/>
        <v>10</v>
      </c>
      <c r="T784" t="str">
        <f>feed!R784</f>
        <v>Pacific Rim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784" t="str">
        <f>feed!U784</f>
        <v>http://blocgame.com/stats.php?id=64798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15101</v>
      </c>
      <c r="AA784" s="8">
        <f t="shared" si="75"/>
        <v>33.3876582278481</v>
      </c>
      <c r="AB784" s="4">
        <f t="shared" si="76"/>
        <v>105.33333333333333</v>
      </c>
      <c r="AC784" s="4">
        <f t="shared" si="77"/>
        <v>3516.8333333333335</v>
      </c>
    </row>
    <row r="785" spans="1:29" x14ac:dyDescent="0.25">
      <c r="A785" t="str">
        <f>feed!A785</f>
        <v>Made of Beans</v>
      </c>
      <c r="B785" t="str">
        <f>feed!B785</f>
        <v>FAVsniper69</v>
      </c>
      <c r="C785" t="str">
        <f>feed!C785</f>
        <v>Armat Corporation</v>
      </c>
      <c r="D785">
        <f>SUMPRODUCT(MID(0&amp;feed!D785,LARGE(INDEX(ISNUMBER(--MID(feed!D785,ROW($1:$19),1))*
ROW($1:$19),0),ROW($1:$19))+1,1)*10^ROW($1:$19)/10)</f>
        <v>17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Nice</v>
      </c>
      <c r="H785">
        <f>SUMPRODUCT(MID(0&amp;feed!H785,LARGE(INDEX(ISNUMBER(--MID(feed!H785,ROW($1:$1),1))*
ROW($1:$1),0),ROW($1:$1))+1,1)*10^ROW($1:$1)/10)</f>
        <v>1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22</v>
      </c>
      <c r="K785">
        <f>SUMPRODUCT(MID(0&amp;feed!K785,LARGE(INDEX(ISNUMBER(--MID(feed!K785,ROW($1:$19),1))*
ROW($1:$19),0),ROW($1:$19))+1,1)*10^ROW($1:$19)/10)</f>
        <v>9</v>
      </c>
      <c r="L785">
        <f>SUMPRODUCT(MID(0&amp;feed!L785,LARGE(INDEX(ISNUMBER(--MID(feed!L785,ROW($1:$19),1))*
ROW($1:$19),0),ROW($1:$19))+1,1)*10^ROW($1:$19)/10)</f>
        <v>2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631</v>
      </c>
      <c r="O785">
        <f>SUMPRODUCT(MID(0&amp;feed!O785,LARGE(INDEX(ISNUMBER(--MID(feed!O785,ROW($1:$5),1))*
ROW($1:$5),0),ROW($1:$5))+1,1)*10^ROW($1:$5)/10)</f>
        <v>638</v>
      </c>
      <c r="P785">
        <f>feed!P785</f>
        <v>0</v>
      </c>
      <c r="Q785">
        <f t="shared" si="72"/>
        <v>40</v>
      </c>
      <c r="R785" t="str">
        <f>feed!Q785</f>
        <v>Mediocre</v>
      </c>
      <c r="S785">
        <f t="shared" si="73"/>
        <v>4.5</v>
      </c>
      <c r="T785" t="str">
        <f>feed!R785</f>
        <v>China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785" t="str">
        <f>feed!U785</f>
        <v>http://blocgame.com/stats.php?id=64806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19161</v>
      </c>
      <c r="AA785" s="8">
        <f t="shared" si="75"/>
        <v>38.091917591125195</v>
      </c>
      <c r="AB785" s="4">
        <f t="shared" si="76"/>
        <v>105.16666666666667</v>
      </c>
      <c r="AC785" s="4">
        <f t="shared" si="77"/>
        <v>4006</v>
      </c>
    </row>
    <row r="786" spans="1:29" x14ac:dyDescent="0.25">
      <c r="A786" t="str">
        <f>feed!A786</f>
        <v>Selle Isla</v>
      </c>
      <c r="B786" t="str">
        <f>feed!B786</f>
        <v>Selle</v>
      </c>
      <c r="C786" t="str">
        <f>feed!C786</f>
        <v>SPQR</v>
      </c>
      <c r="D786">
        <f>SUMPRODUCT(MID(0&amp;feed!D786,LARGE(INDEX(ISNUMBER(--MID(feed!D786,ROW($1:$19),1))*
ROW($1:$19),0),ROW($1:$19))+1,1)*10^ROW($1:$19)/10)</f>
        <v>81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Angelic</v>
      </c>
      <c r="H786">
        <f>SUMPRODUCT(MID(0&amp;feed!H786,LARGE(INDEX(ISNUMBER(--MID(feed!H786,ROW($1:$1),1))*
ROW($1:$1),0),ROW($1:$1))+1,1)*10^ROW($1:$1)/10)</f>
        <v>1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0</v>
      </c>
      <c r="K786">
        <f>SUMPRODUCT(MID(0&amp;feed!K786,LARGE(INDEX(ISNUMBER(--MID(feed!K786,ROW($1:$19),1))*
ROW($1:$19),0),ROW($1:$19))+1,1)*10^ROW($1:$19)/10)</f>
        <v>11</v>
      </c>
      <c r="L786">
        <f>SUMPRODUCT(MID(0&amp;feed!L786,LARGE(INDEX(ISNUMBER(--MID(feed!L786,ROW($1:$19),1))*
ROW($1:$19),0),ROW($1:$19))+1,1)*10^ROW($1:$19)/10)</f>
        <v>10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631</v>
      </c>
      <c r="O786">
        <f>SUMPRODUCT(MID(0&amp;feed!O786,LARGE(INDEX(ISNUMBER(--MID(feed!O786,ROW($1:$5),1))*
ROW($1:$5),0),ROW($1:$5))+1,1)*10^ROW($1:$5)/10)</f>
        <v>5727</v>
      </c>
      <c r="P786" t="str">
        <f>feed!P786</f>
        <v>Untapped</v>
      </c>
      <c r="Q786">
        <f t="shared" si="72"/>
        <v>90</v>
      </c>
      <c r="R786" t="str">
        <f>feed!Q786</f>
        <v>Large</v>
      </c>
      <c r="S786">
        <f t="shared" si="73"/>
        <v>7.5</v>
      </c>
      <c r="T786" t="str">
        <f>feed!R786</f>
        <v>Egypt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786" t="str">
        <f>feed!U786</f>
        <v>http://blocgame.com/stats.php?id=64991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22969</v>
      </c>
      <c r="AA786" s="8">
        <f t="shared" si="75"/>
        <v>50.069730586370838</v>
      </c>
      <c r="AB786" s="4">
        <f t="shared" si="76"/>
        <v>105.16666666666667</v>
      </c>
      <c r="AC786" s="4">
        <f t="shared" si="77"/>
        <v>5265.666666666667</v>
      </c>
    </row>
    <row r="787" spans="1:29" x14ac:dyDescent="0.25">
      <c r="A787" t="str">
        <f>feed!A787</f>
        <v>Slayer Kingdoms</v>
      </c>
      <c r="B787" t="str">
        <f>feed!B787</f>
        <v>Musashi</v>
      </c>
      <c r="C787" t="str">
        <f>feed!C787</f>
        <v>Dictators United</v>
      </c>
      <c r="D787">
        <f>SUMPRODUCT(MID(0&amp;feed!D787,LARGE(INDEX(ISNUMBER(--MID(feed!D787,ROW($1:$19),1))*
ROW($1:$19),0),ROW($1:$19))+1,1)*10^ROW($1:$19)/10)</f>
        <v>19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6</v>
      </c>
      <c r="L787">
        <f>SUMPRODUCT(MID(0&amp;feed!L787,LARGE(INDEX(ISNUMBER(--MID(feed!L787,ROW($1:$19),1))*
ROW($1:$19),0),ROW($1:$19))+1,1)*10^ROW($1:$19)/10)</f>
        <v>2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629</v>
      </c>
      <c r="O787">
        <f>SUMPRODUCT(MID(0&amp;feed!O787,LARGE(INDEX(ISNUMBER(--MID(feed!O787,ROW($1:$5),1))*
ROW($1:$5),0),ROW($1:$5))+1,1)*10^ROW($1:$5)/10)</f>
        <v>222</v>
      </c>
      <c r="P787" t="str">
        <f>feed!P787</f>
        <v>Plentiful</v>
      </c>
      <c r="Q787">
        <f t="shared" si="72"/>
        <v>70</v>
      </c>
      <c r="R787" t="str">
        <f>feed!Q787</f>
        <v>Mediocre</v>
      </c>
      <c r="S787">
        <f t="shared" si="73"/>
        <v>4.5</v>
      </c>
      <c r="T787" t="str">
        <f>feed!R787</f>
        <v>China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787" t="str">
        <f>feed!U787</f>
        <v>http://blocgame.com/stats.php?id=65155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13538</v>
      </c>
      <c r="AA787" s="8">
        <f t="shared" si="75"/>
        <v>26.292527821939586</v>
      </c>
      <c r="AB787" s="4">
        <f t="shared" si="76"/>
        <v>104.83333333333333</v>
      </c>
      <c r="AC787" s="4">
        <f t="shared" si="77"/>
        <v>2756.3333333333335</v>
      </c>
    </row>
    <row r="788" spans="1:29" x14ac:dyDescent="0.25">
      <c r="A788" t="str">
        <f>feed!A788</f>
        <v>Lucianstan</v>
      </c>
      <c r="B788" t="str">
        <f>feed!B788</f>
        <v>Tovarishch Lukian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38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1</v>
      </c>
      <c r="I788" t="str">
        <f>feed!I788</f>
        <v>Elite</v>
      </c>
      <c r="J788">
        <f>SUMPRODUCT(MID(0&amp;feed!J788,LARGE(INDEX(ISNUMBER(--MID(feed!J788,ROW($1:$19),1))*
ROW($1:$19),0),ROW($1:$19))+1,1)*10^ROW($1:$19)/10)</f>
        <v>4</v>
      </c>
      <c r="K788">
        <f>SUMPRODUCT(MID(0&amp;feed!K788,LARGE(INDEX(ISNUMBER(--MID(feed!K788,ROW($1:$19),1))*
ROW($1:$19),0),ROW($1:$19))+1,1)*10^ROW($1:$19)/10)</f>
        <v>7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627</v>
      </c>
      <c r="O788">
        <f>SUMPRODUCT(MID(0&amp;feed!O788,LARGE(INDEX(ISNUMBER(--MID(feed!O788,ROW($1:$5),1))*
ROW($1:$5),0),ROW($1:$5))+1,1)*10^ROW($1:$5)/10)</f>
        <v>439</v>
      </c>
      <c r="P788" t="str">
        <f>feed!P788</f>
        <v>Untapped</v>
      </c>
      <c r="Q788">
        <f t="shared" si="72"/>
        <v>90</v>
      </c>
      <c r="R788" t="str">
        <f>feed!Q788</f>
        <v>Mediocre</v>
      </c>
      <c r="S788">
        <f t="shared" si="73"/>
        <v>4.5</v>
      </c>
      <c r="T788" t="str">
        <f>feed!R788</f>
        <v>Southern Cone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88" t="str">
        <f>feed!U788</f>
        <v>http://blocgame.com/stats.php?id=50168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15875</v>
      </c>
      <c r="AA788" s="8">
        <f t="shared" si="75"/>
        <v>31.897926634768741</v>
      </c>
      <c r="AB788" s="4">
        <f t="shared" si="76"/>
        <v>104.5</v>
      </c>
      <c r="AC788" s="4">
        <f t="shared" si="77"/>
        <v>3333.3333333333335</v>
      </c>
    </row>
    <row r="789" spans="1:29" x14ac:dyDescent="0.25">
      <c r="A789" t="str">
        <f>feed!A789</f>
        <v>Picanninia</v>
      </c>
      <c r="B789" t="str">
        <f>feed!B789</f>
        <v>oppengrubenfuhrer</v>
      </c>
      <c r="C789" t="str">
        <f>feed!C789</f>
        <v>The Khilafah</v>
      </c>
      <c r="D789">
        <f>SUMPRODUCT(MID(0&amp;feed!D789,LARGE(INDEX(ISNUMBER(--MID(feed!D789,ROW($1:$19),1))*
ROW($1:$19),0),ROW($1:$19))+1,1)*10^ROW($1:$19)/10)</f>
        <v>9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Questionable</v>
      </c>
      <c r="H789">
        <f>SUMPRODUCT(MID(0&amp;feed!H789,LARGE(INDEX(ISNUMBER(--MID(feed!H789,ROW($1:$1),1))*
ROW($1:$1),0),ROW($1:$1))+1,1)*10^ROW($1:$1)/10)</f>
        <v>1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16</v>
      </c>
      <c r="K789">
        <f>SUMPRODUCT(MID(0&amp;feed!K789,LARGE(INDEX(ISNUMBER(--MID(feed!K789,ROW($1:$19),1))*
ROW($1:$19),0),ROW($1:$19))+1,1)*10^ROW($1:$19)/10)</f>
        <v>15</v>
      </c>
      <c r="L789">
        <f>SUMPRODUCT(MID(0&amp;feed!L789,LARGE(INDEX(ISNUMBER(--MID(feed!L789,ROW($1:$19),1))*
ROW($1:$19),0),ROW($1:$19))+1,1)*10^ROW($1:$19)/10)</f>
        <v>3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625</v>
      </c>
      <c r="O789">
        <f>SUMPRODUCT(MID(0&amp;feed!O789,LARGE(INDEX(ISNUMBER(--MID(feed!O789,ROW($1:$5),1))*
ROW($1:$5),0),ROW($1:$5))+1,1)*10^ROW($1:$5)/10)</f>
        <v>246</v>
      </c>
      <c r="P789" t="str">
        <f>feed!P789</f>
        <v>Untapped</v>
      </c>
      <c r="Q789">
        <f t="shared" si="72"/>
        <v>90</v>
      </c>
      <c r="R789" t="str">
        <f>feed!Q789</f>
        <v>Meagre</v>
      </c>
      <c r="S789">
        <f t="shared" si="73"/>
        <v>1.5</v>
      </c>
      <c r="T789" t="str">
        <f>feed!R789</f>
        <v>East Africa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89" t="str">
        <f>feed!U789</f>
        <v>http://blocgame.com/stats.php?id=64400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2147</v>
      </c>
      <c r="AA789" s="8">
        <f t="shared" si="75"/>
        <v>15.4352</v>
      </c>
      <c r="AB789" s="4">
        <f t="shared" si="76"/>
        <v>104.16666666666667</v>
      </c>
      <c r="AC789" s="4">
        <f t="shared" si="77"/>
        <v>1607.8333333333333</v>
      </c>
    </row>
    <row r="790" spans="1:29" x14ac:dyDescent="0.25">
      <c r="A790" t="str">
        <f>feed!A790</f>
        <v>Weeabo Island</v>
      </c>
      <c r="B790" t="str">
        <f>feed!B790</f>
        <v>misterjohnson</v>
      </c>
      <c r="C790" t="str">
        <f>feed!C790</f>
        <v>Interpol</v>
      </c>
      <c r="D790">
        <f>SUMPRODUCT(MID(0&amp;feed!D790,LARGE(INDEX(ISNUMBER(--MID(feed!D790,ROW($1:$19),1))*
ROW($1:$19),0),ROW($1:$19))+1,1)*10^ROW($1:$19)/10)</f>
        <v>13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Nice</v>
      </c>
      <c r="H790">
        <f>SUMPRODUCT(MID(0&amp;feed!H790,LARGE(INDEX(ISNUMBER(--MID(feed!H790,ROW($1:$1),1))*
ROW($1:$1),0),ROW($1:$1))+1,1)*10^ROW($1:$1)/10)</f>
        <v>0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16</v>
      </c>
      <c r="K790">
        <f>SUMPRODUCT(MID(0&amp;feed!K790,LARGE(INDEX(ISNUMBER(--MID(feed!K790,ROW($1:$19),1))*
ROW($1:$19),0),ROW($1:$19))+1,1)*10^ROW($1:$19)/10)</f>
        <v>8</v>
      </c>
      <c r="L790">
        <f>SUMPRODUCT(MID(0&amp;feed!L790,LARGE(INDEX(ISNUMBER(--MID(feed!L790,ROW($1:$19),1))*
ROW($1:$19),0),ROW($1:$19))+1,1)*10^ROW($1:$19)/10)</f>
        <v>10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621</v>
      </c>
      <c r="O790">
        <f>SUMPRODUCT(MID(0&amp;feed!O790,LARGE(INDEX(ISNUMBER(--MID(feed!O790,ROW($1:$5),1))*
ROW($1:$5),0),ROW($1:$5))+1,1)*10^ROW($1:$5)/10)</f>
        <v>3232</v>
      </c>
      <c r="P790" t="str">
        <f>feed!P790</f>
        <v>Untapped</v>
      </c>
      <c r="Q790">
        <f t="shared" si="72"/>
        <v>90</v>
      </c>
      <c r="R790" t="str">
        <f>feed!Q790</f>
        <v>Powerful</v>
      </c>
      <c r="S790">
        <f t="shared" si="73"/>
        <v>9</v>
      </c>
      <c r="T790" t="str">
        <f>feed!R790</f>
        <v>Persia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790" t="str">
        <f>feed!U790</f>
        <v>http://blocgame.com/stats.php?id=64179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23087</v>
      </c>
      <c r="AA790" s="8">
        <f t="shared" si="75"/>
        <v>48.046698872785832</v>
      </c>
      <c r="AB790" s="4">
        <f t="shared" si="76"/>
        <v>103.5</v>
      </c>
      <c r="AC790" s="4">
        <f t="shared" si="77"/>
        <v>4972.833333333333</v>
      </c>
    </row>
    <row r="791" spans="1:29" x14ac:dyDescent="0.25">
      <c r="A791" t="str">
        <f>feed!A791</f>
        <v>TPInc.</v>
      </c>
      <c r="B791" t="str">
        <f>feed!B791</f>
        <v>cledes123</v>
      </c>
      <c r="C791" t="str">
        <f>feed!C791</f>
        <v>The Federal Colonies</v>
      </c>
      <c r="D791">
        <f>SUMPRODUCT(MID(0&amp;feed!D791,LARGE(INDEX(ISNUMBER(--MID(feed!D791,ROW($1:$19),1))*
ROW($1:$19),0),ROW($1:$19))+1,1)*10^ROW($1:$19)/10)</f>
        <v>28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Good</v>
      </c>
      <c r="J791">
        <f>SUMPRODUCT(MID(0&amp;feed!J791,LARGE(INDEX(ISNUMBER(--MID(feed!J791,ROW($1:$19),1))*
ROW($1:$19),0),ROW($1:$19))+1,1)*10^ROW($1:$19)/10)</f>
        <v>20</v>
      </c>
      <c r="K791">
        <f>SUMPRODUCT(MID(0&amp;feed!K791,LARGE(INDEX(ISNUMBER(--MID(feed!K791,ROW($1:$19),1))*
ROW($1:$19),0),ROW($1:$19))+1,1)*10^ROW($1:$19)/10)</f>
        <v>3</v>
      </c>
      <c r="L791">
        <f>SUMPRODUCT(MID(0&amp;feed!L791,LARGE(INDEX(ISNUMBER(--MID(feed!L791,ROW($1:$19),1))*
ROW($1:$19),0),ROW($1:$19))+1,1)*10^ROW($1:$19)/10)</f>
        <v>0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620</v>
      </c>
      <c r="O791">
        <f>SUMPRODUCT(MID(0&amp;feed!O791,LARGE(INDEX(ISNUMBER(--MID(feed!O791,ROW($1:$5),1))*
ROW($1:$5),0),ROW($1:$5))+1,1)*10^ROW($1:$5)/10)</f>
        <v>130</v>
      </c>
      <c r="P791" t="str">
        <f>feed!P791</f>
        <v>Untapped</v>
      </c>
      <c r="Q791">
        <f t="shared" si="72"/>
        <v>90</v>
      </c>
      <c r="R791" t="str">
        <f>feed!Q791</f>
        <v>Small</v>
      </c>
      <c r="S791">
        <f t="shared" si="73"/>
        <v>3</v>
      </c>
      <c r="T791" t="str">
        <f>feed!R791</f>
        <v>Caribbean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791" t="str">
        <f>feed!U791</f>
        <v>http://blocgame.com/stats.php?id=65102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18875</v>
      </c>
      <c r="AA791" s="8">
        <f t="shared" si="75"/>
        <v>32.258064516129032</v>
      </c>
      <c r="AB791" s="4">
        <f t="shared" si="76"/>
        <v>103.33333333333333</v>
      </c>
      <c r="AC791" s="4">
        <f t="shared" si="77"/>
        <v>3333.3333333333335</v>
      </c>
    </row>
    <row r="792" spans="1:29" x14ac:dyDescent="0.25">
      <c r="A792" t="str">
        <f>feed!A792</f>
        <v>Luce</v>
      </c>
      <c r="B792" t="str">
        <f>feed!B792</f>
        <v>Hopp</v>
      </c>
      <c r="C792">
        <f>feed!C792</f>
        <v>0</v>
      </c>
      <c r="D792">
        <f>SUMPRODUCT(MID(0&amp;feed!D792,LARGE(INDEX(ISNUMBER(--MID(feed!D792,ROW($1:$19),1))*
ROW($1:$19),0),ROW($1:$19))+1,1)*10^ROW($1:$19)/10)</f>
        <v>1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0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182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617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Mesoamerica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792" t="str">
        <f>feed!U792</f>
        <v>http://blocgame.com/stats.php?id=64492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15367</v>
      </c>
      <c r="AA792" s="8">
        <f t="shared" si="75"/>
        <v>26.121555915721231</v>
      </c>
      <c r="AB792" s="4">
        <f t="shared" si="76"/>
        <v>102.83333333333333</v>
      </c>
      <c r="AC792" s="4">
        <f t="shared" si="77"/>
        <v>2686.1666666666665</v>
      </c>
    </row>
    <row r="793" spans="1:29" x14ac:dyDescent="0.25">
      <c r="A793" t="str">
        <f>feed!A793</f>
        <v>Sanlucia</v>
      </c>
      <c r="B793" t="str">
        <f>feed!B793</f>
        <v>johnnylaw1990</v>
      </c>
      <c r="C793" t="str">
        <f>feed!C793</f>
        <v>SPQR</v>
      </c>
      <c r="D793">
        <f>SUMPRODUCT(MID(0&amp;feed!D793,LARGE(INDEX(ISNUMBER(--MID(feed!D793,ROW($1:$19),1))*
ROW($1:$19),0),ROW($1:$19))+1,1)*10^ROW($1:$19)/10)</f>
        <v>14</v>
      </c>
      <c r="E793">
        <f>SUMPRODUCT(MID(0&amp;feed!E793,LARGE(INDEX(ISNUMBER(--MID(feed!E793,ROW($1:$19),1))*
ROW($1:$19),0),ROW($1:$19))+1,1)*10^ROW($1:$19)/10)</f>
        <v>0</v>
      </c>
      <c r="F793" t="str">
        <f>feed!F793</f>
        <v>Korean War surplus</v>
      </c>
      <c r="G793" t="str">
        <f>feed!G793</f>
        <v>Normal</v>
      </c>
      <c r="H793">
        <f>SUMPRODUCT(MID(0&amp;feed!H793,LARGE(INDEX(ISNUMBER(--MID(feed!H793,ROW($1:$1),1))*
ROW($1:$1),0),ROW($1:$1))+1,1)*10^ROW($1:$1)/10)</f>
        <v>1</v>
      </c>
      <c r="I793" t="str">
        <f>feed!I793</f>
        <v>Elite</v>
      </c>
      <c r="J793">
        <f>SUMPRODUCT(MID(0&amp;feed!J793,LARGE(INDEX(ISNUMBER(--MID(feed!J793,ROW($1:$19),1))*
ROW($1:$19),0),ROW($1:$19))+1,1)*10^ROW($1:$19)/10)</f>
        <v>18</v>
      </c>
      <c r="K793">
        <f>SUMPRODUCT(MID(0&amp;feed!K793,LARGE(INDEX(ISNUMBER(--MID(feed!K793,ROW($1:$19),1))*
ROW($1:$19),0),ROW($1:$19))+1,1)*10^ROW($1:$19)/10)</f>
        <v>7</v>
      </c>
      <c r="L793">
        <f>SUMPRODUCT(MID(0&amp;feed!L793,LARGE(INDEX(ISNUMBER(--MID(feed!L793,ROW($1:$19),1))*
ROW($1:$19),0),ROW($1:$19))+1,1)*10^ROW($1:$19)/10)</f>
        <v>15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614</v>
      </c>
      <c r="O793">
        <f>SUMPRODUCT(MID(0&amp;feed!O793,LARGE(INDEX(ISNUMBER(--MID(feed!O793,ROW($1:$5),1))*
ROW($1:$5),0),ROW($1:$5))+1,1)*10^ROW($1:$5)/10)</f>
        <v>3822</v>
      </c>
      <c r="P793" t="str">
        <f>feed!P793</f>
        <v>Near Depletion</v>
      </c>
      <c r="Q793">
        <f t="shared" si="72"/>
        <v>10</v>
      </c>
      <c r="R793" t="str">
        <f>feed!Q793</f>
        <v>Small</v>
      </c>
      <c r="S793">
        <f t="shared" si="73"/>
        <v>3</v>
      </c>
      <c r="T793" t="str">
        <f>feed!R793</f>
        <v>Arabia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793" t="str">
        <f>feed!U793</f>
        <v>http://blocgame.com/stats.php?id=59921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10057</v>
      </c>
      <c r="AA793" s="8">
        <f t="shared" si="75"/>
        <v>31.037459283387623</v>
      </c>
      <c r="AB793" s="4">
        <f t="shared" si="76"/>
        <v>102.33333333333333</v>
      </c>
      <c r="AC793" s="4">
        <f t="shared" si="77"/>
        <v>3176.1666666666665</v>
      </c>
    </row>
    <row r="794" spans="1:29" x14ac:dyDescent="0.25">
      <c r="A794" t="str">
        <f>feed!A794</f>
        <v>Minnes</v>
      </c>
      <c r="B794" t="str">
        <f>feed!B794</f>
        <v>Manoz</v>
      </c>
      <c r="C794">
        <f>feed!C794</f>
        <v>0</v>
      </c>
      <c r="D794">
        <f>SUMPRODUCT(MID(0&amp;feed!D794,LARGE(INDEX(ISNUMBER(--MID(feed!D794,ROW($1:$19),1))*
ROW($1:$19),0),ROW($1:$19))+1,1)*10^ROW($1:$19)/10)</f>
        <v>4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173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614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Gran Colombia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794" t="str">
        <f>feed!U794</f>
        <v>http://blocgame.com/stats.php?id=64814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12382</v>
      </c>
      <c r="AA794" s="8">
        <f t="shared" si="75"/>
        <v>21.387622149837135</v>
      </c>
      <c r="AB794" s="4">
        <f t="shared" si="76"/>
        <v>102.33333333333333</v>
      </c>
      <c r="AC794" s="4">
        <f t="shared" si="77"/>
        <v>2188.6666666666665</v>
      </c>
    </row>
    <row r="795" spans="1:29" x14ac:dyDescent="0.25">
      <c r="A795" t="str">
        <f>feed!A795</f>
        <v>Ireldan</v>
      </c>
      <c r="B795" t="str">
        <f>feed!B795</f>
        <v>QDAWG</v>
      </c>
      <c r="C795">
        <f>feed!C795</f>
        <v>0</v>
      </c>
      <c r="D795">
        <f>SUMPRODUCT(MID(0&amp;feed!D795,LARGE(INDEX(ISNUMBER(--MID(feed!D795,ROW($1:$19),1))*
ROW($1:$19),0),ROW($1:$19))+1,1)*10^ROW($1:$19)/10)</f>
        <v>3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Questionable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160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613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Indochina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795" t="str">
        <f>feed!U795</f>
        <v>http://blocgame.com/stats.php?id=64011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865</v>
      </c>
      <c r="AA795" s="8">
        <f t="shared" si="75"/>
        <v>2.6345840130505711</v>
      </c>
      <c r="AB795" s="4">
        <f t="shared" si="76"/>
        <v>102.16666666666667</v>
      </c>
      <c r="AC795" s="4">
        <f t="shared" si="77"/>
        <v>269.16666666666669</v>
      </c>
    </row>
    <row r="796" spans="1:29" x14ac:dyDescent="0.25">
      <c r="A796" t="str">
        <f>feed!A796</f>
        <v>basetrade</v>
      </c>
      <c r="B796" t="str">
        <f>feed!B796</f>
        <v>basetrade</v>
      </c>
      <c r="C796">
        <f>feed!C796</f>
        <v>0</v>
      </c>
      <c r="D796">
        <f>SUMPRODUCT(MID(0&amp;feed!D796,LARGE(INDEX(ISNUMBER(--MID(feed!D796,ROW($1:$19),1))*
ROW($1:$19),0),ROW($1:$19))+1,1)*10^ROW($1:$19)/10)</f>
        <v>2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Normal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177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2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608</v>
      </c>
      <c r="O796">
        <f>SUMPRODUCT(MID(0&amp;feed!O796,LARGE(INDEX(ISNUMBER(--MID(feed!O796,ROW($1:$5),1))*
ROW($1:$5),0),ROW($1:$5))+1,1)*10^ROW($1:$5)/10)</f>
        <v>500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Atlas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796" t="str">
        <f>feed!U796</f>
        <v>http://blocgame.com/stats.php?id=64329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9545</v>
      </c>
      <c r="AA796" s="8">
        <f t="shared" si="75"/>
        <v>18.16611842105263</v>
      </c>
      <c r="AB796" s="4">
        <f t="shared" si="76"/>
        <v>101.33333333333333</v>
      </c>
      <c r="AC796" s="4">
        <f t="shared" si="77"/>
        <v>1840.8333333333333</v>
      </c>
    </row>
    <row r="797" spans="1:29" x14ac:dyDescent="0.25">
      <c r="A797" t="str">
        <f>feed!A797</f>
        <v>NiGhTsLaYeR</v>
      </c>
      <c r="B797" t="str">
        <f>feed!B797</f>
        <v>NiGhTsLaYeR</v>
      </c>
      <c r="C797">
        <f>feed!C797</f>
        <v>0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Questionable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25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1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607</v>
      </c>
      <c r="O797">
        <f>SUMPRODUCT(MID(0&amp;feed!O797,LARGE(INDEX(ISNUMBER(--MID(feed!O797,ROW($1:$5),1))*
ROW($1:$5),0),ROW($1:$5))+1,1)*10^ROW($1:$5)/10)</f>
        <v>1</v>
      </c>
      <c r="P797" t="str">
        <f>feed!P797</f>
        <v>Plentiful</v>
      </c>
      <c r="Q797">
        <f t="shared" si="72"/>
        <v>70</v>
      </c>
      <c r="R797" t="str">
        <f>feed!Q797</f>
        <v>None</v>
      </c>
      <c r="S797">
        <f t="shared" si="73"/>
        <v>0</v>
      </c>
      <c r="T797" t="str">
        <f>feed!R797</f>
        <v>China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797" t="str">
        <f>feed!U797</f>
        <v>http://blocgame.com/stats.php?id=65040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14746</v>
      </c>
      <c r="AA797" s="8">
        <f t="shared" si="75"/>
        <v>26.764415156507415</v>
      </c>
      <c r="AB797" s="4">
        <f t="shared" si="76"/>
        <v>101.16666666666667</v>
      </c>
      <c r="AC797" s="4">
        <f t="shared" si="77"/>
        <v>2707.6666666666665</v>
      </c>
    </row>
    <row r="798" spans="1:29" x14ac:dyDescent="0.25">
      <c r="A798" t="str">
        <f>feed!A798</f>
        <v>Airmahal</v>
      </c>
      <c r="B798" t="str">
        <f>feed!B798</f>
        <v>Limtat</v>
      </c>
      <c r="C798">
        <f>feed!C798</f>
        <v>0</v>
      </c>
      <c r="D798">
        <f>SUMPRODUCT(MID(0&amp;feed!D798,LARGE(INDEX(ISNUMBER(--MID(feed!D798,ROW($1:$19),1))*
ROW($1:$19),0),ROW($1:$19))+1,1)*10^ROW($1:$19)/10)</f>
        <v>7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35</v>
      </c>
      <c r="K798">
        <f>SUMPRODUCT(MID(0&amp;feed!K798,LARGE(INDEX(ISNUMBER(--MID(feed!K798,ROW($1:$19),1))*
ROW($1:$19),0),ROW($1:$19))+1,1)*10^ROW($1:$19)/10)</f>
        <v>5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607</v>
      </c>
      <c r="O798">
        <f>SUMPRODUCT(MID(0&amp;feed!O798,LARGE(INDEX(ISNUMBER(--MID(feed!O798,ROW($1:$5),1))*
ROW($1:$5),0),ROW($1:$5))+1,1)*10^ROW($1:$5)/10)</f>
        <v>392</v>
      </c>
      <c r="P798">
        <f>feed!P798</f>
        <v>0</v>
      </c>
      <c r="Q798">
        <f t="shared" si="72"/>
        <v>40</v>
      </c>
      <c r="R798" t="str">
        <f>feed!Q798</f>
        <v>Meagre</v>
      </c>
      <c r="S798">
        <f t="shared" si="73"/>
        <v>1.5</v>
      </c>
      <c r="T798" t="str">
        <f>feed!R798</f>
        <v>Pacific Rim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798" t="str">
        <f>feed!U798</f>
        <v>http://blocgame.com/stats.php?id=65073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13010</v>
      </c>
      <c r="AA798" s="8">
        <f t="shared" si="75"/>
        <v>26.375617792421746</v>
      </c>
      <c r="AB798" s="4">
        <f t="shared" si="76"/>
        <v>101.16666666666667</v>
      </c>
      <c r="AC798" s="4">
        <f t="shared" si="77"/>
        <v>2668.3333333333335</v>
      </c>
    </row>
    <row r="799" spans="1:29" x14ac:dyDescent="0.25">
      <c r="A799" t="str">
        <f>feed!A799</f>
        <v>SG UDANG</v>
      </c>
      <c r="B799" t="str">
        <f>feed!B799</f>
        <v>JOHNRAMBO</v>
      </c>
      <c r="C799" t="str">
        <f>feed!C799</f>
        <v>The Khilafah</v>
      </c>
      <c r="D799">
        <f>SUMPRODUCT(MID(0&amp;feed!D799,LARGE(INDEX(ISNUMBER(--MID(feed!D799,ROW($1:$19),1))*
ROW($1:$19),0),ROW($1:$19))+1,1)*10^ROW($1:$19)/10)</f>
        <v>9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Angelic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18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14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607</v>
      </c>
      <c r="O799">
        <f>SUMPRODUCT(MID(0&amp;feed!O799,LARGE(INDEX(ISNUMBER(--MID(feed!O799,ROW($1:$5),1))*
ROW($1:$5),0),ROW($1:$5))+1,1)*10^ROW($1:$5)/10)</f>
        <v>1509</v>
      </c>
      <c r="P799" t="str">
        <f>feed!P799</f>
        <v>Untapped</v>
      </c>
      <c r="Q799">
        <f t="shared" si="72"/>
        <v>90</v>
      </c>
      <c r="R799" t="str">
        <f>feed!Q799</f>
        <v>Small</v>
      </c>
      <c r="S799">
        <f t="shared" si="73"/>
        <v>3</v>
      </c>
      <c r="T799" t="str">
        <f>feed!R799</f>
        <v>Mesopotamia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799" t="str">
        <f>feed!U799</f>
        <v>http://blocgame.com/stats.php?id=65074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9542</v>
      </c>
      <c r="AA799" s="8">
        <f t="shared" si="75"/>
        <v>27.457990115321252</v>
      </c>
      <c r="AB799" s="4">
        <f t="shared" si="76"/>
        <v>101.16666666666667</v>
      </c>
      <c r="AC799" s="4">
        <f t="shared" si="77"/>
        <v>2777.8333333333335</v>
      </c>
    </row>
    <row r="800" spans="1:29" x14ac:dyDescent="0.25">
      <c r="A800" t="str">
        <f>feed!A800</f>
        <v>Jon</v>
      </c>
      <c r="B800" t="str">
        <f>feed!B800</f>
        <v>John-cuck</v>
      </c>
      <c r="C800" t="str">
        <f>feed!C800</f>
        <v>PIRATES</v>
      </c>
      <c r="D800">
        <f>SUMPRODUCT(MID(0&amp;feed!D800,LARGE(INDEX(ISNUMBER(--MID(feed!D800,ROW($1:$19),1))*
ROW($1:$19),0),ROW($1:$19))+1,1)*10^ROW($1:$19)/10)</f>
        <v>16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29</v>
      </c>
      <c r="K800">
        <f>SUMPRODUCT(MID(0&amp;feed!K800,LARGE(INDEX(ISNUMBER(--MID(feed!K800,ROW($1:$19),1))*
ROW($1:$19),0),ROW($1:$19))+1,1)*10^ROW($1:$19)/10)</f>
        <v>10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607</v>
      </c>
      <c r="O800">
        <f>SUMPRODUCT(MID(0&amp;feed!O800,LARGE(INDEX(ISNUMBER(--MID(feed!O800,ROW($1:$5),1))*
ROW($1:$5),0),ROW($1:$5))+1,1)*10^ROW($1:$5)/10)</f>
        <v>349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Congo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800" t="str">
        <f>feed!U800</f>
        <v>http://blocgame.com/stats.php?id=65229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12210</v>
      </c>
      <c r="AA800" s="8">
        <f t="shared" si="75"/>
        <v>26.911037891268535</v>
      </c>
      <c r="AB800" s="4">
        <f t="shared" si="76"/>
        <v>101.16666666666667</v>
      </c>
      <c r="AC800" s="4">
        <f t="shared" si="77"/>
        <v>2722.5</v>
      </c>
    </row>
    <row r="801" spans="1:29" x14ac:dyDescent="0.25">
      <c r="A801" t="str">
        <f>feed!A801</f>
        <v>Velts</v>
      </c>
      <c r="B801" t="str">
        <f>feed!B801</f>
        <v>Melvin Potts</v>
      </c>
      <c r="C801">
        <f>feed!C801</f>
        <v>0</v>
      </c>
      <c r="D801">
        <f>SUMPRODUCT(MID(0&amp;feed!D801,LARGE(INDEX(ISNUMBER(--MID(feed!D801,ROW($1:$19),1))*
ROW($1:$19),0),ROW($1:$19))+1,1)*10^ROW($1:$19)/10)</f>
        <v>4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0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18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604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72"/>
        <v>90</v>
      </c>
      <c r="R801" t="str">
        <f>feed!Q801</f>
        <v>None</v>
      </c>
      <c r="S801">
        <f t="shared" si="73"/>
        <v>0</v>
      </c>
      <c r="T801" t="str">
        <f>feed!R801</f>
        <v>Arabia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801" t="str">
        <f>feed!U801</f>
        <v>http://blocgame.com/stats.php?id=61389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3811</v>
      </c>
      <c r="AA801" s="8">
        <f t="shared" si="75"/>
        <v>7.5513245033112586</v>
      </c>
      <c r="AB801" s="4">
        <f t="shared" si="76"/>
        <v>100.66666666666667</v>
      </c>
      <c r="AC801" s="4">
        <f t="shared" si="77"/>
        <v>760.16666666666663</v>
      </c>
    </row>
    <row r="802" spans="1:29" x14ac:dyDescent="0.25">
      <c r="A802" t="str">
        <f>feed!A802</f>
        <v>New Gloryhole</v>
      </c>
      <c r="B802" t="str">
        <f>feed!B802</f>
        <v>Doctor Feng</v>
      </c>
      <c r="C802" t="str">
        <f>feed!C802</f>
        <v>Pact of Red October</v>
      </c>
      <c r="D802">
        <f>SUMPRODUCT(MID(0&amp;feed!D802,LARGE(INDEX(ISNUMBER(--MID(feed!D802,ROW($1:$19),1))*
ROW($1:$19),0),ROW($1:$19))+1,1)*10^ROW($1:$19)/10)</f>
        <v>27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Good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15</v>
      </c>
      <c r="K802">
        <f>SUMPRODUCT(MID(0&amp;feed!K802,LARGE(INDEX(ISNUMBER(--MID(feed!K802,ROW($1:$19),1))*
ROW($1:$19),0),ROW($1:$19))+1,1)*10^ROW($1:$19)/10)</f>
        <v>10</v>
      </c>
      <c r="L802">
        <f>SUMPRODUCT(MID(0&amp;feed!L802,LARGE(INDEX(ISNUMBER(--MID(feed!L802,ROW($1:$19),1))*
ROW($1:$19),0),ROW($1:$19))+1,1)*10^ROW($1:$19)/10)</f>
        <v>5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604</v>
      </c>
      <c r="O802">
        <f>SUMPRODUCT(MID(0&amp;feed!O802,LARGE(INDEX(ISNUMBER(--MID(feed!O802,ROW($1:$5),1))*
ROW($1:$5),0),ROW($1:$5))+1,1)*10^ROW($1:$5)/10)</f>
        <v>5</v>
      </c>
      <c r="P802" t="str">
        <f>feed!P802</f>
        <v>Plentiful</v>
      </c>
      <c r="Q802">
        <f t="shared" si="72"/>
        <v>70</v>
      </c>
      <c r="R802" t="str">
        <f>feed!Q802</f>
        <v>Meagre</v>
      </c>
      <c r="S802">
        <f t="shared" si="73"/>
        <v>1.5</v>
      </c>
      <c r="T802" t="str">
        <f>feed!R802</f>
        <v>East Africa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802" t="str">
        <f>feed!U802</f>
        <v>http://blocgame.com/stats.php?id=64578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12186</v>
      </c>
      <c r="AA802" s="8">
        <f t="shared" si="75"/>
        <v>29.48841059602649</v>
      </c>
      <c r="AB802" s="4">
        <f t="shared" si="76"/>
        <v>100.66666666666667</v>
      </c>
      <c r="AC802" s="4">
        <f t="shared" si="77"/>
        <v>2968.5</v>
      </c>
    </row>
    <row r="803" spans="1:29" x14ac:dyDescent="0.25">
      <c r="A803" t="str">
        <f>feed!A803</f>
        <v>merlinidota</v>
      </c>
      <c r="B803" t="str">
        <f>feed!B803</f>
        <v>merlinidota</v>
      </c>
      <c r="C803">
        <f>feed!C803</f>
        <v>0</v>
      </c>
      <c r="D803">
        <f>SUMPRODUCT(MID(0&amp;feed!D803,LARGE(INDEX(ISNUMBER(--MID(feed!D803,ROW($1:$19),1))*
ROW($1:$19),0),ROW($1:$19))+1,1)*10^ROW($1:$19)/10)</f>
        <v>8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Normal</v>
      </c>
      <c r="H803">
        <f>SUMPRODUCT(MID(0&amp;feed!H803,LARGE(INDEX(ISNUMBER(--MID(feed!H803,ROW($1:$1),1))*
ROW($1:$1),0),ROW($1:$1))+1,1)*10^ROW($1:$1)/10)</f>
        <v>0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109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2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604</v>
      </c>
      <c r="O803">
        <f>SUMPRODUCT(MID(0&amp;feed!O803,LARGE(INDEX(ISNUMBER(--MID(feed!O803,ROW($1:$5),1))*
ROW($1:$5),0),ROW($1:$5))+1,1)*10^ROW($1:$5)/10)</f>
        <v>1804</v>
      </c>
      <c r="P803" t="str">
        <f>feed!P803</f>
        <v>Untapped</v>
      </c>
      <c r="Q803">
        <f t="shared" si="72"/>
        <v>90</v>
      </c>
      <c r="R803" t="str">
        <f>feed!Q803</f>
        <v>None</v>
      </c>
      <c r="S803">
        <f t="shared" si="73"/>
        <v>0</v>
      </c>
      <c r="T803" t="str">
        <f>feed!R803</f>
        <v>Egypt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803" t="str">
        <f>feed!U803</f>
        <v>http://blocgame.com/stats.php?id=64846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6380</v>
      </c>
      <c r="AA803" s="8">
        <f t="shared" si="75"/>
        <v>13.04635761589404</v>
      </c>
      <c r="AB803" s="4">
        <f t="shared" si="76"/>
        <v>100.66666666666667</v>
      </c>
      <c r="AC803" s="4">
        <f t="shared" si="77"/>
        <v>1313.3333333333333</v>
      </c>
    </row>
    <row r="804" spans="1:29" x14ac:dyDescent="0.25">
      <c r="A804" t="str">
        <f>feed!A804</f>
        <v>York Island</v>
      </c>
      <c r="B804" t="str">
        <f>feed!B804</f>
        <v>Sir York</v>
      </c>
      <c r="C804" t="str">
        <f>feed!C804</f>
        <v>PIRATES</v>
      </c>
      <c r="D804">
        <f>SUMPRODUCT(MID(0&amp;feed!D804,LARGE(INDEX(ISNUMBER(--MID(feed!D804,ROW($1:$19),1))*
ROW($1:$19),0),ROW($1:$19))+1,1)*10^ROW($1:$19)/10)</f>
        <v>68</v>
      </c>
      <c r="E804">
        <f>SUMPRODUCT(MID(0&amp;feed!E804,LARGE(INDEX(ISNUMBER(--MID(feed!E804,ROW($1:$19),1))*
ROW($1:$19),0),ROW($1:$19))+1,1)*10^ROW($1:$19)/10)</f>
        <v>1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2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14</v>
      </c>
      <c r="K804">
        <f>SUMPRODUCT(MID(0&amp;feed!K804,LARGE(INDEX(ISNUMBER(--MID(feed!K804,ROW($1:$19),1))*
ROW($1:$19),0),ROW($1:$19))+1,1)*10^ROW($1:$19)/10)</f>
        <v>18</v>
      </c>
      <c r="L804">
        <f>SUMPRODUCT(MID(0&amp;feed!L804,LARGE(INDEX(ISNUMBER(--MID(feed!L804,ROW($1:$19),1))*
ROW($1:$19),0),ROW($1:$19))+1,1)*10^ROW($1:$19)/10)</f>
        <v>5</v>
      </c>
      <c r="M804" t="str">
        <f>feed!M804</f>
        <v>Free Market</v>
      </c>
      <c r="N804">
        <f>SUMPRODUCT(MID(0&amp;feed!N804,LARGE(INDEX(ISNUMBER(--MID(feed!N804,ROW($1:$5),1))*
ROW($1:$5),0),ROW($1:$5))+1,1)*10^ROW($1:$5)/10)</f>
        <v>602</v>
      </c>
      <c r="O804">
        <f>SUMPRODUCT(MID(0&amp;feed!O804,LARGE(INDEX(ISNUMBER(--MID(feed!O804,ROW($1:$5),1))*
ROW($1:$5),0),ROW($1:$5))+1,1)*10^ROW($1:$5)/10)</f>
        <v>286</v>
      </c>
      <c r="P804" t="str">
        <f>feed!P804</f>
        <v>Untapped</v>
      </c>
      <c r="Q804">
        <f t="shared" si="72"/>
        <v>90</v>
      </c>
      <c r="R804" t="str">
        <f>feed!Q804</f>
        <v>Powerful</v>
      </c>
      <c r="S804">
        <f t="shared" si="73"/>
        <v>9</v>
      </c>
      <c r="T804" t="str">
        <f>feed!R804</f>
        <v>Caribbean</v>
      </c>
      <c r="U804" t="str">
        <f>feed!S804</f>
        <v>United States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804" t="str">
        <f>feed!U804</f>
        <v>http://blocgame.com/stats.php?id=64122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29344</v>
      </c>
      <c r="AA804" s="8">
        <f t="shared" si="75"/>
        <v>65.56312292358804</v>
      </c>
      <c r="AB804" s="4">
        <f t="shared" si="76"/>
        <v>100.33333333333333</v>
      </c>
      <c r="AC804" s="4">
        <f t="shared" si="77"/>
        <v>6578.166666666667</v>
      </c>
    </row>
    <row r="805" spans="1:29" x14ac:dyDescent="0.25">
      <c r="A805" t="str">
        <f>feed!A805</f>
        <v>Joseph Stalin</v>
      </c>
      <c r="B805" t="str">
        <f>feed!B805</f>
        <v>Yidi Gao</v>
      </c>
      <c r="C805">
        <f>feed!C805</f>
        <v>0</v>
      </c>
      <c r="D805">
        <f>SUMPRODUCT(MID(0&amp;feed!D805,LARGE(INDEX(ISNUMBER(--MID(feed!D805,ROW($1:$19),1))*
ROW($1:$19),0),ROW($1:$19))+1,1)*10^ROW($1:$19)/10)</f>
        <v>11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Normal</v>
      </c>
      <c r="H805">
        <f>SUMPRODUCT(MID(0&amp;feed!H805,LARGE(INDEX(ISNUMBER(--MID(feed!H805,ROW($1:$1),1))*
ROW($1:$1),0),ROW($1:$1))+1,1)*10^ROW($1:$1)/10)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6</v>
      </c>
      <c r="K805">
        <f>SUMPRODUCT(MID(0&amp;feed!K805,LARGE(INDEX(ISNUMBER(--MID(feed!K805,ROW($1:$19),1))*
ROW($1:$19),0),ROW($1:$19))+1,1)*10^ROW($1:$19)/10)</f>
        <v>3</v>
      </c>
      <c r="L805">
        <f>SUMPRODUCT(MID(0&amp;feed!L805,LARGE(INDEX(ISNUMBER(--MID(feed!L805,ROW($1:$19),1))*
ROW($1:$19),0),ROW($1:$19))+1,1)*10^ROW($1:$19)/10)</f>
        <v>0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601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>
        <f t="shared" si="72"/>
        <v>90</v>
      </c>
      <c r="R805" t="str">
        <f>feed!Q805</f>
        <v>Meagre</v>
      </c>
      <c r="S805">
        <f t="shared" si="73"/>
        <v>1.5</v>
      </c>
      <c r="T805" t="str">
        <f>feed!R805</f>
        <v>Pacific Rim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805" t="str">
        <f>feed!U805</f>
        <v>http://blocgame.com/stats.php?id=64425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8141</v>
      </c>
      <c r="AA805" s="8">
        <f t="shared" si="75"/>
        <v>15.417637271214643</v>
      </c>
      <c r="AB805" s="4">
        <f t="shared" si="76"/>
        <v>100.16666666666667</v>
      </c>
      <c r="AC805" s="4">
        <f t="shared" si="77"/>
        <v>1544.3333333333333</v>
      </c>
    </row>
    <row r="806" spans="1:29" x14ac:dyDescent="0.25">
      <c r="A806" t="str">
        <f>feed!A806</f>
        <v>Togunia</v>
      </c>
      <c r="B806" t="str">
        <f>feed!B806</f>
        <v>Toguno</v>
      </c>
      <c r="C806" t="str">
        <f>feed!C806</f>
        <v>African Empire</v>
      </c>
      <c r="D806">
        <f>SUMPRODUCT(MID(0&amp;feed!D806,LARGE(INDEX(ISNUMBER(--MID(feed!D806,ROW($1:$19),1))*
ROW($1:$19),0),ROW($1:$19))+1,1)*10^ROW($1:$19)/10)</f>
        <v>20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Nice</v>
      </c>
      <c r="H806">
        <f>SUMPRODUCT(MID(0&amp;feed!H806,LARGE(INDEX(ISNUMBER(--MID(feed!H806,ROW($1:$1),1))*
ROW($1:$1),0),ROW($1:$1))+1,1)*10^ROW($1:$1)/10)</f>
        <v>1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104</v>
      </c>
      <c r="K806">
        <f>SUMPRODUCT(MID(0&amp;feed!K806,LARGE(INDEX(ISNUMBER(--MID(feed!K806,ROW($1:$19),1))*
ROW($1:$19),0),ROW($1:$19))+1,1)*10^ROW($1:$19)/10)</f>
        <v>9</v>
      </c>
      <c r="L806">
        <f>SUMPRODUCT(MID(0&amp;feed!L806,LARGE(INDEX(ISNUMBER(--MID(feed!L806,ROW($1:$19),1))*
ROW($1:$19),0),ROW($1:$19))+1,1)*10^ROW($1:$19)/10)</f>
        <v>5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601</v>
      </c>
      <c r="O806">
        <f>SUMPRODUCT(MID(0&amp;feed!O806,LARGE(INDEX(ISNUMBER(--MID(feed!O806,ROW($1:$5),1))*
ROW($1:$5),0),ROW($1:$5))+1,1)*10^ROW($1:$5)/10)</f>
        <v>1</v>
      </c>
      <c r="P806" t="str">
        <f>feed!P806</f>
        <v>Untapped</v>
      </c>
      <c r="Q806">
        <f t="shared" si="72"/>
        <v>90</v>
      </c>
      <c r="R806" t="str">
        <f>feed!Q806</f>
        <v>Small</v>
      </c>
      <c r="S806">
        <f t="shared" si="73"/>
        <v>3</v>
      </c>
      <c r="T806" t="str">
        <f>feed!R806</f>
        <v>Guinea</v>
      </c>
      <c r="U806" t="str">
        <f>feed!S806</f>
        <v>Neutral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806" t="str">
        <f>feed!U806</f>
        <v>http://blocgame.com/stats.php?id=65131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18063</v>
      </c>
      <c r="AA806" s="8">
        <f t="shared" si="75"/>
        <v>40.038269550748751</v>
      </c>
      <c r="AB806" s="4">
        <f t="shared" si="76"/>
        <v>100.16666666666667</v>
      </c>
      <c r="AC806" s="4">
        <f t="shared" si="77"/>
        <v>4010.5</v>
      </c>
    </row>
    <row r="807" spans="1:29" x14ac:dyDescent="0.25">
      <c r="A807" t="str">
        <f>feed!A807</f>
        <v>ARABOBIA</v>
      </c>
      <c r="B807" t="str">
        <f>feed!B807</f>
        <v>King Boobooboobsies</v>
      </c>
      <c r="C807">
        <f>feed!C807</f>
        <v>0</v>
      </c>
      <c r="D807">
        <f>SUMPRODUCT(MID(0&amp;feed!D807,LARGE(INDEX(ISNUMBER(--MID(feed!D807,ROW($1:$19),1))*
ROW($1:$19),0),ROW($1:$19))+1,1)*10^ROW($1:$19)/10)</f>
        <v>2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Normal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29</v>
      </c>
      <c r="K807">
        <f>SUMPRODUCT(MID(0&amp;feed!K807,LARGE(INDEX(ISNUMBER(--MID(feed!K807,ROW($1:$19),1))*
ROW($1:$19),0),ROW($1:$19))+1,1)*10^ROW($1:$19)/10)</f>
        <v>4</v>
      </c>
      <c r="L807">
        <f>SUMPRODUCT(MID(0&amp;feed!L807,LARGE(INDEX(ISNUMBER(--MID(feed!L807,ROW($1:$19),1))*
ROW($1:$19),0),ROW($1:$19))+1,1)*10^ROW($1:$19)/10)</f>
        <v>4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599</v>
      </c>
      <c r="O807">
        <f>SUMPRODUCT(MID(0&amp;feed!O807,LARGE(INDEX(ISNUMBER(--MID(feed!O807,ROW($1:$5),1))*
ROW($1:$5),0),ROW($1:$5))+1,1)*10^ROW($1:$5)/10)</f>
        <v>103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Arabia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807" t="str">
        <f>feed!U807</f>
        <v>http://blocgame.com/stats.php?id=62683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13</v>
      </c>
      <c r="AA807" s="8">
        <f t="shared" si="75"/>
        <v>5.030050083472454</v>
      </c>
      <c r="AB807" s="4">
        <f t="shared" si="76"/>
        <v>99.833333333333329</v>
      </c>
      <c r="AC807" s="4">
        <f t="shared" si="77"/>
        <v>502.16666666666669</v>
      </c>
    </row>
    <row r="808" spans="1:29" x14ac:dyDescent="0.25">
      <c r="A808" t="str">
        <f>feed!A808</f>
        <v>Nascour</v>
      </c>
      <c r="B808" t="str">
        <f>feed!B808</f>
        <v>POlos</v>
      </c>
      <c r="C808">
        <f>feed!C808</f>
        <v>0</v>
      </c>
      <c r="D808">
        <f>SUMPRODUCT(MID(0&amp;feed!D808,LARGE(INDEX(ISNUMBER(--MID(feed!D808,ROW($1:$19),1))*
ROW($1:$19),0),ROW($1:$19))+1,1)*10^ROW($1:$19)/10)</f>
        <v>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Good</v>
      </c>
      <c r="H808">
        <f>SUMPRODUCT(MID(0&amp;feed!H808,LARGE(INDEX(ISNUMBER(--MID(feed!H808,ROW($1:$1),1))*
ROW($1:$1),0),ROW($1:$1))+1,1)*10^ROW($1:$1)/10)</f>
        <v>0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173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0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598</v>
      </c>
      <c r="O808">
        <f>SUMPRODUCT(MID(0&amp;feed!O808,LARGE(INDEX(ISNUMBER(--MID(feed!O808,ROW($1:$5),1))*
ROW($1:$5),0),ROW($1:$5))+1,1)*10^ROW($1:$5)/10)</f>
        <v>0</v>
      </c>
      <c r="P808" t="str">
        <f>feed!P808</f>
        <v>Untapped</v>
      </c>
      <c r="Q808">
        <f t="shared" si="72"/>
        <v>90</v>
      </c>
      <c r="R808" t="str">
        <f>feed!Q808</f>
        <v>None</v>
      </c>
      <c r="S808">
        <f t="shared" si="73"/>
        <v>0</v>
      </c>
      <c r="T808" t="str">
        <f>feed!R808</f>
        <v>Mesoamerica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808" t="str">
        <f>feed!U808</f>
        <v>http://blocgame.com/stats.php?id=64525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15167</v>
      </c>
      <c r="AA808" s="8">
        <f t="shared" si="75"/>
        <v>26.61705685618729</v>
      </c>
      <c r="AB808" s="4">
        <f t="shared" si="76"/>
        <v>99.666666666666671</v>
      </c>
      <c r="AC808" s="4">
        <f t="shared" si="77"/>
        <v>2652.8333333333335</v>
      </c>
    </row>
    <row r="809" spans="1:29" x14ac:dyDescent="0.25">
      <c r="A809" t="str">
        <f>feed!A809</f>
        <v>ID 309</v>
      </c>
      <c r="B809" t="str">
        <f>feed!B809</f>
        <v>cxcxxxxx</v>
      </c>
      <c r="C809" t="str">
        <f>feed!C809</f>
        <v>Brotherhood of Nod</v>
      </c>
      <c r="D809">
        <f>SUMPRODUCT(MID(0&amp;feed!D809,LARGE(INDEX(ISNUMBER(--MID(feed!D809,ROW($1:$19),1))*
ROW($1:$19),0),ROW($1:$19))+1,1)*10^ROW($1:$19)/10)</f>
        <v>79</v>
      </c>
      <c r="E809">
        <f>SUMPRODUCT(MID(0&amp;feed!E809,LARGE(INDEX(ISNUMBER(--MID(feed!E809,ROW($1:$19),1))*
ROW($1:$19),0),ROW($1:$19))+1,1)*10^ROW($1:$19)/10)</f>
        <v>0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2</v>
      </c>
      <c r="I809" t="str">
        <f>feed!I809</f>
        <v>Poor</v>
      </c>
      <c r="J809">
        <f>SUMPRODUCT(MID(0&amp;feed!J809,LARGE(INDEX(ISNUMBER(--MID(feed!J809,ROW($1:$19),1))*
ROW($1:$19),0),ROW($1:$19))+1,1)*10^ROW($1:$19)/10)</f>
        <v>24</v>
      </c>
      <c r="K809">
        <f>SUMPRODUCT(MID(0&amp;feed!K809,LARGE(INDEX(ISNUMBER(--MID(feed!K809,ROW($1:$19),1))*
ROW($1:$19),0),ROW($1:$19))+1,1)*10^ROW($1:$19)/10)</f>
        <v>8</v>
      </c>
      <c r="L809">
        <f>SUMPRODUCT(MID(0&amp;feed!L809,LARGE(INDEX(ISNUMBER(--MID(feed!L809,ROW($1:$19),1))*
ROW($1:$19),0),ROW($1:$19))+1,1)*10^ROW($1:$19)/10)</f>
        <v>3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597</v>
      </c>
      <c r="O809">
        <f>SUMPRODUCT(MID(0&amp;feed!O809,LARGE(INDEX(ISNUMBER(--MID(feed!O809,ROW($1:$5),1))*
ROW($1:$5),0),ROW($1:$5))+1,1)*10^ROW($1:$5)/10)</f>
        <v>3496</v>
      </c>
      <c r="P809" t="str">
        <f>feed!P809</f>
        <v>Untapped</v>
      </c>
      <c r="Q809">
        <f t="shared" si="72"/>
        <v>90</v>
      </c>
      <c r="R809" t="str">
        <f>feed!Q809</f>
        <v>Mediocre</v>
      </c>
      <c r="S809">
        <f t="shared" si="73"/>
        <v>4.5</v>
      </c>
      <c r="T809" t="str">
        <f>feed!R809</f>
        <v>Persia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809" t="str">
        <f>feed!U809</f>
        <v>http://blocgame.com/stats.php?id=64985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24045</v>
      </c>
      <c r="AA809" s="8">
        <f t="shared" si="75"/>
        <v>49.698492462311556</v>
      </c>
      <c r="AB809" s="4">
        <f t="shared" si="76"/>
        <v>99.5</v>
      </c>
      <c r="AC809" s="4">
        <f t="shared" si="77"/>
        <v>4945</v>
      </c>
    </row>
    <row r="810" spans="1:29" x14ac:dyDescent="0.25">
      <c r="A810" t="str">
        <f>feed!A810</f>
        <v>Salty</v>
      </c>
      <c r="B810" t="str">
        <f>feed!B810</f>
        <v>Elder Maxson.</v>
      </c>
      <c r="C810" t="str">
        <f>feed!C810</f>
        <v>Dictators United</v>
      </c>
      <c r="D810">
        <f>SUMPRODUCT(MID(0&amp;feed!D810,LARGE(INDEX(ISNUMBER(--MID(feed!D810,ROW($1:$19),1))*
ROW($1:$19),0),ROW($1:$19))+1,1)*10^ROW($1:$19)/10)</f>
        <v>6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Questionable</v>
      </c>
      <c r="H810">
        <f>SUMPRODUCT(MID(0&amp;feed!H810,LARGE(INDEX(ISNUMBER(--MID(feed!H810,ROW($1:$1),1))*
ROW($1:$1),0),ROW($1:$1))+1,1)*10^ROW($1:$1)/10)</f>
        <v>1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9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597</v>
      </c>
      <c r="O810">
        <f>SUMPRODUCT(MID(0&amp;feed!O810,LARGE(INDEX(ISNUMBER(--MID(feed!O810,ROW($1:$5),1))*
ROW($1:$5),0),ROW($1:$5))+1,1)*10^ROW($1:$5)/10)</f>
        <v>56</v>
      </c>
      <c r="P810" t="str">
        <f>feed!P810</f>
        <v>Near Depletion</v>
      </c>
      <c r="Q810">
        <f t="shared" si="72"/>
        <v>10</v>
      </c>
      <c r="R810" t="str">
        <f>feed!Q810</f>
        <v>Meagre</v>
      </c>
      <c r="S810">
        <f t="shared" si="73"/>
        <v>1.5</v>
      </c>
      <c r="T810" t="str">
        <f>feed!R810</f>
        <v>Caribbean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810" t="str">
        <f>feed!U810</f>
        <v>http://blocgame.com/stats.php?id=65237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22946</v>
      </c>
      <c r="AA810" s="8">
        <f t="shared" si="75"/>
        <v>44.71691792294807</v>
      </c>
      <c r="AB810" s="4">
        <f t="shared" si="76"/>
        <v>99.5</v>
      </c>
      <c r="AC810" s="4">
        <f t="shared" si="77"/>
        <v>4449.333333333333</v>
      </c>
    </row>
    <row r="811" spans="1:29" x14ac:dyDescent="0.25">
      <c r="A811" t="str">
        <f>feed!A811</f>
        <v>Benlavakia</v>
      </c>
      <c r="B811" t="str">
        <f>feed!B811</f>
        <v>Ecotech</v>
      </c>
      <c r="C811" t="str">
        <f>feed!C811</f>
        <v>S.H.I.E.L.D</v>
      </c>
      <c r="D811">
        <f>SUMPRODUCT(MID(0&amp;feed!D811,LARGE(INDEX(ISNUMBER(--MID(feed!D811,ROW($1:$19),1))*
ROW($1:$19),0),ROW($1:$19))+1,1)*10^ROW($1:$19)/10)</f>
        <v>31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Normal</v>
      </c>
      <c r="H811">
        <f>SUMPRODUCT(MID(0&amp;feed!H811,LARGE(INDEX(ISNUMBER(--MID(feed!H811,ROW($1:$1),1))*
ROW($1:$1),0),ROW($1:$1))+1,1)*10^ROW($1:$1)/10)</f>
        <v>2</v>
      </c>
      <c r="I811" t="str">
        <f>feed!I811</f>
        <v>Elite</v>
      </c>
      <c r="J811">
        <f>SUMPRODUCT(MID(0&amp;feed!J811,LARGE(INDEX(ISNUMBER(--MID(feed!J811,ROW($1:$19),1))*
ROW($1:$19),0),ROW($1:$19))+1,1)*10^ROW($1:$19)/10)</f>
        <v>6</v>
      </c>
      <c r="K811">
        <f>SUMPRODUCT(MID(0&amp;feed!K811,LARGE(INDEX(ISNUMBER(--MID(feed!K811,ROW($1:$19),1))*
ROW($1:$19),0),ROW($1:$19))+1,1)*10^ROW($1:$19)/10)</f>
        <v>5</v>
      </c>
      <c r="L811">
        <f>SUMPRODUCT(MID(0&amp;feed!L811,LARGE(INDEX(ISNUMBER(--MID(feed!L811,ROW($1:$19),1))*
ROW($1:$19),0),ROW($1:$19))+1,1)*10^ROW($1:$19)/10)</f>
        <v>5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594</v>
      </c>
      <c r="O811">
        <f>SUMPRODUCT(MID(0&amp;feed!O811,LARGE(INDEX(ISNUMBER(--MID(feed!O811,ROW($1:$5),1))*
ROW($1:$5),0),ROW($1:$5))+1,1)*10^ROW($1:$5)/10)</f>
        <v>437</v>
      </c>
      <c r="P811" t="str">
        <f>feed!P811</f>
        <v>Untapped</v>
      </c>
      <c r="Q811">
        <f t="shared" si="72"/>
        <v>90</v>
      </c>
      <c r="R811" t="str">
        <f>feed!Q811</f>
        <v>Small</v>
      </c>
      <c r="S811">
        <f t="shared" si="73"/>
        <v>3</v>
      </c>
      <c r="T811" t="str">
        <f>feed!R811</f>
        <v>Mesoamerica</v>
      </c>
      <c r="U811" t="str">
        <f>feed!S811</f>
        <v>United States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811" t="str">
        <f>feed!U811</f>
        <v>http://blocgame.com/stats.php?id=65124</v>
      </c>
      <c r="X811" s="4">
        <f>SUMPRODUCT(MID(0&amp;feed!V811,LARGE(INDEX(ISNUMBER(--MID(feed!V811,ROW($1:$5),1))*
ROW($1:$5),0),ROW($1:$5))+1,1)*10^ROW($1:$5)/10)</f>
        <v>1</v>
      </c>
      <c r="Y811">
        <f>feed!W811</f>
        <v>0</v>
      </c>
      <c r="Z811" s="4">
        <f t="shared" si="74"/>
        <v>22730</v>
      </c>
      <c r="AA811" s="8">
        <f t="shared" si="75"/>
        <v>47.104377104377107</v>
      </c>
      <c r="AB811" s="4">
        <f t="shared" si="76"/>
        <v>99</v>
      </c>
      <c r="AC811" s="4">
        <f t="shared" si="77"/>
        <v>4663.333333333333</v>
      </c>
    </row>
    <row r="812" spans="1:29" x14ac:dyDescent="0.25">
      <c r="A812" t="str">
        <f>feed!A812</f>
        <v>povertunion</v>
      </c>
      <c r="B812" t="str">
        <f>feed!B812</f>
        <v>joseph4424</v>
      </c>
      <c r="C812" t="str">
        <f>feed!C812</f>
        <v>The Order</v>
      </c>
      <c r="D812">
        <f>SUMPRODUCT(MID(0&amp;feed!D812,LARGE(INDEX(ISNUMBER(--MID(feed!D812,ROW($1:$19),1))*
ROW($1:$19),0),ROW($1:$19))+1,1)*10^ROW($1:$19)/10)</f>
        <v>35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Pariah</v>
      </c>
      <c r="H812">
        <f>SUMPRODUCT(MID(0&amp;feed!H812,LARGE(INDEX(ISNUMBER(--MID(feed!H812,ROW($1:$1),1))*
ROW($1:$1),0),ROW($1:$1))+1,1)*10^ROW($1:$1)/10)</f>
        <v>1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30</v>
      </c>
      <c r="K812">
        <f>SUMPRODUCT(MID(0&amp;feed!K812,LARGE(INDEX(ISNUMBER(--MID(feed!K812,ROW($1:$19),1))*
ROW($1:$19),0),ROW($1:$19))+1,1)*10^ROW($1:$19)/10)</f>
        <v>3</v>
      </c>
      <c r="L812">
        <f>SUMPRODUCT(MID(0&amp;feed!L812,LARGE(INDEX(ISNUMBER(--MID(feed!L812,ROW($1:$19),1))*
ROW($1:$19),0),ROW($1:$19))+1,1)*10^ROW($1:$19)/10)</f>
        <v>3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592</v>
      </c>
      <c r="O812">
        <f>SUMPRODUCT(MID(0&amp;feed!O812,LARGE(INDEX(ISNUMBER(--MID(feed!O812,ROW($1:$5),1))*
ROW($1:$5),0),ROW($1:$5))+1,1)*10^ROW($1:$5)/10)</f>
        <v>1198</v>
      </c>
      <c r="P812" t="str">
        <f>feed!P812</f>
        <v>Untapped</v>
      </c>
      <c r="Q812">
        <f t="shared" si="72"/>
        <v>90</v>
      </c>
      <c r="R812" t="str">
        <f>feed!Q812</f>
        <v>Small</v>
      </c>
      <c r="S812">
        <f t="shared" si="73"/>
        <v>3</v>
      </c>
      <c r="T812" t="str">
        <f>feed!R812</f>
        <v>Persia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812" t="str">
        <f>feed!U812</f>
        <v>http://blocgame.com/stats.php?id=64429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17201</v>
      </c>
      <c r="AA812" s="8">
        <f t="shared" si="75"/>
        <v>34.123310810810814</v>
      </c>
      <c r="AB812" s="4">
        <f t="shared" si="76"/>
        <v>98.666666666666671</v>
      </c>
      <c r="AC812" s="4">
        <f t="shared" si="77"/>
        <v>3366.8333333333335</v>
      </c>
    </row>
    <row r="813" spans="1:29" x14ac:dyDescent="0.25">
      <c r="A813" t="str">
        <f>feed!A813</f>
        <v>Cheetos Fingers</v>
      </c>
      <c r="B813" t="str">
        <f>feed!B813</f>
        <v>Phantomir Putin</v>
      </c>
      <c r="C813">
        <f>feed!C813</f>
        <v>0</v>
      </c>
      <c r="D813">
        <f>SUMPRODUCT(MID(0&amp;feed!D813,LARGE(INDEX(ISNUMBER(--MID(feed!D813,ROW($1:$19),1))*
ROW($1:$19),0),ROW($1:$19))+1,1)*10^ROW($1:$19)/10)</f>
        <v>31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6</v>
      </c>
      <c r="K813">
        <f>SUMPRODUCT(MID(0&amp;feed!K813,LARGE(INDEX(ISNUMBER(--MID(feed!K813,ROW($1:$19),1))*
ROW($1:$19),0),ROW($1:$19))+1,1)*10^ROW($1:$19)/10)</f>
        <v>19</v>
      </c>
      <c r="L813">
        <f>SUMPRODUCT(MID(0&amp;feed!L813,LARGE(INDEX(ISNUMBER(--MID(feed!L813,ROW($1:$19),1))*
ROW($1:$19),0),ROW($1:$19))+1,1)*10^ROW($1:$19)/10)</f>
        <v>7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591</v>
      </c>
      <c r="O813">
        <f>SUMPRODUCT(MID(0&amp;feed!O813,LARGE(INDEX(ISNUMBER(--MID(feed!O813,ROW($1:$5),1))*
ROW($1:$5),0),ROW($1:$5))+1,1)*10^ROW($1:$5)/10)</f>
        <v>261</v>
      </c>
      <c r="P813" t="str">
        <f>feed!P813</f>
        <v>Untapped</v>
      </c>
      <c r="Q813">
        <f t="shared" si="72"/>
        <v>90</v>
      </c>
      <c r="R813" t="str">
        <f>feed!Q813</f>
        <v>Mediocre</v>
      </c>
      <c r="S813">
        <f t="shared" si="73"/>
        <v>4.5</v>
      </c>
      <c r="T813" t="str">
        <f>feed!R813</f>
        <v>Guinea</v>
      </c>
      <c r="U813" t="str">
        <f>feed!S813</f>
        <v>United States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813" t="str">
        <f>feed!U813</f>
        <v>http://blocgame.com/stats.php?id=65144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17636</v>
      </c>
      <c r="AA813" s="8">
        <f t="shared" si="75"/>
        <v>47.607445008460239</v>
      </c>
      <c r="AB813" s="4">
        <f t="shared" si="76"/>
        <v>98.5</v>
      </c>
      <c r="AC813" s="4">
        <f t="shared" si="77"/>
        <v>4689.333333333333</v>
      </c>
    </row>
    <row r="814" spans="1:29" x14ac:dyDescent="0.25">
      <c r="A814" t="str">
        <f>feed!A814</f>
        <v>Impiion</v>
      </c>
      <c r="B814" t="str">
        <f>feed!B814</f>
        <v>Alec Zootron</v>
      </c>
      <c r="C814">
        <f>feed!C814</f>
        <v>0</v>
      </c>
      <c r="D814">
        <f>SUMPRODUCT(MID(0&amp;feed!D814,LARGE(INDEX(ISNUMBER(--MID(feed!D814,ROW($1:$19),1))*
ROW($1:$19),0),ROW($1:$19))+1,1)*10^ROW($1:$19)/10)</f>
        <v>5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1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30</v>
      </c>
      <c r="K814">
        <f>SUMPRODUCT(MID(0&amp;feed!K814,LARGE(INDEX(ISNUMBER(--MID(feed!K814,ROW($1:$19),1))*
ROW($1:$19),0),ROW($1:$19))+1,1)*10^ROW($1:$19)/10)</f>
        <v>5</v>
      </c>
      <c r="L814">
        <f>SUMPRODUCT(MID(0&amp;feed!L814,LARGE(INDEX(ISNUMBER(--MID(feed!L814,ROW($1:$19),1))*
ROW($1:$19),0),ROW($1:$19))+1,1)*10^ROW($1:$19)/10)</f>
        <v>2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590</v>
      </c>
      <c r="O814">
        <f>SUMPRODUCT(MID(0&amp;feed!O814,LARGE(INDEX(ISNUMBER(--MID(feed!O814,ROW($1:$5),1))*
ROW($1:$5),0),ROW($1:$5))+1,1)*10^ROW($1:$5)/10)</f>
        <v>60</v>
      </c>
      <c r="P814" t="str">
        <f>feed!P814</f>
        <v>Untapped</v>
      </c>
      <c r="Q814">
        <f t="shared" si="72"/>
        <v>90</v>
      </c>
      <c r="R814" t="str">
        <f>feed!Q814</f>
        <v>None</v>
      </c>
      <c r="S814">
        <f t="shared" si="73"/>
        <v>0</v>
      </c>
      <c r="T814" t="str">
        <f>feed!R814</f>
        <v>Caribbean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814" t="str">
        <f>feed!U814</f>
        <v>http://blocgame.com/stats.php?id=65113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12960</v>
      </c>
      <c r="AA814" s="8">
        <f t="shared" si="75"/>
        <v>27.6864406779661</v>
      </c>
      <c r="AB814" s="4">
        <f t="shared" si="76"/>
        <v>98.333333333333329</v>
      </c>
      <c r="AC814" s="4">
        <f t="shared" si="77"/>
        <v>2722.5</v>
      </c>
    </row>
    <row r="815" spans="1:29" x14ac:dyDescent="0.25">
      <c r="A815" t="str">
        <f>feed!A815</f>
        <v>argentina</v>
      </c>
      <c r="B815" t="str">
        <f>feed!B815</f>
        <v>argentina</v>
      </c>
      <c r="C815" t="str">
        <f>feed!C815</f>
        <v>Che Guevara League</v>
      </c>
      <c r="D815">
        <f>SUMPRODUCT(MID(0&amp;feed!D815,LARGE(INDEX(ISNUMBER(--MID(feed!D815,ROW($1:$19),1))*
ROW($1:$19),0),ROW($1:$19))+1,1)*10^ROW($1:$19)/10)</f>
        <v>8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159</v>
      </c>
      <c r="K815">
        <f>SUMPRODUCT(MID(0&amp;feed!K815,LARGE(INDEX(ISNUMBER(--MID(feed!K815,ROW($1:$19),1))*
ROW($1:$19),0),ROW($1:$19))+1,1)*10^ROW($1:$19)/10)</f>
        <v>16</v>
      </c>
      <c r="L815">
        <f>SUMPRODUCT(MID(0&amp;feed!L815,LARGE(INDEX(ISNUMBER(--MID(feed!L815,ROW($1:$19),1))*
ROW($1:$19),0),ROW($1:$19))+1,1)*10^ROW($1:$19)/10)</f>
        <v>1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585</v>
      </c>
      <c r="O815">
        <f>SUMPRODUCT(MID(0&amp;feed!O815,LARGE(INDEX(ISNUMBER(--MID(feed!O815,ROW($1:$5),1))*
ROW($1:$5),0),ROW($1:$5))+1,1)*10^ROW($1:$5)/10)</f>
        <v>341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Caribbean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815" t="str">
        <f>feed!U815</f>
        <v>http://blocgame.com/stats.php?id=39074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9635</v>
      </c>
      <c r="AA815" s="8">
        <f t="shared" si="75"/>
        <v>27.367521367521366</v>
      </c>
      <c r="AB815" s="4">
        <f t="shared" si="76"/>
        <v>97.5</v>
      </c>
      <c r="AC815" s="4">
        <f t="shared" si="77"/>
        <v>2668.3333333333335</v>
      </c>
    </row>
    <row r="816" spans="1:29" x14ac:dyDescent="0.25">
      <c r="A816" t="str">
        <f>feed!A816</f>
        <v>theonehundred</v>
      </c>
      <c r="B816" t="str">
        <f>feed!B816</f>
        <v>theonehundred</v>
      </c>
      <c r="C816">
        <f>feed!C816</f>
        <v>0</v>
      </c>
      <c r="D816">
        <f>SUMPRODUCT(MID(0&amp;feed!D816,LARGE(INDEX(ISNUMBER(--MID(feed!D816,ROW($1:$19),1))*
ROW($1:$19),0),ROW($1:$19))+1,1)*10^ROW($1:$19)/10)</f>
        <v>4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Normal</v>
      </c>
      <c r="H816">
        <f>SUMPRODUCT(MID(0&amp;feed!H816,LARGE(INDEX(ISNUMBER(--MID(feed!H816,ROW($1:$1),1))*
ROW($1:$1),0),ROW($1:$1))+1,1)*10^ROW($1:$1)/10)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177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2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582</v>
      </c>
      <c r="O816">
        <f>SUMPRODUCT(MID(0&amp;feed!O816,LARGE(INDEX(ISNUMBER(--MID(feed!O816,ROW($1:$5),1))*
ROW($1:$5),0),ROW($1:$5))+1,1)*10^ROW($1:$5)/10)</f>
        <v>2955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Atlas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816" t="str">
        <f>feed!U816</f>
        <v>http://blocgame.com/stats.php?id=64336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18200</v>
      </c>
      <c r="AA816" s="8">
        <f t="shared" si="75"/>
        <v>33.848797250859107</v>
      </c>
      <c r="AB816" s="4">
        <f t="shared" si="76"/>
        <v>97</v>
      </c>
      <c r="AC816" s="4">
        <f t="shared" si="77"/>
        <v>3283.3333333333335</v>
      </c>
    </row>
    <row r="817" spans="1:29" x14ac:dyDescent="0.25">
      <c r="A817" t="str">
        <f>feed!A817</f>
        <v>rendang</v>
      </c>
      <c r="B817" t="str">
        <f>feed!B817</f>
        <v>pokok</v>
      </c>
      <c r="C817" t="str">
        <f>feed!C817</f>
        <v>PIRATES</v>
      </c>
      <c r="D817">
        <f>SUMPRODUCT(MID(0&amp;feed!D817,LARGE(INDEX(ISNUMBER(--MID(feed!D817,ROW($1:$19),1))*
ROW($1:$19),0),ROW($1:$19))+1,1)*10^ROW($1:$19)/10)</f>
        <v>41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Angelic</v>
      </c>
      <c r="H817">
        <f>SUMPRODUCT(MID(0&amp;feed!H817,LARGE(INDEX(ISNUMBER(--MID(feed!H817,ROW($1:$1),1))*
ROW($1:$1),0),ROW($1:$1))+1,1)*10^ROW($1:$1)/10)</f>
        <v>1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4</v>
      </c>
      <c r="K817">
        <f>SUMPRODUCT(MID(0&amp;feed!K817,LARGE(INDEX(ISNUMBER(--MID(feed!K817,ROW($1:$19),1))*
ROW($1:$19),0),ROW($1:$19))+1,1)*10^ROW($1:$19)/10)</f>
        <v>13</v>
      </c>
      <c r="L817">
        <f>SUMPRODUCT(MID(0&amp;feed!L817,LARGE(INDEX(ISNUMBER(--MID(feed!L817,ROW($1:$19),1))*
ROW($1:$19),0),ROW($1:$19))+1,1)*10^ROW($1:$19)/10)</f>
        <v>1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582</v>
      </c>
      <c r="O817">
        <f>SUMPRODUCT(MID(0&amp;feed!O817,LARGE(INDEX(ISNUMBER(--MID(feed!O817,ROW($1:$5),1))*
ROW($1:$5),0),ROW($1:$5))+1,1)*10^ROW($1:$5)/10)</f>
        <v>89</v>
      </c>
      <c r="P817">
        <f>feed!P817</f>
        <v>0</v>
      </c>
      <c r="Q817">
        <f t="shared" si="72"/>
        <v>40</v>
      </c>
      <c r="R817" t="str">
        <f>feed!Q817</f>
        <v>Mediocre</v>
      </c>
      <c r="S817">
        <f t="shared" si="73"/>
        <v>4.5</v>
      </c>
      <c r="T817" t="str">
        <f>feed!R817</f>
        <v>China</v>
      </c>
      <c r="U817" t="str">
        <f>feed!S817</f>
        <v>United States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817" t="str">
        <f>feed!U817</f>
        <v>http://blocgame.com/stats.php?id=64630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22023</v>
      </c>
      <c r="AA817" s="8">
        <f t="shared" si="75"/>
        <v>48.149484536082475</v>
      </c>
      <c r="AB817" s="4">
        <f t="shared" si="76"/>
        <v>97</v>
      </c>
      <c r="AC817" s="4">
        <f t="shared" si="77"/>
        <v>4670.5</v>
      </c>
    </row>
    <row r="818" spans="1:29" x14ac:dyDescent="0.25">
      <c r="A818" t="str">
        <f>feed!A818</f>
        <v>Salmi mamlaka</v>
      </c>
      <c r="B818" t="str">
        <f>feed!B818</f>
        <v>rhus</v>
      </c>
      <c r="C818" t="str">
        <f>feed!C818</f>
        <v>The Khilafah</v>
      </c>
      <c r="D818">
        <f>SUMPRODUCT(MID(0&amp;feed!D818,LARGE(INDEX(ISNUMBER(--MID(feed!D818,ROW($1:$19),1))*
ROW($1:$19),0),ROW($1:$19))+1,1)*10^ROW($1:$19)/10)</f>
        <v>30</v>
      </c>
      <c r="E818">
        <f>SUMPRODUCT(MID(0&amp;feed!E818,LARGE(INDEX(ISNUMBER(--MID(feed!E818,ROW($1:$19),1))*
ROW($1:$19),0),ROW($1:$19))+1,1)*10^ROW($1:$19)/10)</f>
        <v>0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1</v>
      </c>
      <c r="K818">
        <f>SUMPRODUCT(MID(0&amp;feed!K818,LARGE(INDEX(ISNUMBER(--MID(feed!K818,ROW($1:$19),1))*
ROW($1:$19),0),ROW($1:$19))+1,1)*10^ROW($1:$19)/10)</f>
        <v>6</v>
      </c>
      <c r="L818">
        <f>SUMPRODUCT(MID(0&amp;feed!L818,LARGE(INDEX(ISNUMBER(--MID(feed!L818,ROW($1:$19),1))*
ROW($1:$19),0),ROW($1:$19))+1,1)*10^ROW($1:$19)/10)</f>
        <v>5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580</v>
      </c>
      <c r="O818">
        <f>SUMPRODUCT(MID(0&amp;feed!O818,LARGE(INDEX(ISNUMBER(--MID(feed!O818,ROW($1:$5),1))*
ROW($1:$5),0),ROW($1:$5))+1,1)*10^ROW($1:$5)/10)</f>
        <v>3734</v>
      </c>
      <c r="P818" t="str">
        <f>feed!P818</f>
        <v>Untapped</v>
      </c>
      <c r="Q818">
        <f t="shared" si="72"/>
        <v>90</v>
      </c>
      <c r="R818" t="str">
        <f>feed!Q818</f>
        <v>Mediocre</v>
      </c>
      <c r="S818">
        <f t="shared" si="73"/>
        <v>4.5</v>
      </c>
      <c r="T818" t="str">
        <f>feed!R818</f>
        <v>Mesopotamia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18" t="str">
        <f>feed!U818</f>
        <v>http://blocgame.com/stats.php?id=57644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15125</v>
      </c>
      <c r="AA818" s="8">
        <f t="shared" si="75"/>
        <v>34.482758620689658</v>
      </c>
      <c r="AB818" s="4">
        <f t="shared" si="76"/>
        <v>96.666666666666671</v>
      </c>
      <c r="AC818" s="4">
        <f t="shared" si="77"/>
        <v>3333.3333333333335</v>
      </c>
    </row>
    <row r="819" spans="1:29" x14ac:dyDescent="0.25">
      <c r="A819" t="str">
        <f>feed!A819</f>
        <v>Lothlï¿½rien001</v>
      </c>
      <c r="B819" t="str">
        <f>feed!B819</f>
        <v>Galadriel001</v>
      </c>
      <c r="C819">
        <f>feed!C819</f>
        <v>0</v>
      </c>
      <c r="D819">
        <f>SUMPRODUCT(MID(0&amp;feed!D819,LARGE(INDEX(ISNUMBER(--MID(feed!D819,ROW($1:$19),1))*
ROW($1:$19),0),ROW($1:$19))+1,1)*10^ROW($1:$19)/10)</f>
        <v>2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110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3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579</v>
      </c>
      <c r="O819">
        <f>SUMPRODUCT(MID(0&amp;feed!O819,LARGE(INDEX(ISNUMBER(--MID(feed!O819,ROW($1:$5),1))*
ROW($1:$5),0),ROW($1:$5))+1,1)*10^ROW($1:$5)/10)</f>
        <v>1477</v>
      </c>
      <c r="P819" t="str">
        <f>feed!P819</f>
        <v>Untapped</v>
      </c>
      <c r="Q819">
        <f t="shared" si="72"/>
        <v>90</v>
      </c>
      <c r="R819" t="str">
        <f>feed!Q819</f>
        <v>None</v>
      </c>
      <c r="S819">
        <f t="shared" si="73"/>
        <v>0</v>
      </c>
      <c r="T819" t="str">
        <f>feed!R819</f>
        <v>Atlas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819" t="str">
        <f>feed!U819</f>
        <v>http://blocgame.com/stats.php?id=64167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992</v>
      </c>
      <c r="AA819" s="8">
        <f t="shared" si="75"/>
        <v>5.5993091537132988</v>
      </c>
      <c r="AB819" s="4">
        <f t="shared" si="76"/>
        <v>96.5</v>
      </c>
      <c r="AC819" s="4">
        <f t="shared" si="77"/>
        <v>540.33333333333337</v>
      </c>
    </row>
    <row r="820" spans="1:29" x14ac:dyDescent="0.25">
      <c r="A820" t="str">
        <f>feed!A820</f>
        <v>Vorose</v>
      </c>
      <c r="B820" t="str">
        <f>feed!B820</f>
        <v>Tellmo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Normal</v>
      </c>
      <c r="H820">
        <f>SUMPRODUCT(MID(0&amp;feed!H820,LARGE(INDEX(ISNUMBER(--MID(feed!H820,ROW($1:$1),1))*
ROW($1:$1),0),ROW($1:$1))+1,1)*10^ROW($1:$1)/10)</f>
        <v>0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182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579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Southern Cone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820" t="str">
        <f>feed!U820</f>
        <v>http://blocgame.com/stats.php?id=64535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9972</v>
      </c>
      <c r="AA820" s="8">
        <f t="shared" si="75"/>
        <v>18.518134715025905</v>
      </c>
      <c r="AB820" s="4">
        <f t="shared" si="76"/>
        <v>96.5</v>
      </c>
      <c r="AC820" s="4">
        <f t="shared" si="77"/>
        <v>1787</v>
      </c>
    </row>
    <row r="821" spans="1:29" x14ac:dyDescent="0.25">
      <c r="A821" t="str">
        <f>feed!A821</f>
        <v>mentari</v>
      </c>
      <c r="B821" t="str">
        <f>feed!B821</f>
        <v>duda</v>
      </c>
      <c r="C821" t="str">
        <f>feed!C821</f>
        <v>SPQR</v>
      </c>
      <c r="D821">
        <f>SUMPRODUCT(MID(0&amp;feed!D821,LARGE(INDEX(ISNUMBER(--MID(feed!D821,ROW($1:$19),1))*
ROW($1:$19),0),ROW($1:$19))+1,1)*10^ROW($1:$19)/10)</f>
        <v>86</v>
      </c>
      <c r="E821">
        <f>SUMPRODUCT(MID(0&amp;feed!E821,LARGE(INDEX(ISNUMBER(--MID(feed!E821,ROW($1:$19),1))*
ROW($1:$19),0),ROW($1:$19))+1,1)*10^ROW($1:$19)/10)</f>
        <v>0</v>
      </c>
      <c r="F821" t="str">
        <f>feed!F821</f>
        <v>Second World War surplus</v>
      </c>
      <c r="G821" t="str">
        <f>feed!G821</f>
        <v>Angelic</v>
      </c>
      <c r="H821">
        <f>SUMPRODUCT(MID(0&amp;feed!H821,LARGE(INDEX(ISNUMBER(--MID(feed!H821,ROW($1:$1),1))*
ROW($1:$1),0),ROW($1:$1))+1,1)*10^ROW($1:$1)/10)</f>
        <v>1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33</v>
      </c>
      <c r="K821">
        <f>SUMPRODUCT(MID(0&amp;feed!K821,LARGE(INDEX(ISNUMBER(--MID(feed!K821,ROW($1:$19),1))*
ROW($1:$19),0),ROW($1:$19))+1,1)*10^ROW($1:$19)/10)</f>
        <v>5</v>
      </c>
      <c r="L821">
        <f>SUMPRODUCT(MID(0&amp;feed!L821,LARGE(INDEX(ISNUMBER(--MID(feed!L821,ROW($1:$19),1))*
ROW($1:$19),0),ROW($1:$19))+1,1)*10^ROW($1:$19)/10)</f>
        <v>7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577</v>
      </c>
      <c r="O821">
        <f>SUMPRODUCT(MID(0&amp;feed!O821,LARGE(INDEX(ISNUMBER(--MID(feed!O821,ROW($1:$5),1))*
ROW($1:$5),0),ROW($1:$5))+1,1)*10^ROW($1:$5)/10)</f>
        <v>2109</v>
      </c>
      <c r="P821">
        <f>feed!P821</f>
        <v>0</v>
      </c>
      <c r="Q821">
        <f t="shared" si="72"/>
        <v>40</v>
      </c>
      <c r="R821" t="str">
        <f>feed!Q821</f>
        <v>Large</v>
      </c>
      <c r="S821">
        <f t="shared" si="73"/>
        <v>7.5</v>
      </c>
      <c r="T821" t="str">
        <f>feed!R821</f>
        <v>Persia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821" t="str">
        <f>feed!U821</f>
        <v>http://blocgame.com/stats.php?id=64986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15552</v>
      </c>
      <c r="AA821" s="8">
        <f t="shared" si="75"/>
        <v>36.051993067590985</v>
      </c>
      <c r="AB821" s="4">
        <f t="shared" si="76"/>
        <v>96.166666666666671</v>
      </c>
      <c r="AC821" s="4">
        <f t="shared" si="77"/>
        <v>3467</v>
      </c>
    </row>
    <row r="822" spans="1:29" x14ac:dyDescent="0.25">
      <c r="A822" t="str">
        <f>feed!A822</f>
        <v>Amirica</v>
      </c>
      <c r="B822" t="str">
        <f>feed!B822</f>
        <v>serb_</v>
      </c>
      <c r="C822">
        <f>feed!C822</f>
        <v>0</v>
      </c>
      <c r="D822">
        <f>SUMPRODUCT(MID(0&amp;feed!D822,LARGE(INDEX(ISNUMBER(--MID(feed!D822,ROW($1:$19),1))*
ROW($1:$19),0),ROW($1:$19))+1,1)*10^ROW($1:$19)/10)</f>
        <v>9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Poor</v>
      </c>
      <c r="J822">
        <f>SUMPRODUCT(MID(0&amp;feed!J822,LARGE(INDEX(ISNUMBER(--MID(feed!J822,ROW($1:$19),1))*
ROW($1:$19),0),ROW($1:$19))+1,1)*10^ROW($1:$19)/10)</f>
        <v>74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575</v>
      </c>
      <c r="O822">
        <f>SUMPRODUCT(MID(0&amp;feed!O822,LARGE(INDEX(ISNUMBER(--MID(feed!O822,ROW($1:$5),1))*
ROW($1:$5),0),ROW($1:$5))+1,1)*10^ROW($1:$5)/10)</f>
        <v>1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Mesopotamia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822" t="str">
        <f>feed!U822</f>
        <v>http://blocgame.com/stats.php?id=65107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12113</v>
      </c>
      <c r="AA822" s="8">
        <f t="shared" si="75"/>
        <v>23.674782608695651</v>
      </c>
      <c r="AB822" s="4">
        <f t="shared" si="76"/>
        <v>95.833333333333329</v>
      </c>
      <c r="AC822" s="4">
        <f t="shared" si="77"/>
        <v>2268.8333333333335</v>
      </c>
    </row>
    <row r="823" spans="1:29" x14ac:dyDescent="0.25">
      <c r="A823" t="str">
        <f>feed!A823</f>
        <v>Jigaboo Tribe</v>
      </c>
      <c r="B823" t="str">
        <f>feed!B823</f>
        <v>Spearchucker Jones</v>
      </c>
      <c r="C823" t="str">
        <f>feed!C823</f>
        <v>The Khilafah</v>
      </c>
      <c r="D823">
        <f>SUMPRODUCT(MID(0&amp;feed!D823,LARGE(INDEX(ISNUMBER(--MID(feed!D823,ROW($1:$19),1))*
ROW($1:$19),0),ROW($1:$19))+1,1)*10^ROW($1:$19)/10)</f>
        <v>89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0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15</v>
      </c>
      <c r="K823">
        <f>SUMPRODUCT(MID(0&amp;feed!K823,LARGE(INDEX(ISNUMBER(--MID(feed!K823,ROW($1:$19),1))*
ROW($1:$19),0),ROW($1:$19))+1,1)*10^ROW($1:$19)/10)</f>
        <v>8</v>
      </c>
      <c r="L823">
        <f>SUMPRODUCT(MID(0&amp;feed!L823,LARGE(INDEX(ISNUMBER(--MID(feed!L823,ROW($1:$19),1))*
ROW($1:$19),0),ROW($1:$19))+1,1)*10^ROW($1:$19)/10)</f>
        <v>2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574</v>
      </c>
      <c r="O823">
        <f>SUMPRODUCT(MID(0&amp;feed!O823,LARGE(INDEX(ISNUMBER(--MID(feed!O823,ROW($1:$5),1))*
ROW($1:$5),0),ROW($1:$5))+1,1)*10^ROW($1:$5)/10)</f>
        <v>477</v>
      </c>
      <c r="P823">
        <f>feed!P823</f>
        <v>0</v>
      </c>
      <c r="Q823">
        <f t="shared" si="72"/>
        <v>40</v>
      </c>
      <c r="R823" t="str">
        <f>feed!Q823</f>
        <v>None</v>
      </c>
      <c r="S823">
        <f t="shared" si="73"/>
        <v>0</v>
      </c>
      <c r="T823" t="str">
        <f>feed!R823</f>
        <v>East Africa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823" t="str">
        <f>feed!U823</f>
        <v>http://blocgame.com/stats.php?id=65027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15003</v>
      </c>
      <c r="AA823" s="8">
        <f t="shared" si="75"/>
        <v>32.670731707317074</v>
      </c>
      <c r="AB823" s="4">
        <f t="shared" si="76"/>
        <v>95.666666666666671</v>
      </c>
      <c r="AC823" s="4">
        <f t="shared" si="77"/>
        <v>3125.5</v>
      </c>
    </row>
    <row r="824" spans="1:29" x14ac:dyDescent="0.25">
      <c r="A824" t="str">
        <f>feed!A824</f>
        <v>Kingdom states</v>
      </c>
      <c r="B824" t="str">
        <f>feed!B824</f>
        <v>areezie</v>
      </c>
      <c r="C824">
        <f>feed!C824</f>
        <v>0</v>
      </c>
      <c r="D824">
        <f>SUMPRODUCT(MID(0&amp;feed!D824,LARGE(INDEX(ISNUMBER(--MID(feed!D824,ROW($1:$19),1))*
ROW($1:$19),0),ROW($1:$19))+1,1)*10^ROW($1:$19)/10)</f>
        <v>25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2</v>
      </c>
      <c r="I824" t="str">
        <f>feed!I824</f>
        <v>Standard</v>
      </c>
      <c r="J824">
        <f>SUMPRODUCT(MID(0&amp;feed!J824,LARGE(INDEX(ISNUMBER(--MID(feed!J824,ROW($1:$19),1))*
ROW($1:$19),0),ROW($1:$19))+1,1)*10^ROW($1:$19)/10)</f>
        <v>24</v>
      </c>
      <c r="K824">
        <f>SUMPRODUCT(MID(0&amp;feed!K824,LARGE(INDEX(ISNUMBER(--MID(feed!K824,ROW($1:$19),1))*
ROW($1:$19),0),ROW($1:$19))+1,1)*10^ROW($1:$19)/10)</f>
        <v>13</v>
      </c>
      <c r="L824">
        <f>SUMPRODUCT(MID(0&amp;feed!L824,LARGE(INDEX(ISNUMBER(--MID(feed!L824,ROW($1:$19),1))*
ROW($1:$19),0),ROW($1:$19))+1,1)*10^ROW($1:$19)/10)</f>
        <v>9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573</v>
      </c>
      <c r="O824">
        <f>SUMPRODUCT(MID(0&amp;feed!O824,LARGE(INDEX(ISNUMBER(--MID(feed!O824,ROW($1:$5),1))*
ROW($1:$5),0),ROW($1:$5))+1,1)*10^ROW($1:$5)/10)</f>
        <v>4262</v>
      </c>
      <c r="P824" t="str">
        <f>feed!P824</f>
        <v>Untapped</v>
      </c>
      <c r="Q824">
        <f t="shared" si="72"/>
        <v>90</v>
      </c>
      <c r="R824" t="str">
        <f>feed!Q824</f>
        <v>Meagre</v>
      </c>
      <c r="S824">
        <f t="shared" si="73"/>
        <v>1.5</v>
      </c>
      <c r="T824" t="str">
        <f>feed!R824</f>
        <v>Atlas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824" t="str">
        <f>feed!U824</f>
        <v>http://blocgame.com/stats.php?id=64464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10250</v>
      </c>
      <c r="AA824" s="8">
        <f t="shared" si="75"/>
        <v>34.904013961605585</v>
      </c>
      <c r="AB824" s="4">
        <f t="shared" si="76"/>
        <v>95.5</v>
      </c>
      <c r="AC824" s="4">
        <f t="shared" si="77"/>
        <v>3333.3333333333335</v>
      </c>
    </row>
    <row r="825" spans="1:29" x14ac:dyDescent="0.25">
      <c r="A825" t="str">
        <f>feed!A825</f>
        <v>Kikiko</v>
      </c>
      <c r="B825" t="str">
        <f>feed!B825</f>
        <v>Zikiko</v>
      </c>
      <c r="C825">
        <f>feed!C825</f>
        <v>0</v>
      </c>
      <c r="D825">
        <f>SUMPRODUCT(MID(0&amp;feed!D825,LARGE(INDEX(ISNUMBER(--MID(feed!D825,ROW($1:$19),1))*
ROW($1:$19),0),ROW($1:$19))+1,1)*10^ROW($1:$19)/10)</f>
        <v>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18</v>
      </c>
      <c r="K825">
        <f>SUMPRODUCT(MID(0&amp;feed!K825,LARGE(INDEX(ISNUMBER(--MID(feed!K825,ROW($1:$19),1))*
ROW($1:$19),0),ROW($1:$19))+1,1)*10^ROW($1:$19)/10)</f>
        <v>3</v>
      </c>
      <c r="L825">
        <f>SUMPRODUCT(MID(0&amp;feed!L825,LARGE(INDEX(ISNUMBER(--MID(feed!L825,ROW($1:$19),1))*
ROW($1:$19),0),ROW($1:$19))+1,1)*10^ROW($1:$19)/10)</f>
        <v>6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571</v>
      </c>
      <c r="O825">
        <f>SUMPRODUCT(MID(0&amp;feed!O825,LARGE(INDEX(ISNUMBER(--MID(feed!O825,ROW($1:$5),1))*
ROW($1:$5),0),ROW($1:$5))+1,1)*10^ROW($1:$5)/10)</f>
        <v>2604</v>
      </c>
      <c r="P825" t="str">
        <f>feed!P825</f>
        <v>Untapped</v>
      </c>
      <c r="Q825">
        <f t="shared" si="72"/>
        <v>90</v>
      </c>
      <c r="R825" t="str">
        <f>feed!Q825</f>
        <v>Mediocre</v>
      </c>
      <c r="S825">
        <f t="shared" si="73"/>
        <v>4.5</v>
      </c>
      <c r="T825" t="str">
        <f>feed!R825</f>
        <v>Persia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825" t="str">
        <f>feed!U825</f>
        <v>http://blocgame.com/stats.php?id=65271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9249</v>
      </c>
      <c r="AA825" s="8">
        <f t="shared" si="75"/>
        <v>22.108581436077056</v>
      </c>
      <c r="AB825" s="4">
        <f t="shared" si="76"/>
        <v>95.166666666666671</v>
      </c>
      <c r="AC825" s="4">
        <f t="shared" si="77"/>
        <v>2104</v>
      </c>
    </row>
    <row r="826" spans="1:29" x14ac:dyDescent="0.25">
      <c r="A826" t="str">
        <f>feed!A826</f>
        <v>eQna8</v>
      </c>
      <c r="B826" t="str">
        <f>feed!B826</f>
        <v>Dave_Smith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78</v>
      </c>
      <c r="E826">
        <f>SUMPRODUCT(MID(0&amp;feed!E826,LARGE(INDEX(ISNUMBER(--MID(feed!E826,ROW($1:$19),1))*
ROW($1:$19),0),ROW($1:$19))+1,1)*10^ROW($1:$19)/10)</f>
        <v>0</v>
      </c>
      <c r="F826" t="str">
        <f>feed!F826</f>
        <v>Vietnam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4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3</v>
      </c>
      <c r="K826">
        <f>SUMPRODUCT(MID(0&amp;feed!K826,LARGE(INDEX(ISNUMBER(--MID(feed!K826,ROW($1:$19),1))*
ROW($1:$19),0),ROW($1:$19))+1,1)*10^ROW($1:$19)/10)</f>
        <v>63</v>
      </c>
      <c r="L826">
        <f>SUMPRODUCT(MID(0&amp;feed!L826,LARGE(INDEX(ISNUMBER(--MID(feed!L826,ROW($1:$19),1))*
ROW($1:$19),0),ROW($1:$19))+1,1)*10^ROW($1:$19)/10)</f>
        <v>0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570</v>
      </c>
      <c r="O826">
        <f>SUMPRODUCT(MID(0&amp;feed!O826,LARGE(INDEX(ISNUMBER(--MID(feed!O826,ROW($1:$5),1))*
ROW($1:$5),0),ROW($1:$5))+1,1)*10^ROW($1:$5)/10)</f>
        <v>109</v>
      </c>
      <c r="P826" t="str">
        <f>feed!P826</f>
        <v>Untapped</v>
      </c>
      <c r="Q826">
        <f t="shared" si="72"/>
        <v>90</v>
      </c>
      <c r="R826" t="str">
        <f>feed!Q826</f>
        <v>Large</v>
      </c>
      <c r="S826">
        <f t="shared" si="73"/>
        <v>7.5</v>
      </c>
      <c r="T826" t="str">
        <f>feed!R826</f>
        <v>Congo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826" t="str">
        <f>feed!U826</f>
        <v>http://blocgame.com/stats.php?id=48695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29137</v>
      </c>
      <c r="AA826" s="8">
        <f t="shared" si="75"/>
        <v>97.828070175438597</v>
      </c>
      <c r="AB826" s="4">
        <f t="shared" si="76"/>
        <v>95</v>
      </c>
      <c r="AC826" s="4">
        <f t="shared" si="77"/>
        <v>9293.6666666666661</v>
      </c>
    </row>
    <row r="827" spans="1:29" x14ac:dyDescent="0.25">
      <c r="A827" t="str">
        <f>feed!A827</f>
        <v>donaldtrump2016</v>
      </c>
      <c r="B827" t="str">
        <f>feed!B827</f>
        <v>donaldtrump2016</v>
      </c>
      <c r="C827">
        <f>feed!C827</f>
        <v>0</v>
      </c>
      <c r="D827">
        <f>SUMPRODUCT(MID(0&amp;feed!D827,LARGE(INDEX(ISNUMBER(--MID(feed!D827,ROW($1:$19),1))*
ROW($1:$19),0),ROW($1:$19))+1,1)*10^ROW($1:$19)/10)</f>
        <v>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109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569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China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827" t="str">
        <f>feed!U827</f>
        <v>http://blocgame.com/stats.php?id=64293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15486</v>
      </c>
      <c r="AA827" s="8">
        <f t="shared" si="75"/>
        <v>28.534270650263622</v>
      </c>
      <c r="AB827" s="4">
        <f t="shared" si="76"/>
        <v>94.833333333333329</v>
      </c>
      <c r="AC827" s="4">
        <f t="shared" si="77"/>
        <v>2706</v>
      </c>
    </row>
    <row r="828" spans="1:29" x14ac:dyDescent="0.25">
      <c r="A828" t="str">
        <f>feed!A828</f>
        <v>dendiface</v>
      </c>
      <c r="B828" t="str">
        <f>feed!B828</f>
        <v>dendiface</v>
      </c>
      <c r="C828">
        <f>feed!C828</f>
        <v>0</v>
      </c>
      <c r="D828">
        <f>SUMPRODUCT(MID(0&amp;feed!D828,LARGE(INDEX(ISNUMBER(--MID(feed!D828,ROW($1:$19),1))*
ROW($1:$19),0),ROW($1:$19))+1,1)*10^ROW($1:$19)/10)</f>
        <v>2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109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2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569</v>
      </c>
      <c r="O828">
        <f>SUMPRODUCT(MID(0&amp;feed!O828,LARGE(INDEX(ISNUMBER(--MID(feed!O828,ROW($1:$5),1))*
ROW($1:$5),0),ROW($1:$5))+1,1)*10^ROW($1:$5)/10)</f>
        <v>2469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Atlas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828" t="str">
        <f>feed!U828</f>
        <v>http://blocgame.com/stats.php?id=64319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11450</v>
      </c>
      <c r="AA828" s="8">
        <f t="shared" si="75"/>
        <v>22.759226713532513</v>
      </c>
      <c r="AB828" s="4">
        <f t="shared" si="76"/>
        <v>94.833333333333329</v>
      </c>
      <c r="AC828" s="4">
        <f t="shared" si="77"/>
        <v>2158.3333333333335</v>
      </c>
    </row>
    <row r="829" spans="1:29" x14ac:dyDescent="0.25">
      <c r="A829" t="str">
        <f>feed!A829</f>
        <v>saifullover</v>
      </c>
      <c r="B829" t="str">
        <f>feed!B829</f>
        <v>enickmalam</v>
      </c>
      <c r="C829" t="str">
        <f>feed!C829</f>
        <v>PIRATES</v>
      </c>
      <c r="D829">
        <f>SUMPRODUCT(MID(0&amp;feed!D829,LARGE(INDEX(ISNUMBER(--MID(feed!D829,ROW($1:$19),1))*
ROW($1:$19),0),ROW($1:$19))+1,1)*10^ROW($1:$19)/10)</f>
        <v>9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Normal</v>
      </c>
      <c r="H829">
        <f>SUMPRODUCT(MID(0&amp;feed!H829,LARGE(INDEX(ISNUMBER(--MID(feed!H829,ROW($1:$1),1))*
ROW($1:$1),0),ROW($1:$1))+1,1)*10^ROW($1:$1)/10)</f>
        <v>2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83</v>
      </c>
      <c r="K829">
        <f>SUMPRODUCT(MID(0&amp;feed!K829,LARGE(INDEX(ISNUMBER(--MID(feed!K829,ROW($1:$19),1))*
ROW($1:$19),0),ROW($1:$19))+1,1)*10^ROW($1:$19)/10)</f>
        <v>8</v>
      </c>
      <c r="L829">
        <f>SUMPRODUCT(MID(0&amp;feed!L829,LARGE(INDEX(ISNUMBER(--MID(feed!L829,ROW($1:$19),1))*
ROW($1:$19),0),ROW($1:$19))+1,1)*10^ROW($1:$19)/10)</f>
        <v>2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569</v>
      </c>
      <c r="O829">
        <f>SUMPRODUCT(MID(0&amp;feed!O829,LARGE(INDEX(ISNUMBER(--MID(feed!O829,ROW($1:$5),1))*
ROW($1:$5),0),ROW($1:$5))+1,1)*10^ROW($1:$5)/10)</f>
        <v>289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Indochina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829" t="str">
        <f>feed!U829</f>
        <v>http://blocgame.com/stats.php?id=65346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25798</v>
      </c>
      <c r="AA829" s="8">
        <f t="shared" si="75"/>
        <v>54.565905096660806</v>
      </c>
      <c r="AB829" s="4">
        <f t="shared" si="76"/>
        <v>94.833333333333329</v>
      </c>
      <c r="AC829" s="4">
        <f t="shared" si="77"/>
        <v>5174.666666666667</v>
      </c>
    </row>
    <row r="830" spans="1:29" x14ac:dyDescent="0.25">
      <c r="A830" t="str">
        <f>feed!A830</f>
        <v>Belanche</v>
      </c>
      <c r="B830" t="str">
        <f>feed!B830</f>
        <v>ryandf</v>
      </c>
      <c r="C830" t="str">
        <f>feed!C830</f>
        <v>Dictators United</v>
      </c>
      <c r="D830">
        <f>SUMPRODUCT(MID(0&amp;feed!D830,LARGE(INDEX(ISNUMBER(--MID(feed!D830,ROW($1:$19),1))*
ROW($1:$19),0),ROW($1:$19))+1,1)*10^ROW($1:$19)/10)</f>
        <v>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Angelic</v>
      </c>
      <c r="H830">
        <f>SUMPRODUCT(MID(0&amp;feed!H830,LARGE(INDEX(ISNUMBER(--MID(feed!H830,ROW($1:$1),1))*
ROW($1:$1),0),ROW($1:$1))+1,1)*10^ROW($1:$1)/10)</f>
        <v>2</v>
      </c>
      <c r="I830" t="str">
        <f>feed!I830</f>
        <v>Good</v>
      </c>
      <c r="J830">
        <f>SUMPRODUCT(MID(0&amp;feed!J830,LARGE(INDEX(ISNUMBER(--MID(feed!J830,ROW($1:$19),1))*
ROW($1:$19),0),ROW($1:$19))+1,1)*10^ROW($1:$19)/10)</f>
        <v>1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568</v>
      </c>
      <c r="O830">
        <f>SUMPRODUCT(MID(0&amp;feed!O830,LARGE(INDEX(ISNUMBER(--MID(feed!O830,ROW($1:$5),1))*
ROW($1:$5),0),ROW($1:$5))+1,1)*10^ROW($1:$5)/10)</f>
        <v>161</v>
      </c>
      <c r="P830" t="str">
        <f>feed!P830</f>
        <v>Untapped</v>
      </c>
      <c r="Q830">
        <f t="shared" si="72"/>
        <v>90</v>
      </c>
      <c r="R830" t="str">
        <f>feed!Q830</f>
        <v>Mediocre</v>
      </c>
      <c r="S830">
        <f t="shared" si="73"/>
        <v>4.5</v>
      </c>
      <c r="T830" t="str">
        <f>feed!R830</f>
        <v>Mesoamerica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830" t="str">
        <f>feed!U830</f>
        <v>http://blocgame.com/stats.php?id=65185</v>
      </c>
      <c r="X830" s="4">
        <f>SUMPRODUCT(MID(0&amp;feed!V830,LARGE(INDEX(ISNUMBER(--MID(feed!V830,ROW($1:$5),1))*
ROW($1:$5),0),ROW($1:$5))+1,1)*10^ROW($1:$5)/10)</f>
        <v>0</v>
      </c>
      <c r="Y830">
        <f>feed!W830</f>
        <v>0.05</v>
      </c>
      <c r="Z830" s="4">
        <f t="shared" si="74"/>
        <v>27743</v>
      </c>
      <c r="AA830" s="8">
        <f t="shared" si="75"/>
        <v>54.125</v>
      </c>
      <c r="AB830" s="4">
        <f t="shared" si="76"/>
        <v>94.666666666666671</v>
      </c>
      <c r="AC830" s="4">
        <f t="shared" si="77"/>
        <v>5123.833333333333</v>
      </c>
    </row>
    <row r="831" spans="1:29" x14ac:dyDescent="0.25">
      <c r="A831" t="str">
        <f>feed!A831</f>
        <v>Lopon</v>
      </c>
      <c r="B831" t="str">
        <f>feed!B831</f>
        <v>Olomg</v>
      </c>
      <c r="C831">
        <f>feed!C831</f>
        <v>0</v>
      </c>
      <c r="D831">
        <f>SUMPRODUCT(MID(0&amp;feed!D831,LARGE(INDEX(ISNUMBER(--MID(feed!D831,ROW($1:$19),1))*
ROW($1:$19),0),ROW($1:$19))+1,1)*10^ROW($1:$19)/10)</f>
        <v>1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Elite</v>
      </c>
      <c r="J831">
        <f>SUMPRODUCT(MID(0&amp;feed!J831,LARGE(INDEX(ISNUMBER(--MID(feed!J831,ROW($1:$19),1))*
ROW($1:$19),0),ROW($1:$19))+1,1)*10^ROW($1:$19)/10)</f>
        <v>182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565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Amazonia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831" t="str">
        <f>feed!U831</f>
        <v>http://blocgame.com/stats.php?id=64532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9780</v>
      </c>
      <c r="AA831" s="8">
        <f t="shared" si="75"/>
        <v>18.63716814159292</v>
      </c>
      <c r="AB831" s="4">
        <f t="shared" si="76"/>
        <v>94.166666666666671</v>
      </c>
      <c r="AC831" s="4">
        <f t="shared" si="77"/>
        <v>1755</v>
      </c>
    </row>
    <row r="832" spans="1:29" x14ac:dyDescent="0.25">
      <c r="A832" t="str">
        <f>feed!A832</f>
        <v>Carthya</v>
      </c>
      <c r="B832" t="str">
        <f>feed!B832</f>
        <v>Eckbert</v>
      </c>
      <c r="C832">
        <f>feed!C832</f>
        <v>0</v>
      </c>
      <c r="D832">
        <f>SUMPRODUCT(MID(0&amp;feed!D832,LARGE(INDEX(ISNUMBER(--MID(feed!D832,ROW($1:$19),1))*
ROW($1:$19),0),ROW($1:$19))+1,1)*10^ROW($1:$19)/10)</f>
        <v>3</v>
      </c>
      <c r="E832">
        <f>SUMPRODUCT(MID(0&amp;feed!E832,LARGE(INDEX(ISNUMBER(--MID(feed!E832,ROW($1:$19),1))*
ROW($1:$19),0),ROW($1:$19))+1,1)*10^ROW($1:$19)/10)</f>
        <v>0</v>
      </c>
      <c r="F832" t="str">
        <f>feed!F832</f>
        <v>Second World War surplus</v>
      </c>
      <c r="G832" t="str">
        <f>feed!G832</f>
        <v>Good</v>
      </c>
      <c r="H832">
        <f>SUMPRODUCT(MID(0&amp;feed!H832,LARGE(INDEX(ISNUMBER(--MID(feed!H832,ROW($1:$1),1))*
ROW($1:$1),0),ROW($1:$1))+1,1)*10^ROW($1:$1)/10)</f>
        <v>0</v>
      </c>
      <c r="I832" t="str">
        <f>feed!I832</f>
        <v>Undisciplined Rabble</v>
      </c>
      <c r="J832">
        <f>SUMPRODUCT(MID(0&amp;feed!J832,LARGE(INDEX(ISNUMBER(--MID(feed!J832,ROW($1:$19),1))*
ROW($1:$19),0),ROW($1:$19))+1,1)*10^ROW($1:$19)/10)</f>
        <v>18</v>
      </c>
      <c r="K832">
        <f>SUMPRODUCT(MID(0&amp;feed!K832,LARGE(INDEX(ISNUMBER(--MID(feed!K832,ROW($1:$19),1))*
ROW($1:$19),0),ROW($1:$19))+1,1)*10^ROW($1:$19)/10)</f>
        <v>3</v>
      </c>
      <c r="L832">
        <f>SUMPRODUCT(MID(0&amp;feed!L832,LARGE(INDEX(ISNUMBER(--MID(feed!L832,ROW($1:$19),1))*
ROW($1:$19),0),ROW($1:$19))+1,1)*10^ROW($1:$19)/10)</f>
        <v>1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564</v>
      </c>
      <c r="O832">
        <f>SUMPRODUCT(MID(0&amp;feed!O832,LARGE(INDEX(ISNUMBER(--MID(feed!O832,ROW($1:$5),1))*
ROW($1:$5),0),ROW($1:$5))+1,1)*10^ROW($1:$5)/10)</f>
        <v>1</v>
      </c>
      <c r="P832" t="str">
        <f>feed!P832</f>
        <v>Untapped</v>
      </c>
      <c r="Q832">
        <f t="shared" si="72"/>
        <v>90</v>
      </c>
      <c r="R832" t="str">
        <f>feed!Q832</f>
        <v>Meagre</v>
      </c>
      <c r="S832">
        <f t="shared" si="73"/>
        <v>1.5</v>
      </c>
      <c r="T832" t="str">
        <f>feed!R832</f>
        <v>Mesoamerica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832" t="str">
        <f>feed!U832</f>
        <v>http://blocgame.com/stats.php?id=63949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4896</v>
      </c>
      <c r="AA832" s="8">
        <f t="shared" si="75"/>
        <v>11.340425531914894</v>
      </c>
      <c r="AB832" s="4">
        <f t="shared" si="76"/>
        <v>94</v>
      </c>
      <c r="AC832" s="4">
        <f t="shared" si="77"/>
        <v>1066</v>
      </c>
    </row>
    <row r="833" spans="1:29" x14ac:dyDescent="0.25">
      <c r="A833" t="str">
        <f>feed!A833</f>
        <v>jarheadwarriors</v>
      </c>
      <c r="B833" t="str">
        <f>feed!B833</f>
        <v>nexusraider</v>
      </c>
      <c r="C833">
        <f>feed!C833</f>
        <v>0</v>
      </c>
      <c r="D833">
        <f>SUMPRODUCT(MID(0&amp;feed!D833,LARGE(INDEX(ISNUMBER(--MID(feed!D833,ROW($1:$19),1))*
ROW($1:$19),0),ROW($1:$19))+1,1)*10^ROW($1:$19)/10)</f>
        <v>2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2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80</v>
      </c>
      <c r="K833">
        <f>SUMPRODUCT(MID(0&amp;feed!K833,LARGE(INDEX(ISNUMBER(--MID(feed!K833,ROW($1:$19),1))*
ROW($1:$19),0),ROW($1:$19))+1,1)*10^ROW($1:$19)/10)</f>
        <v>4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564</v>
      </c>
      <c r="O833">
        <f>SUMPRODUCT(MID(0&amp;feed!O833,LARGE(INDEX(ISNUMBER(--MID(feed!O833,ROW($1:$5),1))*
ROW($1:$5),0),ROW($1:$5))+1,1)*10^ROW($1:$5)/10)</f>
        <v>55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Southern Africa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833" t="str">
        <f>feed!U833</f>
        <v>http://blocgame.com/stats.php?id=64228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7331</v>
      </c>
      <c r="AA833" s="8">
        <f t="shared" si="75"/>
        <v>19.647163120567377</v>
      </c>
      <c r="AB833" s="4">
        <f t="shared" si="76"/>
        <v>94</v>
      </c>
      <c r="AC833" s="4">
        <f t="shared" si="77"/>
        <v>1846.8333333333333</v>
      </c>
    </row>
    <row r="834" spans="1:29" x14ac:dyDescent="0.25">
      <c r="A834" t="str">
        <f>feed!A834</f>
        <v>Misto</v>
      </c>
      <c r="B834" t="str">
        <f>feed!B834</f>
        <v>Polly21</v>
      </c>
      <c r="C834">
        <f>feed!C834</f>
        <v>0</v>
      </c>
      <c r="D834">
        <f>SUMPRODUCT(MID(0&amp;feed!D834,LARGE(INDEX(ISNUMBER(--MID(feed!D834,ROW($1:$19),1))*
ROW($1:$19),0),ROW($1:$19))+1,1)*10^ROW($1:$19)/10)</f>
        <v>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Questionable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182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563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Amazonia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834" t="str">
        <f>feed!U834</f>
        <v>http://blocgame.com/stats.php?id=64812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12306</v>
      </c>
      <c r="AA834" s="8">
        <f t="shared" si="75"/>
        <v>23.190053285968027</v>
      </c>
      <c r="AB834" s="4">
        <f t="shared" si="76"/>
        <v>93.833333333333329</v>
      </c>
      <c r="AC834" s="4">
        <f t="shared" si="77"/>
        <v>2176</v>
      </c>
    </row>
    <row r="835" spans="1:29" x14ac:dyDescent="0.25">
      <c r="A835" t="str">
        <f>feed!A835</f>
        <v>mylifeformeme</v>
      </c>
      <c r="B835" t="str">
        <f>feed!B835</f>
        <v>mylifeformeme</v>
      </c>
      <c r="C835">
        <f>feed!C835</f>
        <v>0</v>
      </c>
      <c r="D835">
        <f>SUMPRODUCT(MID(0&amp;feed!D835,LARGE(INDEX(ISNUMBER(--MID(feed!D835,ROW($1:$19),1))*
ROW($1:$19),0),ROW($1:$19))+1,1)*10^ROW($1:$19)/10)</f>
        <v>8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176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Free Market</v>
      </c>
      <c r="N835">
        <f>SUMPRODUCT(MID(0&amp;feed!N835,LARGE(INDEX(ISNUMBER(--MID(feed!N835,ROW($1:$5),1))*
ROW($1:$5),0),ROW($1:$5))+1,1)*10^ROW($1:$5)/10)</f>
        <v>563</v>
      </c>
      <c r="O835">
        <f>SUMPRODUCT(MID(0&amp;feed!O835,LARGE(INDEX(ISNUMBER(--MID(feed!O835,ROW($1:$5),1))*
ROW($1:$5),0),ROW($1:$5))+1,1)*10^ROW($1:$5)/10)</f>
        <v>3959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Egypt</v>
      </c>
      <c r="U835" t="str">
        <f>feed!S835</f>
        <v>United States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835" t="str">
        <f>feed!U835</f>
        <v>http://blocgame.com/stats.php?id=64829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15000</v>
      </c>
      <c r="AA835" s="8">
        <f t="shared" ref="AA835:AA898" si="81">V835/N835</f>
        <v>29.307282415630549</v>
      </c>
      <c r="AB835" s="4">
        <f t="shared" ref="AB835:AB898" si="82">N835/6</f>
        <v>93.833333333333329</v>
      </c>
      <c r="AC835" s="4">
        <f t="shared" ref="AC835:AC898" si="83">V835/6</f>
        <v>2750</v>
      </c>
    </row>
    <row r="836" spans="1:29" x14ac:dyDescent="0.25">
      <c r="A836" t="str">
        <f>feed!A836</f>
        <v>Poorfags</v>
      </c>
      <c r="B836" t="str">
        <f>feed!B836</f>
        <v>Bernie Sanders</v>
      </c>
      <c r="C836" t="str">
        <f>feed!C836</f>
        <v>Armat Corporation</v>
      </c>
      <c r="D836">
        <f>SUMPRODUCT(MID(0&amp;feed!D836,LARGE(INDEX(ISNUMBER(--MID(feed!D836,ROW($1:$19),1))*
ROW($1:$19),0),ROW($1:$19))+1,1)*10^ROW($1:$19)/10)</f>
        <v>8</v>
      </c>
      <c r="E836">
        <f>SUMPRODUCT(MID(0&amp;feed!E836,LARGE(INDEX(ISNUMBER(--MID(feed!E836,ROW($1:$19),1))*
ROW($1:$19),0),ROW($1:$19))+1,1)*10^ROW($1:$19)/10)</f>
        <v>3</v>
      </c>
      <c r="F836" t="str">
        <f>feed!F836</f>
        <v>Second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2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1</v>
      </c>
      <c r="K836">
        <f>SUMPRODUCT(MID(0&amp;feed!K836,LARGE(INDEX(ISNUMBER(--MID(feed!K836,ROW($1:$19),1))*
ROW($1:$19),0),ROW($1:$19))+1,1)*10^ROW($1:$19)/10)</f>
        <v>11</v>
      </c>
      <c r="L836">
        <f>SUMPRODUCT(MID(0&amp;feed!L836,LARGE(INDEX(ISNUMBER(--MID(feed!L836,ROW($1:$19),1))*
ROW($1:$19),0),ROW($1:$19))+1,1)*10^ROW($1:$19)/10)</f>
        <v>10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562</v>
      </c>
      <c r="O836">
        <f>SUMPRODUCT(MID(0&amp;feed!O836,LARGE(INDEX(ISNUMBER(--MID(feed!O836,ROW($1:$5),1))*
ROW($1:$5),0),ROW($1:$5))+1,1)*10^ROW($1:$5)/10)</f>
        <v>2049</v>
      </c>
      <c r="P836" t="str">
        <f>feed!P836</f>
        <v>Untapped</v>
      </c>
      <c r="Q836">
        <f t="shared" si="78"/>
        <v>90</v>
      </c>
      <c r="R836" t="str">
        <f>feed!Q836</f>
        <v>Large</v>
      </c>
      <c r="S836">
        <f t="shared" si="79"/>
        <v>7.5</v>
      </c>
      <c r="T836" t="str">
        <f>feed!R836</f>
        <v>Persia</v>
      </c>
      <c r="U836" t="str">
        <f>feed!S836</f>
        <v>United States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836" t="str">
        <f>feed!U836</f>
        <v>http://blocgame.com/stats.php?id=64871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8578</v>
      </c>
      <c r="AA836" s="8">
        <f t="shared" si="81"/>
        <v>31.944839857651246</v>
      </c>
      <c r="AB836" s="4">
        <f t="shared" si="82"/>
        <v>93.666666666666671</v>
      </c>
      <c r="AC836" s="4">
        <f t="shared" si="83"/>
        <v>2992.1666666666665</v>
      </c>
    </row>
    <row r="837" spans="1:29" x14ac:dyDescent="0.25">
      <c r="A837" t="str">
        <f>feed!A837</f>
        <v>Ardrieireann</v>
      </c>
      <c r="B837" t="str">
        <f>feed!B837</f>
        <v>Great ONeill</v>
      </c>
      <c r="C837">
        <f>feed!C837</f>
        <v>0</v>
      </c>
      <c r="D837">
        <f>SUMPRODUCT(MID(0&amp;feed!D837,LARGE(INDEX(ISNUMBER(--MID(feed!D837,ROW($1:$19),1))*
ROW($1:$19),0),ROW($1:$19))+1,1)*10^ROW($1:$19)/10)</f>
        <v>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3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561</v>
      </c>
      <c r="O837">
        <f>SUMPRODUCT(MID(0&amp;feed!O837,LARGE(INDEX(ISNUMBER(--MID(feed!O837,ROW($1:$5),1))*
ROW($1:$5),0),ROW($1:$5))+1,1)*10^ROW($1:$5)/10)</f>
        <v>3500</v>
      </c>
      <c r="P837">
        <f>feed!P837</f>
        <v>0</v>
      </c>
      <c r="Q837">
        <f t="shared" si="78"/>
        <v>40</v>
      </c>
      <c r="R837" t="str">
        <f>feed!Q837</f>
        <v>Mediocre</v>
      </c>
      <c r="S837">
        <f t="shared" si="79"/>
        <v>4.5</v>
      </c>
      <c r="T837" t="str">
        <f>feed!R837</f>
        <v>Mesopotamia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837" t="str">
        <f>feed!U837</f>
        <v>http://blocgame.com/stats.php?id=65133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11942</v>
      </c>
      <c r="AA837" s="8">
        <f t="shared" si="81"/>
        <v>27.971479500891267</v>
      </c>
      <c r="AB837" s="4">
        <f t="shared" si="82"/>
        <v>93.5</v>
      </c>
      <c r="AC837" s="4">
        <f t="shared" si="83"/>
        <v>2615.3333333333335</v>
      </c>
    </row>
    <row r="838" spans="1:29" x14ac:dyDescent="0.25">
      <c r="A838" t="str">
        <f>feed!A838</f>
        <v>Satan kingdom</v>
      </c>
      <c r="B838" t="str">
        <f>feed!B838</f>
        <v>alistan1987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8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559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East Indies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838" t="str">
        <f>feed!U838</f>
        <v>http://blocgame.com/stats.php?id=60809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649</v>
      </c>
      <c r="AA838" s="8">
        <f t="shared" si="81"/>
        <v>2.5026833631484795</v>
      </c>
      <c r="AB838" s="4">
        <f t="shared" si="82"/>
        <v>93.166666666666671</v>
      </c>
      <c r="AC838" s="4">
        <f t="shared" si="83"/>
        <v>233.16666666666666</v>
      </c>
    </row>
    <row r="839" spans="1:29" x14ac:dyDescent="0.25">
      <c r="A839" t="str">
        <f>feed!A839</f>
        <v>Monsanto</v>
      </c>
      <c r="B839" t="str">
        <f>feed!B839</f>
        <v>Yuris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181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559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839" t="str">
        <f>feed!U839</f>
        <v>http://blocgame.com/stats.php?id=64494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15667</v>
      </c>
      <c r="AA839" s="8">
        <f t="shared" si="81"/>
        <v>29.36851520572451</v>
      </c>
      <c r="AB839" s="4">
        <f t="shared" si="82"/>
        <v>93.166666666666671</v>
      </c>
      <c r="AC839" s="4">
        <f t="shared" si="83"/>
        <v>2736.1666666666665</v>
      </c>
    </row>
    <row r="840" spans="1:29" x14ac:dyDescent="0.25">
      <c r="A840" t="str">
        <f>feed!A840</f>
        <v>Strongburnz</v>
      </c>
      <c r="B840" t="str">
        <f>feed!B840</f>
        <v>SamzWater</v>
      </c>
      <c r="C840">
        <f>feed!C840</f>
        <v>0</v>
      </c>
      <c r="D840">
        <f>SUMPRODUCT(MID(0&amp;feed!D840,LARGE(INDEX(ISNUMBER(--MID(feed!D840,ROW($1:$19),1))*
ROW($1:$19),0),ROW($1:$19))+1,1)*10^ROW($1:$19)/10)</f>
        <v>9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181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553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 t="shared" si="78"/>
        <v>90</v>
      </c>
      <c r="R840" t="str">
        <f>feed!Q840</f>
        <v>None</v>
      </c>
      <c r="S840">
        <f t="shared" si="79"/>
        <v>0</v>
      </c>
      <c r="T840" t="str">
        <f>feed!R840</f>
        <v>China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840" t="str">
        <f>feed!U840</f>
        <v>http://blocgame.com/stats.php?id=59220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15585</v>
      </c>
      <c r="AA840" s="8">
        <f t="shared" si="81"/>
        <v>29.538878842676311</v>
      </c>
      <c r="AB840" s="4">
        <f t="shared" si="82"/>
        <v>92.166666666666671</v>
      </c>
      <c r="AC840" s="4">
        <f t="shared" si="83"/>
        <v>2722.5</v>
      </c>
    </row>
    <row r="841" spans="1:29" x14ac:dyDescent="0.25">
      <c r="A841" t="str">
        <f>feed!A841</f>
        <v>Booyakasha</v>
      </c>
      <c r="B841" t="str">
        <f>feed!B841</f>
        <v>Pennypenny</v>
      </c>
      <c r="C841">
        <f>feed!C841</f>
        <v>0</v>
      </c>
      <c r="D841">
        <f>SUMPRODUCT(MID(0&amp;feed!D841,LARGE(INDEX(ISNUMBER(--MID(feed!D841,ROW($1:$19),1))*
ROW($1:$19),0),ROW($1:$19))+1,1)*10^ROW($1:$19)/10)</f>
        <v>10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0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77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2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552</v>
      </c>
      <c r="O841">
        <f>SUMPRODUCT(MID(0&amp;feed!O841,LARGE(INDEX(ISNUMBER(--MID(feed!O841,ROW($1:$5),1))*
ROW($1:$5),0),ROW($1:$5))+1,1)*10^ROW($1:$5)/10)</f>
        <v>1641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Arabia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841" t="str">
        <f>feed!U841</f>
        <v>http://blocgame.com/stats.php?id=43208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9731</v>
      </c>
      <c r="AA841" s="8">
        <f t="shared" si="81"/>
        <v>20.346014492753625</v>
      </c>
      <c r="AB841" s="4">
        <f t="shared" si="82"/>
        <v>92</v>
      </c>
      <c r="AC841" s="4">
        <f t="shared" si="83"/>
        <v>1871.8333333333333</v>
      </c>
    </row>
    <row r="842" spans="1:29" x14ac:dyDescent="0.25">
      <c r="A842" t="str">
        <f>feed!A842</f>
        <v>ismaillian</v>
      </c>
      <c r="B842" t="str">
        <f>feed!B842</f>
        <v>ismaillian</v>
      </c>
      <c r="C842">
        <f>feed!C842</f>
        <v>0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Normal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7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8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552</v>
      </c>
      <c r="O842">
        <f>SUMPRODUCT(MID(0&amp;feed!O842,LARGE(INDEX(ISNUMBER(--MID(feed!O842,ROW($1:$5),1))*
ROW($1:$5),0),ROW($1:$5))+1,1)*10^ROW($1:$5)/10)</f>
        <v>658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Arabia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842" t="str">
        <f>feed!U842</f>
        <v>http://blocgame.com/stats.php?id=64081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632</v>
      </c>
      <c r="AA842" s="8">
        <f t="shared" si="81"/>
        <v>7.9384057971014492</v>
      </c>
      <c r="AB842" s="4">
        <f t="shared" si="82"/>
        <v>92</v>
      </c>
      <c r="AC842" s="4">
        <f t="shared" si="83"/>
        <v>730.33333333333337</v>
      </c>
    </row>
    <row r="843" spans="1:29" x14ac:dyDescent="0.25">
      <c r="A843" t="str">
        <f>feed!A843</f>
        <v>G.D.P</v>
      </c>
      <c r="B843" t="str">
        <f>feed!B843</f>
        <v>G.D. Product</v>
      </c>
      <c r="C843">
        <f>feed!C843</f>
        <v>0</v>
      </c>
      <c r="D843">
        <f>SUMPRODUCT(MID(0&amp;feed!D843,LARGE(INDEX(ISNUMBER(--MID(feed!D843,ROW($1:$19),1))*
ROW($1:$19),0),ROW($1:$19))+1,1)*10^ROW($1:$19)/10)</f>
        <v>4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0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11</v>
      </c>
      <c r="K843">
        <f>SUMPRODUCT(MID(0&amp;feed!K843,LARGE(INDEX(ISNUMBER(--MID(feed!K843,ROW($1:$19),1))*
ROW($1:$19),0),ROW($1:$19))+1,1)*10^ROW($1:$19)/10)</f>
        <v>8</v>
      </c>
      <c r="L843">
        <f>SUMPRODUCT(MID(0&amp;feed!L843,LARGE(INDEX(ISNUMBER(--MID(feed!L843,ROW($1:$19),1))*
ROW($1:$19),0),ROW($1:$19))+1,1)*10^ROW($1:$19)/10)</f>
        <v>8</v>
      </c>
      <c r="M843" t="str">
        <f>feed!M843</f>
        <v>Free Market</v>
      </c>
      <c r="N843">
        <f>SUMPRODUCT(MID(0&amp;feed!N843,LARGE(INDEX(ISNUMBER(--MID(feed!N843,ROW($1:$5),1))*
ROW($1:$5),0),ROW($1:$5))+1,1)*10^ROW($1:$5)/10)</f>
        <v>550</v>
      </c>
      <c r="O843">
        <f>SUMPRODUCT(MID(0&amp;feed!O843,LARGE(INDEX(ISNUMBER(--MID(feed!O843,ROW($1:$5),1))*
ROW($1:$5),0),ROW($1:$5))+1,1)*10^ROW($1:$5)/10)</f>
        <v>3950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Arabia</v>
      </c>
      <c r="U843" t="str">
        <f>feed!S843</f>
        <v>United States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843" t="str">
        <f>feed!U843</f>
        <v>http://blocgame.com/stats.php?id=65312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17300</v>
      </c>
      <c r="AA843" s="8">
        <f t="shared" si="81"/>
        <v>42.363636363636367</v>
      </c>
      <c r="AB843" s="4">
        <f t="shared" si="82"/>
        <v>91.666666666666671</v>
      </c>
      <c r="AC843" s="4">
        <f t="shared" si="83"/>
        <v>3883.3333333333335</v>
      </c>
    </row>
    <row r="844" spans="1:29" x14ac:dyDescent="0.25">
      <c r="A844" t="str">
        <f>feed!A844</f>
        <v>Rzechovxlovkia</v>
      </c>
      <c r="B844" t="str">
        <f>feed!B844</f>
        <v>M.Hariz</v>
      </c>
      <c r="C844" t="str">
        <f>feed!C844</f>
        <v>SPQR</v>
      </c>
      <c r="D844">
        <f>SUMPRODUCT(MID(0&amp;feed!D844,LARGE(INDEX(ISNUMBER(--MID(feed!D844,ROW($1:$19),1))*
ROW($1:$19),0),ROW($1:$19))+1,1)*10^ROW($1:$19)/10)</f>
        <v>7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Good</v>
      </c>
      <c r="J844">
        <f>SUMPRODUCT(MID(0&amp;feed!J844,LARGE(INDEX(ISNUMBER(--MID(feed!J844,ROW($1:$19),1))*
ROW($1:$19),0),ROW($1:$19))+1,1)*10^ROW($1:$19)/10)</f>
        <v>57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0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549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Arabia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844" t="str">
        <f>feed!U844</f>
        <v>http://blocgame.com/stats.php?id=61967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12727</v>
      </c>
      <c r="AA844" s="8">
        <f t="shared" si="81"/>
        <v>24.548269581056466</v>
      </c>
      <c r="AB844" s="4">
        <f t="shared" si="82"/>
        <v>91.5</v>
      </c>
      <c r="AC844" s="4">
        <f t="shared" si="83"/>
        <v>2246.1666666666665</v>
      </c>
    </row>
    <row r="845" spans="1:29" x14ac:dyDescent="0.25">
      <c r="A845" t="str">
        <f>feed!A845</f>
        <v>Perez</v>
      </c>
      <c r="B845" t="str">
        <f>feed!B845</f>
        <v>Niola</v>
      </c>
      <c r="C845">
        <f>feed!C845</f>
        <v>0</v>
      </c>
      <c r="D845">
        <f>SUMPRODUCT(MID(0&amp;feed!D845,LARGE(INDEX(ISNUMBER(--MID(feed!D845,ROW($1:$19),1))*
ROW($1:$19),0),ROW($1:$19))+1,1)*10^ROW($1:$19)/10)</f>
        <v>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Good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182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545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Caribbean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845" t="str">
        <f>feed!U845</f>
        <v>http://blocgame.com/stats.php?id=64527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10330</v>
      </c>
      <c r="AA845" s="8">
        <f t="shared" si="81"/>
        <v>20.330275229357799</v>
      </c>
      <c r="AB845" s="4">
        <f t="shared" si="82"/>
        <v>90.833333333333329</v>
      </c>
      <c r="AC845" s="4">
        <f t="shared" si="83"/>
        <v>1846.6666666666667</v>
      </c>
    </row>
    <row r="846" spans="1:29" x14ac:dyDescent="0.25">
      <c r="A846" t="str">
        <f>feed!A846</f>
        <v>Cocacola</v>
      </c>
      <c r="B846" t="str">
        <f>feed!B846</f>
        <v>AwesomeNathan6669</v>
      </c>
      <c r="C846">
        <f>feed!C846</f>
        <v>0</v>
      </c>
      <c r="D846">
        <f>SUMPRODUCT(MID(0&amp;feed!D846,LARGE(INDEX(ISNUMBER(--MID(feed!D846,ROW($1:$19),1))*
ROW($1:$19),0),ROW($1:$19))+1,1)*10^ROW($1:$19)/10)</f>
        <v>8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0</v>
      </c>
      <c r="I846" t="str">
        <f>feed!I846</f>
        <v>Elite</v>
      </c>
      <c r="J846">
        <f>SUMPRODUCT(MID(0&amp;feed!J846,LARGE(INDEX(ISNUMBER(--MID(feed!J846,ROW($1:$19),1))*
ROW($1:$19),0),ROW($1:$19))+1,1)*10^ROW($1:$19)/10)</f>
        <v>170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543</v>
      </c>
      <c r="O846">
        <f>SUMPRODUCT(MID(0&amp;feed!O846,LARGE(INDEX(ISNUMBER(--MID(feed!O846,ROW($1:$5),1))*
ROW($1:$5),0),ROW($1:$5))+1,1)*10^ROW($1:$5)/10)</f>
        <v>51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East Indies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846" t="str">
        <f>feed!U846</f>
        <v>http://blocgame.com/stats.php?id=65352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15750</v>
      </c>
      <c r="AA846" s="8">
        <f t="shared" si="81"/>
        <v>30.386740331491712</v>
      </c>
      <c r="AB846" s="4">
        <f t="shared" si="82"/>
        <v>90.5</v>
      </c>
      <c r="AC846" s="4">
        <f t="shared" si="83"/>
        <v>2750</v>
      </c>
    </row>
    <row r="847" spans="1:29" x14ac:dyDescent="0.25">
      <c r="A847" t="str">
        <f>feed!A847</f>
        <v>Kuviere</v>
      </c>
      <c r="B847" t="str">
        <f>feed!B847</f>
        <v>Jaywynne</v>
      </c>
      <c r="C847">
        <f>feed!C847</f>
        <v>0</v>
      </c>
      <c r="D847">
        <f>SUMPRODUCT(MID(0&amp;feed!D847,LARGE(INDEX(ISNUMBER(--MID(feed!D847,ROW($1:$19),1))*
ROW($1:$19),0),ROW($1:$19))+1,1)*10^ROW($1:$19)/10)</f>
        <v>9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Nice</v>
      </c>
      <c r="H847">
        <f>SUMPRODUCT(MID(0&amp;feed!H847,LARGE(INDEX(ISNUMBER(--MID(feed!H847,ROW($1:$1),1))*
ROW($1:$1),0),ROW($1:$1))+1,1)*10^ROW($1:$1)/10)</f>
        <v>1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175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5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541</v>
      </c>
      <c r="O847">
        <f>SUMPRODUCT(MID(0&amp;feed!O847,LARGE(INDEX(ISNUMBER(--MID(feed!O847,ROW($1:$5),1))*
ROW($1:$5),0),ROW($1:$5))+1,1)*10^ROW($1:$5)/10)</f>
        <v>4185</v>
      </c>
      <c r="P847" t="str">
        <f>feed!P847</f>
        <v>Untapped</v>
      </c>
      <c r="Q847">
        <f t="shared" si="78"/>
        <v>90</v>
      </c>
      <c r="R847" t="str">
        <f>feed!Q847</f>
        <v>Meagre</v>
      </c>
      <c r="S847">
        <f t="shared" si="79"/>
        <v>1.5</v>
      </c>
      <c r="T847" t="str">
        <f>feed!R847</f>
        <v>Atlas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847" t="str">
        <f>feed!U847</f>
        <v>http://blocgame.com/stats.php?id=58755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20290</v>
      </c>
      <c r="AA847" s="8">
        <f t="shared" si="81"/>
        <v>43.743068391866913</v>
      </c>
      <c r="AB847" s="4">
        <f t="shared" si="82"/>
        <v>90.166666666666671</v>
      </c>
      <c r="AC847" s="4">
        <f t="shared" si="83"/>
        <v>3944.1666666666665</v>
      </c>
    </row>
    <row r="848" spans="1:29" x14ac:dyDescent="0.25">
      <c r="A848" t="str">
        <f>feed!A848</f>
        <v>the Thots</v>
      </c>
      <c r="B848" t="str">
        <f>feed!B848</f>
        <v>Stalin the Thot</v>
      </c>
      <c r="C848">
        <f>feed!C848</f>
        <v>0</v>
      </c>
      <c r="D848">
        <f>SUMPRODUCT(MID(0&amp;feed!D848,LARGE(INDEX(ISNUMBER(--MID(feed!D848,ROW($1:$19),1))*
ROW($1:$19),0),ROW($1:$19))+1,1)*10^ROW($1:$19)/10)</f>
        <v>7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0</v>
      </c>
      <c r="I848" t="str">
        <f>feed!I848</f>
        <v>Poor</v>
      </c>
      <c r="J848">
        <f>SUMPRODUCT(MID(0&amp;feed!J848,LARGE(INDEX(ISNUMBER(--MID(feed!J848,ROW($1:$19),1))*
ROW($1:$19),0),ROW($1:$19))+1,1)*10^ROW($1:$19)/10)</f>
        <v>174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1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540</v>
      </c>
      <c r="O848">
        <f>SUMPRODUCT(MID(0&amp;feed!O848,LARGE(INDEX(ISNUMBER(--MID(feed!O848,ROW($1:$5),1))*
ROW($1:$5),0),ROW($1:$5))+1,1)*10^ROW($1:$5)/10)</f>
        <v>157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Amazonia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848" t="str">
        <f>feed!U848</f>
        <v>http://blocgame.com/stats.php?id=65357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15210</v>
      </c>
      <c r="AA848" s="8">
        <f t="shared" si="81"/>
        <v>30.25</v>
      </c>
      <c r="AB848" s="4">
        <f t="shared" si="82"/>
        <v>90</v>
      </c>
      <c r="AC848" s="4">
        <f t="shared" si="83"/>
        <v>2722.5</v>
      </c>
    </row>
    <row r="849" spans="1:29" x14ac:dyDescent="0.25">
      <c r="A849" t="str">
        <f>feed!A849</f>
        <v>Mawlid</v>
      </c>
      <c r="B849" t="str">
        <f>feed!B849</f>
        <v>rotazairo</v>
      </c>
      <c r="C849">
        <f>feed!C849</f>
        <v>0</v>
      </c>
      <c r="D849">
        <f>SUMPRODUCT(MID(0&amp;feed!D849,LARGE(INDEX(ISNUMBER(--MID(feed!D849,ROW($1:$19),1))*
ROW($1:$19),0),ROW($1:$19))+1,1)*10^ROW($1:$19)/10)</f>
        <v>10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38</v>
      </c>
      <c r="K849">
        <f>SUMPRODUCT(MID(0&amp;feed!K849,LARGE(INDEX(ISNUMBER(--MID(feed!K849,ROW($1:$19),1))*
ROW($1:$19),0),ROW($1:$19))+1,1)*10^ROW($1:$19)/10)</f>
        <v>4</v>
      </c>
      <c r="L849">
        <f>SUMPRODUCT(MID(0&amp;feed!L849,LARGE(INDEX(ISNUMBER(--MID(feed!L849,ROW($1:$19),1))*
ROW($1:$19),0),ROW($1:$19))+1,1)*10^ROW($1:$19)/10)</f>
        <v>2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537</v>
      </c>
      <c r="O849">
        <f>SUMPRODUCT(MID(0&amp;feed!O849,LARGE(INDEX(ISNUMBER(--MID(feed!O849,ROW($1:$5),1))*
ROW($1:$5),0),ROW($1:$5))+1,1)*10^ROW($1:$5)/10)</f>
        <v>276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Indochina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849" t="str">
        <f>feed!U849</f>
        <v>http://blocgame.com/stats.php?id=62403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11363</v>
      </c>
      <c r="AA849" s="8">
        <f t="shared" si="81"/>
        <v>25.350093109869647</v>
      </c>
      <c r="AB849" s="4">
        <f t="shared" si="82"/>
        <v>89.5</v>
      </c>
      <c r="AC849" s="4">
        <f t="shared" si="83"/>
        <v>2268.8333333333335</v>
      </c>
    </row>
    <row r="850" spans="1:29" x14ac:dyDescent="0.25">
      <c r="A850" t="str">
        <f>feed!A850</f>
        <v>Vape</v>
      </c>
      <c r="B850" t="str">
        <f>feed!B850</f>
        <v>amira</v>
      </c>
      <c r="C850" t="str">
        <f>feed!C850</f>
        <v>Socialist Arab Union</v>
      </c>
      <c r="D850">
        <f>SUMPRODUCT(MID(0&amp;feed!D850,LARGE(INDEX(ISNUMBER(--MID(feed!D850,ROW($1:$19),1))*
ROW($1:$19),0),ROW($1:$19))+1,1)*10^ROW($1:$19)/10)</f>
        <v>57</v>
      </c>
      <c r="E850">
        <f>SUMPRODUCT(MID(0&amp;feed!E850,LARGE(INDEX(ISNUMBER(--MID(feed!E850,ROW($1:$19),1))*
ROW($1:$19),0),ROW($1:$19))+1,1)*10^ROW($1:$19)/10)</f>
        <v>0</v>
      </c>
      <c r="F850" t="str">
        <f>feed!F850</f>
        <v>Korean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2</v>
      </c>
      <c r="I850" t="str">
        <f>feed!I850</f>
        <v>Elite</v>
      </c>
      <c r="J850">
        <f>SUMPRODUCT(MID(0&amp;feed!J850,LARGE(INDEX(ISNUMBER(--MID(feed!J850,ROW($1:$19),1))*
ROW($1:$19),0),ROW($1:$19))+1,1)*10^ROW($1:$19)/10)</f>
        <v>5</v>
      </c>
      <c r="K850">
        <f>SUMPRODUCT(MID(0&amp;feed!K850,LARGE(INDEX(ISNUMBER(--MID(feed!K850,ROW($1:$19),1))*
ROW($1:$19),0),ROW($1:$19))+1,1)*10^ROW($1:$19)/10)</f>
        <v>12</v>
      </c>
      <c r="L850">
        <f>SUMPRODUCT(MID(0&amp;feed!L850,LARGE(INDEX(ISNUMBER(--MID(feed!L850,ROW($1:$19),1))*
ROW($1:$19),0),ROW($1:$19))+1,1)*10^ROW($1:$19)/10)</f>
        <v>12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537</v>
      </c>
      <c r="O850">
        <f>SUMPRODUCT(MID(0&amp;feed!O850,LARGE(INDEX(ISNUMBER(--MID(feed!O850,ROW($1:$5),1))*
ROW($1:$5),0),ROW($1:$5))+1,1)*10^ROW($1:$5)/10)</f>
        <v>4225</v>
      </c>
      <c r="P850" t="str">
        <f>feed!P850</f>
        <v>Untapped</v>
      </c>
      <c r="Q850">
        <f t="shared" si="78"/>
        <v>90</v>
      </c>
      <c r="R850" t="str">
        <f>feed!Q850</f>
        <v>Very Powerful</v>
      </c>
      <c r="S850">
        <f t="shared" si="79"/>
        <v>10</v>
      </c>
      <c r="T850" t="str">
        <f>feed!R850</f>
        <v>Arabia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850" t="str">
        <f>feed!U850</f>
        <v>http://blocgame.com/stats.php?id=62642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19207</v>
      </c>
      <c r="AA850" s="8">
        <f t="shared" si="81"/>
        <v>55.320297951582866</v>
      </c>
      <c r="AB850" s="4">
        <f t="shared" si="82"/>
        <v>89.5</v>
      </c>
      <c r="AC850" s="4">
        <f t="shared" si="83"/>
        <v>4951.166666666667</v>
      </c>
    </row>
    <row r="851" spans="1:29" x14ac:dyDescent="0.25">
      <c r="A851" t="str">
        <f>feed!A851</f>
        <v>Kotak Tisu</v>
      </c>
      <c r="B851" t="str">
        <f>feed!B851</f>
        <v>annoying</v>
      </c>
      <c r="C851">
        <f>feed!C851</f>
        <v>0</v>
      </c>
      <c r="D851">
        <f>SUMPRODUCT(MID(0&amp;feed!D851,LARGE(INDEX(ISNUMBER(--MID(feed!D851,ROW($1:$19),1))*
ROW($1:$19),0),ROW($1:$19))+1,1)*10^ROW($1:$19)/10)</f>
        <v>51</v>
      </c>
      <c r="E851">
        <f>SUMPRODUCT(MID(0&amp;feed!E851,LARGE(INDEX(ISNUMBER(--MID(feed!E851,ROW($1:$19),1))*
ROW($1:$19),0),ROW($1:$19))+1,1)*10^ROW($1:$19)/10)</f>
        <v>1</v>
      </c>
      <c r="F851" t="str">
        <f>feed!F851</f>
        <v>Second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2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8</v>
      </c>
      <c r="K851">
        <f>SUMPRODUCT(MID(0&amp;feed!K851,LARGE(INDEX(ISNUMBER(--MID(feed!K851,ROW($1:$19),1))*
ROW($1:$19),0),ROW($1:$19))+1,1)*10^ROW($1:$19)/10)</f>
        <v>25</v>
      </c>
      <c r="L851">
        <f>SUMPRODUCT(MID(0&amp;feed!L851,LARGE(INDEX(ISNUMBER(--MID(feed!L851,ROW($1:$19),1))*
ROW($1:$19),0),ROW($1:$19))+1,1)*10^ROW($1:$19)/10)</f>
        <v>2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537</v>
      </c>
      <c r="O851">
        <f>SUMPRODUCT(MID(0&amp;feed!O851,LARGE(INDEX(ISNUMBER(--MID(feed!O851,ROW($1:$5),1))*
ROW($1:$5),0),ROW($1:$5))+1,1)*10^ROW($1:$5)/10)</f>
        <v>836</v>
      </c>
      <c r="P851" t="str">
        <f>feed!P851</f>
        <v>Untapped</v>
      </c>
      <c r="Q851">
        <f t="shared" si="78"/>
        <v>90</v>
      </c>
      <c r="R851" t="str">
        <f>feed!Q851</f>
        <v>Large</v>
      </c>
      <c r="S851">
        <f t="shared" si="79"/>
        <v>7.5</v>
      </c>
      <c r="T851" t="str">
        <f>feed!R851</f>
        <v>West Africa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851" t="str">
        <f>feed!U851</f>
        <v>http://blocgame.com/stats.php?id=64958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21686</v>
      </c>
      <c r="AA851" s="8">
        <f t="shared" si="81"/>
        <v>62.031657355679705</v>
      </c>
      <c r="AB851" s="4">
        <f t="shared" si="82"/>
        <v>89.5</v>
      </c>
      <c r="AC851" s="4">
        <f t="shared" si="83"/>
        <v>5551.833333333333</v>
      </c>
    </row>
    <row r="852" spans="1:29" x14ac:dyDescent="0.25">
      <c r="A852" t="str">
        <f>feed!A852</f>
        <v>Kotasinga</v>
      </c>
      <c r="B852" t="str">
        <f>feed!B852</f>
        <v>Stalin VI</v>
      </c>
      <c r="C852">
        <f>feed!C852</f>
        <v>0</v>
      </c>
      <c r="D852">
        <f>SUMPRODUCT(MID(0&amp;feed!D852,LARGE(INDEX(ISNUMBER(--MID(feed!D852,ROW($1:$19),1))*
ROW($1:$19),0),ROW($1:$19))+1,1)*10^ROW($1:$19)/10)</f>
        <v>10</v>
      </c>
      <c r="E852">
        <f>SUMPRODUCT(MID(0&amp;feed!E852,LARGE(INDEX(ISNUMBER(--MID(feed!E852,ROW($1:$19),1))*
ROW($1:$19),0),ROW($1:$19))+1,1)*10^ROW($1:$19)/10)</f>
        <v>0</v>
      </c>
      <c r="F852" t="str">
        <f>feed!F852</f>
        <v>Korean War surplus</v>
      </c>
      <c r="G852" t="str">
        <f>feed!G852</f>
        <v>Questionable</v>
      </c>
      <c r="H852">
        <f>SUMPRODUCT(MID(0&amp;feed!H852,LARGE(INDEX(ISNUMBER(--MID(feed!H852,ROW($1:$1),1))*
ROW($1:$1),0),ROW($1:$1))+1,1)*10^ROW($1:$1)/10)</f>
        <v>1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5</v>
      </c>
      <c r="K852">
        <f>SUMPRODUCT(MID(0&amp;feed!K852,LARGE(INDEX(ISNUMBER(--MID(feed!K852,ROW($1:$19),1))*
ROW($1:$19),0),ROW($1:$19))+1,1)*10^ROW($1:$19)/10)</f>
        <v>13</v>
      </c>
      <c r="L852">
        <f>SUMPRODUCT(MID(0&amp;feed!L852,LARGE(INDEX(ISNUMBER(--MID(feed!L852,ROW($1:$19),1))*
ROW($1:$19),0),ROW($1:$19))+1,1)*10^ROW($1:$19)/10)</f>
        <v>5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534</v>
      </c>
      <c r="O852">
        <f>SUMPRODUCT(MID(0&amp;feed!O852,LARGE(INDEX(ISNUMBER(--MID(feed!O852,ROW($1:$5),1))*
ROW($1:$5),0),ROW($1:$5))+1,1)*10^ROW($1:$5)/10)</f>
        <v>83</v>
      </c>
      <c r="P852">
        <f>feed!P852</f>
        <v>0</v>
      </c>
      <c r="Q852">
        <f t="shared" si="78"/>
        <v>40</v>
      </c>
      <c r="R852" t="str">
        <f>feed!Q852</f>
        <v>None</v>
      </c>
      <c r="S852">
        <f t="shared" si="79"/>
        <v>0</v>
      </c>
      <c r="T852" t="str">
        <f>feed!R852</f>
        <v>Congo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852" t="str">
        <f>feed!U852</f>
        <v>http://blocgame.com/stats.php?id=60448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8270</v>
      </c>
      <c r="AA852" s="8">
        <f t="shared" si="81"/>
        <v>29.531835205992511</v>
      </c>
      <c r="AB852" s="4">
        <f t="shared" si="82"/>
        <v>89</v>
      </c>
      <c r="AC852" s="4">
        <f t="shared" si="83"/>
        <v>2628.3333333333335</v>
      </c>
    </row>
    <row r="853" spans="1:29" x14ac:dyDescent="0.25">
      <c r="A853" t="str">
        <f>feed!A853</f>
        <v>Miribia</v>
      </c>
      <c r="B853" t="str">
        <f>feed!B853</f>
        <v>trowaphoenix</v>
      </c>
      <c r="C853" t="str">
        <f>feed!C853</f>
        <v>TweetyJer Empire</v>
      </c>
      <c r="D853">
        <f>SUMPRODUCT(MID(0&amp;feed!D853,LARGE(INDEX(ISNUMBER(--MID(feed!D853,ROW($1:$19),1))*
ROW($1:$19),0),ROW($1:$19))+1,1)*10^ROW($1:$19)/10)</f>
        <v>20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161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533</v>
      </c>
      <c r="O853">
        <f>SUMPRODUCT(MID(0&amp;feed!O853,LARGE(INDEX(ISNUMBER(--MID(feed!O853,ROW($1:$5),1))*
ROW($1:$5),0),ROW($1:$5))+1,1)*10^ROW($1:$5)/10)</f>
        <v>295</v>
      </c>
      <c r="P853" t="str">
        <f>feed!P853</f>
        <v>Untapped</v>
      </c>
      <c r="Q853">
        <f t="shared" si="78"/>
        <v>90</v>
      </c>
      <c r="R853" t="str">
        <f>feed!Q853</f>
        <v>Small</v>
      </c>
      <c r="S853">
        <f t="shared" si="79"/>
        <v>3</v>
      </c>
      <c r="T853" t="str">
        <f>feed!R853</f>
        <v>Mesoamerica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53" t="str">
        <f>feed!U853</f>
        <v>http://blocgame.com/stats.php?id=54560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18500</v>
      </c>
      <c r="AA853" s="8">
        <f t="shared" si="81"/>
        <v>37.523452157598499</v>
      </c>
      <c r="AB853" s="4">
        <f t="shared" si="82"/>
        <v>88.833333333333329</v>
      </c>
      <c r="AC853" s="4">
        <f t="shared" si="83"/>
        <v>3333.3333333333335</v>
      </c>
    </row>
    <row r="854" spans="1:29" x14ac:dyDescent="0.25">
      <c r="A854" t="str">
        <f>feed!A854</f>
        <v>Wussan</v>
      </c>
      <c r="B854" t="str">
        <f>feed!B854</f>
        <v>Handri</v>
      </c>
      <c r="C854" t="str">
        <f>feed!C854</f>
        <v>SPQR</v>
      </c>
      <c r="D854">
        <f>SUMPRODUCT(MID(0&amp;feed!D854,LARGE(INDEX(ISNUMBER(--MID(feed!D854,ROW($1:$19),1))*
ROW($1:$19),0),ROW($1:$19))+1,1)*10^ROW($1:$19)/10)</f>
        <v>69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1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0</v>
      </c>
      <c r="K854">
        <f>SUMPRODUCT(MID(0&amp;feed!K854,LARGE(INDEX(ISNUMBER(--MID(feed!K854,ROW($1:$19),1))*
ROW($1:$19),0),ROW($1:$19))+1,1)*10^ROW($1:$19)/10)</f>
        <v>10</v>
      </c>
      <c r="L854">
        <f>SUMPRODUCT(MID(0&amp;feed!L854,LARGE(INDEX(ISNUMBER(--MID(feed!L854,ROW($1:$19),1))*
ROW($1:$19),0),ROW($1:$19))+1,1)*10^ROW($1:$19)/10)</f>
        <v>6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532</v>
      </c>
      <c r="O854">
        <f>SUMPRODUCT(MID(0&amp;feed!O854,LARGE(INDEX(ISNUMBER(--MID(feed!O854,ROW($1:$5),1))*
ROW($1:$5),0),ROW($1:$5))+1,1)*10^ROW($1:$5)/10)</f>
        <v>1031</v>
      </c>
      <c r="P854">
        <f>feed!P854</f>
        <v>0</v>
      </c>
      <c r="Q854">
        <f t="shared" si="78"/>
        <v>40</v>
      </c>
      <c r="R854" t="str">
        <f>feed!Q854</f>
        <v>None</v>
      </c>
      <c r="S854">
        <f t="shared" si="79"/>
        <v>0</v>
      </c>
      <c r="T854" t="str">
        <f>feed!R854</f>
        <v>Persia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854" t="str">
        <f>feed!U854</f>
        <v>http://blocgame.com/stats.php?id=50197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20951</v>
      </c>
      <c r="AA854" s="8">
        <f t="shared" si="81"/>
        <v>52.069548872180448</v>
      </c>
      <c r="AB854" s="4">
        <f t="shared" si="82"/>
        <v>88.666666666666671</v>
      </c>
      <c r="AC854" s="4">
        <f t="shared" si="83"/>
        <v>4616.833333333333</v>
      </c>
    </row>
    <row r="855" spans="1:29" x14ac:dyDescent="0.25">
      <c r="A855" t="str">
        <f>feed!A855</f>
        <v>Les</v>
      </c>
      <c r="B855" t="str">
        <f>feed!B855</f>
        <v>Rott</v>
      </c>
      <c r="C855">
        <f>feed!C855</f>
        <v>0</v>
      </c>
      <c r="D855">
        <f>SUMPRODUCT(MID(0&amp;feed!D855,LARGE(INDEX(ISNUMBER(--MID(feed!D855,ROW($1:$19),1))*
ROW($1:$19),0),ROW($1:$19))+1,1)*10^ROW($1:$19)/10)</f>
        <v>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Questionable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182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532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Gran Colombia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855" t="str">
        <f>feed!U855</f>
        <v>http://blocgame.com/stats.php?id=64486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15667</v>
      </c>
      <c r="AA855" s="8">
        <f t="shared" si="81"/>
        <v>30.859022556390979</v>
      </c>
      <c r="AB855" s="4">
        <f t="shared" si="82"/>
        <v>88.666666666666671</v>
      </c>
      <c r="AC855" s="4">
        <f t="shared" si="83"/>
        <v>2736.1666666666665</v>
      </c>
    </row>
    <row r="856" spans="1:29" x14ac:dyDescent="0.25">
      <c r="A856" t="str">
        <f>feed!A856</f>
        <v>Frostyputania</v>
      </c>
      <c r="B856" t="str">
        <f>feed!B856</f>
        <v>Frostyputa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61</v>
      </c>
      <c r="E856">
        <f>SUMPRODUCT(MID(0&amp;feed!E856,LARGE(INDEX(ISNUMBER(--MID(feed!E856,ROW($1:$19),1))*
ROW($1:$19),0),ROW($1:$19))+1,1)*10^ROW($1:$19)/10)</f>
        <v>1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2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35</v>
      </c>
      <c r="K856">
        <f>SUMPRODUCT(MID(0&amp;feed!K856,LARGE(INDEX(ISNUMBER(--MID(feed!K856,ROW($1:$19),1))*
ROW($1:$19),0),ROW($1:$19))+1,1)*10^ROW($1:$19)/10)</f>
        <v>11</v>
      </c>
      <c r="L856">
        <f>SUMPRODUCT(MID(0&amp;feed!L856,LARGE(INDEX(ISNUMBER(--MID(feed!L856,ROW($1:$19),1))*
ROW($1:$19),0),ROW($1:$19))+1,1)*10^ROW($1:$19)/10)</f>
        <v>5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531</v>
      </c>
      <c r="O856">
        <f>SUMPRODUCT(MID(0&amp;feed!O856,LARGE(INDEX(ISNUMBER(--MID(feed!O856,ROW($1:$5),1))*
ROW($1:$5),0),ROW($1:$5))+1,1)*10^ROW($1:$5)/10)</f>
        <v>171</v>
      </c>
      <c r="P856" t="str">
        <f>feed!P856</f>
        <v>Untapped</v>
      </c>
      <c r="Q856">
        <f t="shared" si="78"/>
        <v>90</v>
      </c>
      <c r="R856" t="str">
        <f>feed!Q856</f>
        <v>Powerful</v>
      </c>
      <c r="S856">
        <f t="shared" si="79"/>
        <v>9</v>
      </c>
      <c r="T856" t="str">
        <f>feed!R856</f>
        <v>Gran Colombia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856" t="str">
        <f>feed!U856</f>
        <v>http://blocgame.com/stats.php?id=42065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22998</v>
      </c>
      <c r="AA856" s="8">
        <f t="shared" si="81"/>
        <v>57.435028248587571</v>
      </c>
      <c r="AB856" s="4">
        <f t="shared" si="82"/>
        <v>88.5</v>
      </c>
      <c r="AC856" s="4">
        <f t="shared" si="83"/>
        <v>5083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80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528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28.808712121212121</v>
      </c>
      <c r="AB857" s="4">
        <f t="shared" si="82"/>
        <v>88</v>
      </c>
      <c r="AC857" s="4">
        <f t="shared" si="83"/>
        <v>2535.1666666666665</v>
      </c>
    </row>
    <row r="858" spans="1:29" x14ac:dyDescent="0.25">
      <c r="A858" t="str">
        <f>feed!A858</f>
        <v>Scythia</v>
      </c>
      <c r="B858" t="str">
        <f>feed!B858</f>
        <v>ScytheMassakur</v>
      </c>
      <c r="C858">
        <f>feed!C858</f>
        <v>0</v>
      </c>
      <c r="D858">
        <f>SUMPRODUCT(MID(0&amp;feed!D858,LARGE(INDEX(ISNUMBER(--MID(feed!D858,ROW($1:$19),1))*
ROW($1:$19),0),ROW($1:$19))+1,1)*10^ROW($1:$19)/10)</f>
        <v>2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30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528</v>
      </c>
      <c r="O858">
        <f>SUMPRODUCT(MID(0&amp;feed!O858,LARGE(INDEX(ISNUMBER(--MID(feed!O858,ROW($1:$5),1))*
ROW($1:$5),0),ROW($1:$5))+1,1)*10^ROW($1:$5)/10)</f>
        <v>1543</v>
      </c>
      <c r="P858" t="str">
        <f>feed!P858</f>
        <v>Untapped</v>
      </c>
      <c r="Q858">
        <f t="shared" si="78"/>
        <v>90</v>
      </c>
      <c r="R858" t="str">
        <f>feed!Q858</f>
        <v>Meagre</v>
      </c>
      <c r="S858">
        <f t="shared" si="79"/>
        <v>1.5</v>
      </c>
      <c r="T858" t="str">
        <f>feed!R858</f>
        <v>Mesopotamia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858" t="str">
        <f>feed!U858</f>
        <v>http://blocgame.com/stats.php?id=65215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14743</v>
      </c>
      <c r="AA858" s="8">
        <f t="shared" si="81"/>
        <v>30.763257575757574</v>
      </c>
      <c r="AB858" s="4">
        <f t="shared" si="82"/>
        <v>88</v>
      </c>
      <c r="AC858" s="4">
        <f t="shared" si="83"/>
        <v>2707.1666666666665</v>
      </c>
    </row>
    <row r="859" spans="1:29" x14ac:dyDescent="0.25">
      <c r="A859" t="str">
        <f>feed!A859</f>
        <v>Arabia-Scotland</v>
      </c>
      <c r="B859" t="str">
        <f>feed!B859</f>
        <v>Scythe Massakur</v>
      </c>
      <c r="C859" t="str">
        <f>feed!C859</f>
        <v>U.M.A.S</v>
      </c>
      <c r="D859">
        <f>SUMPRODUCT(MID(0&amp;feed!D859,LARGE(INDEX(ISNUMBER(--MID(feed!D859,ROW($1:$19),1))*
ROW($1:$19),0),ROW($1:$19))+1,1)*10^ROW($1:$19)/10)</f>
        <v>30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1</v>
      </c>
      <c r="I859" t="str">
        <f>feed!I859</f>
        <v>Standard</v>
      </c>
      <c r="J859">
        <f>SUMPRODUCT(MID(0&amp;feed!J859,LARGE(INDEX(ISNUMBER(--MID(feed!J859,ROW($1:$19),1))*
ROW($1:$19),0),ROW($1:$19))+1,1)*10^ROW($1:$19)/10)</f>
        <v>30</v>
      </c>
      <c r="K859">
        <f>SUMPRODUCT(MID(0&amp;feed!K859,LARGE(INDEX(ISNUMBER(--MID(feed!K859,ROW($1:$19),1))*
ROW($1:$19),0),ROW($1:$19))+1,1)*10^ROW($1:$19)/10)</f>
        <v>7</v>
      </c>
      <c r="L859">
        <f>SUMPRODUCT(MID(0&amp;feed!L859,LARGE(INDEX(ISNUMBER(--MID(feed!L859,ROW($1:$19),1))*
ROW($1:$19),0),ROW($1:$19))+1,1)*10^ROW($1:$19)/10)</f>
        <v>4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526</v>
      </c>
      <c r="O859">
        <f>SUMPRODUCT(MID(0&amp;feed!O859,LARGE(INDEX(ISNUMBER(--MID(feed!O859,ROW($1:$5),1))*
ROW($1:$5),0),ROW($1:$5))+1,1)*10^ROW($1:$5)/10)</f>
        <v>1086</v>
      </c>
      <c r="P859" t="str">
        <f>feed!P859</f>
        <v>Untapped</v>
      </c>
      <c r="Q859">
        <f t="shared" si="78"/>
        <v>90</v>
      </c>
      <c r="R859" t="str">
        <f>feed!Q859</f>
        <v>Meagre</v>
      </c>
      <c r="S859">
        <f t="shared" si="79"/>
        <v>1.5</v>
      </c>
      <c r="T859" t="str">
        <f>feed!R859</f>
        <v>Mesopotamia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859" t="str">
        <f>feed!U859</f>
        <v>http://blocgame.com/stats.php?id=65273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15425</v>
      </c>
      <c r="AA859" s="8">
        <f t="shared" si="81"/>
        <v>38.593155893536121</v>
      </c>
      <c r="AB859" s="4">
        <f t="shared" si="82"/>
        <v>87.666666666666671</v>
      </c>
      <c r="AC859" s="4">
        <f t="shared" si="83"/>
        <v>3383.3333333333335</v>
      </c>
    </row>
    <row r="860" spans="1:29" x14ac:dyDescent="0.25">
      <c r="A860" t="str">
        <f>feed!A860</f>
        <v>Boru</v>
      </c>
      <c r="B860" t="str">
        <f>feed!B860</f>
        <v>Skillet9!</v>
      </c>
      <c r="C860" t="str">
        <f>feed!C860</f>
        <v>The United Nations</v>
      </c>
      <c r="D860">
        <f>SUMPRODUCT(MID(0&amp;feed!D860,LARGE(INDEX(ISNUMBER(--MID(feed!D860,ROW($1:$19),1))*
ROW($1:$19),0),ROW($1:$19))+1,1)*10^ROW($1:$19)/10)</f>
        <v>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Good</v>
      </c>
      <c r="H860">
        <f>SUMPRODUCT(MID(0&amp;feed!H860,LARGE(INDEX(ISNUMBER(--MID(feed!H860,ROW($1:$1),1))*
ROW($1:$1),0),ROW($1:$1))+1,1)*10^ROW($1:$1)/10)</f>
        <v>1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171</v>
      </c>
      <c r="K860">
        <f>SUMPRODUCT(MID(0&amp;feed!K860,LARGE(INDEX(ISNUMBER(--MID(feed!K860,ROW($1:$19),1))*
ROW($1:$19),0),ROW($1:$19))+1,1)*10^ROW($1:$19)/10)</f>
        <v>4</v>
      </c>
      <c r="L860">
        <f>SUMPRODUCT(MID(0&amp;feed!L860,LARGE(INDEX(ISNUMBER(--MID(feed!L860,ROW($1:$19),1))*
ROW($1:$19),0),ROW($1:$19))+1,1)*10^ROW($1:$19)/10)</f>
        <v>5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525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Mesopotamia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860" t="str">
        <f>feed!U860</f>
        <v>http://blocgame.com/stats.php?id=61318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7220</v>
      </c>
      <c r="AA860" s="8">
        <f t="shared" si="81"/>
        <v>21.609523809523811</v>
      </c>
      <c r="AB860" s="4">
        <f t="shared" si="82"/>
        <v>87.5</v>
      </c>
      <c r="AC860" s="4">
        <f t="shared" si="83"/>
        <v>1890.8333333333333</v>
      </c>
    </row>
    <row r="861" spans="1:29" x14ac:dyDescent="0.25">
      <c r="A861" t="str">
        <f>feed!A861</f>
        <v>WP Kuala Lumpur</v>
      </c>
      <c r="B861" t="str">
        <f>feed!B861</f>
        <v>Soeharto</v>
      </c>
      <c r="C861" t="str">
        <f>feed!C861</f>
        <v>The Federal Colonies</v>
      </c>
      <c r="D861">
        <f>SUMPRODUCT(MID(0&amp;feed!D861,LARGE(INDEX(ISNUMBER(--MID(feed!D861,ROW($1:$19),1))*
ROW($1:$19),0),ROW($1:$19))+1,1)*10^ROW($1:$19)/10)</f>
        <v>3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Normal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54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525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East Indies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861" t="str">
        <f>feed!U861</f>
        <v>http://blocgame.com/stats.php?id=61633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4614</v>
      </c>
      <c r="AA861" s="8">
        <f t="shared" si="81"/>
        <v>10.217142857142857</v>
      </c>
      <c r="AB861" s="4">
        <f t="shared" si="82"/>
        <v>87.5</v>
      </c>
      <c r="AC861" s="4">
        <f t="shared" si="83"/>
        <v>894</v>
      </c>
    </row>
    <row r="862" spans="1:29" x14ac:dyDescent="0.25">
      <c r="A862" t="str">
        <f>feed!A862</f>
        <v>Serbiastan</v>
      </c>
      <c r="B862" t="str">
        <f>feed!B862</f>
        <v>Milosevic</v>
      </c>
      <c r="C862">
        <f>feed!C862</f>
        <v>0</v>
      </c>
      <c r="D862">
        <f>SUMPRODUCT(MID(0&amp;feed!D862,LARGE(INDEX(ISNUMBER(--MID(feed!D862,ROW($1:$19),1))*
ROW($1:$19),0),ROW($1:$19))+1,1)*10^ROW($1:$19)/10)</f>
        <v>1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Questionable</v>
      </c>
      <c r="H862">
        <f>SUMPRODUCT(MID(0&amp;feed!H862,LARGE(INDEX(ISNUMBER(--MID(feed!H862,ROW($1:$1),1))*
ROW($1:$1),0),ROW($1:$1))+1,1)*10^ROW($1:$1)/10)</f>
        <v>0</v>
      </c>
      <c r="I862" t="str">
        <f>feed!I862</f>
        <v>Elite</v>
      </c>
      <c r="J862">
        <f>SUMPRODUCT(MID(0&amp;feed!J862,LARGE(INDEX(ISNUMBER(--MID(feed!J862,ROW($1:$19),1))*
ROW($1:$19),0),ROW($1:$19))+1,1)*10^ROW($1:$19)/10)</f>
        <v>6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525</v>
      </c>
      <c r="O862">
        <f>SUMPRODUCT(MID(0&amp;feed!O862,LARGE(INDEX(ISNUMBER(--MID(feed!O862,ROW($1:$5),1))*
ROW($1:$5),0),ROW($1:$5))+1,1)*10^ROW($1:$5)/10)</f>
        <v>0</v>
      </c>
      <c r="P862">
        <f>feed!P862</f>
        <v>0</v>
      </c>
      <c r="Q862">
        <f t="shared" si="78"/>
        <v>40</v>
      </c>
      <c r="R862" t="str">
        <f>feed!Q862</f>
        <v>None</v>
      </c>
      <c r="S862">
        <f t="shared" si="79"/>
        <v>0</v>
      </c>
      <c r="T862" t="str">
        <f>feed!R862</f>
        <v>Arabia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862" t="str">
        <f>feed!U862</f>
        <v>http://blocgame.com/stats.php?id=64114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2480</v>
      </c>
      <c r="AA862" s="8">
        <f t="shared" si="81"/>
        <v>6.1523809523809527</v>
      </c>
      <c r="AB862" s="4">
        <f t="shared" si="82"/>
        <v>87.5</v>
      </c>
      <c r="AC862" s="4">
        <f t="shared" si="83"/>
        <v>538.33333333333337</v>
      </c>
    </row>
    <row r="863" spans="1:29" x14ac:dyDescent="0.25">
      <c r="A863" t="str">
        <f>feed!A863</f>
        <v>nbaworthy</v>
      </c>
      <c r="B863" t="str">
        <f>feed!B863</f>
        <v>nbaworthy</v>
      </c>
      <c r="C863">
        <f>feed!C863</f>
        <v>0</v>
      </c>
      <c r="D863">
        <f>SUMPRODUCT(MID(0&amp;feed!D863,LARGE(INDEX(ISNUMBER(--MID(feed!D863,ROW($1:$19),1))*
ROW($1:$19),0),ROW($1:$19))+1,1)*10^ROW($1:$19)/10)</f>
        <v>6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Good</v>
      </c>
      <c r="H863">
        <f>SUMPRODUCT(MID(0&amp;feed!H863,LARGE(INDEX(ISNUMBER(--MID(feed!H863,ROW($1:$1),1))*
ROW($1:$1),0),ROW($1:$1))+1,1)*10^ROW($1:$1)/10)</f>
        <v>0</v>
      </c>
      <c r="I863" t="str">
        <f>feed!I863</f>
        <v>Poor</v>
      </c>
      <c r="J863">
        <f>SUMPRODUCT(MID(0&amp;feed!J863,LARGE(INDEX(ISNUMBER(--MID(feed!J863,ROW($1:$19),1))*
ROW($1:$19),0),ROW($1:$19))+1,1)*10^ROW($1:$19)/10)</f>
        <v>109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524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China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http://blocgame.com/stats.php?id=64295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19250</v>
      </c>
      <c r="AA863" s="8">
        <f t="shared" si="81"/>
        <v>38.167938931297712</v>
      </c>
      <c r="AB863" s="4">
        <f t="shared" si="82"/>
        <v>87.333333333333329</v>
      </c>
      <c r="AC863" s="4">
        <f t="shared" si="83"/>
        <v>3333.3333333333335</v>
      </c>
    </row>
    <row r="864" spans="1:29" x14ac:dyDescent="0.25">
      <c r="A864" t="str">
        <f>feed!A864</f>
        <v>Bourbon Island</v>
      </c>
      <c r="B864" t="str">
        <f>feed!B864</f>
        <v>Gypsy Danger</v>
      </c>
      <c r="C864" t="str">
        <f>feed!C864</f>
        <v>Interpol</v>
      </c>
      <c r="D864">
        <f>SUMPRODUCT(MID(0&amp;feed!D864,LARGE(INDEX(ISNUMBER(--MID(feed!D864,ROW($1:$19),1))*
ROW($1:$19),0),ROW($1:$19))+1,1)*10^ROW($1:$19)/10)</f>
        <v>75</v>
      </c>
      <c r="E864">
        <f>SUMPRODUCT(MID(0&amp;feed!E864,LARGE(INDEX(ISNUMBER(--MID(feed!E864,ROW($1:$19),1))*
ROW($1:$19),0),ROW($1:$19))+1,1)*10^ROW($1:$19)/10)</f>
        <v>0</v>
      </c>
      <c r="F864" t="str">
        <f>feed!F864</f>
        <v>Korean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3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2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14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523</v>
      </c>
      <c r="O864">
        <f>SUMPRODUCT(MID(0&amp;feed!O864,LARGE(INDEX(ISNUMBER(--MID(feed!O864,ROW($1:$5),1))*
ROW($1:$5),0),ROW($1:$5))+1,1)*10^ROW($1:$5)/10)</f>
        <v>3111</v>
      </c>
      <c r="P864" t="str">
        <f>feed!P864</f>
        <v>Untapped</v>
      </c>
      <c r="Q864">
        <f t="shared" si="78"/>
        <v>90</v>
      </c>
      <c r="R864" t="str">
        <f>feed!Q864</f>
        <v>Very Powerful</v>
      </c>
      <c r="S864">
        <f t="shared" si="79"/>
        <v>10</v>
      </c>
      <c r="T864" t="str">
        <f>feed!R864</f>
        <v>Egypt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864" t="str">
        <f>feed!U864</f>
        <v>http://blocgame.com/stats.php?id=41247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20351</v>
      </c>
      <c r="AA864" s="8">
        <f t="shared" si="81"/>
        <v>60.422562141491397</v>
      </c>
      <c r="AB864" s="4">
        <f t="shared" si="82"/>
        <v>87.166666666666671</v>
      </c>
      <c r="AC864" s="4">
        <f t="shared" si="83"/>
        <v>5266.833333333333</v>
      </c>
    </row>
    <row r="865" spans="1:29" x14ac:dyDescent="0.25">
      <c r="A865" t="str">
        <f>feed!A865</f>
        <v>militaryjunta</v>
      </c>
      <c r="B865" t="str">
        <f>feed!B865</f>
        <v>militaryjunta</v>
      </c>
      <c r="C865">
        <f>feed!C865</f>
        <v>0</v>
      </c>
      <c r="D865">
        <f>SUMPRODUCT(MID(0&amp;feed!D865,LARGE(INDEX(ISNUMBER(--MID(feed!D865,ROW($1:$19),1))*
ROW($1:$19),0),ROW($1:$19))+1,1)*10^ROW($1:$19)/10)</f>
        <v>2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Normal</v>
      </c>
      <c r="H865">
        <f>SUMPRODUCT(MID(0&amp;feed!H865,LARGE(INDEX(ISNUMBER(--MID(feed!H865,ROW($1:$1),1))*
ROW($1:$1),0),ROW($1:$1))+1,1)*10^ROW($1:$1)/10)</f>
        <v>0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109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522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865" t="str">
        <f>feed!U865</f>
        <v>http://blocgame.com/stats.php?id=64290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15750</v>
      </c>
      <c r="AA865" s="8">
        <f t="shared" si="81"/>
        <v>31.609195402298852</v>
      </c>
      <c r="AB865" s="4">
        <f t="shared" si="82"/>
        <v>87</v>
      </c>
      <c r="AC865" s="4">
        <f t="shared" si="83"/>
        <v>2750</v>
      </c>
    </row>
    <row r="866" spans="1:29" x14ac:dyDescent="0.25">
      <c r="A866" t="str">
        <f>feed!A866</f>
        <v>Zama Regia</v>
      </c>
      <c r="B866" t="str">
        <f>feed!B866</f>
        <v>Mewlia</v>
      </c>
      <c r="C866" t="str">
        <f>feed!C866</f>
        <v>The Order</v>
      </c>
      <c r="D866">
        <f>SUMPRODUCT(MID(0&amp;feed!D866,LARGE(INDEX(ISNUMBER(--MID(feed!D866,ROW($1:$19),1))*
ROW($1:$19),0),ROW($1:$19))+1,1)*10^ROW($1:$19)/10)</f>
        <v>62</v>
      </c>
      <c r="E866">
        <f>SUMPRODUCT(MID(0&amp;feed!E866,LARGE(INDEX(ISNUMBER(--MID(feed!E866,ROW($1:$19),1))*
ROW($1:$19),0),ROW($1:$19))+1,1)*10^ROW($1:$19)/10)</f>
        <v>10</v>
      </c>
      <c r="F866" t="str">
        <f>feed!F866</f>
        <v>Second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2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3</v>
      </c>
      <c r="K866">
        <f>SUMPRODUCT(MID(0&amp;feed!K866,LARGE(INDEX(ISNUMBER(--MID(feed!K866,ROW($1:$19),1))*
ROW($1:$19),0),ROW($1:$19))+1,1)*10^ROW($1:$19)/10)</f>
        <v>15</v>
      </c>
      <c r="L866">
        <f>SUMPRODUCT(MID(0&amp;feed!L866,LARGE(INDEX(ISNUMBER(--MID(feed!L866,ROW($1:$19),1))*
ROW($1:$19),0),ROW($1:$19))+1,1)*10^ROW($1:$19)/10)</f>
        <v>7</v>
      </c>
      <c r="M866" t="str">
        <f>feed!M866</f>
        <v>Free Market</v>
      </c>
      <c r="N866">
        <f>SUMPRODUCT(MID(0&amp;feed!N866,LARGE(INDEX(ISNUMBER(--MID(feed!N866,ROW($1:$5),1))*
ROW($1:$5),0),ROW($1:$5))+1,1)*10^ROW($1:$5)/10)</f>
        <v>520</v>
      </c>
      <c r="O866">
        <f>SUMPRODUCT(MID(0&amp;feed!O866,LARGE(INDEX(ISNUMBER(--MID(feed!O866,ROW($1:$5),1))*
ROW($1:$5),0),ROW($1:$5))+1,1)*10^ROW($1:$5)/10)</f>
        <v>542</v>
      </c>
      <c r="P866">
        <f>feed!P866</f>
        <v>0</v>
      </c>
      <c r="Q866">
        <f t="shared" si="78"/>
        <v>40</v>
      </c>
      <c r="R866" t="str">
        <f>feed!Q866</f>
        <v>Very Powerful</v>
      </c>
      <c r="S866">
        <f t="shared" si="79"/>
        <v>10</v>
      </c>
      <c r="T866" t="str">
        <f>feed!R866</f>
        <v>Southern Africa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866" t="str">
        <f>feed!U866</f>
        <v>http://blocgame.com/stats.php?id=64126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20210</v>
      </c>
      <c r="AA866" s="8">
        <f t="shared" si="81"/>
        <v>57.615384615384613</v>
      </c>
      <c r="AB866" s="4">
        <f t="shared" si="82"/>
        <v>86.666666666666671</v>
      </c>
      <c r="AC866" s="4">
        <f t="shared" si="83"/>
        <v>4993.333333333333</v>
      </c>
    </row>
    <row r="867" spans="1:29" x14ac:dyDescent="0.25">
      <c r="A867" t="str">
        <f>feed!A867</f>
        <v>Tiad</v>
      </c>
      <c r="B867" t="str">
        <f>feed!B867</f>
        <v>Sizzle</v>
      </c>
      <c r="C867" t="str">
        <f>feed!C867</f>
        <v>Brotherhood of Nod</v>
      </c>
      <c r="D867">
        <f>SUMPRODUCT(MID(0&amp;feed!D867,LARGE(INDEX(ISNUMBER(--MID(feed!D867,ROW($1:$19),1))*
ROW($1:$19),0),ROW($1:$19))+1,1)*10^ROW($1:$19)/10)</f>
        <v>57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1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13</v>
      </c>
      <c r="K867">
        <f>SUMPRODUCT(MID(0&amp;feed!K867,LARGE(INDEX(ISNUMBER(--MID(feed!K867,ROW($1:$19),1))*
ROW($1:$19),0),ROW($1:$19))+1,1)*10^ROW($1:$19)/10)</f>
        <v>11</v>
      </c>
      <c r="L867">
        <f>SUMPRODUCT(MID(0&amp;feed!L867,LARGE(INDEX(ISNUMBER(--MID(feed!L867,ROW($1:$19),1))*
ROW($1:$19),0),ROW($1:$19))+1,1)*10^ROW($1:$19)/10)</f>
        <v>6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518</v>
      </c>
      <c r="O867">
        <f>SUMPRODUCT(MID(0&amp;feed!O867,LARGE(INDEX(ISNUMBER(--MID(feed!O867,ROW($1:$5),1))*
ROW($1:$5),0),ROW($1:$5))+1,1)*10^ROW($1:$5)/10)</f>
        <v>2545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Atlas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867" t="str">
        <f>feed!U867</f>
        <v>http://blocgame.com/stats.php?id=50332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36908</v>
      </c>
      <c r="AA867" s="8">
        <f t="shared" si="81"/>
        <v>85.005791505791507</v>
      </c>
      <c r="AB867" s="4">
        <f t="shared" si="82"/>
        <v>86.333333333333329</v>
      </c>
      <c r="AC867" s="4">
        <f t="shared" si="83"/>
        <v>7338.833333333333</v>
      </c>
    </row>
    <row r="868" spans="1:29" x14ac:dyDescent="0.25">
      <c r="A868" t="str">
        <f>feed!A868</f>
        <v>hollywoodundead</v>
      </c>
      <c r="B868" t="str">
        <f>feed!B868</f>
        <v>batmanthing2222</v>
      </c>
      <c r="C868">
        <f>feed!C868</f>
        <v>0</v>
      </c>
      <c r="D868">
        <f>SUMPRODUCT(MID(0&amp;feed!D868,LARGE(INDEX(ISNUMBER(--MID(feed!D868,ROW($1:$19),1))*
ROW($1:$19),0),ROW($1:$19))+1,1)*10^ROW($1:$19)/10)</f>
        <v>2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Normal</v>
      </c>
      <c r="H868">
        <f>SUMPRODUCT(MID(0&amp;feed!H868,LARGE(INDEX(ISNUMBER(--MID(feed!H868,ROW($1:$1),1))*
ROW($1:$1),0),ROW($1:$1))+1,1)*10^ROW($1:$1)/10)</f>
        <v>0</v>
      </c>
      <c r="I868" t="str">
        <f>feed!I868</f>
        <v>Undisciplined Rabble</v>
      </c>
      <c r="J868">
        <f>SUMPRODUCT(MID(0&amp;feed!J868,LARGE(INDEX(ISNUMBER(--MID(feed!J868,ROW($1:$19),1))*
ROW($1:$19),0),ROW($1:$19))+1,1)*10^ROW($1:$19)/10)</f>
        <v>26</v>
      </c>
      <c r="K868">
        <f>SUMPRODUCT(MID(0&amp;feed!K868,LARGE(INDEX(ISNUMBER(--MID(feed!K868,ROW($1:$19),1))*
ROW($1:$19),0),ROW($1:$19))+1,1)*10^ROW($1:$19)/10)</f>
        <v>6</v>
      </c>
      <c r="L868">
        <f>SUMPRODUCT(MID(0&amp;feed!L868,LARGE(INDEX(ISNUMBER(--MID(feed!L868,ROW($1:$19),1))*
ROW($1:$19),0),ROW($1:$19))+1,1)*10^ROW($1:$19)/10)</f>
        <v>2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517</v>
      </c>
      <c r="O868">
        <f>SUMPRODUCT(MID(0&amp;feed!O868,LARGE(INDEX(ISNUMBER(--MID(feed!O868,ROW($1:$5),1))*
ROW($1:$5),0),ROW($1:$5))+1,1)*10^ROW($1:$5)/10)</f>
        <v>6377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Arabia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868" t="str">
        <f>feed!U868</f>
        <v>http://blocgame.com/stats.php?id=59629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1339</v>
      </c>
      <c r="AA868" s="8">
        <f t="shared" si="81"/>
        <v>8.392649903288202</v>
      </c>
      <c r="AB868" s="4">
        <f t="shared" si="82"/>
        <v>86.166666666666671</v>
      </c>
      <c r="AC868" s="4">
        <f t="shared" si="83"/>
        <v>723.16666666666663</v>
      </c>
    </row>
    <row r="869" spans="1:29" x14ac:dyDescent="0.25">
      <c r="A869" t="str">
        <f>feed!A869</f>
        <v>Farm001</v>
      </c>
      <c r="B869" t="str">
        <f>feed!B869</f>
        <v>Farmer001</v>
      </c>
      <c r="C869">
        <f>feed!C869</f>
        <v>0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Questionable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110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516</v>
      </c>
      <c r="O869">
        <f>SUMPRODUCT(MID(0&amp;feed!O869,LARGE(INDEX(ISNUMBER(--MID(feed!O869,ROW($1:$5),1))*
ROW($1:$5),0),ROW($1:$5))+1,1)*10^ROW($1:$5)/10)</f>
        <v>1638</v>
      </c>
      <c r="P869" t="str">
        <f>feed!P869</f>
        <v>Untapped</v>
      </c>
      <c r="Q869">
        <f t="shared" si="78"/>
        <v>90</v>
      </c>
      <c r="R869" t="str">
        <f>feed!Q869</f>
        <v>Mediocre</v>
      </c>
      <c r="S869">
        <f t="shared" si="79"/>
        <v>4.5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869" t="str">
        <f>feed!U869</f>
        <v>http://blocgame.com/stats.php?id=64270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7370</v>
      </c>
      <c r="AA869" s="8">
        <f t="shared" si="81"/>
        <v>17.916666666666668</v>
      </c>
      <c r="AB869" s="4">
        <f t="shared" si="82"/>
        <v>86</v>
      </c>
      <c r="AC869" s="4">
        <f t="shared" si="83"/>
        <v>1540.8333333333333</v>
      </c>
    </row>
    <row r="870" spans="1:29" x14ac:dyDescent="0.25">
      <c r="A870" t="str">
        <f>feed!A870</f>
        <v>rajallian</v>
      </c>
      <c r="B870" t="str">
        <f>feed!B870</f>
        <v>rajallian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7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9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513</v>
      </c>
      <c r="O870">
        <f>SUMPRODUCT(MID(0&amp;feed!O870,LARGE(INDEX(ISNUMBER(--MID(feed!O870,ROW($1:$5),1))*
ROW($1:$5),0),ROW($1:$5))+1,1)*10^ROW($1:$5)/10)</f>
        <v>436</v>
      </c>
      <c r="P870" t="str">
        <f>feed!P870</f>
        <v>Untapped</v>
      </c>
      <c r="Q870">
        <f t="shared" si="78"/>
        <v>90</v>
      </c>
      <c r="R870" t="str">
        <f>feed!Q870</f>
        <v>None</v>
      </c>
      <c r="S870">
        <f t="shared" si="79"/>
        <v>0</v>
      </c>
      <c r="T870" t="str">
        <f>feed!R870</f>
        <v>Persia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870" t="str">
        <f>feed!U870</f>
        <v>http://blocgame.com/stats.php?id=64144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42</v>
      </c>
      <c r="AA870" s="8">
        <f t="shared" si="81"/>
        <v>8.1228070175438596</v>
      </c>
      <c r="AB870" s="4">
        <f t="shared" si="82"/>
        <v>85.5</v>
      </c>
      <c r="AC870" s="4">
        <f t="shared" si="83"/>
        <v>694.5</v>
      </c>
    </row>
    <row r="871" spans="1:29" x14ac:dyDescent="0.25">
      <c r="A871" t="str">
        <f>feed!A871</f>
        <v>Sucanti</v>
      </c>
      <c r="B871" t="str">
        <f>feed!B871</f>
        <v>Draban</v>
      </c>
      <c r="C871" t="str">
        <f>feed!C871</f>
        <v>The Order</v>
      </c>
      <c r="D871">
        <f>SUMPRODUCT(MID(0&amp;feed!D871,LARGE(INDEX(ISNUMBER(--MID(feed!D871,ROW($1:$19),1))*
ROW($1:$19),0),ROW($1:$19))+1,1)*10^ROW($1:$19)/10)</f>
        <v>58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2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0</v>
      </c>
      <c r="K871">
        <f>SUMPRODUCT(MID(0&amp;feed!K871,LARGE(INDEX(ISNUMBER(--MID(feed!K871,ROW($1:$19),1))*
ROW($1:$19),0),ROW($1:$19))+1,1)*10^ROW($1:$19)/10)</f>
        <v>9</v>
      </c>
      <c r="L871">
        <f>SUMPRODUCT(MID(0&amp;feed!L871,LARGE(INDEX(ISNUMBER(--MID(feed!L871,ROW($1:$19),1))*
ROW($1:$19),0),ROW($1:$19))+1,1)*10^ROW($1:$19)/10)</f>
        <v>3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511</v>
      </c>
      <c r="O871">
        <f>SUMPRODUCT(MID(0&amp;feed!O871,LARGE(INDEX(ISNUMBER(--MID(feed!O871,ROW($1:$5),1))*
ROW($1:$5),0),ROW($1:$5))+1,1)*10^ROW($1:$5)/10)</f>
        <v>330</v>
      </c>
      <c r="P871" t="str">
        <f>feed!P871</f>
        <v>Untapped</v>
      </c>
      <c r="Q871">
        <f t="shared" si="78"/>
        <v>90</v>
      </c>
      <c r="R871" t="str">
        <f>feed!Q871</f>
        <v>Meagre</v>
      </c>
      <c r="S871">
        <f t="shared" si="79"/>
        <v>1.5</v>
      </c>
      <c r="T871" t="str">
        <f>feed!R871</f>
        <v>Pacific Rim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871" t="str">
        <f>feed!U871</f>
        <v>http://blocgame.com/stats.php?id=49810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22651</v>
      </c>
      <c r="AA871" s="8">
        <f t="shared" si="81"/>
        <v>56.06849315068493</v>
      </c>
      <c r="AB871" s="4">
        <f t="shared" si="82"/>
        <v>85.166666666666671</v>
      </c>
      <c r="AC871" s="4">
        <f t="shared" si="83"/>
        <v>4775.166666666667</v>
      </c>
    </row>
    <row r="872" spans="1:29" x14ac:dyDescent="0.25">
      <c r="A872" t="str">
        <f>feed!A872</f>
        <v>Atas</v>
      </c>
      <c r="B872" t="str">
        <f>feed!B872</f>
        <v>Jerung</v>
      </c>
      <c r="C872" t="str">
        <f>feed!C872</f>
        <v>PIRATES</v>
      </c>
      <c r="D872">
        <f>SUMPRODUCT(MID(0&amp;feed!D872,LARGE(INDEX(ISNUMBER(--MID(feed!D872,ROW($1:$19),1))*
ROW($1:$19),0),ROW($1:$19))+1,1)*10^ROW($1:$19)/10)</f>
        <v>25</v>
      </c>
      <c r="E872">
        <f>SUMPRODUCT(MID(0&amp;feed!E872,LARGE(INDEX(ISNUMBER(--MID(feed!E872,ROW($1:$19),1))*
ROW($1:$19),0),ROW($1:$19))+1,1)*10^ROW($1:$19)/10)</f>
        <v>0</v>
      </c>
      <c r="F872" t="str">
        <f>feed!F872</f>
        <v>Second World War surplus</v>
      </c>
      <c r="G872" t="str">
        <f>feed!G872</f>
        <v>Angelic</v>
      </c>
      <c r="H872">
        <f>SUMPRODUCT(MID(0&amp;feed!H872,LARGE(INDEX(ISNUMBER(--MID(feed!H872,ROW($1:$1),1))*
ROW($1:$1),0),ROW($1:$1))+1,1)*10^ROW($1:$1)/10)</f>
        <v>1</v>
      </c>
      <c r="I872" t="str">
        <f>feed!I872</f>
        <v>Elite</v>
      </c>
      <c r="J872">
        <f>SUMPRODUCT(MID(0&amp;feed!J872,LARGE(INDEX(ISNUMBER(--MID(feed!J872,ROW($1:$19),1))*
ROW($1:$19),0),ROW($1:$19))+1,1)*10^ROW($1:$19)/10)</f>
        <v>4</v>
      </c>
      <c r="K872">
        <f>SUMPRODUCT(MID(0&amp;feed!K872,LARGE(INDEX(ISNUMBER(--MID(feed!K872,ROW($1:$19),1))*
ROW($1:$19),0),ROW($1:$19))+1,1)*10^ROW($1:$19)/10)</f>
        <v>7</v>
      </c>
      <c r="L872">
        <f>SUMPRODUCT(MID(0&amp;feed!L872,LARGE(INDEX(ISNUMBER(--MID(feed!L872,ROW($1:$19),1))*
ROW($1:$19),0),ROW($1:$19))+1,1)*10^ROW($1:$19)/10)</f>
        <v>1</v>
      </c>
      <c r="M872" t="str">
        <f>feed!M872</f>
        <v>Free Market</v>
      </c>
      <c r="N872">
        <f>SUMPRODUCT(MID(0&amp;feed!N872,LARGE(INDEX(ISNUMBER(--MID(feed!N872,ROW($1:$5),1))*
ROW($1:$5),0),ROW($1:$5))+1,1)*10^ROW($1:$5)/10)</f>
        <v>511</v>
      </c>
      <c r="O872">
        <f>SUMPRODUCT(MID(0&amp;feed!O872,LARGE(INDEX(ISNUMBER(--MID(feed!O872,ROW($1:$5),1))*
ROW($1:$5),0),ROW($1:$5))+1,1)*10^ROW($1:$5)/10)</f>
        <v>155</v>
      </c>
      <c r="P872" t="str">
        <f>feed!P872</f>
        <v>Untapped</v>
      </c>
      <c r="Q872">
        <f t="shared" si="78"/>
        <v>90</v>
      </c>
      <c r="R872" t="str">
        <f>feed!Q872</f>
        <v>Mediocre</v>
      </c>
      <c r="S872">
        <f t="shared" si="79"/>
        <v>4.5</v>
      </c>
      <c r="T872" t="str">
        <f>feed!R872</f>
        <v>Caribbean</v>
      </c>
      <c r="U872" t="str">
        <f>feed!S872</f>
        <v>United States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872" t="str">
        <f>feed!U872</f>
        <v>http://blocgame.com/stats.php?id=65457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23743</v>
      </c>
      <c r="AA872" s="8">
        <f t="shared" si="81"/>
        <v>53.80234833659491</v>
      </c>
      <c r="AB872" s="4">
        <f t="shared" si="82"/>
        <v>85.166666666666671</v>
      </c>
      <c r="AC872" s="4">
        <f t="shared" si="83"/>
        <v>4582.166666666667</v>
      </c>
    </row>
    <row r="873" spans="1:29" x14ac:dyDescent="0.25">
      <c r="A873" t="str">
        <f>feed!A873</f>
        <v>HappyPeople</v>
      </c>
      <c r="B873" t="str">
        <f>feed!B873</f>
        <v>KimJongIgor</v>
      </c>
      <c r="C873" t="str">
        <f>feed!C873</f>
        <v>Warsaw Pact</v>
      </c>
      <c r="D873">
        <f>SUMPRODUCT(MID(0&amp;feed!D873,LARGE(INDEX(ISNUMBER(--MID(feed!D873,ROW($1:$19),1))*
ROW($1:$19),0),ROW($1:$19))+1,1)*10^ROW($1:$19)/10)</f>
        <v>39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2</v>
      </c>
      <c r="I873" t="str">
        <f>feed!I873</f>
        <v>Standard</v>
      </c>
      <c r="J873">
        <f>SUMPRODUCT(MID(0&amp;feed!J873,LARGE(INDEX(ISNUMBER(--MID(feed!J873,ROW($1:$19),1))*
ROW($1:$19),0),ROW($1:$19))+1,1)*10^ROW($1:$19)/10)</f>
        <v>32</v>
      </c>
      <c r="K873">
        <f>SUMPRODUCT(MID(0&amp;feed!K873,LARGE(INDEX(ISNUMBER(--MID(feed!K873,ROW($1:$19),1))*
ROW($1:$19),0),ROW($1:$19))+1,1)*10^ROW($1:$19)/10)</f>
        <v>7</v>
      </c>
      <c r="L873">
        <f>SUMPRODUCT(MID(0&amp;feed!L873,LARGE(INDEX(ISNUMBER(--MID(feed!L873,ROW($1:$19),1))*
ROW($1:$19),0),ROW($1:$19))+1,1)*10^ROW($1:$19)/10)</f>
        <v>3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509</v>
      </c>
      <c r="O873">
        <f>SUMPRODUCT(MID(0&amp;feed!O873,LARGE(INDEX(ISNUMBER(--MID(feed!O873,ROW($1:$5),1))*
ROW($1:$5),0),ROW($1:$5))+1,1)*10^ROW($1:$5)/10)</f>
        <v>55</v>
      </c>
      <c r="P873" t="str">
        <f>feed!P873</f>
        <v>Untapped</v>
      </c>
      <c r="Q873">
        <f t="shared" si="78"/>
        <v>90</v>
      </c>
      <c r="R873" t="str">
        <f>feed!Q873</f>
        <v>Meagre</v>
      </c>
      <c r="S873">
        <f t="shared" si="79"/>
        <v>1.5</v>
      </c>
      <c r="T873" t="str">
        <f>feed!R873</f>
        <v>China</v>
      </c>
      <c r="U873" t="str">
        <f>feed!S873</f>
        <v>Soviet Union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873" t="str">
        <f>feed!U873</f>
        <v>http://blocgame.com/stats.php?id=65356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22243</v>
      </c>
      <c r="AA873" s="8">
        <f t="shared" si="81"/>
        <v>54.013752455795675</v>
      </c>
      <c r="AB873" s="4">
        <f t="shared" si="82"/>
        <v>84.833333333333329</v>
      </c>
      <c r="AC873" s="4">
        <f t="shared" si="83"/>
        <v>4582.166666666667</v>
      </c>
    </row>
    <row r="874" spans="1:29" x14ac:dyDescent="0.25">
      <c r="A874" t="str">
        <f>feed!A874</f>
        <v>davidandgoliath</v>
      </c>
      <c r="B874" t="str">
        <f>feed!B874</f>
        <v>davidandgoliath</v>
      </c>
      <c r="C874">
        <f>feed!C874</f>
        <v>0</v>
      </c>
      <c r="D874">
        <f>SUMPRODUCT(MID(0&amp;feed!D874,LARGE(INDEX(ISNUMBER(--MID(feed!D874,ROW($1:$19),1))*
ROW($1:$19),0),ROW($1:$19))+1,1)*10^ROW($1:$19)/10)</f>
        <v>5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SUMPRODUCT(MID(0&amp;feed!H874,LARGE(INDEX(ISNUMBER(--MID(feed!H874,ROW($1:$1),1))*
ROW($1:$1),0),ROW($1:$1))+1,1)*10^ROW($1:$1)/10)</f>
        <v>0</v>
      </c>
      <c r="I874" t="str">
        <f>feed!I874</f>
        <v>Good</v>
      </c>
      <c r="J874">
        <f>SUMPRODUCT(MID(0&amp;feed!J874,LARGE(INDEX(ISNUMBER(--MID(feed!J874,ROW($1:$19),1))*
ROW($1:$19),0),ROW($1:$19))+1,1)*10^ROW($1:$19)/10)</f>
        <v>177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508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None</v>
      </c>
      <c r="S874">
        <f t="shared" si="79"/>
        <v>0</v>
      </c>
      <c r="T874" t="str">
        <f>feed!R874</f>
        <v>China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874" t="str">
        <f>feed!U874</f>
        <v>http://blocgame.com/stats.php?id=64292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12863</v>
      </c>
      <c r="AA874" s="8">
        <f t="shared" si="81"/>
        <v>26.797244094488189</v>
      </c>
      <c r="AB874" s="4">
        <f t="shared" si="82"/>
        <v>84.666666666666671</v>
      </c>
      <c r="AC874" s="4">
        <f t="shared" si="83"/>
        <v>2268.8333333333335</v>
      </c>
    </row>
    <row r="875" spans="1:29" x14ac:dyDescent="0.25">
      <c r="A875" t="str">
        <f>feed!A875</f>
        <v>Mazov</v>
      </c>
      <c r="B875" t="str">
        <f>feed!B875</f>
        <v>Noiver</v>
      </c>
      <c r="C875">
        <f>feed!C875</f>
        <v>0</v>
      </c>
      <c r="D875">
        <f>SUMPRODUCT(MID(0&amp;feed!D875,LARGE(INDEX(ISNUMBER(--MID(feed!D875,ROW($1:$19),1))*
ROW($1:$19),0),ROW($1:$19))+1,1)*10^ROW($1:$19)/10)</f>
        <v>3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Good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182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505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Amazonia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875" t="str">
        <f>feed!U875</f>
        <v>http://blocgame.com/stats.php?id=64533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15667</v>
      </c>
      <c r="AA875" s="8">
        <f t="shared" si="81"/>
        <v>32.508910891089108</v>
      </c>
      <c r="AB875" s="4">
        <f t="shared" si="82"/>
        <v>84.166666666666671</v>
      </c>
      <c r="AC875" s="4">
        <f t="shared" si="83"/>
        <v>2736.1666666666665</v>
      </c>
    </row>
    <row r="876" spans="1:29" x14ac:dyDescent="0.25">
      <c r="A876" t="str">
        <f>feed!A876</f>
        <v>Novonia</v>
      </c>
      <c r="B876" t="str">
        <f>feed!B876</f>
        <v>Helms</v>
      </c>
      <c r="C876">
        <f>feed!C876</f>
        <v>0</v>
      </c>
      <c r="D876">
        <f>SUMPRODUCT(MID(0&amp;feed!D876,LARGE(INDEX(ISNUMBER(--MID(feed!D876,ROW($1:$19),1))*
ROW($1:$19),0),ROW($1:$19))+1,1)*10^ROW($1:$19)/10)</f>
        <v>2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182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505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Southern Cone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876" t="str">
        <f>feed!U876</f>
        <v>http://blocgame.com/stats.php?id=64536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14955</v>
      </c>
      <c r="AA876" s="8">
        <f t="shared" si="81"/>
        <v>31.099009900990097</v>
      </c>
      <c r="AB876" s="4">
        <f t="shared" si="82"/>
        <v>84.166666666666671</v>
      </c>
      <c r="AC876" s="4">
        <f t="shared" si="83"/>
        <v>2617.5</v>
      </c>
    </row>
    <row r="877" spans="1:29" x14ac:dyDescent="0.25">
      <c r="A877" t="str">
        <f>feed!A877</f>
        <v>Rinish</v>
      </c>
      <c r="B877" t="str">
        <f>feed!B877</f>
        <v>Semmus</v>
      </c>
      <c r="C877">
        <f>feed!C877</f>
        <v>0</v>
      </c>
      <c r="D877">
        <f>SUMPRODUCT(MID(0&amp;feed!D877,LARGE(INDEX(ISNUMBER(--MID(feed!D877,ROW($1:$19),1))*
ROW($1:$19),0),ROW($1:$19))+1,1)*10^ROW($1:$19)/10)</f>
        <v>20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Nice</v>
      </c>
      <c r="H877">
        <f>SUMPRODUCT(MID(0&amp;feed!H877,LARGE(INDEX(ISNUMBER(--MID(feed!H877,ROW($1:$1),1))*
ROW($1:$1),0),ROW($1:$1))+1,1)*10^ROW($1:$1)/10)</f>
        <v>1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0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505</v>
      </c>
      <c r="O877">
        <f>SUMPRODUCT(MID(0&amp;feed!O877,LARGE(INDEX(ISNUMBER(--MID(feed!O877,ROW($1:$5),1))*
ROW($1:$5),0),ROW($1:$5))+1,1)*10^ROW($1:$5)/10)</f>
        <v>3741</v>
      </c>
      <c r="P877" t="str">
        <f>feed!P877</f>
        <v>Near Depletion</v>
      </c>
      <c r="Q877">
        <f t="shared" si="78"/>
        <v>10</v>
      </c>
      <c r="R877" t="str">
        <f>feed!Q877</f>
        <v>Meagre</v>
      </c>
      <c r="S877">
        <f t="shared" si="79"/>
        <v>1.5</v>
      </c>
      <c r="T877" t="str">
        <f>feed!R877</f>
        <v>Egypt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877" t="str">
        <f>feed!U877</f>
        <v>http://blocgame.com/stats.php?id=65415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19303</v>
      </c>
      <c r="AA877" s="8">
        <f t="shared" si="81"/>
        <v>42.679207920792081</v>
      </c>
      <c r="AB877" s="4">
        <f t="shared" si="82"/>
        <v>84.166666666666671</v>
      </c>
      <c r="AC877" s="4">
        <f t="shared" si="83"/>
        <v>3592.1666666666665</v>
      </c>
    </row>
    <row r="878" spans="1:29" x14ac:dyDescent="0.25">
      <c r="A878" t="str">
        <f>feed!A878</f>
        <v>Manis Manja</v>
      </c>
      <c r="B878" t="str">
        <f>feed!B878</f>
        <v>Bang Jambrong</v>
      </c>
      <c r="C878">
        <f>feed!C878</f>
        <v>0</v>
      </c>
      <c r="D878">
        <f>SUMPRODUCT(MID(0&amp;feed!D878,LARGE(INDEX(ISNUMBER(--MID(feed!D878,ROW($1:$19),1))*
ROW($1:$19),0),ROW($1:$19))+1,1)*10^ROW($1:$19)/10)</f>
        <v>25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34</v>
      </c>
      <c r="K878">
        <f>SUMPRODUCT(MID(0&amp;feed!K878,LARGE(INDEX(ISNUMBER(--MID(feed!K878,ROW($1:$19),1))*
ROW($1:$19),0),ROW($1:$19))+1,1)*10^ROW($1:$19)/10)</f>
        <v>7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504</v>
      </c>
      <c r="O878">
        <f>SUMPRODUCT(MID(0&amp;feed!O878,LARGE(INDEX(ISNUMBER(--MID(feed!O878,ROW($1:$5),1))*
ROW($1:$5),0),ROW($1:$5))+1,1)*10^ROW($1:$5)/10)</f>
        <v>163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East Indies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878" t="str">
        <f>feed!U878</f>
        <v>http://blocgame.com/stats.php?id=65234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15875</v>
      </c>
      <c r="AA878" s="8">
        <f t="shared" si="81"/>
        <v>39.682539682539684</v>
      </c>
      <c r="AB878" s="4">
        <f t="shared" si="82"/>
        <v>84</v>
      </c>
      <c r="AC878" s="4">
        <f t="shared" si="83"/>
        <v>3333.3333333333335</v>
      </c>
    </row>
    <row r="879" spans="1:29" x14ac:dyDescent="0.25">
      <c r="A879" t="str">
        <f>feed!A879</f>
        <v>Gehenna</v>
      </c>
      <c r="B879" t="str">
        <f>feed!B879</f>
        <v>Z-set</v>
      </c>
      <c r="C879">
        <f>feed!C879</f>
        <v>0</v>
      </c>
      <c r="D879">
        <f>SUMPRODUCT(MID(0&amp;feed!D879,LARGE(INDEX(ISNUMBER(--MID(feed!D879,ROW($1:$19),1))*
ROW($1:$19),0),ROW($1:$19))+1,1)*10^ROW($1:$19)/10)</f>
        <v>39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12</v>
      </c>
      <c r="K879">
        <f>SUMPRODUCT(MID(0&amp;feed!K879,LARGE(INDEX(ISNUMBER(--MID(feed!K879,ROW($1:$19),1))*
ROW($1:$19),0),ROW($1:$19))+1,1)*10^ROW($1:$19)/10)</f>
        <v>5</v>
      </c>
      <c r="L879">
        <f>SUMPRODUCT(MID(0&amp;feed!L879,LARGE(INDEX(ISNUMBER(--MID(feed!L879,ROW($1:$19),1))*
ROW($1:$19),0),ROW($1:$19))+1,1)*10^ROW($1:$19)/10)</f>
        <v>1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503</v>
      </c>
      <c r="O879">
        <f>SUMPRODUCT(MID(0&amp;feed!O879,LARGE(INDEX(ISNUMBER(--MID(feed!O879,ROW($1:$5),1))*
ROW($1:$5),0),ROW($1:$5))+1,1)*10^ROW($1:$5)/10)</f>
        <v>209</v>
      </c>
      <c r="P879" t="str">
        <f>feed!P879</f>
        <v>Untapped</v>
      </c>
      <c r="Q879">
        <f t="shared" si="78"/>
        <v>90</v>
      </c>
      <c r="R879" t="str">
        <f>feed!Q879</f>
        <v>Small</v>
      </c>
      <c r="S879">
        <f t="shared" si="79"/>
        <v>3</v>
      </c>
      <c r="T879" t="str">
        <f>feed!R879</f>
        <v>Persia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879" t="str">
        <f>feed!U879</f>
        <v>http://blocgame.com/stats.php?id=65435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27541</v>
      </c>
      <c r="AA879" s="8">
        <f t="shared" si="81"/>
        <v>59.226640159045722</v>
      </c>
      <c r="AB879" s="4">
        <f t="shared" si="82"/>
        <v>83.833333333333329</v>
      </c>
      <c r="AC879" s="4">
        <f t="shared" si="83"/>
        <v>4965.166666666667</v>
      </c>
    </row>
    <row r="880" spans="1:29" x14ac:dyDescent="0.25">
      <c r="A880" t="str">
        <f>feed!A880</f>
        <v>Durian Pancake</v>
      </c>
      <c r="B880" t="str">
        <f>feed!B880</f>
        <v>rikkie_chong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3</v>
      </c>
      <c r="K880">
        <f>SUMPRODUCT(MID(0&amp;feed!K880,LARGE(INDEX(ISNUMBER(--MID(feed!K880,ROW($1:$19),1))*
ROW($1:$19),0),ROW($1:$19))+1,1)*10^ROW($1:$19)/10)</f>
        <v>4</v>
      </c>
      <c r="L880">
        <f>SUMPRODUCT(MID(0&amp;feed!L880,LARGE(INDEX(ISNUMBER(--MID(feed!L880,ROW($1:$19),1))*
ROW($1:$19),0),ROW($1:$19))+1,1)*10^ROW($1:$19)/10)</f>
        <v>0</v>
      </c>
      <c r="M880" t="str">
        <f>feed!M880</f>
        <v>Free Market</v>
      </c>
      <c r="N880">
        <f>SUMPRODUCT(MID(0&amp;feed!N880,LARGE(INDEX(ISNUMBER(--MID(feed!N880,ROW($1:$5),1))*
ROW($1:$5),0),ROW($1:$5))+1,1)*10^ROW($1:$5)/10)</f>
        <v>502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China</v>
      </c>
      <c r="U880" t="str">
        <f>feed!S880</f>
        <v>United States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0" t="str">
        <f>feed!U880</f>
        <v>http://blocgame.com/stats.php?id=61799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14835</v>
      </c>
      <c r="AA880" s="8">
        <f t="shared" si="81"/>
        <v>32.539840637450197</v>
      </c>
      <c r="AB880" s="4">
        <f t="shared" si="82"/>
        <v>83.666666666666671</v>
      </c>
      <c r="AC880" s="4">
        <f t="shared" si="83"/>
        <v>2722.5</v>
      </c>
    </row>
    <row r="881" spans="1:29" x14ac:dyDescent="0.25">
      <c r="A881" t="str">
        <f>feed!A881</f>
        <v>Ladekiano</v>
      </c>
      <c r="B881" t="str">
        <f>feed!B881</f>
        <v>ApexSean666</v>
      </c>
      <c r="C881">
        <f>feed!C881</f>
        <v>0</v>
      </c>
      <c r="D881">
        <f>SUMPRODUCT(MID(0&amp;feed!D881,LARGE(INDEX(ISNUMBER(--MID(feed!D881,ROW($1:$19),1))*
ROW($1:$19),0),ROW($1:$19))+1,1)*10^ROW($1:$19)/10)</f>
        <v>6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0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79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502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None</v>
      </c>
      <c r="S881">
        <f t="shared" si="79"/>
        <v>0</v>
      </c>
      <c r="T881" t="str">
        <f>feed!R881</f>
        <v>Mesoamerica</v>
      </c>
      <c r="U881" t="str">
        <f>feed!S881</f>
        <v>United States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881" t="str">
        <f>feed!U881</f>
        <v>http://blocgame.com/stats.php?id=65097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19534</v>
      </c>
      <c r="AA881" s="8">
        <f t="shared" si="81"/>
        <v>40.406374501992033</v>
      </c>
      <c r="AB881" s="4">
        <f t="shared" si="82"/>
        <v>83.666666666666671</v>
      </c>
      <c r="AC881" s="4">
        <f t="shared" si="83"/>
        <v>3380.6666666666665</v>
      </c>
    </row>
    <row r="882" spans="1:29" x14ac:dyDescent="0.25">
      <c r="A882" t="str">
        <f>feed!A882</f>
        <v>Colovia</v>
      </c>
      <c r="B882" t="str">
        <f>feed!B882</f>
        <v>Rexgre</v>
      </c>
      <c r="C882">
        <f>feed!C882</f>
        <v>0</v>
      </c>
      <c r="D882">
        <f>SUMPRODUCT(MID(0&amp;feed!D882,LARGE(INDEX(ISNUMBER(--MID(feed!D882,ROW($1:$19),1))*
ROW($1:$19),0),ROW($1:$19))+1,1)*10^ROW($1:$19)/10)</f>
        <v>20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1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177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502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Mesoamerica</v>
      </c>
      <c r="U882" t="str">
        <f>feed!S882</f>
        <v>United States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http://blocgame.com/stats.php?id=65313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17750</v>
      </c>
      <c r="AA882" s="8">
        <f t="shared" si="81"/>
        <v>39.840637450199203</v>
      </c>
      <c r="AB882" s="4">
        <f t="shared" si="82"/>
        <v>83.666666666666671</v>
      </c>
      <c r="AC882" s="4">
        <f t="shared" si="83"/>
        <v>3333.3333333333335</v>
      </c>
    </row>
    <row r="883" spans="1:29" x14ac:dyDescent="0.25">
      <c r="A883" t="str">
        <f>feed!A883</f>
        <v>Alcomindz</v>
      </c>
      <c r="B883" t="str">
        <f>feed!B883</f>
        <v>MRcl</v>
      </c>
      <c r="C883">
        <f>feed!C883</f>
        <v>0</v>
      </c>
      <c r="D883">
        <f>SUMPRODUCT(MID(0&amp;feed!D883,LARGE(INDEX(ISNUMBER(--MID(feed!D883,ROW($1:$19),1))*
ROW($1:$19),0),ROW($1:$19))+1,1)*10^ROW($1:$19)/10)</f>
        <v>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181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502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Mesopotamia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883" t="str">
        <f>feed!U883</f>
        <v>http://blocgame.com/stats.php?id=65351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15750</v>
      </c>
      <c r="AA883" s="8">
        <f t="shared" si="81"/>
        <v>32.86852589641434</v>
      </c>
      <c r="AB883" s="4">
        <f t="shared" si="82"/>
        <v>83.666666666666671</v>
      </c>
      <c r="AC883" s="4">
        <f t="shared" si="83"/>
        <v>2750</v>
      </c>
    </row>
    <row r="884" spans="1:29" x14ac:dyDescent="0.25">
      <c r="A884" t="str">
        <f>feed!A884</f>
        <v>Kremufkowo</v>
      </c>
      <c r="B884" t="str">
        <f>feed!B884</f>
        <v>Pawlacz2gmd</v>
      </c>
      <c r="C884" t="str">
        <f>feed!C884</f>
        <v>Warsaw Pact</v>
      </c>
      <c r="D884">
        <f>SUMPRODUCT(MID(0&amp;feed!D884,LARGE(INDEX(ISNUMBER(--MID(feed!D884,ROW($1:$19),1))*
ROW($1:$19),0),ROW($1:$19))+1,1)*10^ROW($1:$19)/10)</f>
        <v>5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Good</v>
      </c>
      <c r="H884">
        <f>SUMPRODUCT(MID(0&amp;feed!H884,LARGE(INDEX(ISNUMBER(--MID(feed!H884,ROW($1:$1),1))*
ROW($1:$1),0),ROW($1:$1))+1,1)*10^ROW($1:$1)/10)</f>
        <v>0</v>
      </c>
      <c r="I884" t="str">
        <f>feed!I884</f>
        <v>Elite</v>
      </c>
      <c r="J884">
        <f>SUMPRODUCT(MID(0&amp;feed!J884,LARGE(INDEX(ISNUMBER(--MID(feed!J884,ROW($1:$19),1))*
ROW($1:$19),0),ROW($1:$19))+1,1)*10^ROW($1:$19)/10)</f>
        <v>2</v>
      </c>
      <c r="K884">
        <f>SUMPRODUCT(MID(0&amp;feed!K884,LARGE(INDEX(ISNUMBER(--MID(feed!K884,ROW($1:$19),1))*
ROW($1:$19),0),ROW($1:$19))+1,1)*10^ROW($1:$19)/10)</f>
        <v>10</v>
      </c>
      <c r="L884">
        <f>SUMPRODUCT(MID(0&amp;feed!L884,LARGE(INDEX(ISNUMBER(--MID(feed!L884,ROW($1:$19),1))*
ROW($1:$19),0),ROW($1:$19))+1,1)*10^ROW($1:$19)/10)</f>
        <v>3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499</v>
      </c>
      <c r="O884">
        <f>SUMPRODUCT(MID(0&amp;feed!O884,LARGE(INDEX(ISNUMBER(--MID(feed!O884,ROW($1:$5),1))*
ROW($1:$5),0),ROW($1:$5))+1,1)*10^ROW($1:$5)/10)</f>
        <v>335</v>
      </c>
      <c r="P884" t="str">
        <f>feed!P884</f>
        <v>Near Depletion</v>
      </c>
      <c r="Q884">
        <f t="shared" si="78"/>
        <v>10</v>
      </c>
      <c r="R884" t="str">
        <f>feed!Q884</f>
        <v>None</v>
      </c>
      <c r="S884">
        <f t="shared" si="79"/>
        <v>0</v>
      </c>
      <c r="T884" t="str">
        <f>feed!R884</f>
        <v>China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884" t="str">
        <f>feed!U884</f>
        <v>http://blocgame.com/stats.php?id=65136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14645</v>
      </c>
      <c r="AA884" s="8">
        <f t="shared" si="81"/>
        <v>39.118236472945888</v>
      </c>
      <c r="AB884" s="4">
        <f t="shared" si="82"/>
        <v>83.166666666666671</v>
      </c>
      <c r="AC884" s="4">
        <f t="shared" si="83"/>
        <v>3253.3333333333335</v>
      </c>
    </row>
    <row r="885" spans="1:29" x14ac:dyDescent="0.25">
      <c r="A885" t="str">
        <f>feed!A885</f>
        <v>Koran</v>
      </c>
      <c r="B885" t="str">
        <f>feed!B885</f>
        <v>Marauder102</v>
      </c>
      <c r="C885" t="str">
        <f>feed!C885</f>
        <v>Warsaw Pact</v>
      </c>
      <c r="D885">
        <f>SUMPRODUCT(MID(0&amp;feed!D885,LARGE(INDEX(ISNUMBER(--MID(feed!D885,ROW($1:$19),1))*
ROW($1:$19),0),ROW($1:$19))+1,1)*10^ROW($1:$19)/10)</f>
        <v>31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Standard</v>
      </c>
      <c r="J885">
        <f>SUMPRODUCT(MID(0&amp;feed!J885,LARGE(INDEX(ISNUMBER(--MID(feed!J885,ROW($1:$19),1))*
ROW($1:$19),0),ROW($1:$19))+1,1)*10^ROW($1:$19)/10)</f>
        <v>0</v>
      </c>
      <c r="K885">
        <f>SUMPRODUCT(MID(0&amp;feed!K885,LARGE(INDEX(ISNUMBER(--MID(feed!K885,ROW($1:$19),1))*
ROW($1:$19),0),ROW($1:$19))+1,1)*10^ROW($1:$19)/10)</f>
        <v>8</v>
      </c>
      <c r="L885">
        <f>SUMPRODUCT(MID(0&amp;feed!L885,LARGE(INDEX(ISNUMBER(--MID(feed!L885,ROW($1:$19),1))*
ROW($1:$19),0),ROW($1:$19))+1,1)*10^ROW($1:$19)/10)</f>
        <v>6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498</v>
      </c>
      <c r="O885">
        <f>SUMPRODUCT(MID(0&amp;feed!O885,LARGE(INDEX(ISNUMBER(--MID(feed!O885,ROW($1:$5),1))*
ROW($1:$5),0),ROW($1:$5))+1,1)*10^ROW($1:$5)/10)</f>
        <v>1272</v>
      </c>
      <c r="P885">
        <f>feed!P885</f>
        <v>0</v>
      </c>
      <c r="Q885">
        <f t="shared" si="78"/>
        <v>40</v>
      </c>
      <c r="R885" t="str">
        <f>feed!Q885</f>
        <v>Meagre</v>
      </c>
      <c r="S885">
        <f t="shared" si="79"/>
        <v>1.5</v>
      </c>
      <c r="T885" t="str">
        <f>feed!R885</f>
        <v>Arabia</v>
      </c>
      <c r="U885" t="str">
        <f>feed!S885</f>
        <v>Soviet Union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885" t="str">
        <f>feed!U885</f>
        <v>http://blocgame.com/stats.php?id=65182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14130</v>
      </c>
      <c r="AA885" s="8">
        <f t="shared" si="81"/>
        <v>40.421686746987952</v>
      </c>
      <c r="AB885" s="4">
        <f t="shared" si="82"/>
        <v>83</v>
      </c>
      <c r="AC885" s="4">
        <f t="shared" si="83"/>
        <v>3355</v>
      </c>
    </row>
    <row r="886" spans="1:29" x14ac:dyDescent="0.25">
      <c r="A886" t="str">
        <f>feed!A886</f>
        <v>Panarasia</v>
      </c>
      <c r="B886" t="str">
        <f>feed!B886</f>
        <v>Talleyrand</v>
      </c>
      <c r="C886">
        <f>feed!C886</f>
        <v>0</v>
      </c>
      <c r="D886">
        <f>SUMPRODUCT(MID(0&amp;feed!D886,LARGE(INDEX(ISNUMBER(--MID(feed!D886,ROW($1:$19),1))*
ROW($1:$19),0),ROW($1:$19))+1,1)*10^ROW($1:$19)/10)</f>
        <v>6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100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497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Small</v>
      </c>
      <c r="S886">
        <f t="shared" si="79"/>
        <v>3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886" t="str">
        <f>feed!U886</f>
        <v>http://blocgame.com/stats.php?id=64860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12982</v>
      </c>
      <c r="AA886" s="8">
        <f t="shared" si="81"/>
        <v>27.629778672032192</v>
      </c>
      <c r="AB886" s="4">
        <f t="shared" si="82"/>
        <v>82.833333333333329</v>
      </c>
      <c r="AC886" s="4">
        <f t="shared" si="83"/>
        <v>2288.6666666666665</v>
      </c>
    </row>
    <row r="887" spans="1:29" x14ac:dyDescent="0.25">
      <c r="A887" t="str">
        <f>feed!A887</f>
        <v>zadistan</v>
      </c>
      <c r="B887" t="str">
        <f>feed!B887</f>
        <v>zmaster</v>
      </c>
      <c r="C887" t="str">
        <f>feed!C887</f>
        <v>Socialist Arab Union</v>
      </c>
      <c r="D887">
        <f>SUMPRODUCT(MID(0&amp;feed!D887,LARGE(INDEX(ISNUMBER(--MID(feed!D887,ROW($1:$19),1))*
ROW($1:$19),0),ROW($1:$19))+1,1)*10^ROW($1:$19)/10)</f>
        <v>3</v>
      </c>
      <c r="E887">
        <f>SUMPRODUCT(MID(0&amp;feed!E887,LARGE(INDEX(ISNUMBER(--MID(feed!E887,ROW($1:$19),1))*
ROW($1:$19),0),ROW($1:$19))+1,1)*10^ROW($1:$19)/10)</f>
        <v>0</v>
      </c>
      <c r="F887" t="str">
        <f>feed!F887</f>
        <v>Second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1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0</v>
      </c>
      <c r="K887">
        <f>SUMPRODUCT(MID(0&amp;feed!K887,LARGE(INDEX(ISNUMBER(--MID(feed!K887,ROW($1:$19),1))*
ROW($1:$19),0),ROW($1:$19))+1,1)*10^ROW($1:$19)/10)</f>
        <v>10</v>
      </c>
      <c r="L887">
        <f>SUMPRODUCT(MID(0&amp;feed!L887,LARGE(INDEX(ISNUMBER(--MID(feed!L887,ROW($1:$19),1))*
ROW($1:$19),0),ROW($1:$19))+1,1)*10^ROW($1:$19)/10)</f>
        <v>5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497</v>
      </c>
      <c r="O887">
        <f>SUMPRODUCT(MID(0&amp;feed!O887,LARGE(INDEX(ISNUMBER(--MID(feed!O887,ROW($1:$5),1))*
ROW($1:$5),0),ROW($1:$5))+1,1)*10^ROW($1:$5)/10)</f>
        <v>4442</v>
      </c>
      <c r="P887">
        <f>feed!P887</f>
        <v>0</v>
      </c>
      <c r="Q887">
        <f t="shared" si="78"/>
        <v>40</v>
      </c>
      <c r="R887" t="str">
        <f>feed!Q887</f>
        <v>None</v>
      </c>
      <c r="S887">
        <f t="shared" si="79"/>
        <v>0</v>
      </c>
      <c r="T887" t="str">
        <f>feed!R887</f>
        <v>Arabia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887" t="str">
        <f>feed!U887</f>
        <v>http://blocgame.com/stats.php?id=65342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19684</v>
      </c>
      <c r="AA887" s="8">
        <f t="shared" si="81"/>
        <v>52.432595573440643</v>
      </c>
      <c r="AB887" s="4">
        <f t="shared" si="82"/>
        <v>82.833333333333329</v>
      </c>
      <c r="AC887" s="4">
        <f t="shared" si="83"/>
        <v>4343.166666666667</v>
      </c>
    </row>
    <row r="888" spans="1:29" x14ac:dyDescent="0.25">
      <c r="A888" t="str">
        <f>feed!A888</f>
        <v>Niematah</v>
      </c>
      <c r="B888" t="str">
        <f>feed!B888</f>
        <v>Dmitri Boris</v>
      </c>
      <c r="C888">
        <f>feed!C888</f>
        <v>0</v>
      </c>
      <c r="D888">
        <f>SUMPRODUCT(MID(0&amp;feed!D888,LARGE(INDEX(ISNUMBER(--MID(feed!D888,ROW($1:$19),1))*
ROW($1:$19),0),ROW($1:$19))+1,1)*10^ROW($1:$19)/10)</f>
        <v>21</v>
      </c>
      <c r="E888">
        <f>SUMPRODUCT(MID(0&amp;feed!E888,LARGE(INDEX(ISNUMBER(--MID(feed!E888,ROW($1:$19),1))*
ROW($1:$19),0),ROW($1:$19))+1,1)*10^ROW($1:$19)/10)</f>
        <v>0</v>
      </c>
      <c r="F888" t="str">
        <f>feed!F888</f>
        <v>Second World War surplus</v>
      </c>
      <c r="G888" t="str">
        <f>feed!G888</f>
        <v>Isolated</v>
      </c>
      <c r="H888">
        <f>SUMPRODUCT(MID(0&amp;feed!H888,LARGE(INDEX(ISNUMBER(--MID(feed!H888,ROW($1:$1),1))*
ROW($1:$1),0),ROW($1:$1))+1,1)*10^ROW($1:$1)/10)</f>
        <v>0</v>
      </c>
      <c r="I888" t="str">
        <f>feed!I888</f>
        <v>Good</v>
      </c>
      <c r="J888">
        <f>SUMPRODUCT(MID(0&amp;feed!J888,LARGE(INDEX(ISNUMBER(--MID(feed!J888,ROW($1:$19),1))*
ROW($1:$19),0),ROW($1:$19))+1,1)*10^ROW($1:$19)/10)</f>
        <v>3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494</v>
      </c>
      <c r="O888">
        <f>SUMPRODUCT(MID(0&amp;feed!O888,LARGE(INDEX(ISNUMBER(--MID(feed!O888,ROW($1:$5),1))*
ROW($1:$5),0),ROW($1:$5))+1,1)*10^ROW($1:$5)/10)</f>
        <v>81</v>
      </c>
      <c r="P888" t="str">
        <f>feed!P888</f>
        <v>Near Depletion</v>
      </c>
      <c r="Q888">
        <f t="shared" si="78"/>
        <v>10</v>
      </c>
      <c r="R888" t="str">
        <f>feed!Q888</f>
        <v>Mediocre</v>
      </c>
      <c r="S888">
        <f t="shared" si="79"/>
        <v>4.5</v>
      </c>
      <c r="T888" t="str">
        <f>feed!R888</f>
        <v>China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888" t="str">
        <f>feed!U888</f>
        <v>http://blocgame.com/stats.php?id=65111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10828</v>
      </c>
      <c r="AA888" s="8">
        <f t="shared" si="81"/>
        <v>26.473684210526315</v>
      </c>
      <c r="AB888" s="4">
        <f t="shared" si="82"/>
        <v>82.333333333333329</v>
      </c>
      <c r="AC888" s="4">
        <f t="shared" si="83"/>
        <v>2179.6666666666665</v>
      </c>
    </row>
    <row r="889" spans="1:29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Normal</v>
      </c>
      <c r="H889">
        <f>SUMPRODUCT(MID(0&amp;feed!H889,LARGE(INDEX(ISNUMBER(--MID(feed!H889,ROW($1:$1),1))*
ROW($1:$1),0),ROW($1:$1))+1,1)*10^ROW($1:$1)/10)</f>
        <v>1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28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493</v>
      </c>
      <c r="O889">
        <f>SUMPRODUCT(MID(0&amp;feed!O889,LARGE(INDEX(ISNUMBER(--MID(feed!O889,ROW($1:$5),1))*
ROW($1:$5),0),ROW($1:$5))+1,1)*10^ROW($1:$5)/10)</f>
        <v>239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China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4777</v>
      </c>
      <c r="AA889" s="8">
        <f t="shared" si="81"/>
        <v>12.732251521298174</v>
      </c>
      <c r="AB889" s="4">
        <f t="shared" si="82"/>
        <v>82.166666666666671</v>
      </c>
      <c r="AC889" s="4">
        <f t="shared" si="83"/>
        <v>1046.1666666666667</v>
      </c>
    </row>
    <row r="890" spans="1:29" x14ac:dyDescent="0.25">
      <c r="A890" t="str">
        <f>feed!A890</f>
        <v>New Guineaa</v>
      </c>
      <c r="B890" t="str">
        <f>feed!B890</f>
        <v>kemwe</v>
      </c>
      <c r="C890">
        <f>feed!C890</f>
        <v>0</v>
      </c>
      <c r="D890">
        <f>SUMPRODUCT(MID(0&amp;feed!D890,LARGE(INDEX(ISNUMBER(--MID(feed!D890,ROW($1:$19),1))*
ROW($1:$19),0),ROW($1:$19))+1,1)*10^ROW($1:$19)/10)</f>
        <v>7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40</v>
      </c>
      <c r="K890">
        <f>SUMPRODUCT(MID(0&amp;feed!K890,LARGE(INDEX(ISNUMBER(--MID(feed!K890,ROW($1:$19),1))*
ROW($1:$19),0),ROW($1:$19))+1,1)*10^ROW($1:$19)/10)</f>
        <v>7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493</v>
      </c>
      <c r="O890">
        <f>SUMPRODUCT(MID(0&amp;feed!O890,LARGE(INDEX(ISNUMBER(--MID(feed!O890,ROW($1:$5),1))*
ROW($1:$5),0),ROW($1:$5))+1,1)*10^ROW($1:$5)/10)</f>
        <v>102</v>
      </c>
      <c r="P890" t="str">
        <f>feed!P890</f>
        <v>Untapped</v>
      </c>
      <c r="Q890">
        <f t="shared" si="78"/>
        <v>90</v>
      </c>
      <c r="R890" t="str">
        <f>feed!Q890</f>
        <v>None</v>
      </c>
      <c r="S890">
        <f t="shared" si="79"/>
        <v>0</v>
      </c>
      <c r="T890" t="str">
        <f>feed!R890</f>
        <v>Guinea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890" t="str">
        <f>feed!U890</f>
        <v>http://blocgame.com/stats.php?id=65239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8063</v>
      </c>
      <c r="AA890" s="8">
        <f t="shared" si="81"/>
        <v>22.440162271805274</v>
      </c>
      <c r="AB890" s="4">
        <f t="shared" si="82"/>
        <v>82.166666666666671</v>
      </c>
      <c r="AC890" s="4">
        <f t="shared" si="83"/>
        <v>1843.8333333333333</v>
      </c>
    </row>
    <row r="891" spans="1:29" x14ac:dyDescent="0.25">
      <c r="A891" t="str">
        <f>feed!A891</f>
        <v>Global Empire</v>
      </c>
      <c r="B891" t="str">
        <f>feed!B891</f>
        <v>Blocemperor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24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Good</v>
      </c>
      <c r="H891">
        <f>SUMPRODUCT(MID(0&amp;feed!H891,LARGE(INDEX(ISNUMBER(--MID(feed!H891,ROW($1:$1),1))*
ROW($1:$1),0),ROW($1:$1))+1,1)*10^ROW($1:$1)/10)</f>
        <v>0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97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0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491</v>
      </c>
      <c r="O891">
        <f>SUMPRODUCT(MID(0&amp;feed!O891,LARGE(INDEX(ISNUMBER(--MID(feed!O891,ROW($1:$5),1))*
ROW($1:$5),0),ROW($1:$5))+1,1)*10^ROW($1:$5)/10)</f>
        <v>163</v>
      </c>
      <c r="P891" t="str">
        <f>feed!P891</f>
        <v>Untapped</v>
      </c>
      <c r="Q891">
        <f t="shared" si="78"/>
        <v>90</v>
      </c>
      <c r="R891" t="str">
        <f>feed!Q891</f>
        <v>Powerful</v>
      </c>
      <c r="S891">
        <f t="shared" si="79"/>
        <v>9</v>
      </c>
      <c r="T891" t="str">
        <f>feed!R891</f>
        <v>Southern Africa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891" t="str">
        <f>feed!U891</f>
        <v>http://blocgame.com/stats.php?id=63986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28507</v>
      </c>
      <c r="AA891" s="8">
        <f t="shared" si="81"/>
        <v>60.350305498981669</v>
      </c>
      <c r="AB891" s="4">
        <f t="shared" si="82"/>
        <v>81.833333333333329</v>
      </c>
      <c r="AC891" s="4">
        <f t="shared" si="83"/>
        <v>4938.666666666667</v>
      </c>
    </row>
    <row r="892" spans="1:29" x14ac:dyDescent="0.25">
      <c r="A892" t="str">
        <f>feed!A892</f>
        <v>Oil Island</v>
      </c>
      <c r="B892" t="str">
        <f>feed!B892</f>
        <v>OilMagoo</v>
      </c>
      <c r="C892">
        <f>feed!C892</f>
        <v>0</v>
      </c>
      <c r="D892">
        <f>SUMPRODUCT(MID(0&amp;feed!D892,LARGE(INDEX(ISNUMBER(--MID(feed!D892,ROW($1:$19),1))*
ROW($1:$19),0),ROW($1:$19))+1,1)*10^ROW($1:$19)/10)</f>
        <v>10</v>
      </c>
      <c r="E892">
        <f>SUMPRODUCT(MID(0&amp;feed!E892,LARGE(INDEX(ISNUMBER(--MID(feed!E892,ROW($1:$19),1))*
ROW($1:$19),0),ROW($1:$19))+1,1)*10^ROW($1:$19)/10)</f>
        <v>0</v>
      </c>
      <c r="F892" t="str">
        <f>feed!F892</f>
        <v>Second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2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5</v>
      </c>
      <c r="K892">
        <f>SUMPRODUCT(MID(0&amp;feed!K892,LARGE(INDEX(ISNUMBER(--MID(feed!K892,ROW($1:$19),1))*
ROW($1:$19),0),ROW($1:$19))+1,1)*10^ROW($1:$19)/10)</f>
        <v>10</v>
      </c>
      <c r="L892">
        <f>SUMPRODUCT(MID(0&amp;feed!L892,LARGE(INDEX(ISNUMBER(--MID(feed!L892,ROW($1:$19),1))*
ROW($1:$19),0),ROW($1:$19))+1,1)*10^ROW($1:$19)/10)</f>
        <v>17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491</v>
      </c>
      <c r="O892">
        <f>SUMPRODUCT(MID(0&amp;feed!O892,LARGE(INDEX(ISNUMBER(--MID(feed!O892,ROW($1:$5),1))*
ROW($1:$5),0),ROW($1:$5))+1,1)*10^ROW($1:$5)/10)</f>
        <v>2860</v>
      </c>
      <c r="P892">
        <f>feed!P892</f>
        <v>0</v>
      </c>
      <c r="Q892">
        <f t="shared" si="78"/>
        <v>40</v>
      </c>
      <c r="R892" t="str">
        <f>feed!Q892</f>
        <v>None</v>
      </c>
      <c r="S892">
        <f t="shared" si="79"/>
        <v>0</v>
      </c>
      <c r="T892" t="str">
        <f>feed!R892</f>
        <v>Arabia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892" t="str">
        <f>feed!U892</f>
        <v>http://blocgame.com/stats.php?id=65520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12079</v>
      </c>
      <c r="AA892" s="8">
        <f t="shared" si="81"/>
        <v>48.276985743380855</v>
      </c>
      <c r="AB892" s="4">
        <f t="shared" si="82"/>
        <v>81.833333333333329</v>
      </c>
      <c r="AC892" s="4">
        <f t="shared" si="83"/>
        <v>3950.6666666666665</v>
      </c>
    </row>
    <row r="893" spans="1:29" x14ac:dyDescent="0.25">
      <c r="A893" t="str">
        <f>feed!A893</f>
        <v>Pegrram</v>
      </c>
      <c r="B893" t="str">
        <f>feed!B893</f>
        <v>Unhold</v>
      </c>
      <c r="C893" t="str">
        <f>feed!C893</f>
        <v>The Order</v>
      </c>
      <c r="D893">
        <f>SUMPRODUCT(MID(0&amp;feed!D893,LARGE(INDEX(ISNUMBER(--MID(feed!D893,ROW($1:$19),1))*
ROW($1:$19),0),ROW($1:$19))+1,1)*10^ROW($1:$19)/10)</f>
        <v>68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1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13</v>
      </c>
      <c r="K893">
        <f>SUMPRODUCT(MID(0&amp;feed!K893,LARGE(INDEX(ISNUMBER(--MID(feed!K893,ROW($1:$19),1))*
ROW($1:$19),0),ROW($1:$19))+1,1)*10^ROW($1:$19)/10)</f>
        <v>10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490</v>
      </c>
      <c r="O893">
        <f>SUMPRODUCT(MID(0&amp;feed!O893,LARGE(INDEX(ISNUMBER(--MID(feed!O893,ROW($1:$5),1))*
ROW($1:$5),0),ROW($1:$5))+1,1)*10^ROW($1:$5)/10)</f>
        <v>973</v>
      </c>
      <c r="P893">
        <f>feed!P893</f>
        <v>0</v>
      </c>
      <c r="Q893">
        <f t="shared" si="78"/>
        <v>40</v>
      </c>
      <c r="R893" t="str">
        <f>feed!Q893</f>
        <v>Small</v>
      </c>
      <c r="S893">
        <f t="shared" si="79"/>
        <v>3</v>
      </c>
      <c r="T893" t="str">
        <f>feed!R893</f>
        <v>Guinea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893" t="str">
        <f>feed!U893</f>
        <v>http://blocgame.com/stats.php?id=65383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19859</v>
      </c>
      <c r="AA893" s="8">
        <f t="shared" si="81"/>
        <v>51.24285714285714</v>
      </c>
      <c r="AB893" s="4">
        <f t="shared" si="82"/>
        <v>81.666666666666671</v>
      </c>
      <c r="AC893" s="4">
        <f t="shared" si="83"/>
        <v>4184.833333333333</v>
      </c>
    </row>
    <row r="894" spans="1:29" x14ac:dyDescent="0.25">
      <c r="A894" t="str">
        <f>feed!A894</f>
        <v>sixpool</v>
      </c>
      <c r="B894" t="str">
        <f>feed!B894</f>
        <v>sixpool</v>
      </c>
      <c r="C894">
        <f>feed!C894</f>
        <v>0</v>
      </c>
      <c r="D894">
        <f>SUMPRODUCT(MID(0&amp;feed!D894,LARGE(INDEX(ISNUMBER(--MID(feed!D894,ROW($1:$19),1))*
ROW($1:$19),0),ROW($1:$19))+1,1)*10^ROW($1:$19)/10)</f>
        <v>2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Normal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109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2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489</v>
      </c>
      <c r="O894">
        <f>SUMPRODUCT(MID(0&amp;feed!O894,LARGE(INDEX(ISNUMBER(--MID(feed!O894,ROW($1:$5),1))*
ROW($1:$5),0),ROW($1:$5))+1,1)*10^ROW($1:$5)/10)</f>
        <v>559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Atlas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894" t="str">
        <f>feed!U894</f>
        <v>http://blocgame.com/stats.php?id=64331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9659</v>
      </c>
      <c r="AA894" s="8">
        <f t="shared" si="81"/>
        <v>22.820040899795501</v>
      </c>
      <c r="AB894" s="4">
        <f t="shared" si="82"/>
        <v>81.5</v>
      </c>
      <c r="AC894" s="4">
        <f t="shared" si="83"/>
        <v>1859.8333333333333</v>
      </c>
    </row>
    <row r="895" spans="1:29" x14ac:dyDescent="0.25">
      <c r="A895" t="str">
        <f>feed!A895</f>
        <v>Rerum</v>
      </c>
      <c r="B895" t="str">
        <f>feed!B895</f>
        <v>Rickard</v>
      </c>
      <c r="C895">
        <f>feed!C895</f>
        <v>0</v>
      </c>
      <c r="D895">
        <f>SUMPRODUCT(MID(0&amp;feed!D895,LARGE(INDEX(ISNUMBER(--MID(feed!D895,ROW($1:$19),1))*
ROW($1:$19),0),ROW($1:$19))+1,1)*10^ROW($1:$19)/10)</f>
        <v>3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Good</v>
      </c>
      <c r="J895">
        <f>SUMPRODUCT(MID(0&amp;feed!J895,LARGE(INDEX(ISNUMBER(--MID(feed!J895,ROW($1:$19),1))*
ROW($1:$19),0),ROW($1:$19))+1,1)*10^ROW($1:$19)/10)</f>
        <v>182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488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Gran Colombia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895" t="str">
        <f>feed!U895</f>
        <v>http://blocgame.com/stats.php?id=64531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15017</v>
      </c>
      <c r="AA895" s="8">
        <f t="shared" si="81"/>
        <v>32.309426229508198</v>
      </c>
      <c r="AB895" s="4">
        <f t="shared" si="82"/>
        <v>81.333333333333329</v>
      </c>
      <c r="AC895" s="4">
        <f t="shared" si="83"/>
        <v>2627.8333333333335</v>
      </c>
    </row>
    <row r="896" spans="1:29" x14ac:dyDescent="0.25">
      <c r="A896" t="str">
        <f>feed!A896</f>
        <v>swymer</v>
      </c>
      <c r="B896" t="str">
        <f>feed!B896</f>
        <v>castheman</v>
      </c>
      <c r="C896" t="str">
        <f>feed!C896</f>
        <v>free people</v>
      </c>
      <c r="D896">
        <f>SUMPRODUCT(MID(0&amp;feed!D896,LARGE(INDEX(ISNUMBER(--MID(feed!D896,ROW($1:$19),1))*
ROW($1:$19),0),ROW($1:$19))+1,1)*10^ROW($1:$19)/10)</f>
        <v>9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147</v>
      </c>
      <c r="K896">
        <f>SUMPRODUCT(MID(0&amp;feed!K896,LARGE(INDEX(ISNUMBER(--MID(feed!K896,ROW($1:$19),1))*
ROW($1:$19),0),ROW($1:$19))+1,1)*10^ROW($1:$19)/10)</f>
        <v>5</v>
      </c>
      <c r="L896">
        <f>SUMPRODUCT(MID(0&amp;feed!L896,LARGE(INDEX(ISNUMBER(--MID(feed!L896,ROW($1:$19),1))*
ROW($1:$19),0),ROW($1:$19))+1,1)*10^ROW($1:$19)/10)</f>
        <v>2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224</v>
      </c>
      <c r="P896" t="str">
        <f>feed!P896</f>
        <v>Near Depletion</v>
      </c>
      <c r="Q896">
        <f t="shared" si="78"/>
        <v>10</v>
      </c>
      <c r="R896" t="str">
        <f>feed!Q896</f>
        <v>Meagre</v>
      </c>
      <c r="S896">
        <f t="shared" si="79"/>
        <v>1.5</v>
      </c>
      <c r="T896" t="str">
        <f>feed!R896</f>
        <v>Southern Cone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896" t="str">
        <f>feed!U896</f>
        <v>http://blocgame.com/stats.php?id=65084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20175</v>
      </c>
      <c r="AA896" s="8">
        <f t="shared" si="81"/>
        <v>46.721311475409834</v>
      </c>
      <c r="AB896" s="4">
        <f t="shared" si="82"/>
        <v>81.333333333333329</v>
      </c>
      <c r="AC896" s="4">
        <f t="shared" si="83"/>
        <v>3800</v>
      </c>
    </row>
    <row r="897" spans="1:29" x14ac:dyDescent="0.25">
      <c r="A897" t="str">
        <f>feed!A897</f>
        <v>room worl</v>
      </c>
      <c r="B897" t="str">
        <f>feed!B897</f>
        <v>zaullead</v>
      </c>
      <c r="C897">
        <f>feed!C897</f>
        <v>0</v>
      </c>
      <c r="D897">
        <f>SUMPRODUCT(MID(0&amp;feed!D897,LARGE(INDEX(ISNUMBER(--MID(feed!D897,ROW($1:$19),1))*
ROW($1:$19),0),ROW($1:$19))+1,1)*10^ROW($1:$19)/10)</f>
        <v>9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1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6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487</v>
      </c>
      <c r="O897">
        <f>SUMPRODUCT(MID(0&amp;feed!O897,LARGE(INDEX(ISNUMBER(--MID(feed!O897,ROW($1:$5),1))*
ROW($1:$5),0),ROW($1:$5))+1,1)*10^ROW($1:$5)/10)</f>
        <v>110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897" t="str">
        <f>feed!U897</f>
        <v>http://blocgame.com/stats.php?id=65302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14085</v>
      </c>
      <c r="AA897" s="8">
        <f t="shared" si="81"/>
        <v>33.542094455852158</v>
      </c>
      <c r="AB897" s="4">
        <f t="shared" si="82"/>
        <v>81.166666666666671</v>
      </c>
      <c r="AC897" s="4">
        <f t="shared" si="83"/>
        <v>2722.5</v>
      </c>
    </row>
    <row r="898" spans="1:29" x14ac:dyDescent="0.25">
      <c r="A898" t="str">
        <f>feed!A898</f>
        <v>Yamaguchi Gumi</v>
      </c>
      <c r="B898" t="str">
        <f>feed!B898</f>
        <v>Yudai</v>
      </c>
      <c r="C898">
        <f>feed!C898</f>
        <v>0</v>
      </c>
      <c r="D898">
        <f>SUMPRODUCT(MID(0&amp;feed!D898,LARGE(INDEX(ISNUMBER(--MID(feed!D898,ROW($1:$19),1))*
ROW($1:$19),0),ROW($1:$19))+1,1)*10^ROW($1:$19)/10)</f>
        <v>20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113</v>
      </c>
      <c r="K898">
        <f>SUMPRODUCT(MID(0&amp;feed!K898,LARGE(INDEX(ISNUMBER(--MID(feed!K898,ROW($1:$19),1))*
ROW($1:$19),0),ROW($1:$19))+1,1)*10^ROW($1:$19)/10)</f>
        <v>8</v>
      </c>
      <c r="L898">
        <f>SUMPRODUCT(MID(0&amp;feed!L898,LARGE(INDEX(ISNUMBER(--MID(feed!L898,ROW($1:$19),1))*
ROW($1:$19),0),ROW($1:$19))+1,1)*10^ROW($1:$19)/10)</f>
        <v>0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486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Pacific Rim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http://blocgame.com/stats.php?id=65092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17000</v>
      </c>
      <c r="AA898" s="8">
        <f t="shared" si="81"/>
        <v>41.152263374485599</v>
      </c>
      <c r="AB898" s="4">
        <f t="shared" si="82"/>
        <v>81</v>
      </c>
      <c r="AC898" s="4">
        <f t="shared" si="83"/>
        <v>3333.3333333333335</v>
      </c>
    </row>
    <row r="899" spans="1:29" x14ac:dyDescent="0.25">
      <c r="A899" t="str">
        <f>feed!A899</f>
        <v>Lork</v>
      </c>
      <c r="B899" t="str">
        <f>feed!B899</f>
        <v>Naple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182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485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Caribbean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899" t="str">
        <f>feed!U899</f>
        <v>http://blocgame.com/stats.php?id=64526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18650</v>
      </c>
      <c r="AA899" s="8">
        <f t="shared" ref="AA899:AA962" si="87">V899/N899</f>
        <v>40</v>
      </c>
      <c r="AB899" s="4">
        <f t="shared" ref="AB899:AB962" si="88">N899/6</f>
        <v>80.833333333333329</v>
      </c>
      <c r="AC899" s="4">
        <f t="shared" ref="AC899:AC962" si="89">V899/6</f>
        <v>3233.3333333333335</v>
      </c>
    </row>
    <row r="900" spans="1:29" x14ac:dyDescent="0.25">
      <c r="A900" t="str">
        <f>feed!A900</f>
        <v>Puncak Alam</v>
      </c>
      <c r="B900" t="str">
        <f>feed!B900</f>
        <v>Abg Ami</v>
      </c>
      <c r="C900">
        <f>feed!C900</f>
        <v>0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34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1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484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Indochina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900" t="str">
        <f>feed!U900</f>
        <v>http://blocgame.com/stats.php?id=60373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10106</v>
      </c>
      <c r="AA900" s="8">
        <f t="shared" si="87"/>
        <v>23.204545454545453</v>
      </c>
      <c r="AB900" s="4">
        <f t="shared" si="88"/>
        <v>80.666666666666671</v>
      </c>
      <c r="AC900" s="4">
        <f t="shared" si="89"/>
        <v>1871.8333333333333</v>
      </c>
    </row>
    <row r="901" spans="1:29" x14ac:dyDescent="0.25">
      <c r="A901" t="str">
        <f>feed!A901</f>
        <v>Carnifex</v>
      </c>
      <c r="B901" t="str">
        <f>feed!B901</f>
        <v>SgtSquirrel</v>
      </c>
      <c r="C901" t="str">
        <f>feed!C901</f>
        <v>U.M.A.S</v>
      </c>
      <c r="D901">
        <f>SUMPRODUCT(MID(0&amp;feed!D901,LARGE(INDEX(ISNUMBER(--MID(feed!D901,ROW($1:$19),1))*
ROW($1:$19),0),ROW($1:$19))+1,1)*10^ROW($1:$19)/10)</f>
        <v>29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27</v>
      </c>
      <c r="K901">
        <f>SUMPRODUCT(MID(0&amp;feed!K901,LARGE(INDEX(ISNUMBER(--MID(feed!K901,ROW($1:$19),1))*
ROW($1:$19),0),ROW($1:$19))+1,1)*10^ROW($1:$19)/10)</f>
        <v>5</v>
      </c>
      <c r="L901">
        <f>SUMPRODUCT(MID(0&amp;feed!L901,LARGE(INDEX(ISNUMBER(--MID(feed!L901,ROW($1:$19),1))*
ROW($1:$19),0),ROW($1:$19))+1,1)*10^ROW($1:$19)/10)</f>
        <v>3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483</v>
      </c>
      <c r="O901">
        <f>SUMPRODUCT(MID(0&amp;feed!O901,LARGE(INDEX(ISNUMBER(--MID(feed!O901,ROW($1:$5),1))*
ROW($1:$5),0),ROW($1:$5))+1,1)*10^ROW($1:$5)/10)</f>
        <v>1957</v>
      </c>
      <c r="P901" t="str">
        <f>feed!P901</f>
        <v>Untapped</v>
      </c>
      <c r="Q901">
        <f t="shared" si="84"/>
        <v>90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http://blocgame.com/stats.php?id=65216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17000</v>
      </c>
      <c r="AA901" s="8">
        <f t="shared" si="87"/>
        <v>41.407867494824018</v>
      </c>
      <c r="AB901" s="4">
        <f t="shared" si="88"/>
        <v>80.5</v>
      </c>
      <c r="AC901" s="4">
        <f t="shared" si="89"/>
        <v>3333.3333333333335</v>
      </c>
    </row>
    <row r="902" spans="1:29" x14ac:dyDescent="0.25">
      <c r="A902" t="str">
        <f>feed!A902</f>
        <v>Igguana</v>
      </c>
      <c r="B902" t="str">
        <f>feed!B902</f>
        <v>Yerram</v>
      </c>
      <c r="C902" t="str">
        <f>feed!C902</f>
        <v>The Order</v>
      </c>
      <c r="D902">
        <f>SUMPRODUCT(MID(0&amp;feed!D902,LARGE(INDEX(ISNUMBER(--MID(feed!D902,ROW($1:$19),1))*
ROW($1:$19),0),ROW($1:$19))+1,1)*10^ROW($1:$19)/10)</f>
        <v>58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Nice</v>
      </c>
      <c r="H902">
        <f>SUMPRODUCT(MID(0&amp;feed!H902,LARGE(INDEX(ISNUMBER(--MID(feed!H902,ROW($1:$1),1))*
ROW($1:$1),0),ROW($1:$1))+1,1)*10^ROW($1:$1)/10)</f>
        <v>2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13</v>
      </c>
      <c r="K902">
        <f>SUMPRODUCT(MID(0&amp;feed!K902,LARGE(INDEX(ISNUMBER(--MID(feed!K902,ROW($1:$19),1))*
ROW($1:$19),0),ROW($1:$19))+1,1)*10^ROW($1:$19)/10)</f>
        <v>12</v>
      </c>
      <c r="L902">
        <f>SUMPRODUCT(MID(0&amp;feed!L902,LARGE(INDEX(ISNUMBER(--MID(feed!L902,ROW($1:$19),1))*
ROW($1:$19),0),ROW($1:$19))+1,1)*10^ROW($1:$19)/10)</f>
        <v>3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483</v>
      </c>
      <c r="O902">
        <f>SUMPRODUCT(MID(0&amp;feed!O902,LARGE(INDEX(ISNUMBER(--MID(feed!O902,ROW($1:$5),1))*
ROW($1:$5),0),ROW($1:$5))+1,1)*10^ROW($1:$5)/10)</f>
        <v>53</v>
      </c>
      <c r="P902" t="str">
        <f>feed!P902</f>
        <v>Untapped</v>
      </c>
      <c r="Q902">
        <f t="shared" si="84"/>
        <v>90</v>
      </c>
      <c r="R902" t="str">
        <f>feed!Q902</f>
        <v>Meagre</v>
      </c>
      <c r="S902">
        <f t="shared" si="85"/>
        <v>1.5</v>
      </c>
      <c r="T902" t="str">
        <f>feed!R902</f>
        <v>Pacific Rim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902" t="str">
        <f>feed!U902</f>
        <v>http://blocgame.com/stats.php?id=65310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20865</v>
      </c>
      <c r="AA902" s="8">
        <f t="shared" si="87"/>
        <v>57.950310559006212</v>
      </c>
      <c r="AB902" s="4">
        <f t="shared" si="88"/>
        <v>80.5</v>
      </c>
      <c r="AC902" s="4">
        <f t="shared" si="89"/>
        <v>4665</v>
      </c>
    </row>
    <row r="903" spans="1:29" x14ac:dyDescent="0.25">
      <c r="A903" t="str">
        <f>feed!A903</f>
        <v>Snusers</v>
      </c>
      <c r="B903" t="str">
        <f>feed!B903</f>
        <v>Snuupy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217</v>
      </c>
      <c r="E903">
        <f>SUMPRODUCT(MID(0&amp;feed!E903,LARGE(INDEX(ISNUMBER(--MID(feed!E903,ROW($1:$19),1))*
ROW($1:$19),0),ROW($1:$19))+1,1)*10^ROW($1:$19)/10)</f>
        <v>16</v>
      </c>
      <c r="F903" t="str">
        <f>feed!F903</f>
        <v>Vietnam War surplus</v>
      </c>
      <c r="G903" t="str">
        <f>feed!G903</f>
        <v>Axis of Evil</v>
      </c>
      <c r="H903">
        <f>SUMPRODUCT(MID(0&amp;feed!H903,LARGE(INDEX(ISNUMBER(--MID(feed!H903,ROW($1:$1),1))*
ROW($1:$1),0),ROW($1:$1))+1,1)*10^ROW($1:$1)/10)</f>
        <v>8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0</v>
      </c>
      <c r="K903">
        <f>SUMPRODUCT(MID(0&amp;feed!K903,LARGE(INDEX(ISNUMBER(--MID(feed!K903,ROW($1:$19),1))*
ROW($1:$19),0),ROW($1:$19))+1,1)*10^ROW($1:$19)/10)</f>
        <v>110</v>
      </c>
      <c r="L903">
        <f>SUMPRODUCT(MID(0&amp;feed!L903,LARGE(INDEX(ISNUMBER(--MID(feed!L903,ROW($1:$19),1))*
ROW($1:$19),0),ROW($1:$19))+1,1)*10^ROW($1:$19)/10)</f>
        <v>0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482</v>
      </c>
      <c r="O903">
        <f>SUMPRODUCT(MID(0&amp;feed!O903,LARGE(INDEX(ISNUMBER(--MID(feed!O903,ROW($1:$5),1))*
ROW($1:$5),0),ROW($1:$5))+1,1)*10^ROW($1:$5)/10)</f>
        <v>7571</v>
      </c>
      <c r="P903" t="str">
        <f>feed!P903</f>
        <v>Plentiful</v>
      </c>
      <c r="Q903">
        <f t="shared" si="84"/>
        <v>70</v>
      </c>
      <c r="R903" t="str">
        <f>feed!Q903</f>
        <v>Very Powerful</v>
      </c>
      <c r="S903">
        <f t="shared" si="85"/>
        <v>10</v>
      </c>
      <c r="T903" t="str">
        <f>feed!R903</f>
        <v>The Subcontinent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903" t="str">
        <f>feed!U903</f>
        <v>http://blocgame.com/stats.php?id=58336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88198</v>
      </c>
      <c r="AA903" s="8">
        <f t="shared" si="87"/>
        <v>281.01244813278009</v>
      </c>
      <c r="AB903" s="4">
        <f t="shared" si="88"/>
        <v>80.333333333333329</v>
      </c>
      <c r="AC903" s="4">
        <f t="shared" si="89"/>
        <v>22574.666666666668</v>
      </c>
    </row>
    <row r="904" spans="1:29" x14ac:dyDescent="0.25">
      <c r="A904" t="str">
        <f>feed!A904</f>
        <v>GET MEMED</v>
      </c>
      <c r="B904" t="str">
        <f>feed!B904</f>
        <v>MEMES4DAYS</v>
      </c>
      <c r="C904">
        <f>feed!C904</f>
        <v>0</v>
      </c>
      <c r="D904">
        <f>SUMPRODUCT(MID(0&amp;feed!D904,LARGE(INDEX(ISNUMBER(--MID(feed!D904,ROW($1:$19),1))*
ROW($1:$19),0),ROW($1:$19))+1,1)*10^ROW($1:$19)/10)</f>
        <v>7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1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64</v>
      </c>
      <c r="K904">
        <f>SUMPRODUCT(MID(0&amp;feed!K904,LARGE(INDEX(ISNUMBER(--MID(feed!K904,ROW($1:$19),1))*
ROW($1:$19),0),ROW($1:$19))+1,1)*10^ROW($1:$19)/10)</f>
        <v>4</v>
      </c>
      <c r="L904">
        <f>SUMPRODUCT(MID(0&amp;feed!L904,LARGE(INDEX(ISNUMBER(--MID(feed!L904,ROW($1:$19),1))*
ROW($1:$19),0),ROW($1:$19))+1,1)*10^ROW($1:$19)/10)</f>
        <v>1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482</v>
      </c>
      <c r="O904">
        <f>SUMPRODUCT(MID(0&amp;feed!O904,LARGE(INDEX(ISNUMBER(--MID(feed!O904,ROW($1:$5),1))*
ROW($1:$5),0),ROW($1:$5))+1,1)*10^ROW($1:$5)/10)</f>
        <v>2758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Egypt</v>
      </c>
      <c r="U904" t="str">
        <f>feed!S904</f>
        <v>United States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904" t="str">
        <f>feed!U904</f>
        <v>http://blocgame.com/stats.php?id=65183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10785</v>
      </c>
      <c r="AA904" s="8">
        <f t="shared" si="87"/>
        <v>27.821576763485478</v>
      </c>
      <c r="AB904" s="4">
        <f t="shared" si="88"/>
        <v>80.333333333333329</v>
      </c>
      <c r="AC904" s="4">
        <f t="shared" si="89"/>
        <v>2235</v>
      </c>
    </row>
    <row r="905" spans="1:29" x14ac:dyDescent="0.25">
      <c r="A905" t="str">
        <f>feed!A905</f>
        <v>teamsolomid</v>
      </c>
      <c r="B905" t="str">
        <f>feed!B905</f>
        <v>teamsolomid</v>
      </c>
      <c r="C905">
        <f>feed!C905</f>
        <v>0</v>
      </c>
      <c r="D905">
        <f>SUMPRODUCT(MID(0&amp;feed!D905,LARGE(INDEX(ISNUMBER(--MID(feed!D905,ROW($1:$19),1))*
ROW($1:$19),0),ROW($1:$19))+1,1)*10^ROW($1:$19)/10)</f>
        <v>3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176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2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480</v>
      </c>
      <c r="O905">
        <f>SUMPRODUCT(MID(0&amp;feed!O905,LARGE(INDEX(ISNUMBER(--MID(feed!O905,ROW($1:$5),1))*
ROW($1:$5),0),ROW($1:$5))+1,1)*10^ROW($1:$5)/10)</f>
        <v>2800</v>
      </c>
      <c r="P905" t="str">
        <f>feed!P905</f>
        <v>Untapped</v>
      </c>
      <c r="Q905">
        <f t="shared" si="84"/>
        <v>90</v>
      </c>
      <c r="R905" t="str">
        <f>feed!Q905</f>
        <v>None</v>
      </c>
      <c r="S905">
        <f t="shared" si="85"/>
        <v>0</v>
      </c>
      <c r="T905" t="str">
        <f>feed!R905</f>
        <v>Atlas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http://blocgame.com/stats.php?id=64732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18500</v>
      </c>
      <c r="AA905" s="8">
        <f t="shared" si="87"/>
        <v>41.666666666666664</v>
      </c>
      <c r="AB905" s="4">
        <f t="shared" si="88"/>
        <v>80</v>
      </c>
      <c r="AC905" s="4">
        <f t="shared" si="89"/>
        <v>3333.3333333333335</v>
      </c>
    </row>
    <row r="906" spans="1:29" x14ac:dyDescent="0.25">
      <c r="A906" t="str">
        <f>feed!A906</f>
        <v>galapagos1</v>
      </c>
      <c r="B906" t="str">
        <f>feed!B906</f>
        <v>galapagos1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Questionable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177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2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478</v>
      </c>
      <c r="O906">
        <f>SUMPRODUCT(MID(0&amp;feed!O906,LARGE(INDEX(ISNUMBER(--MID(feed!O906,ROW($1:$5),1))*
ROW($1:$5),0),ROW($1:$5))+1,1)*10^ROW($1:$5)/10)</f>
        <v>1217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Atlas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906" t="str">
        <f>feed!U906</f>
        <v>http://blocgame.com/stats.php?id=64361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11563</v>
      </c>
      <c r="AA906" s="8">
        <f t="shared" si="87"/>
        <v>27.328451882845187</v>
      </c>
      <c r="AB906" s="4">
        <f t="shared" si="88"/>
        <v>79.666666666666671</v>
      </c>
      <c r="AC906" s="4">
        <f t="shared" si="89"/>
        <v>2177.1666666666665</v>
      </c>
    </row>
    <row r="907" spans="1:29" x14ac:dyDescent="0.25">
      <c r="A907" t="str">
        <f>feed!A907</f>
        <v>PENGHASUT</v>
      </c>
      <c r="B907" t="str">
        <f>feed!B907</f>
        <v>pegasus</v>
      </c>
      <c r="C907" t="str">
        <f>feed!C907</f>
        <v>The Order</v>
      </c>
      <c r="D907">
        <f>SUMPRODUCT(MID(0&amp;feed!D907,LARGE(INDEX(ISNUMBER(--MID(feed!D907,ROW($1:$19),1))*
ROW($1:$19),0),ROW($1:$19))+1,1)*10^ROW($1:$19)/10)</f>
        <v>113</v>
      </c>
      <c r="E907">
        <f>SUMPRODUCT(MID(0&amp;feed!E907,LARGE(INDEX(ISNUMBER(--MID(feed!E907,ROW($1:$19),1))*
ROW($1:$19),0),ROW($1:$19))+1,1)*10^ROW($1:$19)/10)</f>
        <v>0</v>
      </c>
      <c r="F907" t="str">
        <f>feed!F907</f>
        <v>Second World War surplus</v>
      </c>
      <c r="G907" t="str">
        <f>feed!G907</f>
        <v>Normal</v>
      </c>
      <c r="H907">
        <f>SUMPRODUCT(MID(0&amp;feed!H907,LARGE(INDEX(ISNUMBER(--MID(feed!H907,ROW($1:$1),1))*
ROW($1:$1),0),ROW($1:$1))+1,1)*10^ROW($1:$1)/10)</f>
        <v>1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19</v>
      </c>
      <c r="L907">
        <f>SUMPRODUCT(MID(0&amp;feed!L907,LARGE(INDEX(ISNUMBER(--MID(feed!L907,ROW($1:$19),1))*
ROW($1:$19),0),ROW($1:$19))+1,1)*10^ROW($1:$19)/10)</f>
        <v>1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476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Powerful</v>
      </c>
      <c r="S907">
        <f t="shared" si="85"/>
        <v>9</v>
      </c>
      <c r="T907" t="str">
        <f>feed!R907</f>
        <v>East Indies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907" t="str">
        <f>feed!U907</f>
        <v>http://blocgame.com/stats.php?id=64637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18482</v>
      </c>
      <c r="AA907" s="8">
        <f t="shared" si="87"/>
        <v>56.159663865546221</v>
      </c>
      <c r="AB907" s="4">
        <f t="shared" si="88"/>
        <v>79.333333333333329</v>
      </c>
      <c r="AC907" s="4">
        <f t="shared" si="89"/>
        <v>4455.333333333333</v>
      </c>
    </row>
    <row r="908" spans="1:29" x14ac:dyDescent="0.25">
      <c r="A908" t="str">
        <f>feed!A908</f>
        <v>Musania</v>
      </c>
      <c r="B908" t="str">
        <f>feed!B908</f>
        <v>ChrisMoose</v>
      </c>
      <c r="C908">
        <f>feed!C908</f>
        <v>0</v>
      </c>
      <c r="D908">
        <f>SUMPRODUCT(MID(0&amp;feed!D908,LARGE(INDEX(ISNUMBER(--MID(feed!D908,ROW($1:$19),1))*
ROW($1:$19),0),ROW($1:$19))+1,1)*10^ROW($1:$19)/10)</f>
        <v>5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Angelic</v>
      </c>
      <c r="H908">
        <f>SUMPRODUCT(MID(0&amp;feed!H908,LARGE(INDEX(ISNUMBER(--MID(feed!H908,ROW($1:$1),1))*
ROW($1:$1),0),ROW($1:$1))+1,1)*10^ROW($1:$1)/10)</f>
        <v>0</v>
      </c>
      <c r="I908" t="str">
        <f>feed!I908</f>
        <v>Elite</v>
      </c>
      <c r="J908">
        <f>SUMPRODUCT(MID(0&amp;feed!J908,LARGE(INDEX(ISNUMBER(--MID(feed!J908,ROW($1:$19),1))*
ROW($1:$19),0),ROW($1:$19))+1,1)*10^ROW($1:$19)/10)</f>
        <v>100</v>
      </c>
      <c r="K908">
        <f>SUMPRODUCT(MID(0&amp;feed!K908,LARGE(INDEX(ISNUMBER(--MID(feed!K908,ROW($1:$19),1))*
ROW($1:$19),0),ROW($1:$19))+1,1)*10^ROW($1:$19)/10)</f>
        <v>3</v>
      </c>
      <c r="L908">
        <f>SUMPRODUCT(MID(0&amp;feed!L908,LARGE(INDEX(ISNUMBER(--MID(feed!L908,ROW($1:$19),1))*
ROW($1:$19),0),ROW($1:$19))+1,1)*10^ROW($1:$19)/10)</f>
        <v>0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475</v>
      </c>
      <c r="O908">
        <f>SUMPRODUCT(MID(0&amp;feed!O908,LARGE(INDEX(ISNUMBER(--MID(feed!O908,ROW($1:$5),1))*
ROW($1:$5),0),ROW($1:$5))+1,1)*10^ROW($1:$5)/10)</f>
        <v>435</v>
      </c>
      <c r="P908" t="str">
        <f>feed!P908</f>
        <v>Untapped</v>
      </c>
      <c r="Q908">
        <f t="shared" si="84"/>
        <v>90</v>
      </c>
      <c r="R908" t="str">
        <f>feed!Q908</f>
        <v>Meagre</v>
      </c>
      <c r="S908">
        <f t="shared" si="85"/>
        <v>1.5</v>
      </c>
      <c r="T908" t="str">
        <f>feed!R908</f>
        <v>China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908" t="str">
        <f>feed!U908</f>
        <v>http://blocgame.com/stats.php?id=65288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18263</v>
      </c>
      <c r="AA908" s="8">
        <f t="shared" si="87"/>
        <v>40.816842105263156</v>
      </c>
      <c r="AB908" s="4">
        <f t="shared" si="88"/>
        <v>79.166666666666671</v>
      </c>
      <c r="AC908" s="4">
        <f t="shared" si="89"/>
        <v>3231.3333333333335</v>
      </c>
    </row>
    <row r="909" spans="1:29" x14ac:dyDescent="0.25">
      <c r="A909" t="str">
        <f>feed!A909</f>
        <v>Colony 9</v>
      </c>
      <c r="B909" t="str">
        <f>feed!B909</f>
        <v>Homs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Questionable</v>
      </c>
      <c r="H909">
        <f>SUMPRODUCT(MID(0&amp;feed!H909,LARGE(INDEX(ISNUMBER(--MID(feed!H909,ROW($1:$1),1))*
ROW($1:$1),0),ROW($1:$1))+1,1)*10^ROW($1:$1)/10)</f>
        <v>0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181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472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Caribbean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909" t="str">
        <f>feed!U909</f>
        <v>http://blocgame.com/stats.php?id=64493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18950</v>
      </c>
      <c r="AA909" s="8">
        <f t="shared" si="87"/>
        <v>41.737288135593218</v>
      </c>
      <c r="AB909" s="4">
        <f t="shared" si="88"/>
        <v>78.666666666666671</v>
      </c>
      <c r="AC909" s="4">
        <f t="shared" si="89"/>
        <v>3283.3333333333335</v>
      </c>
    </row>
    <row r="910" spans="1:29" x14ac:dyDescent="0.25">
      <c r="A910" t="str">
        <f>feed!A910</f>
        <v>Costapilia</v>
      </c>
      <c r="B910" t="str">
        <f>feed!B910</f>
        <v>Iridom</v>
      </c>
      <c r="C910" t="str">
        <f>feed!C910</f>
        <v>The Order</v>
      </c>
      <c r="D910">
        <f>SUMPRODUCT(MID(0&amp;feed!D910,LARGE(INDEX(ISNUMBER(--MID(feed!D910,ROW($1:$19),1))*
ROW($1:$19),0),ROW($1:$19))+1,1)*10^ROW($1:$19)/10)</f>
        <v>69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1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0</v>
      </c>
      <c r="K910">
        <f>SUMPRODUCT(MID(0&amp;feed!K910,LARGE(INDEX(ISNUMBER(--MID(feed!K910,ROW($1:$19),1))*
ROW($1:$19),0),ROW($1:$19))+1,1)*10^ROW($1:$19)/10)</f>
        <v>12</v>
      </c>
      <c r="L910">
        <f>SUMPRODUCT(MID(0&amp;feed!L910,LARGE(INDEX(ISNUMBER(--MID(feed!L910,ROW($1:$19),1))*
ROW($1:$19),0),ROW($1:$19))+1,1)*10^ROW($1:$19)/10)</f>
        <v>5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472</v>
      </c>
      <c r="O910">
        <f>SUMPRODUCT(MID(0&amp;feed!O910,LARGE(INDEX(ISNUMBER(--MID(feed!O910,ROW($1:$5),1))*
ROW($1:$5),0),ROW($1:$5))+1,1)*10^ROW($1:$5)/10)</f>
        <v>1957</v>
      </c>
      <c r="P910">
        <f>feed!P910</f>
        <v>0</v>
      </c>
      <c r="Q910">
        <f t="shared" si="84"/>
        <v>40</v>
      </c>
      <c r="R910" t="str">
        <f>feed!Q910</f>
        <v>None</v>
      </c>
      <c r="S910">
        <f t="shared" si="85"/>
        <v>0</v>
      </c>
      <c r="T910" t="str">
        <f>feed!R910</f>
        <v>Arabia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910" t="str">
        <f>feed!U910</f>
        <v>http://blocgame.com/stats.php?id=65400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17263</v>
      </c>
      <c r="AA910" s="8">
        <f t="shared" si="87"/>
        <v>51.66949152542373</v>
      </c>
      <c r="AB910" s="4">
        <f t="shared" si="88"/>
        <v>78.666666666666671</v>
      </c>
      <c r="AC910" s="4">
        <f t="shared" si="89"/>
        <v>4064.6666666666665</v>
      </c>
    </row>
    <row r="911" spans="1:29" x14ac:dyDescent="0.25">
      <c r="A911" t="str">
        <f>feed!A911</f>
        <v>Rostock</v>
      </c>
      <c r="B911" t="str">
        <f>feed!B911</f>
        <v>InnocentAce</v>
      </c>
      <c r="C911">
        <f>feed!C911</f>
        <v>0</v>
      </c>
      <c r="D911">
        <f>SUMPRODUCT(MID(0&amp;feed!D911,LARGE(INDEX(ISNUMBER(--MID(feed!D911,ROW($1:$19),1))*
ROW($1:$19),0),ROW($1:$19))+1,1)*10^ROW($1:$19)/10)</f>
        <v>57</v>
      </c>
      <c r="E911">
        <f>SUMPRODUCT(MID(0&amp;feed!E911,LARGE(INDEX(ISNUMBER(--MID(feed!E911,ROW($1:$19),1))*
ROW($1:$19),0),ROW($1:$19))+1,1)*10^ROW($1:$19)/10)</f>
        <v>0</v>
      </c>
      <c r="F911" t="str">
        <f>feed!F911</f>
        <v>Korean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Good</v>
      </c>
      <c r="J911">
        <f>SUMPRODUCT(MID(0&amp;feed!J911,LARGE(INDEX(ISNUMBER(--MID(feed!J911,ROW($1:$19),1))*
ROW($1:$19),0),ROW($1:$19))+1,1)*10^ROW($1:$19)/10)</f>
        <v>9</v>
      </c>
      <c r="K911">
        <f>SUMPRODUCT(MID(0&amp;feed!K911,LARGE(INDEX(ISNUMBER(--MID(feed!K911,ROW($1:$19),1))*
ROW($1:$19),0),ROW($1:$19))+1,1)*10^ROW($1:$19)/10)</f>
        <v>9</v>
      </c>
      <c r="L911">
        <f>SUMPRODUCT(MID(0&amp;feed!L911,LARGE(INDEX(ISNUMBER(--MID(feed!L911,ROW($1:$19),1))*
ROW($1:$19),0),ROW($1:$19))+1,1)*10^ROW($1:$19)/10)</f>
        <v>3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471</v>
      </c>
      <c r="O911">
        <f>SUMPRODUCT(MID(0&amp;feed!O911,LARGE(INDEX(ISNUMBER(--MID(feed!O911,ROW($1:$5),1))*
ROW($1:$5),0),ROW($1:$5))+1,1)*10^ROW($1:$5)/10)</f>
        <v>265</v>
      </c>
      <c r="P911" t="str">
        <f>feed!P911</f>
        <v>Untapped</v>
      </c>
      <c r="Q911">
        <f t="shared" si="84"/>
        <v>90</v>
      </c>
      <c r="R911" t="str">
        <f>feed!Q911</f>
        <v>Powerful</v>
      </c>
      <c r="S911">
        <f t="shared" si="85"/>
        <v>9</v>
      </c>
      <c r="T911" t="str">
        <f>feed!R911</f>
        <v>China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911" t="str">
        <f>feed!U911</f>
        <v>http://blocgame.com/stats.php?id=40376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22276</v>
      </c>
      <c r="AA911" s="8">
        <f t="shared" si="87"/>
        <v>58.441613588110407</v>
      </c>
      <c r="AB911" s="4">
        <f t="shared" si="88"/>
        <v>78.5</v>
      </c>
      <c r="AC911" s="4">
        <f t="shared" si="89"/>
        <v>4587.666666666667</v>
      </c>
    </row>
    <row r="912" spans="1:29" x14ac:dyDescent="0.25">
      <c r="A912" t="str">
        <f>feed!A912</f>
        <v>gloriousleader1</v>
      </c>
      <c r="B912" t="str">
        <f>feed!B912</f>
        <v>gloriousleader1</v>
      </c>
      <c r="C912">
        <f>feed!C912</f>
        <v>0</v>
      </c>
      <c r="D912">
        <f>SUMPRODUCT(MID(0&amp;feed!D912,LARGE(INDEX(ISNUMBER(--MID(feed!D912,ROW($1:$19),1))*
ROW($1:$19),0),ROW($1:$19))+1,1)*10^ROW($1:$19)/10)</f>
        <v>4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Questionable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177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471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912" t="str">
        <f>feed!U912</f>
        <v>http://blocgame.com/stats.php?id=64299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8705</v>
      </c>
      <c r="AA912" s="8">
        <f t="shared" si="87"/>
        <v>20.074309978768579</v>
      </c>
      <c r="AB912" s="4">
        <f t="shared" si="88"/>
        <v>78.5</v>
      </c>
      <c r="AC912" s="4">
        <f t="shared" si="89"/>
        <v>1575.8333333333333</v>
      </c>
    </row>
    <row r="913" spans="1:29" x14ac:dyDescent="0.25">
      <c r="A913" t="str">
        <f>feed!A913</f>
        <v>Cheesistonia</v>
      </c>
      <c r="B913" t="str">
        <f>feed!B913</f>
        <v>Aidan Jackson</v>
      </c>
      <c r="C913" t="str">
        <f>feed!C913</f>
        <v>A.W.C</v>
      </c>
      <c r="D913">
        <f>SUMPRODUCT(MID(0&amp;feed!D913,LARGE(INDEX(ISNUMBER(--MID(feed!D913,ROW($1:$19),1))*
ROW($1:$19),0),ROW($1:$19))+1,1)*10^ROW($1:$19)/10)</f>
        <v>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166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470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China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13" t="str">
        <f>feed!U913</f>
        <v>http://blocgame.com/stats.php?id=65381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15585</v>
      </c>
      <c r="AA913" s="8">
        <f t="shared" si="87"/>
        <v>34.755319148936174</v>
      </c>
      <c r="AB913" s="4">
        <f t="shared" si="88"/>
        <v>78.333333333333329</v>
      </c>
      <c r="AC913" s="4">
        <f t="shared" si="89"/>
        <v>2722.5</v>
      </c>
    </row>
    <row r="914" spans="1:29" x14ac:dyDescent="0.25">
      <c r="A914" t="str">
        <f>feed!A914</f>
        <v>Butt Munch Land</v>
      </c>
      <c r="B914" t="str">
        <f>feed!B914</f>
        <v>Butt Munch</v>
      </c>
      <c r="C914">
        <f>feed!C914</f>
        <v>0</v>
      </c>
      <c r="D914">
        <f>SUMPRODUCT(MID(0&amp;feed!D914,LARGE(INDEX(ISNUMBER(--MID(feed!D914,ROW($1:$19),1))*
ROW($1:$19),0),ROW($1:$19))+1,1)*10^ROW($1:$19)/10)</f>
        <v>10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Normal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3</v>
      </c>
      <c r="K914">
        <f>SUMPRODUCT(MID(0&amp;feed!K914,LARGE(INDEX(ISNUMBER(--MID(feed!K914,ROW($1:$19),1))*
ROW($1:$19),0),ROW($1:$19))+1,1)*10^ROW($1:$19)/10)</f>
        <v>4</v>
      </c>
      <c r="L914">
        <f>SUMPRODUCT(MID(0&amp;feed!L914,LARGE(INDEX(ISNUMBER(--MID(feed!L914,ROW($1:$19),1))*
ROW($1:$19),0),ROW($1:$19))+1,1)*10^ROW($1:$19)/10)</f>
        <v>2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469</v>
      </c>
      <c r="O914">
        <f>SUMPRODUCT(MID(0&amp;feed!O914,LARGE(INDEX(ISNUMBER(--MID(feed!O914,ROW($1:$5),1))*
ROW($1:$5),0),ROW($1:$5))+1,1)*10^ROW($1:$5)/10)</f>
        <v>2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Mesoamerica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914" t="str">
        <f>feed!U914</f>
        <v>http://blocgame.com/stats.php?id=58540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1455</v>
      </c>
      <c r="AA914" s="8">
        <f t="shared" si="87"/>
        <v>7.8997867803837956</v>
      </c>
      <c r="AB914" s="4">
        <f t="shared" si="88"/>
        <v>78.166666666666671</v>
      </c>
      <c r="AC914" s="4">
        <f t="shared" si="89"/>
        <v>617.5</v>
      </c>
    </row>
    <row r="915" spans="1:29" x14ac:dyDescent="0.25">
      <c r="A915" t="str">
        <f>feed!A915</f>
        <v>Colomba</v>
      </c>
      <c r="B915" t="str">
        <f>feed!B915</f>
        <v>Musol</v>
      </c>
      <c r="C915">
        <f>feed!C915</f>
        <v>0</v>
      </c>
      <c r="D915">
        <f>SUMPRODUCT(MID(0&amp;feed!D915,LARGE(INDEX(ISNUMBER(--MID(feed!D915,ROW($1:$19),1))*
ROW($1:$19),0),ROW($1:$19))+1,1)*10^ROW($1:$19)/10)</f>
        <v>2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Good</v>
      </c>
      <c r="H915">
        <f>SUMPRODUCT(MID(0&amp;feed!H915,LARGE(INDEX(ISNUMBER(--MID(feed!H915,ROW($1:$1),1))*
ROW($1:$1),0),ROW($1:$1))+1,1)*10^ROW($1:$1)/10)</f>
        <v>0</v>
      </c>
      <c r="I915" t="str">
        <f>feed!I915</f>
        <v>Good</v>
      </c>
      <c r="J915">
        <f>SUMPRODUCT(MID(0&amp;feed!J915,LARGE(INDEX(ISNUMBER(--MID(feed!J915,ROW($1:$19),1))*
ROW($1:$19),0),ROW($1:$19))+1,1)*10^ROW($1:$19)/10)</f>
        <v>182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468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Gran Colombia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915" t="str">
        <f>feed!U915</f>
        <v>http://blocgame.com/stats.php?id=64530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15417</v>
      </c>
      <c r="AA915" s="8">
        <f t="shared" si="87"/>
        <v>34.544871794871796</v>
      </c>
      <c r="AB915" s="4">
        <f t="shared" si="88"/>
        <v>78</v>
      </c>
      <c r="AC915" s="4">
        <f t="shared" si="89"/>
        <v>2694.5</v>
      </c>
    </row>
    <row r="916" spans="1:29" x14ac:dyDescent="0.25">
      <c r="A916" t="str">
        <f>feed!A916</f>
        <v>Harlostia</v>
      </c>
      <c r="B916" t="str">
        <f>feed!B916</f>
        <v>Jeff Ishenoff</v>
      </c>
      <c r="C916">
        <f>feed!C916</f>
        <v>0</v>
      </c>
      <c r="D916">
        <f>SUMPRODUCT(MID(0&amp;feed!D916,LARGE(INDEX(ISNUMBER(--MID(feed!D916,ROW($1:$19),1))*
ROW($1:$19),0),ROW($1:$19))+1,1)*10^ROW($1:$19)/10)</f>
        <v>7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Good</v>
      </c>
      <c r="H916">
        <f>SUMPRODUCT(MID(0&amp;feed!H916,LARGE(INDEX(ISNUMBER(--MID(feed!H916,ROW($1:$1),1))*
ROW($1:$1),0),ROW($1:$1))+1,1)*10^ROW($1:$1)/10)</f>
        <v>1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3</v>
      </c>
      <c r="K916">
        <f>SUMPRODUCT(MID(0&amp;feed!K916,LARGE(INDEX(ISNUMBER(--MID(feed!K916,ROW($1:$19),1))*
ROW($1:$19),0),ROW($1:$19))+1,1)*10^ROW($1:$19)/10)</f>
        <v>4</v>
      </c>
      <c r="L916">
        <f>SUMPRODUCT(MID(0&amp;feed!L916,LARGE(INDEX(ISNUMBER(--MID(feed!L916,ROW($1:$19),1))*
ROW($1:$19),0),ROW($1:$19))+1,1)*10^ROW($1:$19)/10)</f>
        <v>2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467</v>
      </c>
      <c r="O916">
        <f>SUMPRODUCT(MID(0&amp;feed!O916,LARGE(INDEX(ISNUMBER(--MID(feed!O916,ROW($1:$5),1))*
ROW($1:$5),0),ROW($1:$5))+1,1)*10^ROW($1:$5)/10)</f>
        <v>941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Mesopotamia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916" t="str">
        <f>feed!U916</f>
        <v>http://blocgame.com/stats.php?id=64003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367</v>
      </c>
      <c r="AA916" s="8">
        <f t="shared" si="87"/>
        <v>7.209850107066381</v>
      </c>
      <c r="AB916" s="4">
        <f t="shared" si="88"/>
        <v>77.833333333333329</v>
      </c>
      <c r="AC916" s="4">
        <f t="shared" si="89"/>
        <v>561.16666666666663</v>
      </c>
    </row>
    <row r="917" spans="1:29" x14ac:dyDescent="0.25">
      <c r="A917" t="str">
        <f>feed!A917</f>
        <v>outplayed</v>
      </c>
      <c r="B917" t="str">
        <f>feed!B917</f>
        <v>outplayed</v>
      </c>
      <c r="C917">
        <f>feed!C917</f>
        <v>0</v>
      </c>
      <c r="D917">
        <f>SUMPRODUCT(MID(0&amp;feed!D917,LARGE(INDEX(ISNUMBER(--MID(feed!D917,ROW($1:$19),1))*
ROW($1:$19),0),ROW($1:$19))+1,1)*10^ROW($1:$19)/10)</f>
        <v>10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Angelic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177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463</v>
      </c>
      <c r="O917">
        <f>SUMPRODUCT(MID(0&amp;feed!O917,LARGE(INDEX(ISNUMBER(--MID(feed!O917,ROW($1:$5),1))*
ROW($1:$5),0),ROW($1:$5))+1,1)*10^ROW($1:$5)/10)</f>
        <v>2532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Atlas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http://blocgame.com/stats.php?id=64714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43.196544276457885</v>
      </c>
      <c r="AB917" s="4">
        <f t="shared" si="88"/>
        <v>77.166666666666671</v>
      </c>
      <c r="AC917" s="4">
        <f t="shared" si="89"/>
        <v>3333.3333333333335</v>
      </c>
    </row>
    <row r="918" spans="1:29" x14ac:dyDescent="0.25">
      <c r="A918" t="str">
        <f>feed!A918</f>
        <v>Hogwr</v>
      </c>
      <c r="B918" t="str">
        <f>feed!B918</f>
        <v>Erebor</v>
      </c>
      <c r="C918">
        <f>feed!C918</f>
        <v>0</v>
      </c>
      <c r="D918">
        <f>SUMPRODUCT(MID(0&amp;feed!D918,LARGE(INDEX(ISNUMBER(--MID(feed!D918,ROW($1:$19),1))*
ROW($1:$19),0),ROW($1:$19))+1,1)*10^ROW($1:$19)/10)</f>
        <v>2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Normal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173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463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Southern Cone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918" t="str">
        <f>feed!U918</f>
        <v>http://blocgame.com/stats.php?id=64807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14850</v>
      </c>
      <c r="AA918" s="8">
        <f t="shared" si="87"/>
        <v>33.693304535637147</v>
      </c>
      <c r="AB918" s="4">
        <f t="shared" si="88"/>
        <v>77.166666666666671</v>
      </c>
      <c r="AC918" s="4">
        <f t="shared" si="89"/>
        <v>2600</v>
      </c>
    </row>
    <row r="919" spans="1:29" x14ac:dyDescent="0.25">
      <c r="A919" t="str">
        <f>feed!A919</f>
        <v>Military101</v>
      </c>
      <c r="B919" t="str">
        <f>feed!B919</f>
        <v>Militaryruler</v>
      </c>
      <c r="C919">
        <f>feed!C919</f>
        <v>0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110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461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19" t="str">
        <f>feed!U919</f>
        <v>http://blocgame.com/stats.php?id=64273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18950</v>
      </c>
      <c r="AA919" s="8">
        <f t="shared" si="87"/>
        <v>42.733188720173537</v>
      </c>
      <c r="AB919" s="4">
        <f t="shared" si="88"/>
        <v>76.833333333333329</v>
      </c>
      <c r="AC919" s="4">
        <f t="shared" si="89"/>
        <v>3283.3333333333335</v>
      </c>
    </row>
    <row r="920" spans="1:29" x14ac:dyDescent="0.25">
      <c r="A920" t="str">
        <f>feed!A920</f>
        <v>bosspizzpls</v>
      </c>
      <c r="B920" t="str">
        <f>feed!B920</f>
        <v>bosspizzpls</v>
      </c>
      <c r="C920">
        <f>feed!C920</f>
        <v>0</v>
      </c>
      <c r="D920">
        <f>SUMPRODUCT(MID(0&amp;feed!D920,LARGE(INDEX(ISNUMBER(--MID(feed!D920,ROW($1:$19),1))*
ROW($1:$19),0),ROW($1:$19))+1,1)*10^ROW($1:$19)/10)</f>
        <v>2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Questionable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109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460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Meagre</v>
      </c>
      <c r="S920">
        <f t="shared" si="85"/>
        <v>1.5</v>
      </c>
      <c r="T920" t="str">
        <f>feed!R920</f>
        <v>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920" t="str">
        <f>feed!U920</f>
        <v>http://blocgame.com/stats.php?id=64296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10709</v>
      </c>
      <c r="AA920" s="8">
        <f t="shared" si="87"/>
        <v>24.910869565217393</v>
      </c>
      <c r="AB920" s="4">
        <f t="shared" si="88"/>
        <v>76.666666666666671</v>
      </c>
      <c r="AC920" s="4">
        <f t="shared" si="89"/>
        <v>1909.8333333333333</v>
      </c>
    </row>
    <row r="921" spans="1:29" x14ac:dyDescent="0.25">
      <c r="A921" t="str">
        <f>feed!A921</f>
        <v>deicide</v>
      </c>
      <c r="B921" t="str">
        <f>feed!B921</f>
        <v>THE AVENGER213</v>
      </c>
      <c r="C921" t="str">
        <f>feed!C921</f>
        <v>HellYeah</v>
      </c>
      <c r="D921">
        <f>SUMPRODUCT(MID(0&amp;feed!D921,LARGE(INDEX(ISNUMBER(--MID(feed!D921,ROW($1:$19),1))*
ROW($1:$19),0),ROW($1:$19))+1,1)*10^ROW($1:$19)/10)</f>
        <v>19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101</v>
      </c>
      <c r="K921">
        <f>SUMPRODUCT(MID(0&amp;feed!K921,LARGE(INDEX(ISNUMBER(--MID(feed!K921,ROW($1:$19),1))*
ROW($1:$19),0),ROW($1:$19))+1,1)*10^ROW($1:$19)/10)</f>
        <v>3</v>
      </c>
      <c r="L921">
        <f>SUMPRODUCT(MID(0&amp;feed!L921,LARGE(INDEX(ISNUMBER(--MID(feed!L921,ROW($1:$19),1))*
ROW($1:$19),0),ROW($1:$19))+1,1)*10^ROW($1:$19)/10)</f>
        <v>3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460</v>
      </c>
      <c r="O921">
        <f>SUMPRODUCT(MID(0&amp;feed!O921,LARGE(INDEX(ISNUMBER(--MID(feed!O921,ROW($1:$5),1))*
ROW($1:$5),0),ROW($1:$5))+1,1)*10^ROW($1:$5)/10)</f>
        <v>1544</v>
      </c>
      <c r="P921" t="str">
        <f>feed!P921</f>
        <v>Untapped</v>
      </c>
      <c r="Q921">
        <f t="shared" si="84"/>
        <v>90</v>
      </c>
      <c r="R921" t="str">
        <f>feed!Q921</f>
        <v>Somewhat Large</v>
      </c>
      <c r="S921">
        <f t="shared" si="85"/>
        <v>6</v>
      </c>
      <c r="T921" t="str">
        <f>feed!R921</f>
        <v>Persia</v>
      </c>
      <c r="U921" t="str">
        <f>feed!S921</f>
        <v>Soviet Union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921" t="str">
        <f>feed!U921</f>
        <v>http://blocgame.com/stats.php?id=64818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13922</v>
      </c>
      <c r="AA921" s="8">
        <f t="shared" si="87"/>
        <v>35.156521739130433</v>
      </c>
      <c r="AB921" s="4">
        <f t="shared" si="88"/>
        <v>76.666666666666671</v>
      </c>
      <c r="AC921" s="4">
        <f t="shared" si="89"/>
        <v>2695.3333333333335</v>
      </c>
    </row>
    <row r="922" spans="1:29" x14ac:dyDescent="0.25">
      <c r="A922" t="str">
        <f>feed!A922</f>
        <v>Twoni</v>
      </c>
      <c r="B922" t="str">
        <f>feed!B922</f>
        <v>Mawusi Selumdudu</v>
      </c>
      <c r="C922">
        <f>feed!C922</f>
        <v>0</v>
      </c>
      <c r="D922">
        <f>SUMPRODUCT(MID(0&amp;feed!D922,LARGE(INDEX(ISNUMBER(--MID(feed!D922,ROW($1:$19),1))*
ROW($1:$19),0),ROW($1:$19))+1,1)*10^ROW($1:$19)/10)</f>
        <v>10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57</v>
      </c>
      <c r="K922">
        <f>SUMPRODUCT(MID(0&amp;feed!K922,LARGE(INDEX(ISNUMBER(--MID(feed!K922,ROW($1:$19),1))*
ROW($1:$19),0),ROW($1:$19))+1,1)*10^ROW($1:$19)/10)</f>
        <v>2</v>
      </c>
      <c r="L922">
        <f>SUMPRODUCT(MID(0&amp;feed!L922,LARGE(INDEX(ISNUMBER(--MID(feed!L922,ROW($1:$19),1))*
ROW($1:$19),0),ROW($1:$19))+1,1)*10^ROW($1:$19)/10)</f>
        <v>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458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Guinea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922" t="str">
        <f>feed!U922</f>
        <v>http://blocgame.com/stats.php?id=65303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12863</v>
      </c>
      <c r="AA922" s="8">
        <f t="shared" si="87"/>
        <v>29.722707423580786</v>
      </c>
      <c r="AB922" s="4">
        <f t="shared" si="88"/>
        <v>76.333333333333329</v>
      </c>
      <c r="AC922" s="4">
        <f t="shared" si="89"/>
        <v>2268.8333333333335</v>
      </c>
    </row>
    <row r="923" spans="1:29" x14ac:dyDescent="0.25">
      <c r="A923" t="str">
        <f>feed!A923</f>
        <v>Agonda</v>
      </c>
      <c r="B923" t="str">
        <f>feed!B923</f>
        <v>Agonda</v>
      </c>
      <c r="C923" t="str">
        <f>feed!C923</f>
        <v>The Federal Colonies</v>
      </c>
      <c r="D923">
        <f>SUMPRODUCT(MID(0&amp;feed!D923,LARGE(INDEX(ISNUMBER(--MID(feed!D923,ROW($1:$19),1))*
ROW($1:$19),0),ROW($1:$19))+1,1)*10^ROW($1:$19)/10)</f>
        <v>59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2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0</v>
      </c>
      <c r="K923">
        <f>SUMPRODUCT(MID(0&amp;feed!K923,LARGE(INDEX(ISNUMBER(--MID(feed!K923,ROW($1:$19),1))*
ROW($1:$19),0),ROW($1:$19))+1,1)*10^ROW($1:$19)/10)</f>
        <v>12</v>
      </c>
      <c r="L923">
        <f>SUMPRODUCT(MID(0&amp;feed!L923,LARGE(INDEX(ISNUMBER(--MID(feed!L923,ROW($1:$19),1))*
ROW($1:$19),0),ROW($1:$19))+1,1)*10^ROW($1:$19)/10)</f>
        <v>3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457</v>
      </c>
      <c r="O923">
        <f>SUMPRODUCT(MID(0&amp;feed!O923,LARGE(INDEX(ISNUMBER(--MID(feed!O923,ROW($1:$5),1))*
ROW($1:$5),0),ROW($1:$5))+1,1)*10^ROW($1:$5)/10)</f>
        <v>97</v>
      </c>
      <c r="P923" t="str">
        <f>feed!P923</f>
        <v>Untapped</v>
      </c>
      <c r="Q923">
        <f t="shared" si="84"/>
        <v>90</v>
      </c>
      <c r="R923" t="str">
        <f>feed!Q923</f>
        <v>Meagre</v>
      </c>
      <c r="S923">
        <f t="shared" si="85"/>
        <v>1.5</v>
      </c>
      <c r="T923" t="str">
        <f>feed!R923</f>
        <v>China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923" t="str">
        <f>feed!U923</f>
        <v>http://blocgame.com/stats.php?id=51268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19235</v>
      </c>
      <c r="AA923" s="8">
        <f t="shared" si="87"/>
        <v>57.680525164113789</v>
      </c>
      <c r="AB923" s="4">
        <f t="shared" si="88"/>
        <v>76.166666666666671</v>
      </c>
      <c r="AC923" s="4">
        <f t="shared" si="89"/>
        <v>4393.333333333333</v>
      </c>
    </row>
    <row r="924" spans="1:29" x14ac:dyDescent="0.25">
      <c r="A924" t="str">
        <f>feed!A924</f>
        <v>cjentus</v>
      </c>
      <c r="B924" t="str">
        <f>feed!B924</f>
        <v>cjentus</v>
      </c>
      <c r="C924">
        <f>feed!C924</f>
        <v>0</v>
      </c>
      <c r="D924">
        <f>SUMPRODUCT(MID(0&amp;feed!D924,LARGE(INDEX(ISNUMBER(--MID(feed!D924,ROW($1:$19),1))*
ROW($1:$19),0),ROW($1:$19))+1,1)*10^ROW($1:$19)/10)</f>
        <v>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Nice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176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457</v>
      </c>
      <c r="O924">
        <f>SUMPRODUCT(MID(0&amp;feed!O924,LARGE(INDEX(ISNUMBER(--MID(feed!O924,ROW($1:$5),1))*
ROW($1:$5),0),ROW($1:$5))+1,1)*10^ROW($1:$5)/10)</f>
        <v>3222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Atlas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http://blocgame.com/stats.php?id=64735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18500</v>
      </c>
      <c r="AA924" s="8">
        <f t="shared" si="87"/>
        <v>43.763676148796499</v>
      </c>
      <c r="AB924" s="4">
        <f t="shared" si="88"/>
        <v>76.166666666666671</v>
      </c>
      <c r="AC924" s="4">
        <f t="shared" si="89"/>
        <v>3333.3333333333335</v>
      </c>
    </row>
    <row r="925" spans="1:29" x14ac:dyDescent="0.25">
      <c r="A925" t="str">
        <f>feed!A925</f>
        <v>Ching_chang</v>
      </c>
      <c r="B925" t="str">
        <f>feed!B925</f>
        <v>cunhug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167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456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China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925" t="str">
        <f>feed!U925</f>
        <v>http://blocgame.com/stats.php?id=65377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15905</v>
      </c>
      <c r="AA925" s="8">
        <f t="shared" si="87"/>
        <v>36.524122807017541</v>
      </c>
      <c r="AB925" s="4">
        <f t="shared" si="88"/>
        <v>76</v>
      </c>
      <c r="AC925" s="4">
        <f t="shared" si="89"/>
        <v>2775.8333333333335</v>
      </c>
    </row>
    <row r="926" spans="1:29" x14ac:dyDescent="0.25">
      <c r="A926" t="str">
        <f>feed!A926</f>
        <v>star</v>
      </c>
      <c r="B926" t="str">
        <f>feed!B926</f>
        <v>jhon</v>
      </c>
      <c r="C926" t="str">
        <f>feed!C926</f>
        <v>SPQR</v>
      </c>
      <c r="D926">
        <f>SUMPRODUCT(MID(0&amp;feed!D926,LARGE(INDEX(ISNUMBER(--MID(feed!D926,ROW($1:$19),1))*
ROW($1:$19),0),ROW($1:$19))+1,1)*10^ROW($1:$19)/10)</f>
        <v>49</v>
      </c>
      <c r="E926">
        <f>SUMPRODUCT(MID(0&amp;feed!E926,LARGE(INDEX(ISNUMBER(--MID(feed!E926,ROW($1:$19),1))*
ROW($1:$19),0),ROW($1:$19))+1,1)*10^ROW($1:$19)/10)</f>
        <v>0</v>
      </c>
      <c r="F926" t="str">
        <f>feed!F926</f>
        <v>Second World War surplus</v>
      </c>
      <c r="G926" t="str">
        <f>feed!G926</f>
        <v>Angelic</v>
      </c>
      <c r="H926">
        <f>SUMPRODUCT(MID(0&amp;feed!H926,LARGE(INDEX(ISNUMBER(--MID(feed!H926,ROW($1:$1),1))*
ROW($1:$1),0),ROW($1:$1))+1,1)*10^ROW($1:$1)/10)</f>
        <v>1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33</v>
      </c>
      <c r="K926">
        <f>SUMPRODUCT(MID(0&amp;feed!K926,LARGE(INDEX(ISNUMBER(--MID(feed!K926,ROW($1:$19),1))*
ROW($1:$19),0),ROW($1:$19))+1,1)*10^ROW($1:$19)/10)</f>
        <v>9</v>
      </c>
      <c r="L926">
        <f>SUMPRODUCT(MID(0&amp;feed!L926,LARGE(INDEX(ISNUMBER(--MID(feed!L926,ROW($1:$19),1))*
ROW($1:$19),0),ROW($1:$19))+1,1)*10^ROW($1:$19)/10)</f>
        <v>4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455</v>
      </c>
      <c r="O926">
        <f>SUMPRODUCT(MID(0&amp;feed!O926,LARGE(INDEX(ISNUMBER(--MID(feed!O926,ROW($1:$5),1))*
ROW($1:$5),0),ROW($1:$5))+1,1)*10^ROW($1:$5)/10)</f>
        <v>198</v>
      </c>
      <c r="P926" t="str">
        <f>feed!P926</f>
        <v>Untapped</v>
      </c>
      <c r="Q926">
        <f t="shared" si="84"/>
        <v>90</v>
      </c>
      <c r="R926" t="str">
        <f>feed!Q926</f>
        <v>Large</v>
      </c>
      <c r="S926">
        <f t="shared" si="85"/>
        <v>7.5</v>
      </c>
      <c r="T926" t="str">
        <f>feed!R926</f>
        <v>Indochina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926" t="str">
        <f>feed!U926</f>
        <v>http://blocgame.com/stats.php?id=64928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18895</v>
      </c>
      <c r="AA926" s="8">
        <f t="shared" si="87"/>
        <v>53.890109890109891</v>
      </c>
      <c r="AB926" s="4">
        <f t="shared" si="88"/>
        <v>75.833333333333329</v>
      </c>
      <c r="AC926" s="4">
        <f t="shared" si="89"/>
        <v>4086.6666666666665</v>
      </c>
    </row>
    <row r="927" spans="1:29" x14ac:dyDescent="0.25">
      <c r="A927" t="str">
        <f>feed!A927</f>
        <v>Search...</v>
      </c>
      <c r="B927" t="str">
        <f>feed!B927</f>
        <v>Adrof Hitrer</v>
      </c>
      <c r="C927" t="str">
        <f>feed!C927</f>
        <v>The Order</v>
      </c>
      <c r="D927">
        <f>SUMPRODUCT(MID(0&amp;feed!D927,LARGE(INDEX(ISNUMBER(--MID(feed!D927,ROW($1:$19),1))*
ROW($1:$19),0),ROW($1:$19))+1,1)*10^ROW($1:$19)/10)</f>
        <v>34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Questionable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3</v>
      </c>
      <c r="K927">
        <f>SUMPRODUCT(MID(0&amp;feed!K927,LARGE(INDEX(ISNUMBER(--MID(feed!K927,ROW($1:$19),1))*
ROW($1:$19),0),ROW($1:$19))+1,1)*10^ROW($1:$19)/10)</f>
        <v>9</v>
      </c>
      <c r="L927">
        <f>SUMPRODUCT(MID(0&amp;feed!L927,LARGE(INDEX(ISNUMBER(--MID(feed!L927,ROW($1:$19),1))*
ROW($1:$19),0),ROW($1:$19))+1,1)*10^ROW($1:$19)/10)</f>
        <v>3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454</v>
      </c>
      <c r="O927">
        <f>SUMPRODUCT(MID(0&amp;feed!O927,LARGE(INDEX(ISNUMBER(--MID(feed!O927,ROW($1:$5),1))*
ROW($1:$5),0),ROW($1:$5))+1,1)*10^ROW($1:$5)/10)</f>
        <v>425</v>
      </c>
      <c r="P927" t="str">
        <f>feed!P927</f>
        <v>Untapped</v>
      </c>
      <c r="Q927">
        <f t="shared" si="84"/>
        <v>90</v>
      </c>
      <c r="R927" t="str">
        <f>feed!Q927</f>
        <v>Small</v>
      </c>
      <c r="S927">
        <f t="shared" si="85"/>
        <v>3</v>
      </c>
      <c r="T927" t="str">
        <f>feed!R927</f>
        <v>West Africa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927" t="str">
        <f>feed!U927</f>
        <v>http://blocgame.com/stats.php?id=65549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22456</v>
      </c>
      <c r="AA927" s="8">
        <f t="shared" si="87"/>
        <v>59.374449339207047</v>
      </c>
      <c r="AB927" s="4">
        <f t="shared" si="88"/>
        <v>75.666666666666671</v>
      </c>
      <c r="AC927" s="4">
        <f t="shared" si="89"/>
        <v>4492.666666666667</v>
      </c>
    </row>
    <row r="928" spans="1:29" x14ac:dyDescent="0.25">
      <c r="A928" t="str">
        <f>feed!A928</f>
        <v>Hidin</v>
      </c>
      <c r="B928" t="str">
        <f>feed!B928</f>
        <v>Hidin</v>
      </c>
      <c r="C928">
        <f>feed!C928</f>
        <v>0</v>
      </c>
      <c r="D928">
        <f>SUMPRODUCT(MID(0&amp;feed!D928,LARGE(INDEX(ISNUMBER(--MID(feed!D928,ROW($1:$19),1))*
ROW($1:$19),0),ROW($1:$19))+1,1)*10^ROW($1:$19)/10)</f>
        <v>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Questionable</v>
      </c>
      <c r="H928">
        <f>SUMPRODUCT(MID(0&amp;feed!H928,LARGE(INDEX(ISNUMBER(--MID(feed!H928,ROW($1:$1),1))*
ROW($1:$1),0),ROW($1:$1))+1,1)*10^ROW($1:$1)/10)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140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449</v>
      </c>
      <c r="O928">
        <f>SUMPRODUCT(MID(0&amp;feed!O928,LARGE(INDEX(ISNUMBER(--MID(feed!O928,ROW($1:$5),1))*
ROW($1:$5),0),ROW($1:$5))+1,1)*10^ROW($1:$5)/10)</f>
        <v>40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East Indies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928" t="str">
        <f>feed!U928</f>
        <v>http://blocgame.com/stats.php?id=64108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1538</v>
      </c>
      <c r="AA928" s="8">
        <f t="shared" si="87"/>
        <v>5.9309576837416484</v>
      </c>
      <c r="AB928" s="4">
        <f t="shared" si="88"/>
        <v>74.833333333333329</v>
      </c>
      <c r="AC928" s="4">
        <f t="shared" si="89"/>
        <v>443.83333333333331</v>
      </c>
    </row>
    <row r="929" spans="1:29" x14ac:dyDescent="0.25">
      <c r="A929" t="str">
        <f>feed!A929</f>
        <v>Digital Sphere</v>
      </c>
      <c r="B929" t="str">
        <f>feed!B929</f>
        <v>Such1337Hax0r</v>
      </c>
      <c r="C929">
        <f>feed!C929</f>
        <v>0</v>
      </c>
      <c r="D929">
        <f>SUMPRODUCT(MID(0&amp;feed!D929,LARGE(INDEX(ISNUMBER(--MID(feed!D929,ROW($1:$19),1))*
ROW($1:$19),0),ROW($1:$19))+1,1)*10^ROW($1:$19)/10)</f>
        <v>19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Good</v>
      </c>
      <c r="J929">
        <f>SUMPRODUCT(MID(0&amp;feed!J929,LARGE(INDEX(ISNUMBER(--MID(feed!J929,ROW($1:$19),1))*
ROW($1:$19),0),ROW($1:$19))+1,1)*10^ROW($1:$19)/10)</f>
        <v>2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1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448</v>
      </c>
      <c r="O929">
        <f>SUMPRODUCT(MID(0&amp;feed!O929,LARGE(INDEX(ISNUMBER(--MID(feed!O929,ROW($1:$5),1))*
ROW($1:$5),0),ROW($1:$5))+1,1)*10^ROW($1:$5)/10)</f>
        <v>2705</v>
      </c>
      <c r="P929" t="str">
        <f>feed!P929</f>
        <v>Untapped</v>
      </c>
      <c r="Q929">
        <f t="shared" si="84"/>
        <v>90</v>
      </c>
      <c r="R929" t="str">
        <f>feed!Q929</f>
        <v>None</v>
      </c>
      <c r="S929">
        <f t="shared" si="85"/>
        <v>0</v>
      </c>
      <c r="T929" t="str">
        <f>feed!R929</f>
        <v>Mesopotamia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929" t="str">
        <f>feed!U929</f>
        <v>http://blocgame.com/stats.php?id=65202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18109</v>
      </c>
      <c r="AA929" s="8">
        <f t="shared" si="87"/>
        <v>43.770089285714285</v>
      </c>
      <c r="AB929" s="4">
        <f t="shared" si="88"/>
        <v>74.666666666666671</v>
      </c>
      <c r="AC929" s="4">
        <f t="shared" si="89"/>
        <v>3268.1666666666665</v>
      </c>
    </row>
    <row r="930" spans="1:29" x14ac:dyDescent="0.25">
      <c r="A930" t="str">
        <f>feed!A930</f>
        <v>osfrog</v>
      </c>
      <c r="B930" t="str">
        <f>feed!B930</f>
        <v>osfrog</v>
      </c>
      <c r="C930">
        <f>feed!C930</f>
        <v>0</v>
      </c>
      <c r="D930">
        <f>SUMPRODUCT(MID(0&amp;feed!D930,LARGE(INDEX(ISNUMBER(--MID(feed!D930,ROW($1:$19),1))*
ROW($1:$19),0),ROW($1:$19))+1,1)*10^ROW($1:$19)/10)</f>
        <v>4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Questionable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109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447</v>
      </c>
      <c r="O930">
        <f>SUMPRODUCT(MID(0&amp;feed!O930,LARGE(INDEX(ISNUMBER(--MID(feed!O930,ROW($1:$5),1))*
ROW($1:$5),0),ROW($1:$5))+1,1)*10^ROW($1:$5)/10)</f>
        <v>2087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Atlas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930" t="str">
        <f>feed!U930</f>
        <v>http://blocgame.com/stats.php?id=64344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12000</v>
      </c>
      <c r="AA930" s="8">
        <f t="shared" si="87"/>
        <v>30.201342281879196</v>
      </c>
      <c r="AB930" s="4">
        <f t="shared" si="88"/>
        <v>74.5</v>
      </c>
      <c r="AC930" s="4">
        <f t="shared" si="89"/>
        <v>2250</v>
      </c>
    </row>
    <row r="931" spans="1:29" x14ac:dyDescent="0.25">
      <c r="A931" t="str">
        <f>feed!A931</f>
        <v>Lantany</v>
      </c>
      <c r="B931" t="str">
        <f>feed!B931</f>
        <v>Colchiz</v>
      </c>
      <c r="C931">
        <f>feed!C931</f>
        <v>0</v>
      </c>
      <c r="D931">
        <f>SUMPRODUCT(MID(0&amp;feed!D931,LARGE(INDEX(ISNUMBER(--MID(feed!D931,ROW($1:$19),1))*
ROW($1:$19),0),ROW($1:$19))+1,1)*10^ROW($1:$19)/10)</f>
        <v>2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182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447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Gran Colombia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31" t="str">
        <f>feed!U931</f>
        <v>http://blocgame.com/stats.php?id=64529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12390</v>
      </c>
      <c r="AA931" s="8">
        <f t="shared" si="87"/>
        <v>29.395973154362416</v>
      </c>
      <c r="AB931" s="4">
        <f t="shared" si="88"/>
        <v>74.5</v>
      </c>
      <c r="AC931" s="4">
        <f t="shared" si="89"/>
        <v>2190</v>
      </c>
    </row>
    <row r="932" spans="1:29" x14ac:dyDescent="0.25">
      <c r="A932" t="str">
        <f>feed!A932</f>
        <v>Azhdahagate</v>
      </c>
      <c r="B932" t="str">
        <f>feed!B932</f>
        <v>Azhdaha_Panzer</v>
      </c>
      <c r="C932" t="str">
        <f>feed!C932</f>
        <v>Brotherhood of Nod</v>
      </c>
      <c r="D932">
        <f>SUMPRODUCT(MID(0&amp;feed!D932,LARGE(INDEX(ISNUMBER(--MID(feed!D932,ROW($1:$19),1))*
ROW($1:$19),0),ROW($1:$19))+1,1)*10^ROW($1:$19)/10)</f>
        <v>117</v>
      </c>
      <c r="E932">
        <f>SUMPRODUCT(MID(0&amp;feed!E932,LARGE(INDEX(ISNUMBER(--MID(feed!E932,ROW($1:$19),1))*
ROW($1:$19),0),ROW($1:$19))+1,1)*10^ROW($1:$19)/10)</f>
        <v>3</v>
      </c>
      <c r="F932" t="str">
        <f>feed!F932</f>
        <v>Korean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5</v>
      </c>
      <c r="I932" t="str">
        <f>feed!I932</f>
        <v>Poor</v>
      </c>
      <c r="J932">
        <f>SUMPRODUCT(MID(0&amp;feed!J932,LARGE(INDEX(ISNUMBER(--MID(feed!J932,ROW($1:$19),1))*
ROW($1:$19),0),ROW($1:$19))+1,1)*10^ROW($1:$19)/10)</f>
        <v>2</v>
      </c>
      <c r="K932">
        <f>SUMPRODUCT(MID(0&amp;feed!K932,LARGE(INDEX(ISNUMBER(--MID(feed!K932,ROW($1:$19),1))*
ROW($1:$19),0),ROW($1:$19))+1,1)*10^ROW($1:$19)/10)</f>
        <v>29</v>
      </c>
      <c r="L932">
        <f>SUMPRODUCT(MID(0&amp;feed!L932,LARGE(INDEX(ISNUMBER(--MID(feed!L932,ROW($1:$19),1))*
ROW($1:$19),0),ROW($1:$19))+1,1)*10^ROW($1:$19)/10)</f>
        <v>18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444</v>
      </c>
      <c r="O932">
        <f>SUMPRODUCT(MID(0&amp;feed!O932,LARGE(INDEX(ISNUMBER(--MID(feed!O932,ROW($1:$5),1))*
ROW($1:$5),0),ROW($1:$5))+1,1)*10^ROW($1:$5)/10)</f>
        <v>5495</v>
      </c>
      <c r="P932" t="str">
        <f>feed!P932</f>
        <v>Untapped</v>
      </c>
      <c r="Q932">
        <f t="shared" si="84"/>
        <v>90</v>
      </c>
      <c r="R932" t="str">
        <f>feed!Q932</f>
        <v>Very Powerful</v>
      </c>
      <c r="S932">
        <f t="shared" si="85"/>
        <v>10</v>
      </c>
      <c r="T932" t="str">
        <f>feed!R932</f>
        <v>Mesopotamia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932" t="str">
        <f>feed!U932</f>
        <v>http://blocgame.com/stats.php?id=52422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26173</v>
      </c>
      <c r="AA932" s="8">
        <f t="shared" si="87"/>
        <v>107.09009009009009</v>
      </c>
      <c r="AB932" s="4">
        <f t="shared" si="88"/>
        <v>74</v>
      </c>
      <c r="AC932" s="4">
        <f t="shared" si="89"/>
        <v>7924.666666666667</v>
      </c>
    </row>
    <row r="933" spans="1:29" x14ac:dyDescent="0.25">
      <c r="A933" t="str">
        <f>feed!A933</f>
        <v>ZY</v>
      </c>
      <c r="B933" t="str">
        <f>feed!B933</f>
        <v>ZY The Great</v>
      </c>
      <c r="C933" t="str">
        <f>feed!C933</f>
        <v>PIRATES</v>
      </c>
      <c r="D933">
        <f>SUMPRODUCT(MID(0&amp;feed!D933,LARGE(INDEX(ISNUMBER(--MID(feed!D933,ROW($1:$19),1))*
ROW($1:$19),0),ROW($1:$19))+1,1)*10^ROW($1:$19)/10)</f>
        <v>98</v>
      </c>
      <c r="E933">
        <f>SUMPRODUCT(MID(0&amp;feed!E933,LARGE(INDEX(ISNUMBER(--MID(feed!E933,ROW($1:$19),1))*
ROW($1:$19),0),ROW($1:$19))+1,1)*10^ROW($1:$19)/10)</f>
        <v>1</v>
      </c>
      <c r="F933" t="str">
        <f>feed!F933</f>
        <v>Second World War surplus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2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14</v>
      </c>
      <c r="K933">
        <f>SUMPRODUCT(MID(0&amp;feed!K933,LARGE(INDEX(ISNUMBER(--MID(feed!K933,ROW($1:$19),1))*
ROW($1:$19),0),ROW($1:$19))+1,1)*10^ROW($1:$19)/10)</f>
        <v>5</v>
      </c>
      <c r="L933">
        <f>SUMPRODUCT(MID(0&amp;feed!L933,LARGE(INDEX(ISNUMBER(--MID(feed!L933,ROW($1:$19),1))*
ROW($1:$19),0),ROW($1:$19))+1,1)*10^ROW($1:$19)/10)</f>
        <v>5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444</v>
      </c>
      <c r="O933">
        <f>SUMPRODUCT(MID(0&amp;feed!O933,LARGE(INDEX(ISNUMBER(--MID(feed!O933,ROW($1:$5),1))*
ROW($1:$5),0),ROW($1:$5))+1,1)*10^ROW($1:$5)/10)</f>
        <v>1899</v>
      </c>
      <c r="P933" t="str">
        <f>feed!P933</f>
        <v>Plentiful</v>
      </c>
      <c r="Q933">
        <f t="shared" si="84"/>
        <v>70</v>
      </c>
      <c r="R933" t="str">
        <f>feed!Q933</f>
        <v>Powerful</v>
      </c>
      <c r="S933">
        <f t="shared" si="85"/>
        <v>9</v>
      </c>
      <c r="T933" t="str">
        <f>feed!R933</f>
        <v>Egypt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933" t="str">
        <f>feed!U933</f>
        <v>http://blocgame.com/stats.php?id=64559</v>
      </c>
      <c r="X933" s="4">
        <f>SUMPRODUCT(MID(0&amp;feed!V933,LARGE(INDEX(ISNUMBER(--MID(feed!V933,ROW($1:$5),1))*
ROW($1:$5),0),ROW($1:$5))+1,1)*10^ROW($1:$5)/10)</f>
        <v>1</v>
      </c>
      <c r="Y933">
        <f>feed!W933</f>
        <v>0</v>
      </c>
      <c r="Z933" s="4">
        <f t="shared" si="86"/>
        <v>21750</v>
      </c>
      <c r="AA933" s="8">
        <f t="shared" si="87"/>
        <v>60.810810810810814</v>
      </c>
      <c r="AB933" s="4">
        <f t="shared" si="88"/>
        <v>74</v>
      </c>
      <c r="AC933" s="4">
        <f t="shared" si="89"/>
        <v>4500</v>
      </c>
    </row>
    <row r="934" spans="1:29" x14ac:dyDescent="0.25">
      <c r="A934" t="str">
        <f>feed!A934</f>
        <v>Grettistan</v>
      </c>
      <c r="B934" t="str">
        <f>feed!B934</f>
        <v>Grett</v>
      </c>
      <c r="C934" t="str">
        <f>feed!C934</f>
        <v>Brotherhood of Nod</v>
      </c>
      <c r="D934">
        <f>SUMPRODUCT(MID(0&amp;feed!D934,LARGE(INDEX(ISNUMBER(--MID(feed!D934,ROW($1:$19),1))*
ROW($1:$19),0),ROW($1:$19))+1,1)*10^ROW($1:$19)/10)</f>
        <v>59</v>
      </c>
      <c r="E934">
        <f>SUMPRODUCT(MID(0&amp;feed!E934,LARGE(INDEX(ISNUMBER(--MID(feed!E934,ROW($1:$19),1))*
ROW($1:$19),0),ROW($1:$19))+1,1)*10^ROW($1:$19)/10)</f>
        <v>2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2</v>
      </c>
      <c r="I934" t="str">
        <f>feed!I934</f>
        <v>Standard</v>
      </c>
      <c r="J934">
        <f>SUMPRODUCT(MID(0&amp;feed!J934,LARGE(INDEX(ISNUMBER(--MID(feed!J934,ROW($1:$19),1))*
ROW($1:$19),0),ROW($1:$19))+1,1)*10^ROW($1:$19)/10)</f>
        <v>0</v>
      </c>
      <c r="K934">
        <f>SUMPRODUCT(MID(0&amp;feed!K934,LARGE(INDEX(ISNUMBER(--MID(feed!K934,ROW($1:$19),1))*
ROW($1:$19),0),ROW($1:$19))+1,1)*10^ROW($1:$19)/10)</f>
        <v>14</v>
      </c>
      <c r="L934">
        <f>SUMPRODUCT(MID(0&amp;feed!L934,LARGE(INDEX(ISNUMBER(--MID(feed!L934,ROW($1:$19),1))*
ROW($1:$19),0),ROW($1:$19))+1,1)*10^ROW($1:$19)/10)</f>
        <v>3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443</v>
      </c>
      <c r="O934">
        <f>SUMPRODUCT(MID(0&amp;feed!O934,LARGE(INDEX(ISNUMBER(--MID(feed!O934,ROW($1:$5),1))*
ROW($1:$5),0),ROW($1:$5))+1,1)*10^ROW($1:$5)/10)</f>
        <v>157</v>
      </c>
      <c r="P934" t="str">
        <f>feed!P934</f>
        <v>Plentiful</v>
      </c>
      <c r="Q934">
        <f t="shared" si="84"/>
        <v>70</v>
      </c>
      <c r="R934" t="str">
        <f>feed!Q934</f>
        <v>Somewhat Large</v>
      </c>
      <c r="S934">
        <f t="shared" si="85"/>
        <v>6</v>
      </c>
      <c r="T934" t="str">
        <f>feed!R934</f>
        <v>Southern Africa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934" t="str">
        <f>feed!U934</f>
        <v>http://blocgame.com/stats.php?id=51214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21763</v>
      </c>
      <c r="AA934" s="8">
        <f t="shared" si="87"/>
        <v>66.902934537246054</v>
      </c>
      <c r="AB934" s="4">
        <f t="shared" si="88"/>
        <v>73.833333333333329</v>
      </c>
      <c r="AC934" s="4">
        <f t="shared" si="89"/>
        <v>4939.666666666667</v>
      </c>
    </row>
    <row r="935" spans="1:29" x14ac:dyDescent="0.25">
      <c r="A935" t="str">
        <f>feed!A935</f>
        <v>Kryzirstan</v>
      </c>
      <c r="B935" t="str">
        <f>feed!B935</f>
        <v>Carl Coleman</v>
      </c>
      <c r="C935">
        <f>feed!C935</f>
        <v>0</v>
      </c>
      <c r="D935">
        <f>SUMPRODUCT(MID(0&amp;feed!D935,LARGE(INDEX(ISNUMBER(--MID(feed!D935,ROW($1:$19),1))*
ROW($1:$19),0),ROW($1:$19))+1,1)*10^ROW($1:$19)/10)</f>
        <v>8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Angelic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84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441</v>
      </c>
      <c r="O935">
        <f>SUMPRODUCT(MID(0&amp;feed!O935,LARGE(INDEX(ISNUMBER(--MID(feed!O935,ROW($1:$5),1))*
ROW($1:$5),0),ROW($1:$5))+1,1)*10^ROW($1:$5)/10)</f>
        <v>2303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Egypt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935" t="str">
        <f>feed!U935</f>
        <v>http://blocgame.com/stats.php?id=64854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5355</v>
      </c>
      <c r="AA935" s="8">
        <f t="shared" si="87"/>
        <v>14.693877551020408</v>
      </c>
      <c r="AB935" s="4">
        <f t="shared" si="88"/>
        <v>73.5</v>
      </c>
      <c r="AC935" s="4">
        <f t="shared" si="89"/>
        <v>1080</v>
      </c>
    </row>
    <row r="936" spans="1:29" x14ac:dyDescent="0.25">
      <c r="A936" t="str">
        <f>feed!A936</f>
        <v>newbeerpg</v>
      </c>
      <c r="B936" t="str">
        <f>feed!B936</f>
        <v>newbeerpg</v>
      </c>
      <c r="C936">
        <f>feed!C936</f>
        <v>0</v>
      </c>
      <c r="D936">
        <f>SUMPRODUCT(MID(0&amp;feed!D936,LARGE(INDEX(ISNUMBER(--MID(feed!D936,ROW($1:$19),1))*
ROW($1:$19),0),ROW($1:$19))+1,1)*10^ROW($1:$19)/10)</f>
        <v>10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Normal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176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2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441</v>
      </c>
      <c r="O936">
        <f>SUMPRODUCT(MID(0&amp;feed!O936,LARGE(INDEX(ISNUMBER(--MID(feed!O936,ROW($1:$5),1))*
ROW($1:$5),0),ROW($1:$5))+1,1)*10^ROW($1:$5)/10)</f>
        <v>1347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Egypt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http://blocgame.com/stats.php?id=64880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18500</v>
      </c>
      <c r="AA936" s="8">
        <f t="shared" si="87"/>
        <v>45.351473922902493</v>
      </c>
      <c r="AB936" s="4">
        <f t="shared" si="88"/>
        <v>73.5</v>
      </c>
      <c r="AC936" s="4">
        <f t="shared" si="89"/>
        <v>3333.3333333333335</v>
      </c>
    </row>
    <row r="937" spans="1:29" x14ac:dyDescent="0.25">
      <c r="A937" t="str">
        <f>feed!A937</f>
        <v>Gubbins :3</v>
      </c>
      <c r="B937" t="str">
        <f>feed!B937</f>
        <v>Gubbins</v>
      </c>
      <c r="C937">
        <f>feed!C937</f>
        <v>0</v>
      </c>
      <c r="D937">
        <f>SUMPRODUCT(MID(0&amp;feed!D937,LARGE(INDEX(ISNUMBER(--MID(feed!D937,ROW($1:$19),1))*
ROW($1:$19),0),ROW($1:$19))+1,1)*10^ROW($1:$19)/10)</f>
        <v>39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0</v>
      </c>
      <c r="I937" t="str">
        <f>feed!I937</f>
        <v>Poor</v>
      </c>
      <c r="J937">
        <f>SUMPRODUCT(MID(0&amp;feed!J937,LARGE(INDEX(ISNUMBER(--MID(feed!J937,ROW($1:$19),1))*
ROW($1:$19),0),ROW($1:$19))+1,1)*10^ROW($1:$19)/10)</f>
        <v>186</v>
      </c>
      <c r="K937">
        <f>SUMPRODUCT(MID(0&amp;feed!K937,LARGE(INDEX(ISNUMBER(--MID(feed!K937,ROW($1:$19),1))*
ROW($1:$19),0),ROW($1:$19))+1,1)*10^ROW($1:$19)/10)</f>
        <v>26</v>
      </c>
      <c r="L937">
        <f>SUMPRODUCT(MID(0&amp;feed!L937,LARGE(INDEX(ISNUMBER(--MID(feed!L937,ROW($1:$19),1))*
ROW($1:$19),0),ROW($1:$19))+1,1)*10^ROW($1:$19)/10)</f>
        <v>1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440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 t="shared" si="84"/>
        <v>90</v>
      </c>
      <c r="R937" t="str">
        <f>feed!Q937</f>
        <v>None</v>
      </c>
      <c r="S937">
        <f t="shared" si="85"/>
        <v>0</v>
      </c>
      <c r="T937" t="str">
        <f>feed!R937</f>
        <v>East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937" t="str">
        <f>feed!U937</f>
        <v>http://blocgame.com/stats.php?id=46500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16541</v>
      </c>
      <c r="AA937" s="8">
        <f t="shared" si="87"/>
        <v>60.604545454545452</v>
      </c>
      <c r="AB937" s="4">
        <f t="shared" si="88"/>
        <v>73.333333333333329</v>
      </c>
      <c r="AC937" s="4">
        <f t="shared" si="89"/>
        <v>4444.333333333333</v>
      </c>
    </row>
    <row r="938" spans="1:29" x14ac:dyDescent="0.25">
      <c r="A938" t="str">
        <f>feed!A938</f>
        <v>Mooncrickets</v>
      </c>
      <c r="B938" t="str">
        <f>feed!B938</f>
        <v>Some Spook</v>
      </c>
      <c r="C938" t="str">
        <f>feed!C938</f>
        <v>Socialist Arab Union</v>
      </c>
      <c r="D938">
        <f>SUMPRODUCT(MID(0&amp;feed!D938,LARGE(INDEX(ISNUMBER(--MID(feed!D938,ROW($1:$19),1))*
ROW($1:$19),0),ROW($1:$19))+1,1)*10^ROW($1:$19)/10)</f>
        <v>4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16</v>
      </c>
      <c r="K938">
        <f>SUMPRODUCT(MID(0&amp;feed!K938,LARGE(INDEX(ISNUMBER(--MID(feed!K938,ROW($1:$19),1))*
ROW($1:$19),0),ROW($1:$19))+1,1)*10^ROW($1:$19)/10)</f>
        <v>6</v>
      </c>
      <c r="L938">
        <f>SUMPRODUCT(MID(0&amp;feed!L938,LARGE(INDEX(ISNUMBER(--MID(feed!L938,ROW($1:$19),1))*
ROW($1:$19),0),ROW($1:$19))+1,1)*10^ROW($1:$19)/10)</f>
        <v>3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440</v>
      </c>
      <c r="O938">
        <f>SUMPRODUCT(MID(0&amp;feed!O938,LARGE(INDEX(ISNUMBER(--MID(feed!O938,ROW($1:$5),1))*
ROW($1:$5),0),ROW($1:$5))+1,1)*10^ROW($1:$5)/10)</f>
        <v>423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East Africa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938" t="str">
        <f>feed!U938</f>
        <v>http://blocgame.com/stats.php?id=65029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21462</v>
      </c>
      <c r="AA938" s="8">
        <f t="shared" si="87"/>
        <v>56.447727272727271</v>
      </c>
      <c r="AB938" s="4">
        <f t="shared" si="88"/>
        <v>73.333333333333329</v>
      </c>
      <c r="AC938" s="4">
        <f t="shared" si="89"/>
        <v>4139.5</v>
      </c>
    </row>
    <row r="939" spans="1:29" x14ac:dyDescent="0.25">
      <c r="A939" t="str">
        <f>feed!A939</f>
        <v>Lombar</v>
      </c>
      <c r="B939" t="str">
        <f>feed!B939</f>
        <v>Vanos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Normal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182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439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Mesoamerica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39" t="str">
        <f>feed!U939</f>
        <v>http://blocgame.com/stats.php?id=64489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18950</v>
      </c>
      <c r="AA939" s="8">
        <f t="shared" si="87"/>
        <v>44.874715261958997</v>
      </c>
      <c r="AB939" s="4">
        <f t="shared" si="88"/>
        <v>73.166666666666671</v>
      </c>
      <c r="AC939" s="4">
        <f t="shared" si="89"/>
        <v>3283.3333333333335</v>
      </c>
    </row>
    <row r="940" spans="1:29" x14ac:dyDescent="0.25">
      <c r="A940" t="str">
        <f>feed!A940</f>
        <v>Rolekia</v>
      </c>
      <c r="B940" t="str">
        <f>feed!B940</f>
        <v>ApexSean</v>
      </c>
      <c r="C940" t="str">
        <f>feed!C940</f>
        <v>The Warmongers</v>
      </c>
      <c r="D940">
        <f>SUMPRODUCT(MID(0&amp;feed!D940,LARGE(INDEX(ISNUMBER(--MID(feed!D940,ROW($1:$19),1))*
ROW($1:$19),0),ROW($1:$19))+1,1)*10^ROW($1:$19)/10)</f>
        <v>4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Pariah</v>
      </c>
      <c r="H940">
        <f>SUMPRODUCT(MID(0&amp;feed!H940,LARGE(INDEX(ISNUMBER(--MID(feed!H940,ROW($1:$1),1))*
ROW($1:$1),0),ROW($1:$1))+1,1)*10^ROW($1:$1)/10)</f>
        <v>1</v>
      </c>
      <c r="I940" t="str">
        <f>feed!I940</f>
        <v>Elite</v>
      </c>
      <c r="J940">
        <f>SUMPRODUCT(MID(0&amp;feed!J940,LARGE(INDEX(ISNUMBER(--MID(feed!J940,ROW($1:$19),1))*
ROW($1:$19),0),ROW($1:$19))+1,1)*10^ROW($1:$19)/10)</f>
        <v>21</v>
      </c>
      <c r="K940">
        <f>SUMPRODUCT(MID(0&amp;feed!K940,LARGE(INDEX(ISNUMBER(--MID(feed!K940,ROW($1:$19),1))*
ROW($1:$19),0),ROW($1:$19))+1,1)*10^ROW($1:$19)/10)</f>
        <v>4</v>
      </c>
      <c r="L940">
        <f>SUMPRODUCT(MID(0&amp;feed!L940,LARGE(INDEX(ISNUMBER(--MID(feed!L940,ROW($1:$19),1))*
ROW($1:$19),0),ROW($1:$19))+1,1)*10^ROW($1:$19)/10)</f>
        <v>2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437</v>
      </c>
      <c r="O940">
        <f>SUMPRODUCT(MID(0&amp;feed!O940,LARGE(INDEX(ISNUMBER(--MID(feed!O940,ROW($1:$5),1))*
ROW($1:$5),0),ROW($1:$5))+1,1)*10^ROW($1:$5)/10)</f>
        <v>401</v>
      </c>
      <c r="P940" t="str">
        <f>feed!P940</f>
        <v>Near Depletion</v>
      </c>
      <c r="Q940">
        <f t="shared" si="84"/>
        <v>10</v>
      </c>
      <c r="R940" t="str">
        <f>feed!Q940</f>
        <v>None</v>
      </c>
      <c r="S940">
        <f t="shared" si="85"/>
        <v>0</v>
      </c>
      <c r="T940" t="str">
        <f>feed!R940</f>
        <v>Caribbean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940" t="str">
        <f>feed!U940</f>
        <v>http://blocgame.com/stats.php?id=64821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11875</v>
      </c>
      <c r="AA940" s="8">
        <f t="shared" si="87"/>
        <v>34.038901601830666</v>
      </c>
      <c r="AB940" s="4">
        <f t="shared" si="88"/>
        <v>72.833333333333329</v>
      </c>
      <c r="AC940" s="4">
        <f t="shared" si="89"/>
        <v>2479.1666666666665</v>
      </c>
    </row>
    <row r="941" spans="1:29" x14ac:dyDescent="0.25">
      <c r="A941" t="str">
        <f>feed!A941</f>
        <v>Qara Qoyunlu</v>
      </c>
      <c r="B941" t="str">
        <f>feed!B941</f>
        <v>Pole</v>
      </c>
      <c r="C941">
        <f>feed!C941</f>
        <v>0</v>
      </c>
      <c r="D941">
        <f>SUMPRODUCT(MID(0&amp;feed!D941,LARGE(INDEX(ISNUMBER(--MID(feed!D941,ROW($1:$19),1))*
ROW($1:$19),0),ROW($1:$19))+1,1)*10^ROW($1:$19)/10)</f>
        <v>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Good</v>
      </c>
      <c r="H941">
        <f>SUMPRODUCT(MID(0&amp;feed!H941,LARGE(INDEX(ISNUMBER(--MID(feed!H941,ROW($1:$1),1))*
ROW($1:$1),0),ROW($1:$1))+1,1)*10^ROW($1:$1)/10)</f>
        <v>0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182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435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Southern Cone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1" t="str">
        <f>feed!U941</f>
        <v>http://blocgame.com/stats.php?id=64487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18950</v>
      </c>
      <c r="AA941" s="8">
        <f t="shared" si="87"/>
        <v>45.287356321839077</v>
      </c>
      <c r="AB941" s="4">
        <f t="shared" si="88"/>
        <v>72.5</v>
      </c>
      <c r="AC941" s="4">
        <f t="shared" si="89"/>
        <v>3283.3333333333335</v>
      </c>
    </row>
    <row r="942" spans="1:29" x14ac:dyDescent="0.25">
      <c r="A942" t="str">
        <f>feed!A942</f>
        <v>Nerouglia</v>
      </c>
      <c r="B942" t="str">
        <f>feed!B942</f>
        <v>AllahSaures</v>
      </c>
      <c r="C942" t="str">
        <f>feed!C942</f>
        <v>Islamic Rome</v>
      </c>
      <c r="D942">
        <f>SUMPRODUCT(MID(0&amp;feed!D942,LARGE(INDEX(ISNUMBER(--MID(feed!D942,ROW($1:$19),1))*
ROW($1:$19),0),ROW($1:$19))+1,1)*10^ROW($1:$19)/10)</f>
        <v>30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103</v>
      </c>
      <c r="K942">
        <f>SUMPRODUCT(MID(0&amp;feed!K942,LARGE(INDEX(ISNUMBER(--MID(feed!K942,ROW($1:$19),1))*
ROW($1:$19),0),ROW($1:$19))+1,1)*10^ROW($1:$19)/10)</f>
        <v>3</v>
      </c>
      <c r="L942">
        <f>SUMPRODUCT(MID(0&amp;feed!L942,LARGE(INDEX(ISNUMBER(--MID(feed!L942,ROW($1:$19),1))*
ROW($1:$19),0),ROW($1:$19))+1,1)*10^ROW($1:$19)/10)</f>
        <v>1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434</v>
      </c>
      <c r="O942">
        <f>SUMPRODUCT(MID(0&amp;feed!O942,LARGE(INDEX(ISNUMBER(--MID(feed!O942,ROW($1:$5),1))*
ROW($1:$5),0),ROW($1:$5))+1,1)*10^ROW($1:$5)/10)</f>
        <v>4470</v>
      </c>
      <c r="P942" t="str">
        <f>feed!P942</f>
        <v>Untapped</v>
      </c>
      <c r="Q942">
        <f t="shared" si="84"/>
        <v>90</v>
      </c>
      <c r="R942" t="str">
        <f>feed!Q942</f>
        <v>Meagre</v>
      </c>
      <c r="S942">
        <f t="shared" si="85"/>
        <v>1.5</v>
      </c>
      <c r="T942" t="str">
        <f>feed!R942</f>
        <v>Atlas</v>
      </c>
      <c r="U942" t="str">
        <f>feed!S942</f>
        <v>Soviet Union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http://blocgame.com/stats.php?id=65077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18500</v>
      </c>
      <c r="AA942" s="8">
        <f t="shared" si="87"/>
        <v>46.082949308755758</v>
      </c>
      <c r="AB942" s="4">
        <f t="shared" si="88"/>
        <v>72.333333333333329</v>
      </c>
      <c r="AC942" s="4">
        <f t="shared" si="89"/>
        <v>3333.3333333333335</v>
      </c>
    </row>
    <row r="943" spans="1:29" x14ac:dyDescent="0.25">
      <c r="A943" t="str">
        <f>feed!A943</f>
        <v>Menodux</v>
      </c>
      <c r="B943" t="str">
        <f>feed!B943</f>
        <v>Suferio</v>
      </c>
      <c r="C943" t="str">
        <f>feed!C943</f>
        <v>The Khilafah</v>
      </c>
      <c r="D943">
        <f>SUMPRODUCT(MID(0&amp;feed!D943,LARGE(INDEX(ISNUMBER(--MID(feed!D943,ROW($1:$19),1))*
ROW($1:$19),0),ROW($1:$19))+1,1)*10^ROW($1:$19)/10)</f>
        <v>48</v>
      </c>
      <c r="E943">
        <f>SUMPRODUCT(MID(0&amp;feed!E943,LARGE(INDEX(ISNUMBER(--MID(feed!E943,ROW($1:$19),1))*
ROW($1:$19),0),ROW($1:$19))+1,1)*10^ROW($1:$19)/10)</f>
        <v>2</v>
      </c>
      <c r="F943" t="str">
        <f>feed!F943</f>
        <v>First World War surplus</v>
      </c>
      <c r="G943" t="str">
        <f>feed!G943</f>
        <v>Angelic</v>
      </c>
      <c r="H943">
        <f>SUMPRODUCT(MID(0&amp;feed!H943,LARGE(INDEX(ISNUMBER(--MID(feed!H943,ROW($1:$1),1))*
ROW($1:$1),0),ROW($1:$1))+1,1)*10^ROW($1:$1)/10)</f>
        <v>2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13</v>
      </c>
      <c r="K943">
        <f>SUMPRODUCT(MID(0&amp;feed!K943,LARGE(INDEX(ISNUMBER(--MID(feed!K943,ROW($1:$19),1))*
ROW($1:$19),0),ROW($1:$19))+1,1)*10^ROW($1:$19)/10)</f>
        <v>11</v>
      </c>
      <c r="L943">
        <f>SUMPRODUCT(MID(0&amp;feed!L943,LARGE(INDEX(ISNUMBER(--MID(feed!L943,ROW($1:$19),1))*
ROW($1:$19),0),ROW($1:$19))+1,1)*10^ROW($1:$19)/10)</f>
        <v>5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434</v>
      </c>
      <c r="O943">
        <f>SUMPRODUCT(MID(0&amp;feed!O943,LARGE(INDEX(ISNUMBER(--MID(feed!O943,ROW($1:$5),1))*
ROW($1:$5),0),ROW($1:$5))+1,1)*10^ROW($1:$5)/10)</f>
        <v>6542</v>
      </c>
      <c r="P943" t="str">
        <f>feed!P943</f>
        <v>Untapped</v>
      </c>
      <c r="Q943">
        <f t="shared" si="84"/>
        <v>90</v>
      </c>
      <c r="R943" t="str">
        <f>feed!Q943</f>
        <v>Mediocre</v>
      </c>
      <c r="S943">
        <f t="shared" si="85"/>
        <v>4.5</v>
      </c>
      <c r="T943" t="str">
        <f>feed!R943</f>
        <v>Egypt</v>
      </c>
      <c r="U943" t="str">
        <f>feed!S943</f>
        <v>Soviet Union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943" t="str">
        <f>feed!U943</f>
        <v>http://blocgame.com/stats.php?id=65396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21216</v>
      </c>
      <c r="AA943" s="8">
        <f t="shared" si="87"/>
        <v>66.165898617511516</v>
      </c>
      <c r="AB943" s="4">
        <f t="shared" si="88"/>
        <v>72.333333333333329</v>
      </c>
      <c r="AC943" s="4">
        <f t="shared" si="89"/>
        <v>4786</v>
      </c>
    </row>
    <row r="944" spans="1:29" x14ac:dyDescent="0.25">
      <c r="A944" t="str">
        <f>feed!A944</f>
        <v>SovietUnion</v>
      </c>
      <c r="B944" t="str">
        <f>feed!B944</f>
        <v>Joseph Brezhnev</v>
      </c>
      <c r="C944">
        <f>feed!C944</f>
        <v>0</v>
      </c>
      <c r="D944">
        <f>SUMPRODUCT(MID(0&amp;feed!D944,LARGE(INDEX(ISNUMBER(--MID(feed!D944,ROW($1:$19),1))*
ROW($1:$19),0),ROW($1:$19))+1,1)*10^ROW($1:$19)/10)</f>
        <v>18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146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434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China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http://blocgame.com/stats.php?id=65422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18875</v>
      </c>
      <c r="AA944" s="8">
        <f t="shared" si="87"/>
        <v>46.082949308755758</v>
      </c>
      <c r="AB944" s="4">
        <f t="shared" si="88"/>
        <v>72.333333333333329</v>
      </c>
      <c r="AC944" s="4">
        <f t="shared" si="89"/>
        <v>3333.3333333333335</v>
      </c>
    </row>
    <row r="945" spans="1:29" x14ac:dyDescent="0.25">
      <c r="A945" t="str">
        <f>feed!A945</f>
        <v>Rynatoo</v>
      </c>
      <c r="B945" t="str">
        <f>feed!B945</f>
        <v>Impirren Riley</v>
      </c>
      <c r="C945" t="str">
        <f>feed!C945</f>
        <v>Socialist Arab Union</v>
      </c>
      <c r="D945">
        <f>SUMPRODUCT(MID(0&amp;feed!D945,LARGE(INDEX(ISNUMBER(--MID(feed!D945,ROW($1:$19),1))*
ROW($1:$19),0),ROW($1:$19))+1,1)*10^ROW($1:$19)/10)</f>
        <v>20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1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18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1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432</v>
      </c>
      <c r="O945">
        <f>SUMPRODUCT(MID(0&amp;feed!O945,LARGE(INDEX(ISNUMBER(--MID(feed!O945,ROW($1:$5),1))*
ROW($1:$5),0),ROW($1:$5))+1,1)*10^ROW($1:$5)/10)</f>
        <v>180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China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http://blocgame.com/stats.php?id=59493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17375</v>
      </c>
      <c r="AA945" s="8">
        <f t="shared" si="87"/>
        <v>46.296296296296298</v>
      </c>
      <c r="AB945" s="4">
        <f t="shared" si="88"/>
        <v>72</v>
      </c>
      <c r="AC945" s="4">
        <f t="shared" si="89"/>
        <v>3333.3333333333335</v>
      </c>
    </row>
    <row r="946" spans="1:29" x14ac:dyDescent="0.25">
      <c r="A946" t="str">
        <f>feed!A946</f>
        <v>Kavkaz</v>
      </c>
      <c r="B946" t="str">
        <f>feed!B946</f>
        <v>Steparenko</v>
      </c>
      <c r="C946" t="str">
        <f>feed!C946</f>
        <v>Interpol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15</v>
      </c>
      <c r="K946">
        <f>SUMPRODUCT(MID(0&amp;feed!K946,LARGE(INDEX(ISNUMBER(--MID(feed!K946,ROW($1:$19),1))*
ROW($1:$19),0),ROW($1:$19))+1,1)*10^ROW($1:$19)/10)</f>
        <v>3</v>
      </c>
      <c r="L946">
        <f>SUMPRODUCT(MID(0&amp;feed!L946,LARGE(INDEX(ISNUMBER(--MID(feed!L946,ROW($1:$19),1))*
ROW($1:$19),0),ROW($1:$19))+1,1)*10^ROW($1:$19)/10)</f>
        <v>2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430</v>
      </c>
      <c r="O946">
        <f>SUMPRODUCT(MID(0&amp;feed!O946,LARGE(INDEX(ISNUMBER(--MID(feed!O946,ROW($1:$5),1))*
ROW($1:$5),0),ROW($1:$5))+1,1)*10^ROW($1:$5)/10)</f>
        <v>4046</v>
      </c>
      <c r="P946" t="str">
        <f>feed!P946</f>
        <v>Untapped</v>
      </c>
      <c r="Q946">
        <f t="shared" si="84"/>
        <v>90</v>
      </c>
      <c r="R946" t="str">
        <f>feed!Q946</f>
        <v>Mediocre</v>
      </c>
      <c r="S946">
        <f t="shared" si="85"/>
        <v>4.5</v>
      </c>
      <c r="T946" t="str">
        <f>feed!R946</f>
        <v>Persia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http://blocgame.com/stats.php?id=65330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18125</v>
      </c>
      <c r="AA946" s="8">
        <f t="shared" si="87"/>
        <v>46.511627906976742</v>
      </c>
      <c r="AB946" s="4">
        <f t="shared" si="88"/>
        <v>71.666666666666671</v>
      </c>
      <c r="AC946" s="4">
        <f t="shared" si="89"/>
        <v>3333.3333333333335</v>
      </c>
    </row>
    <row r="947" spans="1:29" x14ac:dyDescent="0.25">
      <c r="A947" t="str">
        <f>feed!A947</f>
        <v>Shautes</v>
      </c>
      <c r="B947" t="str">
        <f>feed!B947</f>
        <v>Vandimire</v>
      </c>
      <c r="C947" t="str">
        <f>feed!C947</f>
        <v>USRGC</v>
      </c>
      <c r="D947">
        <f>SUMPRODUCT(MID(0&amp;feed!D947,LARGE(INDEX(ISNUMBER(--MID(feed!D947,ROW($1:$19),1))*
ROW($1:$19),0),ROW($1:$19))+1,1)*10^ROW($1:$19)/10)</f>
        <v>5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Angelic</v>
      </c>
      <c r="H947">
        <f>SUMPRODUCT(MID(0&amp;feed!H947,LARGE(INDEX(ISNUMBER(--MID(feed!H947,ROW($1:$1),1))*
ROW($1:$1),0),ROW($1:$1))+1,1)*10^ROW($1:$1)/10)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58</v>
      </c>
      <c r="K947">
        <f>SUMPRODUCT(MID(0&amp;feed!K947,LARGE(INDEX(ISNUMBER(--MID(feed!K947,ROW($1:$19),1))*
ROW($1:$19),0),ROW($1:$19))+1,1)*10^ROW($1:$19)/10)</f>
        <v>3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429</v>
      </c>
      <c r="O947">
        <f>SUMPRODUCT(MID(0&amp;feed!O947,LARGE(INDEX(ISNUMBER(--MID(feed!O947,ROW($1:$5),1))*
ROW($1:$5),0),ROW($1:$5))+1,1)*10^ROW($1:$5)/10)</f>
        <v>256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Gran Colombia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947" t="str">
        <f>feed!U947</f>
        <v>http://blocgame.com/stats.php?id=65472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19879</v>
      </c>
      <c r="AA947" s="8">
        <f t="shared" si="87"/>
        <v>51.582750582750585</v>
      </c>
      <c r="AB947" s="4">
        <f t="shared" si="88"/>
        <v>71.5</v>
      </c>
      <c r="AC947" s="4">
        <f t="shared" si="89"/>
        <v>3688.1666666666665</v>
      </c>
    </row>
    <row r="948" spans="1:29" x14ac:dyDescent="0.25">
      <c r="A948" t="str">
        <f>feed!A948</f>
        <v>sourlove</v>
      </c>
      <c r="B948" t="str">
        <f>feed!B948</f>
        <v>Ilovedyou</v>
      </c>
      <c r="C948" t="str">
        <f>feed!C948</f>
        <v>The Order</v>
      </c>
      <c r="D948">
        <f>SUMPRODUCT(MID(0&amp;feed!D948,LARGE(INDEX(ISNUMBER(--MID(feed!D948,ROW($1:$19),1))*
ROW($1:$19),0),ROW($1:$19))+1,1)*10^ROW($1:$19)/10)</f>
        <v>20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29</v>
      </c>
      <c r="K948">
        <f>SUMPRODUCT(MID(0&amp;feed!K948,LARGE(INDEX(ISNUMBER(--MID(feed!K948,ROW($1:$19),1))*
ROW($1:$19),0),ROW($1:$19))+1,1)*10^ROW($1:$19)/10)</f>
        <v>12</v>
      </c>
      <c r="L948">
        <f>SUMPRODUCT(MID(0&amp;feed!L948,LARGE(INDEX(ISNUMBER(--MID(feed!L948,ROW($1:$19),1))*
ROW($1:$19),0),ROW($1:$19))+1,1)*10^ROW($1:$19)/10)</f>
        <v>1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428</v>
      </c>
      <c r="O948">
        <f>SUMPRODUCT(MID(0&amp;feed!O948,LARGE(INDEX(ISNUMBER(--MID(feed!O948,ROW($1:$5),1))*
ROW($1:$5),0),ROW($1:$5))+1,1)*10^ROW($1:$5)/10)</f>
        <v>81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Congo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http://blocgame.com/stats.php?id=65227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15125</v>
      </c>
      <c r="AA948" s="8">
        <f t="shared" si="87"/>
        <v>46.728971962616825</v>
      </c>
      <c r="AB948" s="4">
        <f t="shared" si="88"/>
        <v>71.333333333333329</v>
      </c>
      <c r="AC948" s="4">
        <f t="shared" si="89"/>
        <v>3333.3333333333335</v>
      </c>
    </row>
    <row r="949" spans="1:29" x14ac:dyDescent="0.25">
      <c r="A949" t="str">
        <f>feed!A949</f>
        <v>notidehunter</v>
      </c>
      <c r="B949" t="str">
        <f>feed!B949</f>
        <v>notidehunter</v>
      </c>
      <c r="C949">
        <f>feed!C949</f>
        <v>0</v>
      </c>
      <c r="D949">
        <f>SUMPRODUCT(MID(0&amp;feed!D949,LARGE(INDEX(ISNUMBER(--MID(feed!D949,ROW($1:$19),1))*
ROW($1:$19),0),ROW($1:$19))+1,1)*10^ROW($1:$19)/10)</f>
        <v>10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Good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176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427</v>
      </c>
      <c r="O949">
        <f>SUMPRODUCT(MID(0&amp;feed!O949,LARGE(INDEX(ISNUMBER(--MID(feed!O949,ROW($1:$5),1))*
ROW($1:$5),0),ROW($1:$5))+1,1)*10^ROW($1:$5)/10)</f>
        <v>922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Egypt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http://blocgame.com/stats.php?id=64849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18500</v>
      </c>
      <c r="AA949" s="8">
        <f t="shared" si="87"/>
        <v>46.838407494145201</v>
      </c>
      <c r="AB949" s="4">
        <f t="shared" si="88"/>
        <v>71.166666666666671</v>
      </c>
      <c r="AC949" s="4">
        <f t="shared" si="89"/>
        <v>3333.3333333333335</v>
      </c>
    </row>
    <row r="950" spans="1:29" x14ac:dyDescent="0.25">
      <c r="A950" t="str">
        <f>feed!A950</f>
        <v>Sovietistan</v>
      </c>
      <c r="B950" t="str">
        <f>feed!B950</f>
        <v>Russian Guyovich</v>
      </c>
      <c r="C950" t="str">
        <f>feed!C950</f>
        <v>U.M.A.S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1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28</v>
      </c>
      <c r="K950">
        <f>SUMPRODUCT(MID(0&amp;feed!K950,LARGE(INDEX(ISNUMBER(--MID(feed!K950,ROW($1:$19),1))*
ROW($1:$19),0),ROW($1:$19))+1,1)*10^ROW($1:$19)/10)</f>
        <v>9</v>
      </c>
      <c r="L950">
        <f>SUMPRODUCT(MID(0&amp;feed!L950,LARGE(INDEX(ISNUMBER(--MID(feed!L950,ROW($1:$19),1))*
ROW($1:$19),0),ROW($1:$19))+1,1)*10^ROW($1:$19)/10)</f>
        <v>2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427</v>
      </c>
      <c r="O950">
        <f>SUMPRODUCT(MID(0&amp;feed!O950,LARGE(INDEX(ISNUMBER(--MID(feed!O950,ROW($1:$5),1))*
ROW($1:$5),0),ROW($1:$5))+1,1)*10^ROW($1:$5)/10)</f>
        <v>4263</v>
      </c>
      <c r="P950" t="str">
        <f>feed!P950</f>
        <v>Untapped</v>
      </c>
      <c r="Q950">
        <f t="shared" si="84"/>
        <v>90</v>
      </c>
      <c r="R950" t="str">
        <f>feed!Q950</f>
        <v>Meagre</v>
      </c>
      <c r="S950">
        <f t="shared" si="85"/>
        <v>1.5</v>
      </c>
      <c r="T950" t="str">
        <f>feed!R950</f>
        <v>Persia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http://blocgame.com/stats.php?id=65241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15125</v>
      </c>
      <c r="AA950" s="8">
        <f t="shared" si="87"/>
        <v>46.838407494145201</v>
      </c>
      <c r="AB950" s="4">
        <f t="shared" si="88"/>
        <v>71.166666666666671</v>
      </c>
      <c r="AC950" s="4">
        <f t="shared" si="89"/>
        <v>3333.3333333333335</v>
      </c>
    </row>
    <row r="951" spans="1:29" x14ac:dyDescent="0.25">
      <c r="A951" t="str">
        <f>feed!A951</f>
        <v>Zion</v>
      </c>
      <c r="B951" t="str">
        <f>feed!B951</f>
        <v>Zionist</v>
      </c>
      <c r="C951" t="str">
        <f>feed!C951</f>
        <v>The United Nations</v>
      </c>
      <c r="D951">
        <f>SUMPRODUCT(MID(0&amp;feed!D951,LARGE(INDEX(ISNUMBER(--MID(feed!D951,ROW($1:$19),1))*
ROW($1:$19),0),ROW($1:$19))+1,1)*10^ROW($1:$19)/10)</f>
        <v>15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Normal</v>
      </c>
      <c r="H951">
        <f>SUMPRODUCT(MID(0&amp;feed!H951,LARGE(INDEX(ISNUMBER(--MID(feed!H951,ROW($1:$1),1))*
ROW($1:$1),0),ROW($1:$1))+1,1)*10^ROW($1:$1)/10)</f>
        <v>1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25</v>
      </c>
      <c r="K951">
        <f>SUMPRODUCT(MID(0&amp;feed!K951,LARGE(INDEX(ISNUMBER(--MID(feed!K951,ROW($1:$19),1))*
ROW($1:$19),0),ROW($1:$19))+1,1)*10^ROW($1:$19)/10)</f>
        <v>10</v>
      </c>
      <c r="L951">
        <f>SUMPRODUCT(MID(0&amp;feed!L951,LARGE(INDEX(ISNUMBER(--MID(feed!L951,ROW($1:$19),1))*
ROW($1:$19),0),ROW($1:$19))+1,1)*10^ROW($1:$19)/10)</f>
        <v>14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426</v>
      </c>
      <c r="O951">
        <f>SUMPRODUCT(MID(0&amp;feed!O951,LARGE(INDEX(ISNUMBER(--MID(feed!O951,ROW($1:$5),1))*
ROW($1:$5),0),ROW($1:$5))+1,1)*10^ROW($1:$5)/10)</f>
        <v>8390</v>
      </c>
      <c r="P951" t="str">
        <f>feed!P951</f>
        <v>Untapped</v>
      </c>
      <c r="Q951">
        <f t="shared" si="84"/>
        <v>90</v>
      </c>
      <c r="R951" t="str">
        <f>feed!Q951</f>
        <v>Small</v>
      </c>
      <c r="S951">
        <f t="shared" si="85"/>
        <v>3</v>
      </c>
      <c r="T951" t="str">
        <f>feed!R951</f>
        <v>Mesopotamia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951" t="str">
        <f>feed!U951</f>
        <v>http://blocgame.com/stats.php?id=41496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14713</v>
      </c>
      <c r="AA951" s="8">
        <f t="shared" si="87"/>
        <v>57.424882629107984</v>
      </c>
      <c r="AB951" s="4">
        <f t="shared" si="88"/>
        <v>71</v>
      </c>
      <c r="AC951" s="4">
        <f t="shared" si="89"/>
        <v>4077.1666666666665</v>
      </c>
    </row>
    <row r="952" spans="1:29" x14ac:dyDescent="0.25">
      <c r="A952" t="str">
        <f>feed!A952</f>
        <v>Dorentia</v>
      </c>
      <c r="B952" t="str">
        <f>feed!B952</f>
        <v>Khad Fi</v>
      </c>
      <c r="C952">
        <f>feed!C952</f>
        <v>0</v>
      </c>
      <c r="D952">
        <f>SUMPRODUCT(MID(0&amp;feed!D952,LARGE(INDEX(ISNUMBER(--MID(feed!D952,ROW($1:$19),1))*
ROW($1:$19),0),ROW($1:$19))+1,1)*10^ROW($1:$19)/10)</f>
        <v>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Nice</v>
      </c>
      <c r="H952">
        <f>SUMPRODUCT(MID(0&amp;feed!H952,LARGE(INDEX(ISNUMBER(--MID(feed!H952,ROW($1:$1),1))*
ROW($1:$1),0),ROW($1:$1))+1,1)*10^ROW($1:$1)/10)</f>
        <v>1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3</v>
      </c>
      <c r="K952">
        <f>SUMPRODUCT(MID(0&amp;feed!K952,LARGE(INDEX(ISNUMBER(--MID(feed!K952,ROW($1:$19),1))*
ROW($1:$19),0),ROW($1:$19))+1,1)*10^ROW($1:$19)/10)</f>
        <v>13</v>
      </c>
      <c r="L952">
        <f>SUMPRODUCT(MID(0&amp;feed!L952,LARGE(INDEX(ISNUMBER(--MID(feed!L952,ROW($1:$19),1))*
ROW($1:$19),0),ROW($1:$19))+1,1)*10^ROW($1:$19)/10)</f>
        <v>3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426</v>
      </c>
      <c r="O952">
        <f>SUMPRODUCT(MID(0&amp;feed!O952,LARGE(INDEX(ISNUMBER(--MID(feed!O952,ROW($1:$5),1))*
ROW($1:$5),0),ROW($1:$5))+1,1)*10^ROW($1:$5)/10)</f>
        <v>414</v>
      </c>
      <c r="P952">
        <f>feed!P952</f>
        <v>0</v>
      </c>
      <c r="Q952">
        <f t="shared" si="84"/>
        <v>40</v>
      </c>
      <c r="R952" t="str">
        <f>feed!Q952</f>
        <v>Small</v>
      </c>
      <c r="S952">
        <f t="shared" si="85"/>
        <v>3</v>
      </c>
      <c r="T952" t="str">
        <f>feed!R952</f>
        <v>Caribbean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952" t="str">
        <f>feed!U952</f>
        <v>http://blocgame.com/stats.php?id=65460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20743</v>
      </c>
      <c r="AA952" s="8">
        <f t="shared" si="87"/>
        <v>64.537558685446015</v>
      </c>
      <c r="AB952" s="4">
        <f t="shared" si="88"/>
        <v>71</v>
      </c>
      <c r="AC952" s="4">
        <f t="shared" si="89"/>
        <v>4582.166666666667</v>
      </c>
    </row>
    <row r="953" spans="1:29" x14ac:dyDescent="0.25">
      <c r="A953" t="str">
        <f>feed!A953</f>
        <v>BokoHaram</v>
      </c>
      <c r="B953" t="str">
        <f>feed!B953</f>
        <v>razorbluff</v>
      </c>
      <c r="C953" t="str">
        <f>feed!C953</f>
        <v>The Khilafah</v>
      </c>
      <c r="D953">
        <f>SUMPRODUCT(MID(0&amp;feed!D953,LARGE(INDEX(ISNUMBER(--MID(feed!D953,ROW($1:$19),1))*
ROW($1:$19),0),ROW($1:$19))+1,1)*10^ROW($1:$19)/10)</f>
        <v>43</v>
      </c>
      <c r="E953">
        <f>SUMPRODUCT(MID(0&amp;feed!E953,LARGE(INDEX(ISNUMBER(--MID(feed!E953,ROW($1:$19),1))*
ROW($1:$19),0),ROW($1:$19))+1,1)*10^ROW($1:$19)/10)</f>
        <v>0</v>
      </c>
      <c r="F953" t="str">
        <f>feed!F953</f>
        <v>Second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1</v>
      </c>
      <c r="I953" t="str">
        <f>feed!I953</f>
        <v>Standard</v>
      </c>
      <c r="J953">
        <f>SUMPRODUCT(MID(0&amp;feed!J953,LARGE(INDEX(ISNUMBER(--MID(feed!J953,ROW($1:$19),1))*
ROW($1:$19),0),ROW($1:$19))+1,1)*10^ROW($1:$19)/10)</f>
        <v>12</v>
      </c>
      <c r="K953">
        <f>SUMPRODUCT(MID(0&amp;feed!K953,LARGE(INDEX(ISNUMBER(--MID(feed!K953,ROW($1:$19),1))*
ROW($1:$19),0),ROW($1:$19))+1,1)*10^ROW($1:$19)/10)</f>
        <v>13</v>
      </c>
      <c r="L953">
        <f>SUMPRODUCT(MID(0&amp;feed!L953,LARGE(INDEX(ISNUMBER(--MID(feed!L953,ROW($1:$19),1))*
ROW($1:$19),0),ROW($1:$19))+1,1)*10^ROW($1:$19)/10)</f>
        <v>1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425</v>
      </c>
      <c r="O953">
        <f>SUMPRODUCT(MID(0&amp;feed!O953,LARGE(INDEX(ISNUMBER(--MID(feed!O953,ROW($1:$5),1))*
ROW($1:$5),0),ROW($1:$5))+1,1)*10^ROW($1:$5)/10)</f>
        <v>337</v>
      </c>
      <c r="P953" t="str">
        <f>feed!P953</f>
        <v>Untapped</v>
      </c>
      <c r="Q953">
        <f t="shared" si="84"/>
        <v>90</v>
      </c>
      <c r="R953" t="str">
        <f>feed!Q953</f>
        <v>Mediocre</v>
      </c>
      <c r="S953">
        <f t="shared" si="85"/>
        <v>4.5</v>
      </c>
      <c r="T953" t="str">
        <f>feed!R953</f>
        <v>West Africa</v>
      </c>
      <c r="U953" t="str">
        <f>feed!S953</f>
        <v>United States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953" t="str">
        <f>feed!U953</f>
        <v>http://blocgame.com/stats.php?id=64953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17500</v>
      </c>
      <c r="AA953" s="8">
        <f t="shared" si="87"/>
        <v>55.294117647058826</v>
      </c>
      <c r="AB953" s="4">
        <f t="shared" si="88"/>
        <v>70.833333333333329</v>
      </c>
      <c r="AC953" s="4">
        <f t="shared" si="89"/>
        <v>3916.6666666666665</v>
      </c>
    </row>
    <row r="954" spans="1:29" x14ac:dyDescent="0.25">
      <c r="A954" t="str">
        <f>feed!A954</f>
        <v>Rupina</v>
      </c>
      <c r="B954" t="str">
        <f>feed!B954</f>
        <v>Rupina</v>
      </c>
      <c r="C954" t="str">
        <f>feed!C954</f>
        <v>The Federal Colonies</v>
      </c>
      <c r="D954">
        <f>SUMPRODUCT(MID(0&amp;feed!D954,LARGE(INDEX(ISNUMBER(--MID(feed!D954,ROW($1:$19),1))*
ROW($1:$19),0),ROW($1:$19))+1,1)*10^ROW($1:$19)/10)</f>
        <v>53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Angelic</v>
      </c>
      <c r="H954">
        <f>SUMPRODUCT(MID(0&amp;feed!H954,LARGE(INDEX(ISNUMBER(--MID(feed!H954,ROW($1:$1),1))*
ROW($1:$1),0),ROW($1:$1))+1,1)*10^ROW($1:$1)/10)</f>
        <v>1</v>
      </c>
      <c r="I954" t="str">
        <f>feed!I954</f>
        <v>Standard</v>
      </c>
      <c r="J954">
        <f>SUMPRODUCT(MID(0&amp;feed!J954,LARGE(INDEX(ISNUMBER(--MID(feed!J954,ROW($1:$19),1))*
ROW($1:$19),0),ROW($1:$19))+1,1)*10^ROW($1:$19)/10)</f>
        <v>13</v>
      </c>
      <c r="K954">
        <f>SUMPRODUCT(MID(0&amp;feed!K954,LARGE(INDEX(ISNUMBER(--MID(feed!K954,ROW($1:$19),1))*
ROW($1:$19),0),ROW($1:$19))+1,1)*10^ROW($1:$19)/10)</f>
        <v>10</v>
      </c>
      <c r="L954">
        <f>SUMPRODUCT(MID(0&amp;feed!L954,LARGE(INDEX(ISNUMBER(--MID(feed!L954,ROW($1:$19),1))*
ROW($1:$19),0),ROW($1:$19))+1,1)*10^ROW($1:$19)/10)</f>
        <v>2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424</v>
      </c>
      <c r="O954">
        <f>SUMPRODUCT(MID(0&amp;feed!O954,LARGE(INDEX(ISNUMBER(--MID(feed!O954,ROW($1:$5),1))*
ROW($1:$5),0),ROW($1:$5))+1,1)*10^ROW($1:$5)/10)</f>
        <v>466</v>
      </c>
      <c r="P954" t="str">
        <f>feed!P954</f>
        <v>Untapped</v>
      </c>
      <c r="Q954">
        <f t="shared" si="84"/>
        <v>90</v>
      </c>
      <c r="R954" t="str">
        <f>feed!Q954</f>
        <v>Mediocre</v>
      </c>
      <c r="S954">
        <f t="shared" si="85"/>
        <v>4.5</v>
      </c>
      <c r="T954" t="str">
        <f>feed!R954</f>
        <v>Gran Colombia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954" t="str">
        <f>feed!U954</f>
        <v>http://blocgame.com/stats.php?id=50287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27659</v>
      </c>
      <c r="AA954" s="8">
        <f t="shared" si="87"/>
        <v>77.615566037735846</v>
      </c>
      <c r="AB954" s="4">
        <f t="shared" si="88"/>
        <v>70.666666666666671</v>
      </c>
      <c r="AC954" s="4">
        <f t="shared" si="89"/>
        <v>5484.833333333333</v>
      </c>
    </row>
    <row r="955" spans="1:29" x14ac:dyDescent="0.25">
      <c r="A955" t="str">
        <f>feed!A955</f>
        <v>United Arab</v>
      </c>
      <c r="B955" t="str">
        <f>feed!B955</f>
        <v>King Punta Cana</v>
      </c>
      <c r="C955">
        <f>feed!C955</f>
        <v>0</v>
      </c>
      <c r="D955">
        <f>SUMPRODUCT(MID(0&amp;feed!D955,LARGE(INDEX(ISNUMBER(--MID(feed!D955,ROW($1:$19),1))*
ROW($1:$19),0),ROW($1:$19))+1,1)*10^ROW($1:$19)/10)</f>
        <v>28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115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424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Meagre</v>
      </c>
      <c r="S955">
        <f t="shared" si="85"/>
        <v>1.5</v>
      </c>
      <c r="T955" t="str">
        <f>feed!R955</f>
        <v>Arabia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955" t="str">
        <f>feed!U955</f>
        <v>http://blocgame.com/stats.php?id=60407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15585</v>
      </c>
      <c r="AA955" s="8">
        <f t="shared" si="87"/>
        <v>38.525943396226417</v>
      </c>
      <c r="AB955" s="4">
        <f t="shared" si="88"/>
        <v>70.666666666666671</v>
      </c>
      <c r="AC955" s="4">
        <f t="shared" si="89"/>
        <v>2722.5</v>
      </c>
    </row>
    <row r="956" spans="1:29" x14ac:dyDescent="0.25">
      <c r="A956" t="str">
        <f>feed!A956</f>
        <v>marshawnlynch</v>
      </c>
      <c r="B956" t="str">
        <f>feed!B956</f>
        <v>marshawnlynch</v>
      </c>
      <c r="C956">
        <f>feed!C956</f>
        <v>0</v>
      </c>
      <c r="D956">
        <f>SUMPRODUCT(MID(0&amp;feed!D956,LARGE(INDEX(ISNUMBER(--MID(feed!D956,ROW($1:$19),1))*
ROW($1:$19),0),ROW($1:$19))+1,1)*10^ROW($1:$19)/10)</f>
        <v>14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Normal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177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424</v>
      </c>
      <c r="O956">
        <f>SUMPRODUCT(MID(0&amp;feed!O956,LARGE(INDEX(ISNUMBER(--MID(feed!O956,ROW($1:$5),1))*
ROW($1:$5),0),ROW($1:$5))+1,1)*10^ROW($1:$5)/10)</f>
        <v>3844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Atlas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http://blocgame.com/stats.php?id=64709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47.169811320754718</v>
      </c>
      <c r="AB956" s="4">
        <f t="shared" si="88"/>
        <v>70.666666666666671</v>
      </c>
      <c r="AC956" s="4">
        <f t="shared" si="89"/>
        <v>3333.3333333333335</v>
      </c>
    </row>
    <row r="957" spans="1:29" x14ac:dyDescent="0.25">
      <c r="A957" t="str">
        <f>feed!A957</f>
        <v>laclippers</v>
      </c>
      <c r="B957" t="str">
        <f>feed!B957</f>
        <v>laclippers</v>
      </c>
      <c r="C957">
        <f>feed!C957</f>
        <v>0</v>
      </c>
      <c r="D957">
        <f>SUMPRODUCT(MID(0&amp;feed!D957,LARGE(INDEX(ISNUMBER(--MID(feed!D957,ROW($1:$19),1))*
ROW($1:$19),0),ROW($1:$19))+1,1)*10^ROW($1:$19)/10)</f>
        <v>6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109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423</v>
      </c>
      <c r="O957">
        <f>SUMPRODUCT(MID(0&amp;feed!O957,LARGE(INDEX(ISNUMBER(--MID(feed!O957,ROW($1:$5),1))*
ROW($1:$5),0),ROW($1:$5))+1,1)*10^ROW($1:$5)/10)</f>
        <v>2570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Atlas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http://blocgame.com/stats.php?id=64706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18500</v>
      </c>
      <c r="AA957" s="8">
        <f t="shared" si="87"/>
        <v>47.281323877068559</v>
      </c>
      <c r="AB957" s="4">
        <f t="shared" si="88"/>
        <v>70.5</v>
      </c>
      <c r="AC957" s="4">
        <f t="shared" si="89"/>
        <v>3333.3333333333335</v>
      </c>
    </row>
    <row r="958" spans="1:29" x14ac:dyDescent="0.25">
      <c r="A958" t="str">
        <f>feed!A958</f>
        <v>switzerdouch</v>
      </c>
      <c r="B958" t="str">
        <f>feed!B958</f>
        <v>yaboimtndew</v>
      </c>
      <c r="C958">
        <f>feed!C958</f>
        <v>0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Second World War surplus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422</v>
      </c>
      <c r="O958">
        <f>SUMPRODUCT(MID(0&amp;feed!O958,LARGE(INDEX(ISNUMBER(--MID(feed!O958,ROW($1:$5),1))*
ROW($1:$5),0),ROW($1:$5))+1,1)*10^ROW($1:$5)/10)</f>
        <v>101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958" t="str">
        <f>feed!U958</f>
        <v>http://blocgame.com/stats.php?id=58997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3695</v>
      </c>
      <c r="AA958" s="8">
        <f t="shared" si="87"/>
        <v>10.533175355450236</v>
      </c>
      <c r="AB958" s="4">
        <f t="shared" si="88"/>
        <v>70.333333333333329</v>
      </c>
      <c r="AC958" s="4">
        <f t="shared" si="89"/>
        <v>740.83333333333337</v>
      </c>
    </row>
    <row r="959" spans="1:29" x14ac:dyDescent="0.25">
      <c r="A959" t="str">
        <f>feed!A959</f>
        <v>giff2gd</v>
      </c>
      <c r="B959" t="str">
        <f>feed!B959</f>
        <v>giff2gd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109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422</v>
      </c>
      <c r="O959">
        <f>SUMPRODUCT(MID(0&amp;feed!O959,LARGE(INDEX(ISNUMBER(--MID(feed!O959,ROW($1:$5),1))*
ROW($1:$5),0),ROW($1:$5))+1,1)*10^ROW($1:$5)/10)</f>
        <v>2864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http://blocgame.com/stats.php?id=64878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18500</v>
      </c>
      <c r="AA959" s="8">
        <f t="shared" si="87"/>
        <v>47.393364928909953</v>
      </c>
      <c r="AB959" s="4">
        <f t="shared" si="88"/>
        <v>70.333333333333329</v>
      </c>
      <c r="AC959" s="4">
        <f t="shared" si="89"/>
        <v>3333.3333333333335</v>
      </c>
    </row>
    <row r="960" spans="1:29" x14ac:dyDescent="0.25">
      <c r="A960" t="str">
        <f>feed!A960</f>
        <v>East Orinoco</v>
      </c>
      <c r="B960" t="str">
        <f>feed!B960</f>
        <v>Ordco245</v>
      </c>
      <c r="C960">
        <f>feed!C960</f>
        <v>0</v>
      </c>
      <c r="D960">
        <f>SUMPRODUCT(MID(0&amp;feed!D960,LARGE(INDEX(ISNUMBER(--MID(feed!D960,ROW($1:$19),1))*
ROW($1:$19),0),ROW($1:$19))+1,1)*10^ROW($1:$19)/10)</f>
        <v>25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Elite</v>
      </c>
      <c r="J960">
        <f>SUMPRODUCT(MID(0&amp;feed!J960,LARGE(INDEX(ISNUMBER(--MID(feed!J960,ROW($1:$19),1))*
ROW($1:$19),0),ROW($1:$19))+1,1)*10^ROW($1:$19)/10)</f>
        <v>47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422</v>
      </c>
      <c r="O960">
        <f>SUMPRODUCT(MID(0&amp;feed!O960,LARGE(INDEX(ISNUMBER(--MID(feed!O960,ROW($1:$5),1))*
ROW($1:$5),0),ROW($1:$5))+1,1)*10^ROW($1:$5)/10)</f>
        <v>79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Gran Colombia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http://blocgame.com/stats.php?id=65287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18875</v>
      </c>
      <c r="AA960" s="8">
        <f t="shared" si="87"/>
        <v>47.393364928909953</v>
      </c>
      <c r="AB960" s="4">
        <f t="shared" si="88"/>
        <v>70.333333333333329</v>
      </c>
      <c r="AC960" s="4">
        <f t="shared" si="89"/>
        <v>3333.3333333333335</v>
      </c>
    </row>
    <row r="961" spans="1:29" x14ac:dyDescent="0.25">
      <c r="A961" t="str">
        <f>feed!A961</f>
        <v>Huka</v>
      </c>
      <c r="B961" t="str">
        <f>feed!B961</f>
        <v>stir</v>
      </c>
      <c r="C961" t="str">
        <f>feed!C961</f>
        <v>Brotherhood of Nod</v>
      </c>
      <c r="D961">
        <f>SUMPRODUCT(MID(0&amp;feed!D961,LARGE(INDEX(ISNUMBER(--MID(feed!D961,ROW($1:$19),1))*
ROW($1:$19),0),ROW($1:$19))+1,1)*10^ROW($1:$19)/10)</f>
        <v>34</v>
      </c>
      <c r="E961">
        <f>SUMPRODUCT(MID(0&amp;feed!E961,LARGE(INDEX(ISNUMBER(--MID(feed!E961,ROW($1:$19),1))*
ROW($1:$19),0),ROW($1:$19))+1,1)*10^ROW($1:$19)/10)</f>
        <v>0</v>
      </c>
      <c r="F961" t="str">
        <f>feed!F961</f>
        <v>Second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2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42</v>
      </c>
      <c r="K961">
        <f>SUMPRODUCT(MID(0&amp;feed!K961,LARGE(INDEX(ISNUMBER(--MID(feed!K961,ROW($1:$19),1))*
ROW($1:$19),0),ROW($1:$19))+1,1)*10^ROW($1:$19)/10)</f>
        <v>5</v>
      </c>
      <c r="L961">
        <f>SUMPRODUCT(MID(0&amp;feed!L961,LARGE(INDEX(ISNUMBER(--MID(feed!L961,ROW($1:$19),1))*
ROW($1:$19),0),ROW($1:$19))+1,1)*10^ROW($1:$19)/10)</f>
        <v>6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421</v>
      </c>
      <c r="O961">
        <f>SUMPRODUCT(MID(0&amp;feed!O961,LARGE(INDEX(ISNUMBER(--MID(feed!O961,ROW($1:$5),1))*
ROW($1:$5),0),ROW($1:$5))+1,1)*10^ROW($1:$5)/10)</f>
        <v>2328</v>
      </c>
      <c r="P961" t="str">
        <f>feed!P961</f>
        <v>Untapped</v>
      </c>
      <c r="Q961">
        <f t="shared" si="84"/>
        <v>90</v>
      </c>
      <c r="R961" t="str">
        <f>feed!Q961</f>
        <v>Small</v>
      </c>
      <c r="S961">
        <f t="shared" si="85"/>
        <v>3</v>
      </c>
      <c r="T961" t="str">
        <f>feed!R961</f>
        <v>Persia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961" t="str">
        <f>feed!U961</f>
        <v>http://blocgame.com/stats.php?id=64966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14975</v>
      </c>
      <c r="AA961" s="8">
        <f t="shared" si="87"/>
        <v>48.931116389548691</v>
      </c>
      <c r="AB961" s="4">
        <f t="shared" si="88"/>
        <v>70.166666666666671</v>
      </c>
      <c r="AC961" s="4">
        <f t="shared" si="89"/>
        <v>3433.3333333333335</v>
      </c>
    </row>
    <row r="962" spans="1:29" x14ac:dyDescent="0.25">
      <c r="A962" t="str">
        <f>feed!A962</f>
        <v>GODLESS BLACKS</v>
      </c>
      <c r="B962" t="str">
        <f>feed!B962</f>
        <v>Ingrate119</v>
      </c>
      <c r="C962">
        <f>feed!C962</f>
        <v>0</v>
      </c>
      <c r="D962">
        <f>SUMPRODUCT(MID(0&amp;feed!D962,LARGE(INDEX(ISNUMBER(--MID(feed!D962,ROW($1:$19),1))*
ROW($1:$19),0),ROW($1:$19))+1,1)*10^ROW($1:$19)/10)</f>
        <v>6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Questionable</v>
      </c>
      <c r="H962">
        <f>SUMPRODUCT(MID(0&amp;feed!H962,LARGE(INDEX(ISNUMBER(--MID(feed!H962,ROW($1:$1),1))*
ROW($1:$1),0),ROW($1:$1))+1,1)*10^ROW($1:$1)/10)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16</v>
      </c>
      <c r="K962">
        <f>SUMPRODUCT(MID(0&amp;feed!K962,LARGE(INDEX(ISNUMBER(--MID(feed!K962,ROW($1:$19),1))*
ROW($1:$19),0),ROW($1:$19))+1,1)*10^ROW($1:$19)/10)</f>
        <v>9</v>
      </c>
      <c r="L962">
        <f>SUMPRODUCT(MID(0&amp;feed!L962,LARGE(INDEX(ISNUMBER(--MID(feed!L962,ROW($1:$19),1))*
ROW($1:$19),0),ROW($1:$19))+1,1)*10^ROW($1:$19)/10)</f>
        <v>1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421</v>
      </c>
      <c r="O962">
        <f>SUMPRODUCT(MID(0&amp;feed!O962,LARGE(INDEX(ISNUMBER(--MID(feed!O962,ROW($1:$5),1))*
ROW($1:$5),0),ROW($1:$5))+1,1)*10^ROW($1:$5)/10)</f>
        <v>295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East Africa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962" t="str">
        <f>feed!U962</f>
        <v>http://blocgame.com/stats.php?id=65030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15195</v>
      </c>
      <c r="AA962" s="8">
        <f t="shared" si="87"/>
        <v>45</v>
      </c>
      <c r="AB962" s="4">
        <f t="shared" si="88"/>
        <v>70.166666666666671</v>
      </c>
      <c r="AC962" s="4">
        <f t="shared" si="89"/>
        <v>3157.5</v>
      </c>
    </row>
    <row r="963" spans="1:29" x14ac:dyDescent="0.25">
      <c r="A963" t="str">
        <f>feed!A963</f>
        <v>Fuckyouall</v>
      </c>
      <c r="B963" t="str">
        <f>feed!B963</f>
        <v>Multi4</v>
      </c>
      <c r="C963">
        <f>feed!C963</f>
        <v>0</v>
      </c>
      <c r="D963">
        <f>SUMPRODUCT(MID(0&amp;feed!D963,LARGE(INDEX(ISNUMBER(--MID(feed!D963,ROW($1:$19),1))*
ROW($1:$19),0),ROW($1:$19))+1,1)*10^ROW($1:$19)/10)</f>
        <v>10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75</v>
      </c>
      <c r="K963">
        <f>SUMPRODUCT(MID(0&amp;feed!K963,LARGE(INDEX(ISNUMBER(--MID(feed!K963,ROW($1:$19),1))*
ROW($1:$19),0),ROW($1:$19))+1,1)*10^ROW($1:$19)/10)</f>
        <v>4</v>
      </c>
      <c r="L963">
        <f>SUMPRODUCT(MID(0&amp;feed!L963,LARGE(INDEX(ISNUMBER(--MID(feed!L963,ROW($1:$19),1))*
ROW($1:$19),0),ROW($1:$19))+1,1)*10^ROW($1:$19)/10)</f>
        <v>0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420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Amazonia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http://blocgame.com/stats.php?id=65425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18500</v>
      </c>
      <c r="AA963" s="8">
        <f t="shared" ref="AA963:AA1026" si="93">V963/N963</f>
        <v>47.61904761904762</v>
      </c>
      <c r="AB963" s="4">
        <f t="shared" ref="AB963:AB1026" si="94">N963/6</f>
        <v>70</v>
      </c>
      <c r="AC963" s="4">
        <f t="shared" ref="AC963:AC1026" si="95">V963/6</f>
        <v>3333.3333333333335</v>
      </c>
    </row>
    <row r="964" spans="1:29" x14ac:dyDescent="0.25">
      <c r="A964" t="str">
        <f>feed!A964</f>
        <v>Fuckthemhard</v>
      </c>
      <c r="B964" t="str">
        <f>feed!B964</f>
        <v>Multi5</v>
      </c>
      <c r="C964">
        <f>feed!C964</f>
        <v>0</v>
      </c>
      <c r="D964">
        <f>SUMPRODUCT(MID(0&amp;feed!D964,LARGE(INDEX(ISNUMBER(--MID(feed!D964,ROW($1:$19),1))*
ROW($1:$19),0),ROW($1:$19))+1,1)*10^ROW($1:$19)/10)</f>
        <v>10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75</v>
      </c>
      <c r="K964">
        <f>SUMPRODUCT(MID(0&amp;feed!K964,LARGE(INDEX(ISNUMBER(--MID(feed!K964,ROW($1:$19),1))*
ROW($1:$19),0),ROW($1:$19))+1,1)*10^ROW($1:$19)/10)</f>
        <v>4</v>
      </c>
      <c r="L964">
        <f>SUMPRODUCT(MID(0&amp;feed!L964,LARGE(INDEX(ISNUMBER(--MID(feed!L964,ROW($1:$19),1))*
ROW($1:$19),0),ROW($1:$19))+1,1)*10^ROW($1:$19)/10)</f>
        <v>0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420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Southern Cone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http://blocgame.com/stats.php?id=65426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18500</v>
      </c>
      <c r="AA964" s="8">
        <f t="shared" si="93"/>
        <v>47.61904761904762</v>
      </c>
      <c r="AB964" s="4">
        <f t="shared" si="94"/>
        <v>70</v>
      </c>
      <c r="AC964" s="4">
        <f t="shared" si="95"/>
        <v>3333.3333333333335</v>
      </c>
    </row>
    <row r="965" spans="1:29" x14ac:dyDescent="0.25">
      <c r="A965" t="str">
        <f>feed!A965</f>
        <v>yeeeet</v>
      </c>
      <c r="B965" t="str">
        <f>feed!B965</f>
        <v>yoloswaggins</v>
      </c>
      <c r="C965">
        <f>feed!C965</f>
        <v>0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Good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3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418</v>
      </c>
      <c r="O965">
        <f>SUMPRODUCT(MID(0&amp;feed!O965,LARGE(INDEX(ISNUMBER(--MID(feed!O965,ROW($1:$5),1))*
ROW($1:$5),0),ROW($1:$5))+1,1)*10^ROW($1:$5)/10)</f>
        <v>664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Egypt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965" t="str">
        <f>feed!U965</f>
        <v>http://blocgame.com/stats.php?id=59818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281</v>
      </c>
      <c r="AA965" s="8">
        <f t="shared" si="93"/>
        <v>2.4665071770334928</v>
      </c>
      <c r="AB965" s="4">
        <f t="shared" si="94"/>
        <v>69.666666666666671</v>
      </c>
      <c r="AC965" s="4">
        <f t="shared" si="95"/>
        <v>171.83333333333334</v>
      </c>
    </row>
    <row r="966" spans="1:29" x14ac:dyDescent="0.25">
      <c r="A966" t="str">
        <f>feed!A966</f>
        <v>Velum</v>
      </c>
      <c r="B966" t="str">
        <f>feed!B966</f>
        <v>Bosmos</v>
      </c>
      <c r="C966">
        <f>feed!C966</f>
        <v>0</v>
      </c>
      <c r="D966">
        <f>SUMPRODUCT(MID(0&amp;feed!D966,LARGE(INDEX(ISNUMBER(--MID(feed!D966,ROW($1:$19),1))*
ROW($1:$19),0),ROW($1:$19))+1,1)*10^ROW($1:$19)/10)</f>
        <v>5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Questionable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173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418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Amazonia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966" t="str">
        <f>feed!U966</f>
        <v>http://blocgame.com/stats.php?id=64811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15167</v>
      </c>
      <c r="AA966" s="8">
        <f t="shared" si="93"/>
        <v>38.078947368421055</v>
      </c>
      <c r="AB966" s="4">
        <f t="shared" si="94"/>
        <v>69.666666666666671</v>
      </c>
      <c r="AC966" s="4">
        <f t="shared" si="95"/>
        <v>2652.8333333333335</v>
      </c>
    </row>
    <row r="967" spans="1:29" x14ac:dyDescent="0.25">
      <c r="A967" t="str">
        <f>feed!A967</f>
        <v>bombingsymy</v>
      </c>
      <c r="B967" t="str">
        <f>feed!B967</f>
        <v>Tahla6969</v>
      </c>
      <c r="C967">
        <f>feed!C967</f>
        <v>0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Questionable</v>
      </c>
      <c r="H967">
        <f>SUMPRODUCT(MID(0&amp;feed!H967,LARGE(INDEX(ISNUMBER(--MID(feed!H967,ROW($1:$1),1))*
ROW($1:$1),0),ROW($1:$1))+1,1)*10^ROW($1:$1)/10)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29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1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417</v>
      </c>
      <c r="O967">
        <f>SUMPRODUCT(MID(0&amp;feed!O967,LARGE(INDEX(ISNUMBER(--MID(feed!O967,ROW($1:$5),1))*
ROW($1:$5),0),ROW($1:$5))+1,1)*10^ROW($1:$5)/10)</f>
        <v>155</v>
      </c>
      <c r="P967">
        <f>feed!P967</f>
        <v>0</v>
      </c>
      <c r="Q967">
        <f t="shared" si="90"/>
        <v>40</v>
      </c>
      <c r="R967" t="str">
        <f>feed!Q967</f>
        <v>None</v>
      </c>
      <c r="S967">
        <f t="shared" si="91"/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967" t="str">
        <f>feed!U967</f>
        <v>http://blocgame.com/stats.php?id=64477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5177</v>
      </c>
      <c r="AA967" s="8">
        <f t="shared" si="93"/>
        <v>16.01199040767386</v>
      </c>
      <c r="AB967" s="4">
        <f t="shared" si="94"/>
        <v>69.5</v>
      </c>
      <c r="AC967" s="4">
        <f t="shared" si="95"/>
        <v>1112.8333333333333</v>
      </c>
    </row>
    <row r="968" spans="1:29" x14ac:dyDescent="0.25">
      <c r="A968" t="str">
        <f>feed!A968</f>
        <v>Aristocria</v>
      </c>
      <c r="B968" t="str">
        <f>feed!B968</f>
        <v>Ashley</v>
      </c>
      <c r="C968" t="str">
        <f>feed!C968</f>
        <v>Socialist Arab Union</v>
      </c>
      <c r="D968">
        <f>SUMPRODUCT(MID(0&amp;feed!D968,LARGE(INDEX(ISNUMBER(--MID(feed!D968,ROW($1:$19),1))*
ROW($1:$19),0),ROW($1:$19))+1,1)*10^ROW($1:$19)/10)</f>
        <v>58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12</v>
      </c>
      <c r="K968">
        <f>SUMPRODUCT(MID(0&amp;feed!K968,LARGE(INDEX(ISNUMBER(--MID(feed!K968,ROW($1:$19),1))*
ROW($1:$19),0),ROW($1:$19))+1,1)*10^ROW($1:$19)/10)</f>
        <v>9</v>
      </c>
      <c r="L968">
        <f>SUMPRODUCT(MID(0&amp;feed!L968,LARGE(INDEX(ISNUMBER(--MID(feed!L968,ROW($1:$19),1))*
ROW($1:$19),0),ROW($1:$19))+1,1)*10^ROW($1:$19)/10)</f>
        <v>3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412</v>
      </c>
      <c r="O968">
        <f>SUMPRODUCT(MID(0&amp;feed!O968,LARGE(INDEX(ISNUMBER(--MID(feed!O968,ROW($1:$5),1))*
ROW($1:$5),0),ROW($1:$5))+1,1)*10^ROW($1:$5)/10)</f>
        <v>965</v>
      </c>
      <c r="P968" t="str">
        <f>feed!P968</f>
        <v>Untapped</v>
      </c>
      <c r="Q968">
        <f t="shared" si="90"/>
        <v>90</v>
      </c>
      <c r="R968" t="str">
        <f>feed!Q968</f>
        <v>Somewhat Large</v>
      </c>
      <c r="S968">
        <f t="shared" si="91"/>
        <v>6</v>
      </c>
      <c r="T968" t="str">
        <f>feed!R968</f>
        <v>Arabia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http://blocgame.com/stats.php?id=64850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14750</v>
      </c>
      <c r="AA968" s="8">
        <f t="shared" si="93"/>
        <v>48.543689320388353</v>
      </c>
      <c r="AB968" s="4">
        <f t="shared" si="94"/>
        <v>68.666666666666671</v>
      </c>
      <c r="AC968" s="4">
        <f t="shared" si="95"/>
        <v>3333.3333333333335</v>
      </c>
    </row>
    <row r="969" spans="1:29" x14ac:dyDescent="0.25">
      <c r="A969" t="str">
        <f>feed!A969</f>
        <v>weebsunite</v>
      </c>
      <c r="B969" t="str">
        <f>feed!B969</f>
        <v>weebsunite</v>
      </c>
      <c r="C969">
        <f>feed!C969</f>
        <v>0</v>
      </c>
      <c r="D969">
        <f>SUMPRODUCT(MID(0&amp;feed!D969,LARGE(INDEX(ISNUMBER(--MID(feed!D969,ROW($1:$19),1))*
ROW($1:$19),0),ROW($1:$19))+1,1)*10^ROW($1:$19)/10)</f>
        <v>2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Normal</v>
      </c>
      <c r="H969">
        <f>SUMPRODUCT(MID(0&amp;feed!H969,LARGE(INDEX(ISNUMBER(--MID(feed!H969,ROW($1:$1),1))*
ROW($1:$1),0),ROW($1:$1))+1,1)*10^ROW($1:$1)/10)</f>
        <v>0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109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2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411</v>
      </c>
      <c r="O969">
        <f>SUMPRODUCT(MID(0&amp;feed!O969,LARGE(INDEX(ISNUMBER(--MID(feed!O969,ROW($1:$5),1))*
ROW($1:$5),0),ROW($1:$5))+1,1)*10^ROW($1:$5)/10)</f>
        <v>2236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Atlas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969" t="str">
        <f>feed!U969</f>
        <v>http://blocgame.com/stats.php?id=64356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14700</v>
      </c>
      <c r="AA969" s="8">
        <f t="shared" si="93"/>
        <v>39.416058394160586</v>
      </c>
      <c r="AB969" s="4">
        <f t="shared" si="94"/>
        <v>68.5</v>
      </c>
      <c r="AC969" s="4">
        <f t="shared" si="95"/>
        <v>2700</v>
      </c>
    </row>
    <row r="970" spans="1:29" x14ac:dyDescent="0.25">
      <c r="A970" t="str">
        <f>feed!A970</f>
        <v>empire hanafi</v>
      </c>
      <c r="B970" t="str">
        <f>feed!B970</f>
        <v>hanafi</v>
      </c>
      <c r="C970">
        <f>feed!C970</f>
        <v>0</v>
      </c>
      <c r="D970">
        <f>SUMPRODUCT(MID(0&amp;feed!D970,LARGE(INDEX(ISNUMBER(--MID(feed!D970,ROW($1:$19),1))*
ROW($1:$19),0),ROW($1:$19))+1,1)*10^ROW($1:$19)/10)</f>
        <v>19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1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20</v>
      </c>
      <c r="K970">
        <f>SUMPRODUCT(MID(0&amp;feed!K970,LARGE(INDEX(ISNUMBER(--MID(feed!K970,ROW($1:$19),1))*
ROW($1:$19),0),ROW($1:$19))+1,1)*10^ROW($1:$19)/10)</f>
        <v>11</v>
      </c>
      <c r="L970">
        <f>SUMPRODUCT(MID(0&amp;feed!L970,LARGE(INDEX(ISNUMBER(--MID(feed!L970,ROW($1:$19),1))*
ROW($1:$19),0),ROW($1:$19))+1,1)*10^ROW($1:$19)/10)</f>
        <v>5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411</v>
      </c>
      <c r="O970">
        <f>SUMPRODUCT(MID(0&amp;feed!O970,LARGE(INDEX(ISNUMBER(--MID(feed!O970,ROW($1:$5),1))*
ROW($1:$5),0),ROW($1:$5))+1,1)*10^ROW($1:$5)/10)</f>
        <v>574</v>
      </c>
      <c r="P970" t="str">
        <f>feed!P970</f>
        <v>Near Depletion</v>
      </c>
      <c r="Q970">
        <f t="shared" si="90"/>
        <v>10</v>
      </c>
      <c r="R970" t="str">
        <f>feed!Q970</f>
        <v>Somewhat Large</v>
      </c>
      <c r="S970">
        <f t="shared" si="91"/>
        <v>6</v>
      </c>
      <c r="T970" t="str">
        <f>feed!R970</f>
        <v>East Indies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970" t="str">
        <f>feed!U970</f>
        <v>http://blocgame.com/stats.php?id=64663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13751</v>
      </c>
      <c r="AA970" s="8">
        <f t="shared" si="93"/>
        <v>49.880778588807786</v>
      </c>
      <c r="AB970" s="4">
        <f t="shared" si="94"/>
        <v>68.5</v>
      </c>
      <c r="AC970" s="4">
        <f t="shared" si="95"/>
        <v>3416.8333333333335</v>
      </c>
    </row>
    <row r="971" spans="1:29" x14ac:dyDescent="0.25">
      <c r="A971" t="str">
        <f>feed!A971</f>
        <v>malaysian</v>
      </c>
      <c r="B971" t="str">
        <f>feed!B971</f>
        <v>malaysian</v>
      </c>
      <c r="C971" t="str">
        <f>feed!C971</f>
        <v>Pakatan Melayu</v>
      </c>
      <c r="D971">
        <f>SUMPRODUCT(MID(0&amp;feed!D971,LARGE(INDEX(ISNUMBER(--MID(feed!D971,ROW($1:$19),1))*
ROW($1:$19),0),ROW($1:$19))+1,1)*10^ROW($1:$19)/10)</f>
        <v>60</v>
      </c>
      <c r="E971">
        <f>SUMPRODUCT(MID(0&amp;feed!E971,LARGE(INDEX(ISNUMBER(--MID(feed!E971,ROW($1:$19),1))*
ROW($1:$19),0),ROW($1:$19))+1,1)*10^ROW($1:$19)/10)</f>
        <v>1</v>
      </c>
      <c r="F971" t="str">
        <f>feed!F971</f>
        <v>Second World War surplus</v>
      </c>
      <c r="G971" t="str">
        <f>feed!G971</f>
        <v>Normal</v>
      </c>
      <c r="H971">
        <f>SUMPRODUCT(MID(0&amp;feed!H971,LARGE(INDEX(ISNUMBER(--MID(feed!H971,ROW($1:$1),1))*
ROW($1:$1),0),ROW($1:$1))+1,1)*10^ROW($1:$1)/10)</f>
        <v>2</v>
      </c>
      <c r="I971" t="str">
        <f>feed!I971</f>
        <v>Good</v>
      </c>
      <c r="J971">
        <f>SUMPRODUCT(MID(0&amp;feed!J971,LARGE(INDEX(ISNUMBER(--MID(feed!J971,ROW($1:$19),1))*
ROW($1:$19),0),ROW($1:$19))+1,1)*10^ROW($1:$19)/10)</f>
        <v>0</v>
      </c>
      <c r="K971">
        <f>SUMPRODUCT(MID(0&amp;feed!K971,LARGE(INDEX(ISNUMBER(--MID(feed!K971,ROW($1:$19),1))*
ROW($1:$19),0),ROW($1:$19))+1,1)*10^ROW($1:$19)/10)</f>
        <v>9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411</v>
      </c>
      <c r="O971">
        <f>SUMPRODUCT(MID(0&amp;feed!O971,LARGE(INDEX(ISNUMBER(--MID(feed!O971,ROW($1:$5),1))*
ROW($1:$5),0),ROW($1:$5))+1,1)*10^ROW($1:$5)/10)</f>
        <v>30</v>
      </c>
      <c r="P971" t="str">
        <f>feed!P971</f>
        <v>Untapped</v>
      </c>
      <c r="Q971">
        <f t="shared" si="90"/>
        <v>90</v>
      </c>
      <c r="R971" t="str">
        <f>feed!Q971</f>
        <v>Small</v>
      </c>
      <c r="S971">
        <f t="shared" si="91"/>
        <v>3</v>
      </c>
      <c r="T971" t="str">
        <f>feed!R971</f>
        <v>Pacific Rim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971" t="str">
        <f>feed!U971</f>
        <v>http://blocgame.com/stats.php?id=65545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18003</v>
      </c>
      <c r="AA971" s="8">
        <f t="shared" si="93"/>
        <v>55.664233576642339</v>
      </c>
      <c r="AB971" s="4">
        <f t="shared" si="94"/>
        <v>68.5</v>
      </c>
      <c r="AC971" s="4">
        <f t="shared" si="95"/>
        <v>3813</v>
      </c>
    </row>
    <row r="972" spans="1:29" x14ac:dyDescent="0.25">
      <c r="A972" t="str">
        <f>feed!A972</f>
        <v>SomaliFarmers</v>
      </c>
      <c r="B972" t="str">
        <f>feed!B972</f>
        <v>dynastylord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Questionable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80</v>
      </c>
      <c r="K972">
        <f>SUMPRODUCT(MID(0&amp;feed!K972,LARGE(INDEX(ISNUMBER(--MID(feed!K972,ROW($1:$19),1))*
ROW($1:$19),0),ROW($1:$19))+1,1)*10^ROW($1:$19)/10)</f>
        <v>3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409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Congo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972" t="str">
        <f>feed!U972</f>
        <v>http://blocgame.com/stats.php?id=64225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6150</v>
      </c>
      <c r="AA972" s="8">
        <f t="shared" si="93"/>
        <v>17.787286063569681</v>
      </c>
      <c r="AB972" s="4">
        <f t="shared" si="94"/>
        <v>68.166666666666671</v>
      </c>
      <c r="AC972" s="4">
        <f t="shared" si="95"/>
        <v>1212.5</v>
      </c>
    </row>
    <row r="973" spans="1:29" x14ac:dyDescent="0.25">
      <c r="A973" t="str">
        <f>feed!A973</f>
        <v>Scorchweldia</v>
      </c>
      <c r="B973" t="str">
        <f>feed!B973</f>
        <v>starcam19</v>
      </c>
      <c r="C973">
        <f>feed!C973</f>
        <v>0</v>
      </c>
      <c r="D973">
        <f>SUMPRODUCT(MID(0&amp;feed!D973,LARGE(INDEX(ISNUMBER(--MID(feed!D973,ROW($1:$19),1))*
ROW($1:$19),0),ROW($1:$19))+1,1)*10^ROW($1:$19)/10)</f>
        <v>5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1</v>
      </c>
      <c r="I973" t="str">
        <f>feed!I973</f>
        <v>Good</v>
      </c>
      <c r="J973">
        <f>SUMPRODUCT(MID(0&amp;feed!J973,LARGE(INDEX(ISNUMBER(--MID(feed!J973,ROW($1:$19),1))*
ROW($1:$19),0),ROW($1:$19))+1,1)*10^ROW($1:$19)/10)</f>
        <v>33</v>
      </c>
      <c r="K973">
        <f>SUMPRODUCT(MID(0&amp;feed!K973,LARGE(INDEX(ISNUMBER(--MID(feed!K973,ROW($1:$19),1))*
ROW($1:$19),0),ROW($1:$19))+1,1)*10^ROW($1:$19)/10)</f>
        <v>5</v>
      </c>
      <c r="L973">
        <f>SUMPRODUCT(MID(0&amp;feed!L973,LARGE(INDEX(ISNUMBER(--MID(feed!L973,ROW($1:$19),1))*
ROW($1:$19),0),ROW($1:$19))+1,1)*10^ROW($1:$19)/10)</f>
        <v>3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409</v>
      </c>
      <c r="O973">
        <f>SUMPRODUCT(MID(0&amp;feed!O973,LARGE(INDEX(ISNUMBER(--MID(feed!O973,ROW($1:$5),1))*
ROW($1:$5),0),ROW($1:$5))+1,1)*10^ROW($1:$5)/10)</f>
        <v>151</v>
      </c>
      <c r="P973" t="str">
        <f>feed!P973</f>
        <v>Untapped</v>
      </c>
      <c r="Q973">
        <f t="shared" si="90"/>
        <v>90</v>
      </c>
      <c r="R973" t="str">
        <f>feed!Q973</f>
        <v>Mediocre</v>
      </c>
      <c r="S973">
        <f t="shared" si="91"/>
        <v>4.5</v>
      </c>
      <c r="T973" t="str">
        <f>feed!R973</f>
        <v>Pacific Rim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973" t="str">
        <f>feed!U973</f>
        <v>http://blocgame.com/stats.php?id=65201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7345</v>
      </c>
      <c r="AA973" s="8">
        <f t="shared" si="93"/>
        <v>27.127139364303179</v>
      </c>
      <c r="AB973" s="4">
        <f t="shared" si="94"/>
        <v>68.166666666666671</v>
      </c>
      <c r="AC973" s="4">
        <f t="shared" si="95"/>
        <v>1849.1666666666667</v>
      </c>
    </row>
    <row r="974" spans="1:29" x14ac:dyDescent="0.25">
      <c r="A974" t="str">
        <f>feed!A974</f>
        <v>Magahion</v>
      </c>
      <c r="B974" t="str">
        <f>feed!B974</f>
        <v>Hira</v>
      </c>
      <c r="C974" t="str">
        <f>feed!C974</f>
        <v>Socialist Arab Union</v>
      </c>
      <c r="D974">
        <f>SUMPRODUCT(MID(0&amp;feed!D974,LARGE(INDEX(ISNUMBER(--MID(feed!D974,ROW($1:$19),1))*
ROW($1:$19),0),ROW($1:$19))+1,1)*10^ROW($1:$19)/10)</f>
        <v>55</v>
      </c>
      <c r="E974">
        <f>SUMPRODUCT(MID(0&amp;feed!E974,LARGE(INDEX(ISNUMBER(--MID(feed!E974,ROW($1:$19),1))*
ROW($1:$19),0),ROW($1:$19))+1,1)*10^ROW($1:$19)/10)</f>
        <v>2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2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0</v>
      </c>
      <c r="K974">
        <f>SUMPRODUCT(MID(0&amp;feed!K974,LARGE(INDEX(ISNUMBER(--MID(feed!K974,ROW($1:$19),1))*
ROW($1:$19),0),ROW($1:$19))+1,1)*10^ROW($1:$19)/10)</f>
        <v>10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409</v>
      </c>
      <c r="O974">
        <f>SUMPRODUCT(MID(0&amp;feed!O974,LARGE(INDEX(ISNUMBER(--MID(feed!O974,ROW($1:$5),1))*
ROW($1:$5),0),ROW($1:$5))+1,1)*10^ROW($1:$5)/10)</f>
        <v>790</v>
      </c>
      <c r="P974" t="str">
        <f>feed!P974</f>
        <v>Untapped</v>
      </c>
      <c r="Q974">
        <f t="shared" si="90"/>
        <v>90</v>
      </c>
      <c r="R974" t="str">
        <f>feed!Q974</f>
        <v>Somewhat Large</v>
      </c>
      <c r="S974">
        <f t="shared" si="91"/>
        <v>6</v>
      </c>
      <c r="T974" t="str">
        <f>feed!R974</f>
        <v>East Africa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974" t="str">
        <f>feed!U974</f>
        <v>http://blocgame.com/stats.php?id=65308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25252</v>
      </c>
      <c r="AA974" s="8">
        <f t="shared" si="93"/>
        <v>75.493887530562347</v>
      </c>
      <c r="AB974" s="4">
        <f t="shared" si="94"/>
        <v>68.166666666666671</v>
      </c>
      <c r="AC974" s="4">
        <f t="shared" si="95"/>
        <v>5146.166666666667</v>
      </c>
    </row>
    <row r="975" spans="1:29" x14ac:dyDescent="0.25">
      <c r="A975" t="str">
        <f>feed!A975</f>
        <v>Kelvenia</v>
      </c>
      <c r="B975" t="str">
        <f>feed!B975</f>
        <v>Lance Adams</v>
      </c>
      <c r="C975">
        <f>feed!C975</f>
        <v>0</v>
      </c>
      <c r="D975">
        <f>SUMPRODUCT(MID(0&amp;feed!D975,LARGE(INDEX(ISNUMBER(--MID(feed!D975,ROW($1:$19),1))*
ROW($1:$19),0),ROW($1:$19))+1,1)*10^ROW($1:$19)/10)</f>
        <v>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Normal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18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408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Amazonia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975" t="str">
        <f>feed!U975</f>
        <v>http://blocgame.com/stats.php?id=61410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13000</v>
      </c>
      <c r="AA975" s="8">
        <f t="shared" si="93"/>
        <v>33.700980392156865</v>
      </c>
      <c r="AB975" s="4">
        <f t="shared" si="94"/>
        <v>68</v>
      </c>
      <c r="AC975" s="4">
        <f t="shared" si="95"/>
        <v>2291.6666666666665</v>
      </c>
    </row>
    <row r="976" spans="1:29" x14ac:dyDescent="0.25">
      <c r="A976" t="str">
        <f>feed!A976</f>
        <v>Maos</v>
      </c>
      <c r="B976" t="str">
        <f>feed!B976</f>
        <v>alkaokaoakoako</v>
      </c>
      <c r="C976">
        <f>feed!C976</f>
        <v>0</v>
      </c>
      <c r="D976">
        <f>SUMPRODUCT(MID(0&amp;feed!D976,LARGE(INDEX(ISNUMBER(--MID(feed!D976,ROW($1:$19),1))*
ROW($1:$19),0),ROW($1:$19))+1,1)*10^ROW($1:$19)/10)</f>
        <v>2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182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408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Mesoamerica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976" t="str">
        <f>feed!U976</f>
        <v>http://blocgame.com/stats.php?id=64483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18950</v>
      </c>
      <c r="AA976" s="8">
        <f t="shared" si="93"/>
        <v>48.284313725490193</v>
      </c>
      <c r="AB976" s="4">
        <f t="shared" si="94"/>
        <v>68</v>
      </c>
      <c r="AC976" s="4">
        <f t="shared" si="95"/>
        <v>3283.3333333333335</v>
      </c>
    </row>
    <row r="977" spans="1:29" x14ac:dyDescent="0.25">
      <c r="A977" t="str">
        <f>feed!A977</f>
        <v>La Cruz</v>
      </c>
      <c r="B977" t="str">
        <f>feed!B977</f>
        <v>Ghost</v>
      </c>
      <c r="C977">
        <f>feed!C977</f>
        <v>0</v>
      </c>
      <c r="D977">
        <f>SUMPRODUCT(MID(0&amp;feed!D977,LARGE(INDEX(ISNUMBER(--MID(feed!D977,ROW($1:$19),1))*
ROW($1:$19),0),ROW($1:$19))+1,1)*10^ROW($1:$19)/10)</f>
        <v>2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Good</v>
      </c>
      <c r="H977">
        <f>SUMPRODUCT(MID(0&amp;feed!H977,LARGE(INDEX(ISNUMBER(--MID(feed!H977,ROW($1:$1),1))*
ROW($1:$1),0),ROW($1:$1))+1,1)*10^ROW($1:$1)/10)</f>
        <v>0</v>
      </c>
      <c r="I977" t="str">
        <f>feed!I977</f>
        <v>Undisciplined Rabble</v>
      </c>
      <c r="J977">
        <f>SUMPRODUCT(MID(0&amp;feed!J977,LARGE(INDEX(ISNUMBER(--MID(feed!J977,ROW($1:$19),1))*
ROW($1:$19),0),ROW($1:$19))+1,1)*10^ROW($1:$19)/10)</f>
        <v>182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408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Southern Cone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977" t="str">
        <f>feed!U977</f>
        <v>http://blocgame.com/stats.php?id=64490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18950</v>
      </c>
      <c r="AA977" s="8">
        <f t="shared" si="93"/>
        <v>48.284313725490193</v>
      </c>
      <c r="AB977" s="4">
        <f t="shared" si="94"/>
        <v>68</v>
      </c>
      <c r="AC977" s="4">
        <f t="shared" si="95"/>
        <v>3283.3333333333335</v>
      </c>
    </row>
    <row r="978" spans="1:29" x14ac:dyDescent="0.25">
      <c r="A978" t="str">
        <f>feed!A978</f>
        <v>Katkitia</v>
      </c>
      <c r="B978" t="str">
        <f>feed!B978</f>
        <v>greensky</v>
      </c>
      <c r="C978" t="str">
        <f>feed!C978</f>
        <v>PIRATES</v>
      </c>
      <c r="D978">
        <f>SUMPRODUCT(MID(0&amp;feed!D978,LARGE(INDEX(ISNUMBER(--MID(feed!D978,ROW($1:$19),1))*
ROW($1:$19),0),ROW($1:$19))+1,1)*10^ROW($1:$19)/10)</f>
        <v>53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29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2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408</v>
      </c>
      <c r="O978">
        <f>SUMPRODUCT(MID(0&amp;feed!O978,LARGE(INDEX(ISNUMBER(--MID(feed!O978,ROW($1:$5),1))*
ROW($1:$5),0),ROW($1:$5))+1,1)*10^ROW($1:$5)/10)</f>
        <v>4203</v>
      </c>
      <c r="P978" t="str">
        <f>feed!P978</f>
        <v>Untapped</v>
      </c>
      <c r="Q978">
        <f t="shared" si="90"/>
        <v>90</v>
      </c>
      <c r="R978" t="str">
        <f>feed!Q978</f>
        <v>Small</v>
      </c>
      <c r="S978">
        <f t="shared" si="91"/>
        <v>3</v>
      </c>
      <c r="T978" t="str">
        <f>feed!R978</f>
        <v>Egypt</v>
      </c>
      <c r="U978" t="str">
        <f>feed!S978</f>
        <v>United States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http://blocgame.com/stats.php?id=64545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17750</v>
      </c>
      <c r="AA978" s="8">
        <f t="shared" si="93"/>
        <v>49.019607843137258</v>
      </c>
      <c r="AB978" s="4">
        <f t="shared" si="94"/>
        <v>68</v>
      </c>
      <c r="AC978" s="4">
        <f t="shared" si="95"/>
        <v>3333.3333333333335</v>
      </c>
    </row>
    <row r="979" spans="1:29" x14ac:dyDescent="0.25">
      <c r="A979" t="str">
        <f>feed!A979</f>
        <v>Great Malaya</v>
      </c>
      <c r="B979" t="str">
        <f>feed!B979</f>
        <v>hydraghost</v>
      </c>
      <c r="C979">
        <f>feed!C979</f>
        <v>0</v>
      </c>
      <c r="D979">
        <f>SUMPRODUCT(MID(0&amp;feed!D979,LARGE(INDEX(ISNUMBER(--MID(feed!D979,ROW($1:$19),1))*
ROW($1:$19),0),ROW($1:$19))+1,1)*10^ROW($1:$19)/10)</f>
        <v>22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Questionable</v>
      </c>
      <c r="H979">
        <f>SUMPRODUCT(MID(0&amp;feed!H979,LARGE(INDEX(ISNUMBER(--MID(feed!H979,ROW($1:$1),1))*
ROW($1:$1),0),ROW($1:$1))+1,1)*10^ROW($1:$1)/10)</f>
        <v>1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180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407</v>
      </c>
      <c r="O979">
        <f>SUMPRODUCT(MID(0&amp;feed!O979,LARGE(INDEX(ISNUMBER(--MID(feed!O979,ROW($1:$5),1))*
ROW($1:$5),0),ROW($1:$5))+1,1)*10^ROW($1:$5)/10)</f>
        <v>274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East Indies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http://blocgame.com/stats.php?id=60510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17750</v>
      </c>
      <c r="AA979" s="8">
        <f t="shared" si="93"/>
        <v>49.140049140049143</v>
      </c>
      <c r="AB979" s="4">
        <f t="shared" si="94"/>
        <v>67.833333333333329</v>
      </c>
      <c r="AC979" s="4">
        <f t="shared" si="95"/>
        <v>3333.3333333333335</v>
      </c>
    </row>
    <row r="980" spans="1:29" x14ac:dyDescent="0.25">
      <c r="A980" t="str">
        <f>feed!A980</f>
        <v>tsmyellowstar</v>
      </c>
      <c r="B980" t="str">
        <f>feed!B980</f>
        <v>tsmyellowstar</v>
      </c>
      <c r="C980">
        <f>feed!C980</f>
        <v>0</v>
      </c>
      <c r="D980">
        <f>SUMPRODUCT(MID(0&amp;feed!D980,LARGE(INDEX(ISNUMBER(--MID(feed!D980,ROW($1:$19),1))*
ROW($1:$19),0),ROW($1:$19))+1,1)*10^ROW($1:$19)/10)</f>
        <v>14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Nice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176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2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407</v>
      </c>
      <c r="O980">
        <f>SUMPRODUCT(MID(0&amp;feed!O980,LARGE(INDEX(ISNUMBER(--MID(feed!O980,ROW($1:$5),1))*
ROW($1:$5),0),ROW($1:$5))+1,1)*10^ROW($1:$5)/10)</f>
        <v>4247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Egypt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http://blocgame.com/stats.php?id=64852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18500</v>
      </c>
      <c r="AA980" s="8">
        <f t="shared" si="93"/>
        <v>49.140049140049143</v>
      </c>
      <c r="AB980" s="4">
        <f t="shared" si="94"/>
        <v>67.833333333333329</v>
      </c>
      <c r="AC980" s="4">
        <f t="shared" si="95"/>
        <v>3333.3333333333335</v>
      </c>
    </row>
    <row r="981" spans="1:29" x14ac:dyDescent="0.25">
      <c r="A981" t="str">
        <f>feed!A981</f>
        <v>Pizzarriba</v>
      </c>
      <c r="B981" t="str">
        <f>feed!B981</f>
        <v>Speedy Gonzales</v>
      </c>
      <c r="C981" t="str">
        <f>feed!C981</f>
        <v>Che Guevara League</v>
      </c>
      <c r="D981">
        <f>SUMPRODUCT(MID(0&amp;feed!D981,LARGE(INDEX(ISNUMBER(--MID(feed!D981,ROW($1:$19),1))*
ROW($1:$19),0),ROW($1:$19))+1,1)*10^ROW($1:$19)/10)</f>
        <v>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Normal</v>
      </c>
      <c r="H981">
        <f>SUMPRODUCT(MID(0&amp;feed!H981,LARGE(INDEX(ISNUMBER(--MID(feed!H981,ROW($1:$1),1))*
ROW($1:$1),0),ROW($1:$1))+1,1)*10^ROW($1:$1)/10)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49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406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Caribbean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981" t="str">
        <f>feed!U981</f>
        <v>http://blocgame.com/stats.php?id=62957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13001</v>
      </c>
      <c r="AA981" s="8">
        <f t="shared" si="93"/>
        <v>33.869458128078819</v>
      </c>
      <c r="AB981" s="4">
        <f t="shared" si="94"/>
        <v>67.666666666666671</v>
      </c>
      <c r="AC981" s="4">
        <f t="shared" si="95"/>
        <v>2291.8333333333335</v>
      </c>
    </row>
    <row r="982" spans="1:29" x14ac:dyDescent="0.25">
      <c r="A982" t="str">
        <f>feed!A982</f>
        <v>Xman</v>
      </c>
      <c r="B982" t="str">
        <f>feed!B982</f>
        <v>Man31</v>
      </c>
      <c r="C982">
        <f>feed!C982</f>
        <v>0</v>
      </c>
      <c r="D982">
        <f>SUMPRODUCT(MID(0&amp;feed!D982,LARGE(INDEX(ISNUMBER(--MID(feed!D982,ROW($1:$19),1))*
ROW($1:$19),0),ROW($1:$19))+1,1)*10^ROW($1:$19)/10)</f>
        <v>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18</v>
      </c>
      <c r="K982">
        <f>SUMPRODUCT(MID(0&amp;feed!K982,LARGE(INDEX(ISNUMBER(--MID(feed!K982,ROW($1:$19),1))*
ROW($1:$19),0),ROW($1:$19))+1,1)*10^ROW($1:$19)/10)</f>
        <v>4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406</v>
      </c>
      <c r="O982">
        <f>SUMPRODUCT(MID(0&amp;feed!O982,LARGE(INDEX(ISNUMBER(--MID(feed!O982,ROW($1:$5),1))*
ROW($1:$5),0),ROW($1:$5))+1,1)*10^ROW($1:$5)/10)</f>
        <v>403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China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982" t="str">
        <f>feed!U982</f>
        <v>http://blocgame.com/stats.php?id=65268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22069</v>
      </c>
      <c r="AA982" s="8">
        <f t="shared" si="93"/>
        <v>58.975369458128078</v>
      </c>
      <c r="AB982" s="4">
        <f t="shared" si="94"/>
        <v>67.666666666666671</v>
      </c>
      <c r="AC982" s="4">
        <f t="shared" si="95"/>
        <v>3990.6666666666665</v>
      </c>
    </row>
    <row r="983" spans="1:29" x14ac:dyDescent="0.25">
      <c r="A983" t="str">
        <f>feed!A983</f>
        <v>Casto Rico</v>
      </c>
      <c r="B983" t="str">
        <f>feed!B983</f>
        <v>Charles M Talleyrand</v>
      </c>
      <c r="C983">
        <f>feed!C983</f>
        <v>0</v>
      </c>
      <c r="D983">
        <f>SUMPRODUCT(MID(0&amp;feed!D983,LARGE(INDEX(ISNUMBER(--MID(feed!D983,ROW($1:$19),1))*
ROW($1:$19),0),ROW($1:$19))+1,1)*10^ROW($1:$19)/10)</f>
        <v>4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Good</v>
      </c>
      <c r="H983">
        <f>SUMPRODUCT(MID(0&amp;feed!H983,LARGE(INDEX(ISNUMBER(--MID(feed!H983,ROW($1:$1),1))*
ROW($1:$1),0),ROW($1:$1))+1,1)*10^ROW($1:$1)/10)</f>
        <v>0</v>
      </c>
      <c r="I983" t="str">
        <f>feed!I983</f>
        <v>Undisciplined Rabble</v>
      </c>
      <c r="J983">
        <f>SUMPRODUCT(MID(0&amp;feed!J983,LARGE(INDEX(ISNUMBER(--MID(feed!J983,ROW($1:$19),1))*
ROW($1:$19),0),ROW($1:$19))+1,1)*10^ROW($1:$19)/10)</f>
        <v>101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403</v>
      </c>
      <c r="O983">
        <f>SUMPRODUCT(MID(0&amp;feed!O983,LARGE(INDEX(ISNUMBER(--MID(feed!O983,ROW($1:$5),1))*
ROW($1:$5),0),ROW($1:$5))+1,1)*10^ROW($1:$5)/10)</f>
        <v>324</v>
      </c>
      <c r="P983">
        <f>feed!P983</f>
        <v>0</v>
      </c>
      <c r="Q983">
        <f t="shared" si="90"/>
        <v>40</v>
      </c>
      <c r="R983" t="str">
        <f>feed!Q983</f>
        <v>Meagre</v>
      </c>
      <c r="S983">
        <f t="shared" si="91"/>
        <v>1.5</v>
      </c>
      <c r="T983" t="str">
        <f>feed!R983</f>
        <v>Caribbean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983" t="str">
        <f>feed!U983</f>
        <v>http://blocgame.com/stats.php?id=64885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15459</v>
      </c>
      <c r="AA983" s="8">
        <f t="shared" si="93"/>
        <v>41.151364764267989</v>
      </c>
      <c r="AB983" s="4">
        <f t="shared" si="94"/>
        <v>67.166666666666671</v>
      </c>
      <c r="AC983" s="4">
        <f t="shared" si="95"/>
        <v>2764</v>
      </c>
    </row>
    <row r="984" spans="1:29" x14ac:dyDescent="0.25">
      <c r="A984" t="str">
        <f>feed!A984</f>
        <v>Adrianople</v>
      </c>
      <c r="B984" t="str">
        <f>feed!B984</f>
        <v>Havok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1</v>
      </c>
      <c r="I984" t="str">
        <f>feed!I984</f>
        <v>Elite</v>
      </c>
      <c r="J984">
        <f>SUMPRODUCT(MID(0&amp;feed!J984,LARGE(INDEX(ISNUMBER(--MID(feed!J984,ROW($1:$19),1))*
ROW($1:$19),0),ROW($1:$19))+1,1)*10^ROW($1:$19)/10)</f>
        <v>45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403</v>
      </c>
      <c r="O984">
        <f>SUMPRODUCT(MID(0&amp;feed!O984,LARGE(INDEX(ISNUMBER(--MID(feed!O984,ROW($1:$5),1))*
ROW($1:$5),0),ROW($1:$5))+1,1)*10^ROW($1:$5)/10)</f>
        <v>34</v>
      </c>
      <c r="P984" t="str">
        <f>feed!P984</f>
        <v>Untapped</v>
      </c>
      <c r="Q984">
        <f t="shared" si="90"/>
        <v>90</v>
      </c>
      <c r="R984" t="str">
        <f>feed!Q984</f>
        <v>Meagre</v>
      </c>
      <c r="S984">
        <f t="shared" si="91"/>
        <v>1.5</v>
      </c>
      <c r="T984" t="str">
        <f>feed!R984</f>
        <v>Caribbean</v>
      </c>
      <c r="U984" t="str">
        <f>feed!S984</f>
        <v>United States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984" t="str">
        <f>feed!U984</f>
        <v>http://blocgame.com/stats.php?id=65238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14216</v>
      </c>
      <c r="AA984" s="8">
        <f t="shared" si="93"/>
        <v>39.928039702233249</v>
      </c>
      <c r="AB984" s="4">
        <f t="shared" si="94"/>
        <v>67.166666666666671</v>
      </c>
      <c r="AC984" s="4">
        <f t="shared" si="95"/>
        <v>2681.8333333333335</v>
      </c>
    </row>
    <row r="985" spans="1:29" x14ac:dyDescent="0.25">
      <c r="A985" t="str">
        <f>feed!A985</f>
        <v>grapondiu</v>
      </c>
      <c r="B985" t="str">
        <f>feed!B985</f>
        <v>yamado</v>
      </c>
      <c r="C985" t="str">
        <f>feed!C985</f>
        <v>The Order</v>
      </c>
      <c r="D985">
        <f>SUMPRODUCT(MID(0&amp;feed!D985,LARGE(INDEX(ISNUMBER(--MID(feed!D985,ROW($1:$19),1))*
ROW($1:$19),0),ROW($1:$19))+1,1)*10^ROW($1:$19)/10)</f>
        <v>48</v>
      </c>
      <c r="E985">
        <f>SUMPRODUCT(MID(0&amp;feed!E985,LARGE(INDEX(ISNUMBER(--MID(feed!E985,ROW($1:$19),1))*
ROW($1:$19),0),ROW($1:$19))+1,1)*10^ROW($1:$19)/10)</f>
        <v>2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2</v>
      </c>
      <c r="I985" t="str">
        <f>feed!I985</f>
        <v>Good</v>
      </c>
      <c r="J985">
        <f>SUMPRODUCT(MID(0&amp;feed!J985,LARGE(INDEX(ISNUMBER(--MID(feed!J985,ROW($1:$19),1))*
ROW($1:$19),0),ROW($1:$19))+1,1)*10^ROW($1:$19)/10)</f>
        <v>13</v>
      </c>
      <c r="K985">
        <f>SUMPRODUCT(MID(0&amp;feed!K985,LARGE(INDEX(ISNUMBER(--MID(feed!K985,ROW($1:$19),1))*
ROW($1:$19),0),ROW($1:$19))+1,1)*10^ROW($1:$19)/10)</f>
        <v>12</v>
      </c>
      <c r="L985">
        <f>SUMPRODUCT(MID(0&amp;feed!L985,LARGE(INDEX(ISNUMBER(--MID(feed!L985,ROW($1:$19),1))*
ROW($1:$19),0),ROW($1:$19))+1,1)*10^ROW($1:$19)/10)</f>
        <v>2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403</v>
      </c>
      <c r="O985">
        <f>SUMPRODUCT(MID(0&amp;feed!O985,LARGE(INDEX(ISNUMBER(--MID(feed!O985,ROW($1:$5),1))*
ROW($1:$5),0),ROW($1:$5))+1,1)*10^ROW($1:$5)/10)</f>
        <v>1424</v>
      </c>
      <c r="P985" t="str">
        <f>feed!P985</f>
        <v>Untapped</v>
      </c>
      <c r="Q985">
        <f t="shared" si="90"/>
        <v>90</v>
      </c>
      <c r="R985" t="str">
        <f>feed!Q985</f>
        <v>Mediocre</v>
      </c>
      <c r="S985">
        <f t="shared" si="91"/>
        <v>4.5</v>
      </c>
      <c r="T985" t="str">
        <f>feed!R985</f>
        <v>West Africa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985" t="str">
        <f>feed!U985</f>
        <v>http://blocgame.com/stats.php?id=65382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24997</v>
      </c>
      <c r="AA985" s="8">
        <f t="shared" si="93"/>
        <v>78.776674937965254</v>
      </c>
      <c r="AB985" s="4">
        <f t="shared" si="94"/>
        <v>67.166666666666671</v>
      </c>
      <c r="AC985" s="4">
        <f t="shared" si="95"/>
        <v>5291.166666666667</v>
      </c>
    </row>
    <row r="986" spans="1:29" x14ac:dyDescent="0.25">
      <c r="A986" t="str">
        <f>feed!A986</f>
        <v>BrownPeople</v>
      </c>
      <c r="B986" t="str">
        <f>feed!B986</f>
        <v>Nightman</v>
      </c>
      <c r="C986" t="str">
        <f>feed!C986</f>
        <v>Socialist Arab Union</v>
      </c>
      <c r="D986">
        <f>SUMPRODUCT(MID(0&amp;feed!D986,LARGE(INDEX(ISNUMBER(--MID(feed!D986,ROW($1:$19),1))*
ROW($1:$19),0),ROW($1:$19))+1,1)*10^ROW($1:$19)/10)</f>
        <v>83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1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</v>
      </c>
      <c r="K986">
        <f>SUMPRODUCT(MID(0&amp;feed!K986,LARGE(INDEX(ISNUMBER(--MID(feed!K986,ROW($1:$19),1))*
ROW($1:$19),0),ROW($1:$19))+1,1)*10^ROW($1:$19)/10)</f>
        <v>12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402</v>
      </c>
      <c r="O986">
        <f>SUMPRODUCT(MID(0&amp;feed!O986,LARGE(INDEX(ISNUMBER(--MID(feed!O986,ROW($1:$5),1))*
ROW($1:$5),0),ROW($1:$5))+1,1)*10^ROW($1:$5)/10)</f>
        <v>322</v>
      </c>
      <c r="P986" t="str">
        <f>feed!P986</f>
        <v>Untapped</v>
      </c>
      <c r="Q986">
        <f t="shared" si="90"/>
        <v>90</v>
      </c>
      <c r="R986" t="str">
        <f>feed!Q986</f>
        <v>Meagre</v>
      </c>
      <c r="S986">
        <f t="shared" si="91"/>
        <v>1.5</v>
      </c>
      <c r="T986" t="str">
        <f>feed!R986</f>
        <v>East Africa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986" t="str">
        <f>feed!U986</f>
        <v>http://blocgame.com/stats.php?id=64484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10944</v>
      </c>
      <c r="AA986" s="8">
        <f t="shared" si="93"/>
        <v>40.28358208955224</v>
      </c>
      <c r="AB986" s="4">
        <f t="shared" si="94"/>
        <v>67</v>
      </c>
      <c r="AC986" s="4">
        <f t="shared" si="95"/>
        <v>2699</v>
      </c>
    </row>
    <row r="987" spans="1:29" x14ac:dyDescent="0.25">
      <c r="A987" t="str">
        <f>feed!A987</f>
        <v>Bombay</v>
      </c>
      <c r="B987" t="str">
        <f>feed!B987</f>
        <v>Bombay</v>
      </c>
      <c r="C987" t="str">
        <f>feed!C987</f>
        <v>Interpol</v>
      </c>
      <c r="D987">
        <f>SUMPRODUCT(MID(0&amp;feed!D987,LARGE(INDEX(ISNUMBER(--MID(feed!D987,ROW($1:$19),1))*
ROW($1:$19),0),ROW($1:$19))+1,1)*10^ROW($1:$19)/10)</f>
        <v>56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2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21</v>
      </c>
      <c r="K987">
        <f>SUMPRODUCT(MID(0&amp;feed!K987,LARGE(INDEX(ISNUMBER(--MID(feed!K987,ROW($1:$19),1))*
ROW($1:$19),0),ROW($1:$19))+1,1)*10^ROW($1:$19)/10)</f>
        <v>13</v>
      </c>
      <c r="L987">
        <f>SUMPRODUCT(MID(0&amp;feed!L987,LARGE(INDEX(ISNUMBER(--MID(feed!L987,ROW($1:$19),1))*
ROW($1:$19),0),ROW($1:$19))+1,1)*10^ROW($1:$19)/10)</f>
        <v>5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401</v>
      </c>
      <c r="O987">
        <f>SUMPRODUCT(MID(0&amp;feed!O987,LARGE(INDEX(ISNUMBER(--MID(feed!O987,ROW($1:$5),1))*
ROW($1:$5),0),ROW($1:$5))+1,1)*10^ROW($1:$5)/10)</f>
        <v>3585</v>
      </c>
      <c r="P987" t="str">
        <f>feed!P987</f>
        <v>Untapped</v>
      </c>
      <c r="Q987">
        <f t="shared" si="90"/>
        <v>90</v>
      </c>
      <c r="R987" t="str">
        <f>feed!Q987</f>
        <v>Meagre</v>
      </c>
      <c r="S987">
        <f t="shared" si="91"/>
        <v>1.5</v>
      </c>
      <c r="T987" t="str">
        <f>feed!R987</f>
        <v>Arabia</v>
      </c>
      <c r="U987" t="str">
        <f>feed!S987</f>
        <v>Soviet Union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987" t="str">
        <f>feed!U987</f>
        <v>http://blocgame.com/stats.php?id=51989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19736</v>
      </c>
      <c r="AA987" s="8">
        <f t="shared" si="93"/>
        <v>69.790523690773071</v>
      </c>
      <c r="AB987" s="4">
        <f t="shared" si="94"/>
        <v>66.833333333333329</v>
      </c>
      <c r="AC987" s="4">
        <f t="shared" si="95"/>
        <v>4664.333333333333</v>
      </c>
    </row>
    <row r="988" spans="1:29" x14ac:dyDescent="0.25">
      <c r="A988" t="str">
        <f>feed!A988</f>
        <v>Lipo2</v>
      </c>
      <c r="B988" t="str">
        <f>feed!B988</f>
        <v>Muys</v>
      </c>
      <c r="C988">
        <f>feed!C988</f>
        <v>0</v>
      </c>
      <c r="D988">
        <f>SUMPRODUCT(MID(0&amp;feed!D988,LARGE(INDEX(ISNUMBER(--MID(feed!D988,ROW($1:$19),1))*
ROW($1:$19),0),ROW($1:$19))+1,1)*10^ROW($1:$19)/10)</f>
        <v>4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Normal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173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401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Southern Cone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988" t="str">
        <f>feed!U988</f>
        <v>http://blocgame.com/stats.php?id=64808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11853</v>
      </c>
      <c r="AA988" s="8">
        <f t="shared" si="93"/>
        <v>31.428927680798004</v>
      </c>
      <c r="AB988" s="4">
        <f t="shared" si="94"/>
        <v>66.833333333333329</v>
      </c>
      <c r="AC988" s="4">
        <f t="shared" si="95"/>
        <v>2100.5</v>
      </c>
    </row>
    <row r="989" spans="1:29" x14ac:dyDescent="0.25">
      <c r="A989" t="str">
        <f>feed!A989</f>
        <v>dbeedell</v>
      </c>
      <c r="B989" t="str">
        <f>feed!B989</f>
        <v>dbeedell</v>
      </c>
      <c r="C989">
        <f>feed!C989</f>
        <v>0</v>
      </c>
      <c r="D989">
        <f>SUMPRODUCT(MID(0&amp;feed!D989,LARGE(INDEX(ISNUMBER(--MID(feed!D989,ROW($1:$19),1))*
ROW($1:$19),0),ROW($1:$19))+1,1)*10^ROW($1:$19)/10)</f>
        <v>18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Undisciplined Rabble</v>
      </c>
      <c r="J989">
        <f>SUMPRODUCT(MID(0&amp;feed!J989,LARGE(INDEX(ISNUMBER(--MID(feed!J989,ROW($1:$19),1))*
ROW($1:$19),0),ROW($1:$19))+1,1)*10^ROW($1:$19)/10)</f>
        <v>176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401</v>
      </c>
      <c r="O989">
        <f>SUMPRODUCT(MID(0&amp;feed!O989,LARGE(INDEX(ISNUMBER(--MID(feed!O989,ROW($1:$5),1))*
ROW($1:$5),0),ROW($1:$5))+1,1)*10^ROW($1:$5)/10)</f>
        <v>1967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Egypt</v>
      </c>
      <c r="U989" t="str">
        <f>feed!S989</f>
        <v>United States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http://blocgame.com/stats.php?id=64830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18500</v>
      </c>
      <c r="AA989" s="8">
        <f t="shared" si="93"/>
        <v>49.875311720698257</v>
      </c>
      <c r="AB989" s="4">
        <f t="shared" si="94"/>
        <v>66.833333333333329</v>
      </c>
      <c r="AC989" s="4">
        <f t="shared" si="95"/>
        <v>3333.3333333333335</v>
      </c>
    </row>
    <row r="990" spans="1:29" x14ac:dyDescent="0.25">
      <c r="A990" t="str">
        <f>feed!A990</f>
        <v>Capitol</v>
      </c>
      <c r="B990" t="str">
        <f>feed!B990</f>
        <v>PresidentSnow</v>
      </c>
      <c r="C990">
        <f>feed!C990</f>
        <v>0</v>
      </c>
      <c r="D990">
        <f>SUMPRODUCT(MID(0&amp;feed!D990,LARGE(INDEX(ISNUMBER(--MID(feed!D990,ROW($1:$19),1))*
ROW($1:$19),0),ROW($1:$19))+1,1)*10^ROW($1:$19)/10)</f>
        <v>7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152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401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990" t="str">
        <f>feed!U990</f>
        <v>http://blocgame.com/stats.php?id=65436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15585</v>
      </c>
      <c r="AA990" s="8">
        <f t="shared" si="93"/>
        <v>40.735660847880297</v>
      </c>
      <c r="AB990" s="4">
        <f t="shared" si="94"/>
        <v>66.833333333333329</v>
      </c>
      <c r="AC990" s="4">
        <f t="shared" si="95"/>
        <v>2722.5</v>
      </c>
    </row>
    <row r="991" spans="1:29" x14ac:dyDescent="0.25">
      <c r="A991" t="str">
        <f>feed!A991</f>
        <v>Gombak</v>
      </c>
      <c r="B991" t="str">
        <f>feed!B991</f>
        <v>ArericH</v>
      </c>
      <c r="C991">
        <f>feed!C991</f>
        <v>0</v>
      </c>
      <c r="D991">
        <f>SUMPRODUCT(MID(0&amp;feed!D991,LARGE(INDEX(ISNUMBER(--MID(feed!D991,ROW($1:$19),1))*
ROW($1:$19),0),ROW($1:$19))+1,1)*10^ROW($1:$19)/10)</f>
        <v>25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44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2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400</v>
      </c>
      <c r="O991">
        <f>SUMPRODUCT(MID(0&amp;feed!O991,LARGE(INDEX(ISNUMBER(--MID(feed!O991,ROW($1:$5),1))*
ROW($1:$5),0),ROW($1:$5))+1,1)*10^ROW($1:$5)/10)</f>
        <v>105</v>
      </c>
      <c r="P991" t="str">
        <f>feed!P991</f>
        <v>Untapped</v>
      </c>
      <c r="Q991">
        <f t="shared" si="90"/>
        <v>90</v>
      </c>
      <c r="R991" t="str">
        <f>feed!Q991</f>
        <v>Meagre</v>
      </c>
      <c r="S991">
        <f t="shared" si="91"/>
        <v>1.5</v>
      </c>
      <c r="T991" t="str">
        <f>feed!R991</f>
        <v>Pacific Rim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http://blocgame.com/stats.php?id=60568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18125</v>
      </c>
      <c r="AA991" s="8">
        <f t="shared" si="93"/>
        <v>50</v>
      </c>
      <c r="AB991" s="4">
        <f t="shared" si="94"/>
        <v>66.666666666666671</v>
      </c>
      <c r="AC991" s="4">
        <f t="shared" si="95"/>
        <v>3333.3333333333335</v>
      </c>
    </row>
    <row r="992" spans="1:29" x14ac:dyDescent="0.25">
      <c r="A992" t="str">
        <f>feed!A992</f>
        <v>richtexan</v>
      </c>
      <c r="B992" t="str">
        <f>feed!B992</f>
        <v>richtexan</v>
      </c>
      <c r="C992">
        <f>feed!C992</f>
        <v>0</v>
      </c>
      <c r="D992">
        <f>SUMPRODUCT(MID(0&amp;feed!D992,LARGE(INDEX(ISNUMBER(--MID(feed!D992,ROW($1:$19),1))*
ROW($1:$19),0),ROW($1:$19))+1,1)*10^ROW($1:$19)/10)</f>
        <v>6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Nice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109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2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399</v>
      </c>
      <c r="O992">
        <f>SUMPRODUCT(MID(0&amp;feed!O992,LARGE(INDEX(ISNUMBER(--MID(feed!O992,ROW($1:$5),1))*
ROW($1:$5),0),ROW($1:$5))+1,1)*10^ROW($1:$5)/10)</f>
        <v>4118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Atlas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http://blocgame.com/stats.php?id=64711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18500</v>
      </c>
      <c r="AA992" s="8">
        <f t="shared" si="93"/>
        <v>50.125313283208023</v>
      </c>
      <c r="AB992" s="4">
        <f t="shared" si="94"/>
        <v>66.5</v>
      </c>
      <c r="AC992" s="4">
        <f t="shared" si="95"/>
        <v>3333.3333333333335</v>
      </c>
    </row>
    <row r="993" spans="1:29" x14ac:dyDescent="0.25">
      <c r="A993" t="str">
        <f>feed!A993</f>
        <v>Bratavia</v>
      </c>
      <c r="B993" t="str">
        <f>feed!B993</f>
        <v>Jack Calvin</v>
      </c>
      <c r="C993">
        <f>feed!C993</f>
        <v>0</v>
      </c>
      <c r="D993">
        <f>SUMPRODUCT(MID(0&amp;feed!D993,LARGE(INDEX(ISNUMBER(--MID(feed!D993,ROW($1:$19),1))*
ROW($1:$19),0),ROW($1:$19))+1,1)*10^ROW($1:$19)/10)</f>
        <v>15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Angelic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6</v>
      </c>
      <c r="K993">
        <f>SUMPRODUCT(MID(0&amp;feed!K993,LARGE(INDEX(ISNUMBER(--MID(feed!K993,ROW($1:$19),1))*
ROW($1:$19),0),ROW($1:$19))+1,1)*10^ROW($1:$19)/10)</f>
        <v>4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397</v>
      </c>
      <c r="O993">
        <f>SUMPRODUCT(MID(0&amp;feed!O993,LARGE(INDEX(ISNUMBER(--MID(feed!O993,ROW($1:$5),1))*
ROW($1:$5),0),ROW($1:$5))+1,1)*10^ROW($1:$5)/10)</f>
        <v>150</v>
      </c>
      <c r="P993">
        <f>feed!P993</f>
        <v>0</v>
      </c>
      <c r="Q993">
        <f t="shared" si="90"/>
        <v>40</v>
      </c>
      <c r="R993" t="str">
        <f>feed!Q993</f>
        <v>None</v>
      </c>
      <c r="S993">
        <f t="shared" si="91"/>
        <v>0</v>
      </c>
      <c r="T993" t="str">
        <f>feed!R993</f>
        <v>Indochina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993" t="str">
        <f>feed!U993</f>
        <v>http://blocgame.com/stats.php?id=60351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9733</v>
      </c>
      <c r="AA993" s="8">
        <f t="shared" si="93"/>
        <v>28.29471032745592</v>
      </c>
      <c r="AB993" s="4">
        <f t="shared" si="94"/>
        <v>66.166666666666671</v>
      </c>
      <c r="AC993" s="4">
        <f t="shared" si="95"/>
        <v>1872.1666666666667</v>
      </c>
    </row>
    <row r="994" spans="1:29" x14ac:dyDescent="0.25">
      <c r="A994" t="str">
        <f>feed!A994</f>
        <v>Channary</v>
      </c>
      <c r="B994" t="str">
        <f>feed!B994</f>
        <v>Kardal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43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1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21</v>
      </c>
      <c r="K994">
        <f>SUMPRODUCT(MID(0&amp;feed!K994,LARGE(INDEX(ISNUMBER(--MID(feed!K994,ROW($1:$19),1))*
ROW($1:$19),0),ROW($1:$19))+1,1)*10^ROW($1:$19)/10)</f>
        <v>12</v>
      </c>
      <c r="L994">
        <f>SUMPRODUCT(MID(0&amp;feed!L994,LARGE(INDEX(ISNUMBER(--MID(feed!L994,ROW($1:$19),1))*
ROW($1:$19),0),ROW($1:$19))+1,1)*10^ROW($1:$19)/10)</f>
        <v>2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396</v>
      </c>
      <c r="O994">
        <f>SUMPRODUCT(MID(0&amp;feed!O994,LARGE(INDEX(ISNUMBER(--MID(feed!O994,ROW($1:$5),1))*
ROW($1:$5),0),ROW($1:$5))+1,1)*10^ROW($1:$5)/10)</f>
        <v>75</v>
      </c>
      <c r="P994" t="str">
        <f>feed!P994</f>
        <v>Untapped</v>
      </c>
      <c r="Q994">
        <f t="shared" si="90"/>
        <v>90</v>
      </c>
      <c r="R994" t="str">
        <f>feed!Q994</f>
        <v>Meagre</v>
      </c>
      <c r="S994">
        <f t="shared" si="91"/>
        <v>1.5</v>
      </c>
      <c r="T994" t="str">
        <f>feed!R994</f>
        <v>Caribbean</v>
      </c>
      <c r="U994" t="str">
        <f>feed!S994</f>
        <v>United States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994" t="str">
        <f>feed!U994</f>
        <v>http://blocgame.com/stats.php?id=50479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22187</v>
      </c>
      <c r="AA994" s="8">
        <f t="shared" si="93"/>
        <v>71.179292929292927</v>
      </c>
      <c r="AB994" s="4">
        <f t="shared" si="94"/>
        <v>66</v>
      </c>
      <c r="AC994" s="4">
        <f t="shared" si="95"/>
        <v>4697.833333333333</v>
      </c>
    </row>
    <row r="995" spans="1:29" x14ac:dyDescent="0.25">
      <c r="A995" t="str">
        <f>feed!A995</f>
        <v>Slavistan</v>
      </c>
      <c r="B995" t="str">
        <f>feed!B995</f>
        <v>JosipBrozTito</v>
      </c>
      <c r="C995">
        <f>feed!C995</f>
        <v>0</v>
      </c>
      <c r="D995">
        <f>SUMPRODUCT(MID(0&amp;feed!D995,LARGE(INDEX(ISNUMBER(--MID(feed!D995,ROW($1:$19),1))*
ROW($1:$19),0),ROW($1:$19))+1,1)*10^ROW($1:$19)/10)</f>
        <v>1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Questionable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6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3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396</v>
      </c>
      <c r="O995">
        <f>SUMPRODUCT(MID(0&amp;feed!O995,LARGE(INDEX(ISNUMBER(--MID(feed!O995,ROW($1:$5),1))*
ROW($1:$5),0),ROW($1:$5))+1,1)*10^ROW($1:$5)/10)</f>
        <v>3</v>
      </c>
      <c r="P995" t="str">
        <f>feed!P995</f>
        <v>Plentiful</v>
      </c>
      <c r="Q995">
        <f t="shared" si="90"/>
        <v>70</v>
      </c>
      <c r="R995" t="str">
        <f>feed!Q995</f>
        <v>None</v>
      </c>
      <c r="S995">
        <f t="shared" si="91"/>
        <v>0</v>
      </c>
      <c r="T995" t="str">
        <f>feed!R995</f>
        <v>Arabia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995" t="str">
        <f>feed!U995</f>
        <v>http://blocgame.com/stats.php?id=64113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-33</v>
      </c>
      <c r="AA995" s="8">
        <f t="shared" si="93"/>
        <v>5.5984848484848486</v>
      </c>
      <c r="AB995" s="4">
        <f t="shared" si="94"/>
        <v>66</v>
      </c>
      <c r="AC995" s="4">
        <f t="shared" si="95"/>
        <v>369.5</v>
      </c>
    </row>
    <row r="996" spans="1:29" x14ac:dyDescent="0.25">
      <c r="A996" t="str">
        <f>feed!A996</f>
        <v>Nazi Empire</v>
      </c>
      <c r="B996" t="str">
        <f>feed!B996</f>
        <v>Fuhrer Stafford</v>
      </c>
      <c r="C996">
        <f>feed!C996</f>
        <v>0</v>
      </c>
      <c r="D996">
        <f>SUMPRODUCT(MID(0&amp;feed!D996,LARGE(INDEX(ISNUMBER(--MID(feed!D996,ROW($1:$19),1))*
ROW($1:$19),0),ROW($1:$19))+1,1)*10^ROW($1:$19)/10)</f>
        <v>38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Standard</v>
      </c>
      <c r="J996">
        <f>SUMPRODUCT(MID(0&amp;feed!J996,LARGE(INDEX(ISNUMBER(--MID(feed!J996,ROW($1:$19),1))*
ROW($1:$19),0),ROW($1:$19))+1,1)*10^ROW($1:$19)/10)</f>
        <v>124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396</v>
      </c>
      <c r="O996">
        <f>SUMPRODUCT(MID(0&amp;feed!O996,LARGE(INDEX(ISNUMBER(--MID(feed!O996,ROW($1:$5),1))*
ROW($1:$5),0),ROW($1:$5))+1,1)*10^ROW($1:$5)/10)</f>
        <v>248</v>
      </c>
      <c r="P996" t="str">
        <f>feed!P996</f>
        <v>Untapped</v>
      </c>
      <c r="Q996">
        <f t="shared" si="90"/>
        <v>90</v>
      </c>
      <c r="R996" t="str">
        <f>feed!Q996</f>
        <v>Mediocre</v>
      </c>
      <c r="S996">
        <f t="shared" si="91"/>
        <v>4.5</v>
      </c>
      <c r="T996" t="str">
        <f>feed!R996</f>
        <v>Caribbean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http://blocgame.com/stats.php?id=64819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16625</v>
      </c>
      <c r="AA996" s="8">
        <f t="shared" si="93"/>
        <v>50.505050505050505</v>
      </c>
      <c r="AB996" s="4">
        <f t="shared" si="94"/>
        <v>66</v>
      </c>
      <c r="AC996" s="4">
        <f t="shared" si="95"/>
        <v>3333.3333333333335</v>
      </c>
    </row>
    <row r="997" spans="1:29" x14ac:dyDescent="0.25">
      <c r="A997" t="str">
        <f>feed!A997</f>
        <v>Ukraine</v>
      </c>
      <c r="B997" t="str">
        <f>feed!B997</f>
        <v>Presidentovich</v>
      </c>
      <c r="C997">
        <f>feed!C997</f>
        <v>0</v>
      </c>
      <c r="D997">
        <f>SUMPRODUCT(MID(0&amp;feed!D997,LARGE(INDEX(ISNUMBER(--MID(feed!D997,ROW($1:$19),1))*
ROW($1:$19),0),ROW($1:$19))+1,1)*10^ROW($1:$19)/10)</f>
        <v>6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150</v>
      </c>
      <c r="K997">
        <f>SUMPRODUCT(MID(0&amp;feed!K997,LARGE(INDEX(ISNUMBER(--MID(feed!K997,ROW($1:$19),1))*
ROW($1:$19),0),ROW($1:$19))+1,1)*10^ROW($1:$19)/10)</f>
        <v>3</v>
      </c>
      <c r="L997">
        <f>SUMPRODUCT(MID(0&amp;feed!L997,LARGE(INDEX(ISNUMBER(--MID(feed!L997,ROW($1:$19),1))*
ROW($1:$19),0),ROW($1:$19))+1,1)*10^ROW($1:$19)/10)</f>
        <v>0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396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Caribbean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997" t="str">
        <f>feed!U997</f>
        <v>http://blocgame.com/stats.php?id=65439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15047</v>
      </c>
      <c r="AA997" s="8">
        <f t="shared" si="93"/>
        <v>40.838383838383841</v>
      </c>
      <c r="AB997" s="4">
        <f t="shared" si="94"/>
        <v>66</v>
      </c>
      <c r="AC997" s="4">
        <f t="shared" si="95"/>
        <v>2695.3333333333335</v>
      </c>
    </row>
    <row r="998" spans="1:29" x14ac:dyDescent="0.25">
      <c r="A998" t="str">
        <f>feed!A998</f>
        <v>afreecafreecs</v>
      </c>
      <c r="B998" t="str">
        <f>feed!B998</f>
        <v>afreecafreecs</v>
      </c>
      <c r="C998">
        <f>feed!C998</f>
        <v>0</v>
      </c>
      <c r="D998">
        <f>SUMPRODUCT(MID(0&amp;feed!D998,LARGE(INDEX(ISNUMBER(--MID(feed!D998,ROW($1:$19),1))*
ROW($1:$19),0),ROW($1:$19))+1,1)*10^ROW($1:$19)/10)</f>
        <v>4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177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395</v>
      </c>
      <c r="O998">
        <f>SUMPRODUCT(MID(0&amp;feed!O998,LARGE(INDEX(ISNUMBER(--MID(feed!O998,ROW($1:$5),1))*
ROW($1:$5),0),ROW($1:$5))+1,1)*10^ROW($1:$5)/10)</f>
        <v>4804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Atlas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http://blocgame.com/stats.php?id=64734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18500</v>
      </c>
      <c r="AA998" s="8">
        <f t="shared" si="93"/>
        <v>50.632911392405063</v>
      </c>
      <c r="AB998" s="4">
        <f t="shared" si="94"/>
        <v>65.833333333333329</v>
      </c>
      <c r="AC998" s="4">
        <f t="shared" si="95"/>
        <v>3333.3333333333335</v>
      </c>
    </row>
    <row r="999" spans="1:29" x14ac:dyDescent="0.25">
      <c r="A999" t="str">
        <f>feed!A999</f>
        <v>Ansari</v>
      </c>
      <c r="B999" t="str">
        <f>feed!B999</f>
        <v>Abad</v>
      </c>
      <c r="C999" t="str">
        <f>feed!C999</f>
        <v>The Khilafah</v>
      </c>
      <c r="D999">
        <f>SUMPRODUCT(MID(0&amp;feed!D999,LARGE(INDEX(ISNUMBER(--MID(feed!D999,ROW($1:$19),1))*
ROW($1:$19),0),ROW($1:$19))+1,1)*10^ROW($1:$19)/10)</f>
        <v>59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Good</v>
      </c>
      <c r="H999">
        <f>SUMPRODUCT(MID(0&amp;feed!H999,LARGE(INDEX(ISNUMBER(--MID(feed!H999,ROW($1:$1),1))*
ROW($1:$1),0),ROW($1:$1))+1,1)*10^ROW($1:$1)/10)</f>
        <v>2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1</v>
      </c>
      <c r="K999">
        <f>SUMPRODUCT(MID(0&amp;feed!K999,LARGE(INDEX(ISNUMBER(--MID(feed!K999,ROW($1:$19),1))*
ROW($1:$19),0),ROW($1:$19))+1,1)*10^ROW($1:$19)/10)</f>
        <v>15</v>
      </c>
      <c r="L999">
        <f>SUMPRODUCT(MID(0&amp;feed!L999,LARGE(INDEX(ISNUMBER(--MID(feed!L999,ROW($1:$19),1))*
ROW($1:$19),0),ROW($1:$19))+1,1)*10^ROW($1:$19)/10)</f>
        <v>2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393</v>
      </c>
      <c r="O999">
        <f>SUMPRODUCT(MID(0&amp;feed!O999,LARGE(INDEX(ISNUMBER(--MID(feed!O999,ROW($1:$5),1))*
ROW($1:$5),0),ROW($1:$5))+1,1)*10^ROW($1:$5)/10)</f>
        <v>30</v>
      </c>
      <c r="P999" t="str">
        <f>feed!P999</f>
        <v>Untapped</v>
      </c>
      <c r="Q999">
        <f t="shared" si="90"/>
        <v>90</v>
      </c>
      <c r="R999" t="str">
        <f>feed!Q999</f>
        <v>Small</v>
      </c>
      <c r="S999">
        <f t="shared" si="91"/>
        <v>3</v>
      </c>
      <c r="T999" t="str">
        <f>feed!R999</f>
        <v>Congo</v>
      </c>
      <c r="U999" t="str">
        <f>feed!S999</f>
        <v>United States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999" t="str">
        <f>feed!U999</f>
        <v>http://blocgame.com/stats.php?id=50625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21196</v>
      </c>
      <c r="AA999" s="8">
        <f t="shared" si="93"/>
        <v>73.972010178117046</v>
      </c>
      <c r="AB999" s="4">
        <f t="shared" si="94"/>
        <v>65.5</v>
      </c>
      <c r="AC999" s="4">
        <f t="shared" si="95"/>
        <v>4845.166666666667</v>
      </c>
    </row>
    <row r="1000" spans="1:29" x14ac:dyDescent="0.25">
      <c r="A1000" t="str">
        <f>feed!A1000</f>
        <v>Tojo</v>
      </c>
      <c r="B1000" t="str">
        <f>feed!B1000</f>
        <v>RafaelTrigo1</v>
      </c>
      <c r="C1000">
        <f>feed!C1000</f>
        <v>0</v>
      </c>
      <c r="D1000">
        <f>SUMPRODUCT(MID(0&amp;feed!D1000,LARGE(INDEX(ISNUMBER(--MID(feed!D1000,ROW($1:$19),1))*
ROW($1:$19),0),ROW($1:$19))+1,1)*10^ROW($1:$19)/10)</f>
        <v>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Good</v>
      </c>
      <c r="H1000">
        <f>SUMPRODUCT(MID(0&amp;feed!H1000,LARGE(INDEX(ISNUMBER(--MID(feed!H1000,ROW($1:$1),1))*
ROW($1:$1),0),ROW($1:$1))+1,1)*10^ROW($1:$1)/10)</f>
        <v>1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5</v>
      </c>
      <c r="K1000">
        <f>SUMPRODUCT(MID(0&amp;feed!K1000,LARGE(INDEX(ISNUMBER(--MID(feed!K1000,ROW($1:$19),1))*
ROW($1:$19),0),ROW($1:$19))+1,1)*10^ROW($1:$19)/10)</f>
        <v>11</v>
      </c>
      <c r="L1000">
        <f>SUMPRODUCT(MID(0&amp;feed!L1000,LARGE(INDEX(ISNUMBER(--MID(feed!L1000,ROW($1:$19),1))*
ROW($1:$19),0),ROW($1:$19))+1,1)*10^ROW($1:$19)/10)</f>
        <v>1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393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Small</v>
      </c>
      <c r="S1000">
        <f t="shared" si="91"/>
        <v>3</v>
      </c>
      <c r="T1000" t="str">
        <f>feed!R1000</f>
        <v>Gran Colombia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000" t="str">
        <f>feed!U1000</f>
        <v>http://blocgame.com/stats.php?id=50821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11417</v>
      </c>
      <c r="AA1000" s="8">
        <f t="shared" si="93"/>
        <v>42.409669211195926</v>
      </c>
      <c r="AB1000" s="4">
        <f t="shared" si="94"/>
        <v>65.5</v>
      </c>
      <c r="AC1000" s="4">
        <f t="shared" si="95"/>
        <v>2777.8333333333335</v>
      </c>
    </row>
    <row r="1001" spans="1:29" x14ac:dyDescent="0.25">
      <c r="A1001" t="str">
        <f>feed!A1001</f>
        <v>Ivania-Xavieria</v>
      </c>
      <c r="B1001" t="str">
        <f>feed!B1001</f>
        <v>ivangates91</v>
      </c>
      <c r="C1001">
        <f>feed!C1001</f>
        <v>0</v>
      </c>
      <c r="D1001">
        <f>SUMPRODUCT(MID(0&amp;feed!D1001,LARGE(INDEX(ISNUMBER(--MID(feed!D1001,ROW($1:$19),1))*
ROW($1:$19),0),ROW($1:$19))+1,1)*10^ROW($1:$19)/10)</f>
        <v>10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170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393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East Indies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http://blocgame.com/stats.php?id=65369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15750</v>
      </c>
      <c r="AA1001" s="8">
        <f t="shared" si="93"/>
        <v>41.984732824427482</v>
      </c>
      <c r="AB1001" s="4">
        <f t="shared" si="94"/>
        <v>65.5</v>
      </c>
      <c r="AC1001" s="4">
        <f t="shared" si="95"/>
        <v>2750</v>
      </c>
    </row>
    <row r="1002" spans="1:29" x14ac:dyDescent="0.25">
      <c r="A1002" t="str">
        <f>feed!A1002</f>
        <v>Zaetoria</v>
      </c>
      <c r="B1002" t="str">
        <f>feed!B1002</f>
        <v>Reaper_1911</v>
      </c>
      <c r="C1002">
        <f>feed!C1002</f>
        <v>0</v>
      </c>
      <c r="D1002">
        <f>SUMPRODUCT(MID(0&amp;feed!D1002,LARGE(INDEX(ISNUMBER(--MID(feed!D1002,ROW($1:$19),1))*
ROW($1:$19),0),ROW($1:$19))+1,1)*10^ROW($1:$19)/10)</f>
        <v>25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Good</v>
      </c>
      <c r="J1002">
        <f>SUMPRODUCT(MID(0&amp;feed!J1002,LARGE(INDEX(ISNUMBER(--MID(feed!J1002,ROW($1:$19),1))*
ROW($1:$19),0),ROW($1:$19))+1,1)*10^ROW($1:$19)/10)</f>
        <v>121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392</v>
      </c>
      <c r="O1002">
        <f>SUMPRODUCT(MID(0&amp;feed!O1002,LARGE(INDEX(ISNUMBER(--MID(feed!O1002,ROW($1:$5),1))*
ROW($1:$5),0),ROW($1:$5))+1,1)*10^ROW($1:$5)/10)</f>
        <v>440</v>
      </c>
      <c r="P1002" t="str">
        <f>feed!P1002</f>
        <v>Untapped</v>
      </c>
      <c r="Q1002">
        <f t="shared" si="90"/>
        <v>90</v>
      </c>
      <c r="R1002" t="str">
        <f>feed!Q1002</f>
        <v>Meagre</v>
      </c>
      <c r="S1002">
        <f t="shared" si="91"/>
        <v>1.5</v>
      </c>
      <c r="T1002" t="str">
        <f>feed!R1002</f>
        <v>Pacific Rim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http://blocgame.com/stats.php?id=64999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51.020408163265309</v>
      </c>
      <c r="AB1002" s="4">
        <f t="shared" si="94"/>
        <v>65.333333333333329</v>
      </c>
      <c r="AC1002" s="4">
        <f t="shared" si="95"/>
        <v>3333.3333333333335</v>
      </c>
    </row>
    <row r="1003" spans="1:29" x14ac:dyDescent="0.25">
      <c r="A1003" t="str">
        <f>feed!A1003</f>
        <v>Fuckyourself</v>
      </c>
      <c r="B1003" t="str">
        <f>feed!B1003</f>
        <v>Multi7</v>
      </c>
      <c r="C1003">
        <f>feed!C1003</f>
        <v>0</v>
      </c>
      <c r="D1003">
        <f>SUMPRODUCT(MID(0&amp;feed!D1003,LARGE(INDEX(ISNUMBER(--MID(feed!D1003,ROW($1:$19),1))*
ROW($1:$19),0),ROW($1:$19))+1,1)*10^ROW($1:$19)/10)</f>
        <v>8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75</v>
      </c>
      <c r="K1003">
        <f>SUMPRODUCT(MID(0&amp;feed!K1003,LARGE(INDEX(ISNUMBER(--MID(feed!K1003,ROW($1:$19),1))*
ROW($1:$19),0),ROW($1:$19))+1,1)*10^ROW($1:$19)/10)</f>
        <v>4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392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Guinea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003" t="str">
        <f>feed!U1003</f>
        <v>http://blocgame.com/stats.php?id=65428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15000</v>
      </c>
      <c r="AA1003" s="8">
        <f t="shared" si="93"/>
        <v>42.091836734693878</v>
      </c>
      <c r="AB1003" s="4">
        <f t="shared" si="94"/>
        <v>65.333333333333329</v>
      </c>
      <c r="AC1003" s="4">
        <f t="shared" si="95"/>
        <v>2750</v>
      </c>
    </row>
    <row r="1004" spans="1:29" x14ac:dyDescent="0.25">
      <c r="A1004" t="str">
        <f>feed!A1004</f>
        <v>mexicanwall</v>
      </c>
      <c r="B1004" t="str">
        <f>feed!B1004</f>
        <v>mexicanwall</v>
      </c>
      <c r="C1004">
        <f>feed!C1004</f>
        <v>0</v>
      </c>
      <c r="D1004">
        <f>SUMPRODUCT(MID(0&amp;feed!D1004,LARGE(INDEX(ISNUMBER(--MID(feed!D1004,ROW($1:$19),1))*
ROW($1:$19),0),ROW($1:$19))+1,1)*10^ROW($1:$19)/10)</f>
        <v>2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Questionable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109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391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China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004" t="str">
        <f>feed!U1004</f>
        <v>http://blocgame.com/stats.php?id=64294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15585</v>
      </c>
      <c r="AA1004" s="8">
        <f t="shared" si="93"/>
        <v>41.777493606138108</v>
      </c>
      <c r="AB1004" s="4">
        <f t="shared" si="94"/>
        <v>65.166666666666671</v>
      </c>
      <c r="AC1004" s="4">
        <f t="shared" si="95"/>
        <v>2722.5</v>
      </c>
    </row>
    <row r="1005" spans="1:29" x14ac:dyDescent="0.25">
      <c r="A1005" t="str">
        <f>feed!A1005</f>
        <v>Billonesia</v>
      </c>
      <c r="B1005" t="str">
        <f>feed!B1005</f>
        <v>Bilal the Great</v>
      </c>
      <c r="C1005">
        <f>feed!C1005</f>
        <v>0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143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390</v>
      </c>
      <c r="O1005">
        <f>SUMPRODUCT(MID(0&amp;feed!O1005,LARGE(INDEX(ISNUMBER(--MID(feed!O1005,ROW($1:$5),1))*
ROW($1:$5),0),ROW($1:$5))+1,1)*10^ROW($1:$5)/10)</f>
        <v>283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East Indies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005" t="str">
        <f>feed!U1005</f>
        <v>http://blocgame.com/stats.php?id=42928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15210</v>
      </c>
      <c r="AA1005" s="8">
        <f t="shared" si="93"/>
        <v>41.884615384615387</v>
      </c>
      <c r="AB1005" s="4">
        <f t="shared" si="94"/>
        <v>65</v>
      </c>
      <c r="AC1005" s="4">
        <f t="shared" si="95"/>
        <v>2722.5</v>
      </c>
    </row>
    <row r="1006" spans="1:29" x14ac:dyDescent="0.25">
      <c r="A1006" t="str">
        <f>feed!A1006</f>
        <v>Davestan</v>
      </c>
      <c r="B1006" t="str">
        <f>feed!B1006</f>
        <v>DaveRock</v>
      </c>
      <c r="C1006">
        <f>feed!C1006</f>
        <v>0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Normal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182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389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Amazonia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06" t="str">
        <f>feed!U1006</f>
        <v>http://blocgame.com/stats.php?id=64491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18950</v>
      </c>
      <c r="AA1006" s="8">
        <f t="shared" si="93"/>
        <v>50.642673521850902</v>
      </c>
      <c r="AB1006" s="4">
        <f t="shared" si="94"/>
        <v>64.833333333333329</v>
      </c>
      <c r="AC1006" s="4">
        <f t="shared" si="95"/>
        <v>3283.3333333333335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Normal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52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388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32.97422680412371</v>
      </c>
      <c r="AB1007" s="4">
        <f t="shared" si="94"/>
        <v>64.666666666666671</v>
      </c>
      <c r="AC1007" s="4">
        <f t="shared" si="95"/>
        <v>2132.3333333333335</v>
      </c>
    </row>
    <row r="1008" spans="1:29" x14ac:dyDescent="0.25">
      <c r="A1008" t="str">
        <f>feed!A1008</f>
        <v>Mook</v>
      </c>
      <c r="B1008" t="str">
        <f>feed!B1008</f>
        <v>mookie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127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387</v>
      </c>
      <c r="O1008">
        <f>SUMPRODUCT(MID(0&amp;feed!O1008,LARGE(INDEX(ISNUMBER(--MID(feed!O1008,ROW($1:$5),1))*
ROW($1:$5),0),ROW($1:$5))+1,1)*10^ROW($1:$5)/10)</f>
        <v>81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http://blocgame.com/stats.php?id=65353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18500</v>
      </c>
      <c r="AA1008" s="8">
        <f t="shared" si="93"/>
        <v>51.679586563307495</v>
      </c>
      <c r="AB1008" s="4">
        <f t="shared" si="94"/>
        <v>64.5</v>
      </c>
      <c r="AC1008" s="4">
        <f t="shared" si="95"/>
        <v>3333.3333333333335</v>
      </c>
    </row>
    <row r="1009" spans="1:31" x14ac:dyDescent="0.25">
      <c r="A1009" t="str">
        <f>feed!A1009</f>
        <v>Good Jobs</v>
      </c>
      <c r="B1009" t="str">
        <f>feed!B1009</f>
        <v>Mongoloid Manager</v>
      </c>
      <c r="C1009">
        <f>feed!C1009</f>
        <v>0</v>
      </c>
      <c r="D1009">
        <f>SUMPRODUCT(MID(0&amp;feed!D1009,LARGE(INDEX(ISNUMBER(--MID(feed!D1009,ROW($1:$19),1))*
ROW($1:$19),0),ROW($1:$19))+1,1)*10^ROW($1:$19)/10)</f>
        <v>8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125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386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Indochina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009" t="str">
        <f>feed!U1009</f>
        <v>http://blocgame.com/stats.php?id=57865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15585</v>
      </c>
      <c r="AA1009" s="8">
        <f t="shared" si="93"/>
        <v>42.318652849740936</v>
      </c>
      <c r="AB1009" s="4">
        <f t="shared" si="94"/>
        <v>64.333333333333329</v>
      </c>
      <c r="AC1009" s="4">
        <f t="shared" si="95"/>
        <v>2722.5</v>
      </c>
    </row>
    <row r="1010" spans="1:31" x14ac:dyDescent="0.25">
      <c r="A1010" t="str">
        <f>feed!A1010</f>
        <v>Kateriae</v>
      </c>
      <c r="B1010" t="str">
        <f>feed!B1010</f>
        <v>redsky</v>
      </c>
      <c r="C1010" t="str">
        <f>feed!C1010</f>
        <v>The Order</v>
      </c>
      <c r="D1010">
        <f>SUMPRODUCT(MID(0&amp;feed!D1010,LARGE(INDEX(ISNUMBER(--MID(feed!D1010,ROW($1:$19),1))*
ROW($1:$19),0),ROW($1:$19))+1,1)*10^ROW($1:$19)/10)</f>
        <v>107</v>
      </c>
      <c r="E1010">
        <f>SUMPRODUCT(MID(0&amp;feed!E1010,LARGE(INDEX(ISNUMBER(--MID(feed!E1010,ROW($1:$19),1))*
ROW($1:$19),0),ROW($1:$19))+1,1)*10^ROW($1:$19)/10)</f>
        <v>3</v>
      </c>
      <c r="F1010" t="str">
        <f>feed!F1010</f>
        <v>Second World War surplus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2</v>
      </c>
      <c r="I1010" t="str">
        <f>feed!I1010</f>
        <v>Good</v>
      </c>
      <c r="J1010">
        <f>SUMPRODUCT(MID(0&amp;feed!J1010,LARGE(INDEX(ISNUMBER(--MID(feed!J1010,ROW($1:$19),1))*
ROW($1:$19),0),ROW($1:$19))+1,1)*10^ROW($1:$19)/10)</f>
        <v>0</v>
      </c>
      <c r="K1010">
        <f>SUMPRODUCT(MID(0&amp;feed!K1010,LARGE(INDEX(ISNUMBER(--MID(feed!K1010,ROW($1:$19),1))*
ROW($1:$19),0),ROW($1:$19))+1,1)*10^ROW($1:$19)/10)</f>
        <v>5</v>
      </c>
      <c r="L1010">
        <f>SUMPRODUCT(MID(0&amp;feed!L1010,LARGE(INDEX(ISNUMBER(--MID(feed!L1010,ROW($1:$19),1))*
ROW($1:$19),0),ROW($1:$19))+1,1)*10^ROW($1:$19)/10)</f>
        <v>4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386</v>
      </c>
      <c r="O1010">
        <f>SUMPRODUCT(MID(0&amp;feed!O1010,LARGE(INDEX(ISNUMBER(--MID(feed!O1010,ROW($1:$5),1))*
ROW($1:$5),0),ROW($1:$5))+1,1)*10^ROW($1:$5)/10)</f>
        <v>412</v>
      </c>
      <c r="P1010" t="str">
        <f>feed!P1010</f>
        <v>Untapped</v>
      </c>
      <c r="Q1010">
        <f t="shared" si="90"/>
        <v>90</v>
      </c>
      <c r="R1010" t="str">
        <f>feed!Q1010</f>
        <v>Large</v>
      </c>
      <c r="S1010">
        <f t="shared" si="91"/>
        <v>7.5</v>
      </c>
      <c r="T1010" t="str">
        <f>feed!R1010</f>
        <v>Guinea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1010" t="str">
        <f>feed!U1010</f>
        <v>http://blocgame.com/stats.php?id=64503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18299</v>
      </c>
      <c r="AA1010" s="8">
        <f t="shared" si="93"/>
        <v>60.03626943005181</v>
      </c>
      <c r="AB1010" s="4">
        <f t="shared" si="94"/>
        <v>64.333333333333329</v>
      </c>
      <c r="AC1010" s="4">
        <f t="shared" si="95"/>
        <v>3862.3333333333335</v>
      </c>
    </row>
    <row r="1011" spans="1:31" x14ac:dyDescent="0.25">
      <c r="A1011" t="str">
        <f>feed!A1011</f>
        <v>The inquisitors</v>
      </c>
      <c r="B1011" t="str">
        <f>feed!B1011</f>
        <v>inquisiters</v>
      </c>
      <c r="C1011">
        <f>feed!C1011</f>
        <v>0</v>
      </c>
      <c r="D1011">
        <f>SUMPRODUCT(MID(0&amp;feed!D1011,LARGE(INDEX(ISNUMBER(--MID(feed!D1011,ROW($1:$19),1))*
ROW($1:$19),0),ROW($1:$19))+1,1)*10^ROW($1:$19)/10)</f>
        <v>30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386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Meagre</v>
      </c>
      <c r="S1011">
        <f t="shared" si="91"/>
        <v>1.5</v>
      </c>
      <c r="T1011" t="str">
        <f>feed!R1011</f>
        <v>Pacific Rim</v>
      </c>
      <c r="U1011" t="str">
        <f>feed!S1011</f>
        <v>United States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http://blocgame.com/stats.php?id=65222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17750</v>
      </c>
      <c r="AA1011" s="8">
        <f t="shared" si="93"/>
        <v>51.813471502590673</v>
      </c>
      <c r="AB1011" s="4">
        <f t="shared" si="94"/>
        <v>64.333333333333329</v>
      </c>
      <c r="AC1011" s="4">
        <f t="shared" si="95"/>
        <v>3333.3333333333335</v>
      </c>
    </row>
    <row r="1012" spans="1:31" x14ac:dyDescent="0.25">
      <c r="A1012" t="str">
        <f>feed!A1012</f>
        <v>New Pogolia</v>
      </c>
      <c r="B1012" t="str">
        <f>feed!B1012</f>
        <v>ObliviousObscurity</v>
      </c>
      <c r="C1012" t="str">
        <f>feed!C1012</f>
        <v>U.M.A.S</v>
      </c>
      <c r="D1012">
        <f>SUMPRODUCT(MID(0&amp;feed!D1012,LARGE(INDEX(ISNUMBER(--MID(feed!D1012,ROW($1:$19),1))*
ROW($1:$19),0),ROW($1:$19))+1,1)*10^ROW($1:$19)/10)</f>
        <v>37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1</v>
      </c>
      <c r="I1012" t="str">
        <f>feed!I1012</f>
        <v>Poor</v>
      </c>
      <c r="J1012">
        <f>SUMPRODUCT(MID(0&amp;feed!J1012,LARGE(INDEX(ISNUMBER(--MID(feed!J1012,ROW($1:$19),1))*
ROW($1:$19),0),ROW($1:$19))+1,1)*10^ROW($1:$19)/10)</f>
        <v>26</v>
      </c>
      <c r="K1012">
        <f>SUMPRODUCT(MID(0&amp;feed!K1012,LARGE(INDEX(ISNUMBER(--MID(feed!K1012,ROW($1:$19),1))*
ROW($1:$19),0),ROW($1:$19))+1,1)*10^ROW($1:$19)/10)</f>
        <v>4</v>
      </c>
      <c r="L1012">
        <f>SUMPRODUCT(MID(0&amp;feed!L1012,LARGE(INDEX(ISNUMBER(--MID(feed!L1012,ROW($1:$19),1))*
ROW($1:$19),0),ROW($1:$19))+1,1)*10^ROW($1:$19)/10)</f>
        <v>4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386</v>
      </c>
      <c r="O1012">
        <f>SUMPRODUCT(MID(0&amp;feed!O1012,LARGE(INDEX(ISNUMBER(--MID(feed!O1012,ROW($1:$5),1))*
ROW($1:$5),0),ROW($1:$5))+1,1)*10^ROW($1:$5)/10)</f>
        <v>3597</v>
      </c>
      <c r="P1012" t="str">
        <f>feed!P1012</f>
        <v>Untapped</v>
      </c>
      <c r="Q1012">
        <f t="shared" si="90"/>
        <v>90</v>
      </c>
      <c r="R1012" t="str">
        <f>feed!Q1012</f>
        <v>Mediocre</v>
      </c>
      <c r="S1012">
        <f t="shared" si="91"/>
        <v>4.5</v>
      </c>
      <c r="T1012" t="str">
        <f>feed!R1012</f>
        <v>Persia</v>
      </c>
      <c r="U1012" t="str">
        <f>feed!S1012</f>
        <v>Soviet Union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http://blocgame.com/stats.php?id=65269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16250</v>
      </c>
      <c r="AA1012" s="8">
        <f t="shared" si="93"/>
        <v>51.813471502590673</v>
      </c>
      <c r="AB1012" s="4">
        <f t="shared" si="94"/>
        <v>64.333333333333329</v>
      </c>
      <c r="AC1012" s="4">
        <f t="shared" si="95"/>
        <v>3333.3333333333335</v>
      </c>
    </row>
    <row r="1013" spans="1:31" x14ac:dyDescent="0.25">
      <c r="A1013" t="str">
        <f>feed!A1013</f>
        <v>Saumbet</v>
      </c>
      <c r="B1013" t="str">
        <f>feed!B1013</f>
        <v>Naven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Poor</v>
      </c>
      <c r="J1013">
        <f>SUMPRODUCT(MID(0&amp;feed!J1013,LARGE(INDEX(ISNUMBER(--MID(feed!J1013,ROW($1:$19),1))*
ROW($1:$19),0),ROW($1:$19))+1,1)*10^ROW($1:$19)/10)</f>
        <v>161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383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Persia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http://blocgame.com/stats.php?id=50961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19250</v>
      </c>
      <c r="AA1013" s="8">
        <f t="shared" si="93"/>
        <v>52.219321148825067</v>
      </c>
      <c r="AB1013" s="4">
        <f t="shared" si="94"/>
        <v>63.833333333333336</v>
      </c>
      <c r="AC1013" s="4">
        <f t="shared" si="95"/>
        <v>3333.3333333333335</v>
      </c>
    </row>
    <row r="1014" spans="1:31" x14ac:dyDescent="0.25">
      <c r="A1014" t="str">
        <f>feed!A1014</f>
        <v>Nine Inches</v>
      </c>
      <c r="B1014" t="str">
        <f>feed!B1014</f>
        <v>Ronald Jeremy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161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383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Caribbean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http://blocgame.com/stats.php?id=65397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19250</v>
      </c>
      <c r="AA1014" s="8">
        <f t="shared" si="93"/>
        <v>52.219321148825067</v>
      </c>
      <c r="AB1014" s="4">
        <f t="shared" si="94"/>
        <v>63.833333333333336</v>
      </c>
      <c r="AC1014" s="4">
        <f t="shared" si="95"/>
        <v>3333.3333333333335</v>
      </c>
    </row>
    <row r="1015" spans="1:31" x14ac:dyDescent="0.25">
      <c r="A1015" t="str">
        <f>feed!A1015</f>
        <v>Rejkistan</v>
      </c>
      <c r="B1015" t="str">
        <f>feed!B1015</f>
        <v>sasuke0925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162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383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Gran Colombia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http://blocgame.com/stats.php?id=65398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19250</v>
      </c>
      <c r="AA1015" s="8">
        <f t="shared" si="93"/>
        <v>52.219321148825067</v>
      </c>
      <c r="AB1015" s="4">
        <f t="shared" si="94"/>
        <v>63.833333333333336</v>
      </c>
      <c r="AC1015" s="4">
        <f t="shared" si="95"/>
        <v>3333.3333333333335</v>
      </c>
    </row>
    <row r="1016" spans="1:31" x14ac:dyDescent="0.25">
      <c r="A1016" t="str">
        <f>feed!A1016</f>
        <v>Origanium</v>
      </c>
      <c r="B1016" t="str">
        <f>feed!B1016</f>
        <v>Kallima</v>
      </c>
      <c r="C1016" t="str">
        <f>feed!C1016</f>
        <v>The Order</v>
      </c>
      <c r="D1016">
        <f>SUMPRODUCT(MID(0&amp;feed!D1016,LARGE(INDEX(ISNUMBER(--MID(feed!D1016,ROW($1:$19),1))*
ROW($1:$19),0),ROW($1:$19))+1,1)*10^ROW($1:$19)/10)</f>
        <v>68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1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0</v>
      </c>
      <c r="K1016">
        <f>SUMPRODUCT(MID(0&amp;feed!K1016,LARGE(INDEX(ISNUMBER(--MID(feed!K1016,ROW($1:$19),1))*
ROW($1:$19),0),ROW($1:$19))+1,1)*10^ROW($1:$19)/10)</f>
        <v>10</v>
      </c>
      <c r="L1016">
        <f>SUMPRODUCT(MID(0&amp;feed!L1016,LARGE(INDEX(ISNUMBER(--MID(feed!L1016,ROW($1:$19),1))*
ROW($1:$19),0),ROW($1:$19))+1,1)*10^ROW($1:$19)/10)</f>
        <v>4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381</v>
      </c>
      <c r="O1016">
        <f>SUMPRODUCT(MID(0&amp;feed!O1016,LARGE(INDEX(ISNUMBER(--MID(feed!O1016,ROW($1:$5),1))*
ROW($1:$5),0),ROW($1:$5))+1,1)*10^ROW($1:$5)/10)</f>
        <v>387</v>
      </c>
      <c r="P1016" t="str">
        <f>feed!P1016</f>
        <v>Untapped</v>
      </c>
      <c r="Q1016">
        <f t="shared" si="90"/>
        <v>90</v>
      </c>
      <c r="R1016" t="str">
        <f>feed!Q1016</f>
        <v>Meagre</v>
      </c>
      <c r="S1016">
        <f t="shared" si="91"/>
        <v>1.5</v>
      </c>
      <c r="T1016" t="str">
        <f>feed!R1016</f>
        <v>The Subcontinent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1016" t="str">
        <f>feed!U1016</f>
        <v>http://blocgame.com/stats.php?id=65399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15890</v>
      </c>
      <c r="AA1016" s="8">
        <f t="shared" si="93"/>
        <v>57.45406824146982</v>
      </c>
      <c r="AB1016" s="4">
        <f t="shared" si="94"/>
        <v>63.5</v>
      </c>
      <c r="AC1016" s="4">
        <f t="shared" si="95"/>
        <v>3648.3333333333335</v>
      </c>
    </row>
    <row r="1017" spans="1:31" x14ac:dyDescent="0.25">
      <c r="A1017" t="str">
        <f>feed!A1017</f>
        <v>Nerdiana</v>
      </c>
      <c r="B1017" t="str">
        <f>feed!B1017</f>
        <v>random Nerd</v>
      </c>
      <c r="C1017">
        <f>feed!C1017</f>
        <v>0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Questionable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28</v>
      </c>
      <c r="K1017">
        <f>SUMPRODUCT(MID(0&amp;feed!K1017,LARGE(INDEX(ISNUMBER(--MID(feed!K1017,ROW($1:$19),1))*
ROW($1:$19),0),ROW($1:$19))+1,1)*10^ROW($1:$19)/10)</f>
        <v>4</v>
      </c>
      <c r="L1017">
        <f>SUMPRODUCT(MID(0&amp;feed!L1017,LARGE(INDEX(ISNUMBER(--MID(feed!L1017,ROW($1:$19),1))*
ROW($1:$19),0),ROW($1:$19))+1,1)*10^ROW($1:$19)/10)</f>
        <v>2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381</v>
      </c>
      <c r="O1017">
        <f>SUMPRODUCT(MID(0&amp;feed!O1017,LARGE(INDEX(ISNUMBER(--MID(feed!O1017,ROW($1:$5),1))*
ROW($1:$5),0),ROW($1:$5))+1,1)*10^ROW($1:$5)/10)</f>
        <v>175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Egypt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1017" t="str">
        <f>feed!U1017</f>
        <v>http://blocgame.com/stats.php?id=65595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21150</v>
      </c>
      <c r="AA1017" s="8">
        <f t="shared" si="93"/>
        <v>61.417322834645667</v>
      </c>
      <c r="AB1017" s="4">
        <f t="shared" si="94"/>
        <v>63.5</v>
      </c>
      <c r="AC1017" s="4">
        <f t="shared" si="95"/>
        <v>3900</v>
      </c>
    </row>
    <row r="1018" spans="1:31" x14ac:dyDescent="0.25">
      <c r="A1018" t="str">
        <f>feed!A1018</f>
        <v>Opandos</v>
      </c>
      <c r="B1018" t="str">
        <f>feed!B1018</f>
        <v>KllK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55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2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12</v>
      </c>
      <c r="K1018">
        <f>SUMPRODUCT(MID(0&amp;feed!K1018,LARGE(INDEX(ISNUMBER(--MID(feed!K1018,ROW($1:$19),1))*
ROW($1:$19),0),ROW($1:$19))+1,1)*10^ROW($1:$19)/10)</f>
        <v>10</v>
      </c>
      <c r="L1018">
        <f>SUMPRODUCT(MID(0&amp;feed!L1018,LARGE(INDEX(ISNUMBER(--MID(feed!L1018,ROW($1:$19),1))*
ROW($1:$19),0),ROW($1:$19))+1,1)*10^ROW($1:$19)/10)</f>
        <v>3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380</v>
      </c>
      <c r="O1018">
        <f>SUMPRODUCT(MID(0&amp;feed!O1018,LARGE(INDEX(ISNUMBER(--MID(feed!O1018,ROW($1:$5),1))*
ROW($1:$5),0),ROW($1:$5))+1,1)*10^ROW($1:$5)/10)</f>
        <v>126</v>
      </c>
      <c r="P1018" t="str">
        <f>feed!P1018</f>
        <v>Untapped</v>
      </c>
      <c r="Q1018">
        <f t="shared" si="90"/>
        <v>90</v>
      </c>
      <c r="R1018" t="str">
        <f>feed!Q1018</f>
        <v>Mediocre</v>
      </c>
      <c r="S1018">
        <f t="shared" si="91"/>
        <v>4.5</v>
      </c>
      <c r="T1018" t="str">
        <f>feed!R1018</f>
        <v>Indochina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1018" t="str">
        <f>feed!U1018</f>
        <v>http://blocgame.com/stats.php?id=50208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34966</v>
      </c>
      <c r="AA1018" s="8">
        <f t="shared" si="93"/>
        <v>108.79210526315789</v>
      </c>
      <c r="AB1018" s="4">
        <f t="shared" si="94"/>
        <v>63.333333333333336</v>
      </c>
      <c r="AC1018" s="4">
        <f t="shared" si="95"/>
        <v>6890.166666666667</v>
      </c>
    </row>
    <row r="1019" spans="1:31" x14ac:dyDescent="0.25">
      <c r="A1019" t="str">
        <f>feed!A1019</f>
        <v>disapoitmentt</v>
      </c>
      <c r="B1019" t="str">
        <f>feed!B1019</f>
        <v>Zen1234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29</v>
      </c>
      <c r="K1019">
        <f>SUMPRODUCT(MID(0&amp;feed!K1019,LARGE(INDEX(ISNUMBER(--MID(feed!K1019,ROW($1:$19),1))*
ROW($1:$19),0),ROW($1:$19))+1,1)*10^ROW($1:$19)/10)</f>
        <v>10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380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China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http://blocgame.com/stats.php?id=65221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15500</v>
      </c>
      <c r="AA1019" s="8">
        <f t="shared" si="93"/>
        <v>52.631578947368418</v>
      </c>
      <c r="AB1019" s="4">
        <f t="shared" si="94"/>
        <v>63.333333333333336</v>
      </c>
      <c r="AC1019" s="4">
        <f t="shared" si="95"/>
        <v>3333.3333333333335</v>
      </c>
    </row>
    <row r="1020" spans="1:31" x14ac:dyDescent="0.25">
      <c r="A1020" t="str">
        <f>feed!A1020</f>
        <v>bokunopico</v>
      </c>
      <c r="B1020" t="str">
        <f>feed!B1020</f>
        <v>bokunopico</v>
      </c>
      <c r="C1020">
        <f>feed!C1020</f>
        <v>0</v>
      </c>
      <c r="D1020">
        <f>SUMPRODUCT(MID(0&amp;feed!D1020,LARGE(INDEX(ISNUMBER(--MID(feed!D1020,ROW($1:$19),1))*
ROW($1:$19),0),ROW($1:$19))+1,1)*10^ROW($1:$19)/10)</f>
        <v>6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Undisciplined Rabble</v>
      </c>
      <c r="J1020">
        <f>SUMPRODUCT(MID(0&amp;feed!J1020,LARGE(INDEX(ISNUMBER(--MID(feed!J1020,ROW($1:$19),1))*
ROW($1:$19),0),ROW($1:$19))+1,1)*10^ROW($1:$19)/10)</f>
        <v>109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379</v>
      </c>
      <c r="O1020">
        <f>SUMPRODUCT(MID(0&amp;feed!O1020,LARGE(INDEX(ISNUMBER(--MID(feed!O1020,ROW($1:$5),1))*
ROW($1:$5),0),ROW($1:$5))+1,1)*10^ROW($1:$5)/10)</f>
        <v>4128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Egypt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http://blocgame.com/stats.php?id=64827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18500</v>
      </c>
      <c r="AA1020" s="8">
        <f t="shared" si="93"/>
        <v>52.770448548812666</v>
      </c>
      <c r="AB1020" s="4">
        <f t="shared" si="94"/>
        <v>63.166666666666664</v>
      </c>
      <c r="AC1020" s="4">
        <f t="shared" si="95"/>
        <v>3333.3333333333335</v>
      </c>
    </row>
    <row r="1021" spans="1:31" x14ac:dyDescent="0.25">
      <c r="A1021" t="str">
        <f>feed!A1021</f>
        <v>Chungganation</v>
      </c>
      <c r="B1021" t="str">
        <f>feed!B1021</f>
        <v>Julgat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157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378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http://blocgame.com/stats.php?id=65419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19250</v>
      </c>
      <c r="AA1021" s="8">
        <f t="shared" si="93"/>
        <v>52.910052910052912</v>
      </c>
      <c r="AB1021" s="4">
        <f t="shared" si="94"/>
        <v>63</v>
      </c>
      <c r="AC1021" s="4">
        <f t="shared" si="95"/>
        <v>3333.3333333333335</v>
      </c>
    </row>
    <row r="1022" spans="1:31" x14ac:dyDescent="0.25">
      <c r="A1022" t="str">
        <f>feed!A1022</f>
        <v>Kanem</v>
      </c>
      <c r="B1022" t="str">
        <f>feed!B1022</f>
        <v>KingQuan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Nice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44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376</v>
      </c>
      <c r="O1022">
        <f>SUMPRODUCT(MID(0&amp;feed!O1022,LARGE(INDEX(ISNUMBER(--MID(feed!O1022,ROW($1:$5),1))*
ROW($1:$5),0),ROW($1:$5))+1,1)*10^ROW($1:$5)/10)</f>
        <v>60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West Africa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http://blocgame.com/stats.php?id=65408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18875</v>
      </c>
      <c r="AA1022" s="8">
        <f t="shared" si="93"/>
        <v>53.191489361702125</v>
      </c>
      <c r="AB1022" s="4">
        <f t="shared" si="94"/>
        <v>62.666666666666664</v>
      </c>
      <c r="AC1022" s="4">
        <f t="shared" si="95"/>
        <v>3333.3333333333335</v>
      </c>
    </row>
    <row r="1023" spans="1:31" x14ac:dyDescent="0.25">
      <c r="A1023" t="str">
        <f>feed!A1023</f>
        <v>Daronsha</v>
      </c>
      <c r="B1023" t="str">
        <f>feed!B1023</f>
        <v>tiger_swami</v>
      </c>
      <c r="C1023">
        <f>feed!C1023</f>
        <v>0</v>
      </c>
      <c r="D1023">
        <f>SUMPRODUCT(MID(0&amp;feed!D1023,LARGE(INDEX(ISNUMBER(--MID(feed!D1023,ROW($1:$19),1))*
ROW($1:$19),0),ROW($1:$19))+1,1)*10^ROW($1:$19)/10)</f>
        <v>16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0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93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376</v>
      </c>
      <c r="O1023">
        <f>SUMPRODUCT(MID(0&amp;feed!O1023,LARGE(INDEX(ISNUMBER(--MID(feed!O1023,ROW($1:$5),1))*
ROW($1:$5),0),ROW($1:$5))+1,1)*10^ROW($1:$5)/10)</f>
        <v>4099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Arabia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http://blocgame.com/stats.php?id=65538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18500</v>
      </c>
      <c r="AA1023" s="8">
        <f t="shared" si="93"/>
        <v>53.191489361702125</v>
      </c>
      <c r="AB1023" s="4">
        <f t="shared" si="94"/>
        <v>62.666666666666664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Creamy Meme</v>
      </c>
      <c r="B1024" t="str">
        <f>feed!B1024</f>
        <v>Super Snake</v>
      </c>
      <c r="C1024" t="str">
        <f>feed!C1024</f>
        <v>HellYeah</v>
      </c>
      <c r="D1024">
        <f>SUMPRODUCT(MID(0&amp;feed!D1024,LARGE(INDEX(ISNUMBER(--MID(feed!D1024,ROW($1:$19),1))*
ROW($1:$19),0),ROW($1:$19))+1,1)*10^ROW($1:$19)/10)</f>
        <v>23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2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111</v>
      </c>
      <c r="K1024">
        <f>SUMPRODUCT(MID(0&amp;feed!K1024,LARGE(INDEX(ISNUMBER(--MID(feed!K1024,ROW($1:$19),1))*
ROW($1:$19),0),ROW($1:$19))+1,1)*10^ROW($1:$19)/10)</f>
        <v>1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375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Meagre</v>
      </c>
      <c r="S1024">
        <f t="shared" si="91"/>
        <v>1.5</v>
      </c>
      <c r="T1024" t="str">
        <f>feed!R1024</f>
        <v>The Subcontinent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1024" t="str">
        <f>feed!U1024</f>
        <v>http://blocgame.com/stats.php?id=64874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16452</v>
      </c>
      <c r="AA1024" s="8">
        <f t="shared" si="93"/>
        <v>48.872</v>
      </c>
      <c r="AB1024" s="4">
        <f t="shared" si="94"/>
        <v>62.5</v>
      </c>
      <c r="AC1024" s="4">
        <f t="shared" si="95"/>
        <v>3054.5</v>
      </c>
    </row>
    <row r="1025" spans="1:29" x14ac:dyDescent="0.25">
      <c r="A1025" t="str">
        <f>feed!A1025</f>
        <v>Ravenma</v>
      </c>
      <c r="B1025" t="str">
        <f>feed!B1025</f>
        <v>President K. Dust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183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http://blocgame.com/stats.php?id=65350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19250</v>
      </c>
      <c r="AA1025" s="8">
        <f t="shared" si="93"/>
        <v>53.333333333333336</v>
      </c>
      <c r="AB1025" s="4">
        <f t="shared" si="94"/>
        <v>62.5</v>
      </c>
      <c r="AC1025" s="4">
        <f t="shared" si="95"/>
        <v>3333.3333333333335</v>
      </c>
    </row>
    <row r="1026" spans="1:29" x14ac:dyDescent="0.25">
      <c r="A1026" t="str">
        <f>feed!A1026</f>
        <v>Ipatia</v>
      </c>
      <c r="B1026" t="str">
        <f>feed!B1026</f>
        <v>Galileo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174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375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China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http://blocgame.com/stats.php?id=65359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53.333333333333336</v>
      </c>
      <c r="AB1026" s="4">
        <f t="shared" si="94"/>
        <v>62.5</v>
      </c>
      <c r="AC1026" s="4">
        <f t="shared" si="95"/>
        <v>3333.3333333333335</v>
      </c>
    </row>
    <row r="1027" spans="1:29" x14ac:dyDescent="0.25">
      <c r="A1027" t="str">
        <f>feed!A1027</f>
        <v>Chinkostan</v>
      </c>
      <c r="B1027" t="str">
        <f>feed!B1027</f>
        <v>jimmy_jungaz</v>
      </c>
      <c r="C1027" t="str">
        <f>feed!C1027</f>
        <v>The Order</v>
      </c>
      <c r="D1027">
        <f>SUMPRODUCT(MID(0&amp;feed!D1027,LARGE(INDEX(ISNUMBER(--MID(feed!D1027,ROW($1:$19),1))*
ROW($1:$19),0),ROW($1:$19))+1,1)*10^ROW($1:$19)/10)</f>
        <v>81</v>
      </c>
      <c r="E1027">
        <f>SUMPRODUCT(MID(0&amp;feed!E1027,LARGE(INDEX(ISNUMBER(--MID(feed!E1027,ROW($1:$19),1))*
ROW($1:$19),0),ROW($1:$19))+1,1)*10^ROW($1:$19)/10)</f>
        <v>3</v>
      </c>
      <c r="F1027" t="str">
        <f>feed!F1027</f>
        <v>Second World War surplus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2</v>
      </c>
      <c r="I1027" t="str">
        <f>feed!I1027</f>
        <v>Good</v>
      </c>
      <c r="J1027">
        <f>SUMPRODUCT(MID(0&amp;feed!J1027,LARGE(INDEX(ISNUMBER(--MID(feed!J1027,ROW($1:$19),1))*
ROW($1:$19),0),ROW($1:$19))+1,1)*10^ROW($1:$19)/10)</f>
        <v>11</v>
      </c>
      <c r="K1027">
        <f>SUMPRODUCT(MID(0&amp;feed!K1027,LARGE(INDEX(ISNUMBER(--MID(feed!K1027,ROW($1:$19),1))*
ROW($1:$19),0),ROW($1:$19))+1,1)*10^ROW($1:$19)/10)</f>
        <v>16</v>
      </c>
      <c r="L1027">
        <f>SUMPRODUCT(MID(0&amp;feed!L1027,LARGE(INDEX(ISNUMBER(--MID(feed!L1027,ROW($1:$19),1))*
ROW($1:$19),0),ROW($1:$19))+1,1)*10^ROW($1:$19)/10)</f>
        <v>5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372</v>
      </c>
      <c r="O1027">
        <f>SUMPRODUCT(MID(0&amp;feed!O1027,LARGE(INDEX(ISNUMBER(--MID(feed!O1027,ROW($1:$5),1))*
ROW($1:$5),0),ROW($1:$5))+1,1)*10^ROW($1:$5)/10)</f>
        <v>161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Large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7.5</v>
      </c>
      <c r="T1027" t="str">
        <f>feed!R1027</f>
        <v>Indochina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http://blocgame.com/stats.php?id=64521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10625</v>
      </c>
      <c r="AA1027" s="8">
        <f t="shared" ref="AA1027:AA1090" si="99">V1027/N1027</f>
        <v>53.763440860215056</v>
      </c>
      <c r="AB1027" s="4">
        <f t="shared" ref="AB1027:AB1090" si="100">N1027/6</f>
        <v>62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Jibid</v>
      </c>
      <c r="B1028" t="str">
        <f>feed!B1028</f>
        <v>Varramor</v>
      </c>
      <c r="C1028" t="str">
        <f>feed!C1028</f>
        <v>The Order</v>
      </c>
      <c r="D1028">
        <f>SUMPRODUCT(MID(0&amp;feed!D1028,LARGE(INDEX(ISNUMBER(--MID(feed!D1028,ROW($1:$19),1))*
ROW($1:$19),0),ROW($1:$19))+1,1)*10^ROW($1:$19)/10)</f>
        <v>59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1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13</v>
      </c>
      <c r="K1028">
        <f>SUMPRODUCT(MID(0&amp;feed!K1028,LARGE(INDEX(ISNUMBER(--MID(feed!K1028,ROW($1:$19),1))*
ROW($1:$19),0),ROW($1:$19))+1,1)*10^ROW($1:$19)/10)</f>
        <v>10</v>
      </c>
      <c r="L1028">
        <f>SUMPRODUCT(MID(0&amp;feed!L1028,LARGE(INDEX(ISNUMBER(--MID(feed!L1028,ROW($1:$19),1))*
ROW($1:$19),0),ROW($1:$19))+1,1)*10^ROW($1:$19)/10)</f>
        <v>1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372</v>
      </c>
      <c r="O1028">
        <f>SUMPRODUCT(MID(0&amp;feed!O1028,LARGE(INDEX(ISNUMBER(--MID(feed!O1028,ROW($1:$5),1))*
ROW($1:$5),0),ROW($1:$5))+1,1)*10^ROW($1:$5)/10)</f>
        <v>244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Indochina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1028" t="str">
        <f>feed!U1028</f>
        <v>http://blocgame.com/stats.php?id=65373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21357</v>
      </c>
      <c r="AA1028" s="8">
        <f t="shared" si="99"/>
        <v>70.516129032258064</v>
      </c>
      <c r="AB1028" s="4">
        <f t="shared" si="100"/>
        <v>62</v>
      </c>
      <c r="AC1028" s="4">
        <f t="shared" si="101"/>
        <v>4372</v>
      </c>
    </row>
    <row r="1029" spans="1:29" x14ac:dyDescent="0.25">
      <c r="A1029" t="str">
        <f>feed!A1029</f>
        <v>SMARTDODO</v>
      </c>
      <c r="B1029" t="str">
        <f>feed!B1029</f>
        <v>SMARTDODO</v>
      </c>
      <c r="C1029">
        <f>feed!C1029</f>
        <v>0</v>
      </c>
      <c r="D1029">
        <f>SUMPRODUCT(MID(0&amp;feed!D1029,LARGE(INDEX(ISNUMBER(--MID(feed!D1029,ROW($1:$19),1))*
ROW($1:$19),0),ROW($1:$19))+1,1)*10^ROW($1:$19)/10)</f>
        <v>20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163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372</v>
      </c>
      <c r="O1029">
        <f>SUMPRODUCT(MID(0&amp;feed!O1029,LARGE(INDEX(ISNUMBER(--MID(feed!O1029,ROW($1:$5),1))*
ROW($1:$5),0),ROW($1:$5))+1,1)*10^ROW($1:$5)/10)</f>
        <v>59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East Indies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http://blocgame.com/stats.php?id=65389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19250</v>
      </c>
      <c r="AA1029" s="8">
        <f t="shared" si="99"/>
        <v>53.763440860215056</v>
      </c>
      <c r="AB1029" s="4">
        <f t="shared" si="100"/>
        <v>62</v>
      </c>
      <c r="AC1029" s="4">
        <f t="shared" si="101"/>
        <v>3333.3333333333335</v>
      </c>
    </row>
    <row r="1030" spans="1:29" x14ac:dyDescent="0.25">
      <c r="A1030" t="str">
        <f>feed!A1030</f>
        <v>Popasquatia</v>
      </c>
      <c r="B1030" t="str">
        <f>feed!B1030</f>
        <v>papa squat</v>
      </c>
      <c r="C1030">
        <f>feed!C1030</f>
        <v>0</v>
      </c>
      <c r="D1030">
        <f>SUMPRODUCT(MID(0&amp;feed!D1030,LARGE(INDEX(ISNUMBER(--MID(feed!D1030,ROW($1:$19),1))*
ROW($1:$19),0),ROW($1:$19))+1,1)*10^ROW($1:$19)/10)</f>
        <v>54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1</v>
      </c>
      <c r="I1030" t="str">
        <f>feed!I1030</f>
        <v>Good</v>
      </c>
      <c r="J1030">
        <f>SUMPRODUCT(MID(0&amp;feed!J1030,LARGE(INDEX(ISNUMBER(--MID(feed!J1030,ROW($1:$19),1))*
ROW($1:$19),0),ROW($1:$19))+1,1)*10^ROW($1:$19)/10)</f>
        <v>25</v>
      </c>
      <c r="K1030">
        <f>SUMPRODUCT(MID(0&amp;feed!K1030,LARGE(INDEX(ISNUMBER(--MID(feed!K1030,ROW($1:$19),1))*
ROW($1:$19),0),ROW($1:$19))+1,1)*10^ROW($1:$19)/10)</f>
        <v>11</v>
      </c>
      <c r="L1030">
        <f>SUMPRODUCT(MID(0&amp;feed!L1030,LARGE(INDEX(ISNUMBER(--MID(feed!L1030,ROW($1:$19),1))*
ROW($1:$19),0),ROW($1:$19))+1,1)*10^ROW($1:$19)/10)</f>
        <v>3</v>
      </c>
      <c r="M1030" t="str">
        <f>feed!M1030</f>
        <v>Central Planning</v>
      </c>
      <c r="N1030">
        <f>SUMPRODUCT(MID(0&amp;feed!N1030,LARGE(INDEX(ISNUMBER(--MID(feed!N1030,ROW($1:$5),1))*
ROW($1:$5),0),ROW($1:$5))+1,1)*10^ROW($1:$5)/10)</f>
        <v>372</v>
      </c>
      <c r="O1030">
        <f>SUMPRODUCT(MID(0&amp;feed!O1030,LARGE(INDEX(ISNUMBER(--MID(feed!O1030,ROW($1:$5),1))*
ROW($1:$5),0),ROW($1:$5))+1,1)*10^ROW($1:$5)/10)</f>
        <v>242</v>
      </c>
      <c r="P1030" t="str">
        <f>feed!P1030</f>
        <v>Untapped</v>
      </c>
      <c r="Q1030">
        <f t="shared" si="96"/>
        <v>90</v>
      </c>
      <c r="R1030" t="str">
        <f>feed!Q1030</f>
        <v>Mediocre</v>
      </c>
      <c r="S1030">
        <f t="shared" si="97"/>
        <v>4.5</v>
      </c>
      <c r="T1030" t="str">
        <f>feed!R1030</f>
        <v>Indochina</v>
      </c>
      <c r="U1030" t="str">
        <f>feed!S1030</f>
        <v>Soviet Union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1030" t="str">
        <f>feed!U1030</f>
        <v>http://blocgame.com/stats.php?id=65533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20491</v>
      </c>
      <c r="AA1030" s="8">
        <f t="shared" si="99"/>
        <v>71.212365591397855</v>
      </c>
      <c r="AB1030" s="4">
        <f t="shared" si="100"/>
        <v>62</v>
      </c>
      <c r="AC1030" s="4">
        <f t="shared" si="101"/>
        <v>4415.166666666667</v>
      </c>
    </row>
    <row r="1031" spans="1:29" x14ac:dyDescent="0.25">
      <c r="A1031" t="str">
        <f>feed!A1031</f>
        <v>SKYTRAIL</v>
      </c>
      <c r="B1031" t="str">
        <f>feed!B1031</f>
        <v>Mohdnizarudin</v>
      </c>
      <c r="C1031" t="str">
        <f>feed!C1031</f>
        <v>PIRATES</v>
      </c>
      <c r="D1031">
        <f>SUMPRODUCT(MID(0&amp;feed!D1031,LARGE(INDEX(ISNUMBER(--MID(feed!D1031,ROW($1:$19),1))*
ROW($1:$19),0),ROW($1:$19))+1,1)*10^ROW($1:$19)/10)</f>
        <v>22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Angelic</v>
      </c>
      <c r="H1031">
        <f>SUMPRODUCT(MID(0&amp;feed!H1031,LARGE(INDEX(ISNUMBER(--MID(feed!H1031,ROW($1:$1),1))*
ROW($1:$1),0),ROW($1:$1))+1,1)*10^ROW($1:$1)/10)</f>
        <v>1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41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371</v>
      </c>
      <c r="O1031">
        <f>SUMPRODUCT(MID(0&amp;feed!O1031,LARGE(INDEX(ISNUMBER(--MID(feed!O1031,ROW($1:$5),1))*
ROW($1:$5),0),ROW($1:$5))+1,1)*10^ROW($1:$5)/10)</f>
        <v>364</v>
      </c>
      <c r="P1031">
        <f>feed!P1031</f>
        <v>0</v>
      </c>
      <c r="Q1031">
        <f t="shared" si="96"/>
        <v>40</v>
      </c>
      <c r="R1031" t="str">
        <f>feed!Q1031</f>
        <v>Meagre</v>
      </c>
      <c r="S1031">
        <f t="shared" si="97"/>
        <v>1.5</v>
      </c>
      <c r="T1031" t="str">
        <f>feed!R1031</f>
        <v>Gran Colombia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http://blocgame.com/stats.php?id=64995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17000</v>
      </c>
      <c r="AA1031" s="8">
        <f t="shared" si="99"/>
        <v>53.908355795148246</v>
      </c>
      <c r="AB1031" s="4">
        <f t="shared" si="100"/>
        <v>61.833333333333336</v>
      </c>
      <c r="AC1031" s="4">
        <f t="shared" si="101"/>
        <v>3333.3333333333335</v>
      </c>
    </row>
    <row r="1032" spans="1:29" x14ac:dyDescent="0.25">
      <c r="A1032" t="str">
        <f>feed!A1032</f>
        <v>Oderint</v>
      </c>
      <c r="B1032" t="str">
        <f>feed!B1032</f>
        <v>Mancult</v>
      </c>
      <c r="C1032" t="str">
        <f>feed!C1032</f>
        <v>Islamic Rome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104</v>
      </c>
      <c r="K1032">
        <f>SUMPRODUCT(MID(0&amp;feed!K1032,LARGE(INDEX(ISNUMBER(--MID(feed!K1032,ROW($1:$19),1))*
ROW($1:$19),0),ROW($1:$19))+1,1)*10^ROW($1:$19)/10)</f>
        <v>4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371</v>
      </c>
      <c r="O1032">
        <f>SUMPRODUCT(MID(0&amp;feed!O1032,LARGE(INDEX(ISNUMBER(--MID(feed!O1032,ROW($1:$5),1))*
ROW($1:$5),0),ROW($1:$5))+1,1)*10^ROW($1:$5)/10)</f>
        <v>3045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Atlas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http://blocgame.com/stats.php?id=65072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18125</v>
      </c>
      <c r="AA1032" s="8">
        <f t="shared" si="99"/>
        <v>53.908355795148246</v>
      </c>
      <c r="AB1032" s="4">
        <f t="shared" si="100"/>
        <v>61.833333333333336</v>
      </c>
      <c r="AC1032" s="4">
        <f t="shared" si="101"/>
        <v>3333.3333333333335</v>
      </c>
    </row>
    <row r="1033" spans="1:29" x14ac:dyDescent="0.25">
      <c r="A1033" t="str">
        <f>feed!A1033</f>
        <v>Sol Society</v>
      </c>
      <c r="B1033" t="str">
        <f>feed!B1033</f>
        <v>Czar Kenjii</v>
      </c>
      <c r="C1033" t="str">
        <f>feed!C1033</f>
        <v>USRGC</v>
      </c>
      <c r="D1033">
        <f>SUMPRODUCT(MID(0&amp;feed!D1033,LARGE(INDEX(ISNUMBER(--MID(feed!D1033,ROW($1:$19),1))*
ROW($1:$19),0),ROW($1:$19))+1,1)*10^ROW($1:$19)/10)</f>
        <v>16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First World War surplus</v>
      </c>
      <c r="G1033" t="str">
        <f>feed!G1033</f>
        <v>Isolated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4</v>
      </c>
      <c r="K1033">
        <f>SUMPRODUCT(MID(0&amp;feed!K1033,LARGE(INDEX(ISNUMBER(--MID(feed!K1033,ROW($1:$19),1))*
ROW($1:$19),0),ROW($1:$19))+1,1)*10^ROW($1:$19)/10)</f>
        <v>5</v>
      </c>
      <c r="L1033">
        <f>SUMPRODUCT(MID(0&amp;feed!L1033,LARGE(INDEX(ISNUMBER(--MID(feed!L1033,ROW($1:$19),1))*
ROW($1:$19),0),ROW($1:$19))+1,1)*10^ROW($1:$19)/10)</f>
        <v>3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371</v>
      </c>
      <c r="O1033">
        <f>SUMPRODUCT(MID(0&amp;feed!O1033,LARGE(INDEX(ISNUMBER(--MID(feed!O1033,ROW($1:$5),1))*
ROW($1:$5),0),ROW($1:$5))+1,1)*10^ROW($1:$5)/10)</f>
        <v>195</v>
      </c>
      <c r="P1033" t="str">
        <f>feed!P1033</f>
        <v>Untapped</v>
      </c>
      <c r="Q1033">
        <f t="shared" si="96"/>
        <v>90</v>
      </c>
      <c r="R1033" t="str">
        <f>feed!Q1033</f>
        <v>Meagre</v>
      </c>
      <c r="S1033">
        <f t="shared" si="97"/>
        <v>1.5</v>
      </c>
      <c r="T1033" t="str">
        <f>feed!R1033</f>
        <v>Gran Colombia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http://blocgame.com/stats.php?id=65496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17000</v>
      </c>
      <c r="AA1033" s="8">
        <f t="shared" si="99"/>
        <v>53.908355795148246</v>
      </c>
      <c r="AB1033" s="4">
        <f t="shared" si="100"/>
        <v>61.833333333333336</v>
      </c>
      <c r="AC1033" s="4">
        <f t="shared" si="101"/>
        <v>3333.3333333333335</v>
      </c>
    </row>
    <row r="1034" spans="1:29" x14ac:dyDescent="0.25">
      <c r="A1034" t="str">
        <f>feed!A1034</f>
        <v>New Gallia</v>
      </c>
      <c r="B1034" t="str">
        <f>feed!B1034</f>
        <v>Ferdinand de Orar</v>
      </c>
      <c r="C1034">
        <f>feed!C1034</f>
        <v>0</v>
      </c>
      <c r="D1034">
        <f>SUMPRODUCT(MID(0&amp;feed!D1034,LARGE(INDEX(ISNUMBER(--MID(feed!D1034,ROW($1:$19),1))*
ROW($1:$19),0),ROW($1:$19))+1,1)*10^ROW($1:$19)/10)</f>
        <v>22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170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370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Caribbean</v>
      </c>
      <c r="U1034" t="str">
        <f>feed!S1034</f>
        <v>Soviet Union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http://blocgame.com/stats.php?id=65367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19250</v>
      </c>
      <c r="AA1034" s="8">
        <f t="shared" si="99"/>
        <v>54.054054054054056</v>
      </c>
      <c r="AB1034" s="4">
        <f t="shared" si="100"/>
        <v>61.666666666666664</v>
      </c>
      <c r="AC1034" s="4">
        <f t="shared" si="101"/>
        <v>3333.3333333333335</v>
      </c>
    </row>
    <row r="1035" spans="1:29" x14ac:dyDescent="0.25">
      <c r="A1035" t="str">
        <f>feed!A1035</f>
        <v>Muxila</v>
      </c>
      <c r="B1035" t="str">
        <f>feed!B1035</f>
        <v>muxidada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166</v>
      </c>
      <c r="K1035">
        <f>SUMPRODUCT(MID(0&amp;feed!K1035,LARGE(INDEX(ISNUMBER(--MID(feed!K1035,ROW($1:$19),1))*
ROW($1:$19),0),ROW($1:$19))+1,1)*10^ROW($1:$19)/10)</f>
        <v>3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370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The Subcontinent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http://blocgame.com/stats.php?id=65384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18875</v>
      </c>
      <c r="AA1035" s="8">
        <f t="shared" si="99"/>
        <v>54.054054054054056</v>
      </c>
      <c r="AB1035" s="4">
        <f t="shared" si="100"/>
        <v>61.666666666666664</v>
      </c>
      <c r="AC1035" s="4">
        <f t="shared" si="101"/>
        <v>3333.3333333333335</v>
      </c>
    </row>
    <row r="1036" spans="1:29" x14ac:dyDescent="0.25">
      <c r="A1036" t="str">
        <f>feed!A1036</f>
        <v>Grï¿½o-Parï¿½</v>
      </c>
      <c r="B1036" t="str">
        <f>feed!B1036</f>
        <v>HerbsterAlencar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164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370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Amazonia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http://blocgame.com/stats.php?id=65386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19250</v>
      </c>
      <c r="AA1036" s="8">
        <f t="shared" si="99"/>
        <v>54.054054054054056</v>
      </c>
      <c r="AB1036" s="4">
        <f t="shared" si="100"/>
        <v>61.666666666666664</v>
      </c>
      <c r="AC1036" s="4">
        <f t="shared" si="101"/>
        <v>3333.3333333333335</v>
      </c>
    </row>
    <row r="1037" spans="1:29" x14ac:dyDescent="0.25">
      <c r="A1037" t="str">
        <f>feed!A1037</f>
        <v>Rothbard</v>
      </c>
      <c r="B1037" t="str">
        <f>feed!B1037</f>
        <v>Mises123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163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370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http://blocgame.com/stats.php?id=65392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54.054054054054056</v>
      </c>
      <c r="AB1037" s="4">
        <f t="shared" si="100"/>
        <v>61.666666666666664</v>
      </c>
      <c r="AC1037" s="4">
        <f t="shared" si="101"/>
        <v>3333.3333333333335</v>
      </c>
    </row>
    <row r="1038" spans="1:29" x14ac:dyDescent="0.25">
      <c r="A1038" t="str">
        <f>feed!A1038</f>
        <v>Duva</v>
      </c>
      <c r="B1038" t="str">
        <f>feed!B1038</f>
        <v>Lizabella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163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370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Atlas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http://blocgame.com/stats.php?id=65395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54.054054054054056</v>
      </c>
      <c r="AB1038" s="4">
        <f t="shared" si="100"/>
        <v>61.666666666666664</v>
      </c>
      <c r="AC1038" s="4">
        <f t="shared" si="101"/>
        <v>3333.3333333333335</v>
      </c>
    </row>
    <row r="1039" spans="1:29" x14ac:dyDescent="0.25">
      <c r="A1039" t="str">
        <f>feed!A1039</f>
        <v>Anairak</v>
      </c>
      <c r="B1039" t="str">
        <f>feed!B1039</f>
        <v>Said Bashir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115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1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370</v>
      </c>
      <c r="O1039">
        <f>SUMPRODUCT(MID(0&amp;feed!O1039,LARGE(INDEX(ISNUMBER(--MID(feed!O1039,ROW($1:$5),1))*
ROW($1:$5),0),ROW($1:$5))+1,1)*10^ROW($1:$5)/10)</f>
        <v>1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Mesopotamia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http://blocgame.com/stats.php?id=65503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18875</v>
      </c>
      <c r="AA1039" s="8">
        <f t="shared" si="99"/>
        <v>54.054054054054056</v>
      </c>
      <c r="AB1039" s="4">
        <f t="shared" si="100"/>
        <v>61.666666666666664</v>
      </c>
      <c r="AC1039" s="4">
        <f t="shared" si="101"/>
        <v>3333.3333333333335</v>
      </c>
    </row>
    <row r="1040" spans="1:29" x14ac:dyDescent="0.25">
      <c r="A1040" t="str">
        <f>feed!A1040</f>
        <v>Mulan</v>
      </c>
      <c r="B1040" t="str">
        <f>feed!B1040</f>
        <v>star</v>
      </c>
      <c r="C1040">
        <f>feed!C1040</f>
        <v>0</v>
      </c>
      <c r="D1040">
        <f>SUMPRODUCT(MID(0&amp;feed!D1040,LARGE(INDEX(ISNUMBER(--MID(feed!D1040,ROW($1:$19),1))*
ROW($1:$19),0),ROW($1:$19))+1,1)*10^ROW($1:$19)/10)</f>
        <v>2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Normal</v>
      </c>
      <c r="H1040">
        <f>SUMPRODUCT(MID(0&amp;feed!H1040,LARGE(INDEX(ISNUMBER(--MID(feed!H1040,ROW($1:$1),1))*
ROW($1:$1),0),ROW($1:$1))+1,1)*10^ROW($1:$1)/10)</f>
        <v>1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2</v>
      </c>
      <c r="K1040">
        <f>SUMPRODUCT(MID(0&amp;feed!K1040,LARGE(INDEX(ISNUMBER(--MID(feed!K1040,ROW($1:$19),1))*
ROW($1:$19),0),ROW($1:$19))+1,1)*10^ROW($1:$19)/10)</f>
        <v>5</v>
      </c>
      <c r="L1040">
        <f>SUMPRODUCT(MID(0&amp;feed!L1040,LARGE(INDEX(ISNUMBER(--MID(feed!L1040,ROW($1:$19),1))*
ROW($1:$19),0),ROW($1:$19))+1,1)*10^ROW($1:$19)/10)</f>
        <v>6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368</v>
      </c>
      <c r="O1040">
        <f>SUMPRODUCT(MID(0&amp;feed!O1040,LARGE(INDEX(ISNUMBER(--MID(feed!O1040,ROW($1:$5),1))*
ROW($1:$5),0),ROW($1:$5))+1,1)*10^ROW($1:$5)/10)</f>
        <v>3832</v>
      </c>
      <c r="P1040" t="str">
        <f>feed!P1040</f>
        <v>Untapped</v>
      </c>
      <c r="Q1040">
        <f t="shared" si="96"/>
        <v>90</v>
      </c>
      <c r="R1040" t="str">
        <f>feed!Q1040</f>
        <v>Mediocre</v>
      </c>
      <c r="S1040">
        <f t="shared" si="97"/>
        <v>4.5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1040" t="str">
        <f>feed!U1040</f>
        <v>http://blocgame.com/stats.php?id=64956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13199</v>
      </c>
      <c r="AA1040" s="8">
        <f t="shared" si="99"/>
        <v>49.114130434782609</v>
      </c>
      <c r="AB1040" s="4">
        <f t="shared" si="100"/>
        <v>61.333333333333336</v>
      </c>
      <c r="AC1040" s="4">
        <f t="shared" si="101"/>
        <v>3012.3333333333335</v>
      </c>
    </row>
    <row r="1041" spans="1:29" x14ac:dyDescent="0.25">
      <c r="A1041" t="str">
        <f>feed!A1041</f>
        <v>Avenir</v>
      </c>
      <c r="B1041" t="str">
        <f>feed!B1041</f>
        <v>Blazephoenix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130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366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Indochina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http://blocgame.com/stats.php?id=65473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54.644808743169399</v>
      </c>
      <c r="AB1041" s="4">
        <f t="shared" si="100"/>
        <v>61</v>
      </c>
      <c r="AC1041" s="4">
        <f t="shared" si="101"/>
        <v>3333.3333333333335</v>
      </c>
    </row>
    <row r="1042" spans="1:29" x14ac:dyDescent="0.25">
      <c r="A1042" t="str">
        <f>feed!A1042</f>
        <v>Tobiantian</v>
      </c>
      <c r="B1042" t="str">
        <f>feed!B1042</f>
        <v>tobyryals</v>
      </c>
      <c r="C1042" t="str">
        <f>feed!C1042</f>
        <v>PC MASTER RACE</v>
      </c>
      <c r="D1042">
        <f>SUMPRODUCT(MID(0&amp;feed!D1042,LARGE(INDEX(ISNUMBER(--MID(feed!D1042,ROW($1:$19),1))*
ROW($1:$19),0),ROW($1:$19))+1,1)*10^ROW($1:$19)/10)</f>
        <v>23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75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365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Meagre</v>
      </c>
      <c r="S1042">
        <f t="shared" si="97"/>
        <v>1.5</v>
      </c>
      <c r="T1042" t="str">
        <f>feed!R1042</f>
        <v>Persia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http://blocgame.com/stats.php?id=64432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19250</v>
      </c>
      <c r="AA1042" s="8">
        <f t="shared" si="99"/>
        <v>54.794520547945204</v>
      </c>
      <c r="AB1042" s="4">
        <f t="shared" si="100"/>
        <v>60.833333333333336</v>
      </c>
      <c r="AC1042" s="4">
        <f t="shared" si="101"/>
        <v>3333.3333333333335</v>
      </c>
    </row>
    <row r="1043" spans="1:29" x14ac:dyDescent="0.25">
      <c r="A1043" t="str">
        <f>feed!A1043</f>
        <v>Fuckthosefags</v>
      </c>
      <c r="B1043" t="str">
        <f>feed!B1043</f>
        <v>Multi6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155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365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West Africa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http://blocgame.com/stats.php?id=65427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54.794520547945204</v>
      </c>
      <c r="AB1043" s="4">
        <f t="shared" si="100"/>
        <v>60.833333333333336</v>
      </c>
      <c r="AC1043" s="4">
        <f t="shared" si="101"/>
        <v>3333.3333333333335</v>
      </c>
    </row>
    <row r="1044" spans="1:29" x14ac:dyDescent="0.25">
      <c r="A1044" t="str">
        <f>feed!A1044</f>
        <v>Fuckthededgaem</v>
      </c>
      <c r="B1044" t="str">
        <f>feed!B1044</f>
        <v>Multi9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75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365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Congo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http://blocgame.com/stats.php?id=65430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18500</v>
      </c>
      <c r="AA1044" s="8">
        <f t="shared" si="99"/>
        <v>54.794520547945204</v>
      </c>
      <c r="AB1044" s="4">
        <f t="shared" si="100"/>
        <v>60.833333333333336</v>
      </c>
      <c r="AC1044" s="4">
        <f t="shared" si="101"/>
        <v>3333.3333333333335</v>
      </c>
    </row>
    <row r="1045" spans="1:29" x14ac:dyDescent="0.25">
      <c r="A1045" t="str">
        <f>feed!A1045</f>
        <v>Fuckdapipol</v>
      </c>
      <c r="B1045" t="str">
        <f>feed!B1045</f>
        <v>Multi10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155</v>
      </c>
      <c r="K1045">
        <f>SUMPRODUCT(MID(0&amp;feed!K1045,LARGE(INDEX(ISNUMBER(--MID(feed!K1045,ROW($1:$19),1))*
ROW($1:$19),0),ROW($1:$19))+1,1)*10^ROW($1:$19)/10)</f>
        <v>4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365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Southern Africa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http://blocgame.com/stats.php?id=65432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18500</v>
      </c>
      <c r="AA1045" s="8">
        <f t="shared" si="99"/>
        <v>54.794520547945204</v>
      </c>
      <c r="AB1045" s="4">
        <f t="shared" si="100"/>
        <v>60.833333333333336</v>
      </c>
      <c r="AC1045" s="4">
        <f t="shared" si="101"/>
        <v>3333.3333333333335</v>
      </c>
    </row>
    <row r="1046" spans="1:29" x14ac:dyDescent="0.25">
      <c r="A1046" t="str">
        <f>feed!A1046</f>
        <v>East Pruthenia</v>
      </c>
      <c r="B1046" t="str">
        <f>feed!B1046</f>
        <v>Fredicus Rex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150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Free Market</v>
      </c>
      <c r="N1046">
        <f>SUMPRODUCT(MID(0&amp;feed!N1046,LARGE(INDEX(ISNUMBER(--MID(feed!N1046,ROW($1:$5),1))*
ROW($1:$5),0),ROW($1:$5))+1,1)*10^ROW($1:$5)/10)</f>
        <v>365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Atlas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http://blocgame.com/stats.php?id=65438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19250</v>
      </c>
      <c r="AA1046" s="8">
        <f t="shared" si="99"/>
        <v>54.794520547945204</v>
      </c>
      <c r="AB1046" s="4">
        <f t="shared" si="100"/>
        <v>60.833333333333336</v>
      </c>
      <c r="AC1046" s="4">
        <f t="shared" si="101"/>
        <v>3333.3333333333335</v>
      </c>
    </row>
    <row r="1047" spans="1:29" x14ac:dyDescent="0.25">
      <c r="A1047" t="str">
        <f>feed!A1047</f>
        <v>Jaminica</v>
      </c>
      <c r="B1047" t="str">
        <f>feed!B1047</f>
        <v>Jamie Wasserman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150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365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China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http://blocgame.com/stats.php?id=65441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54.794520547945204</v>
      </c>
      <c r="AB1047" s="4">
        <f t="shared" si="100"/>
        <v>60.833333333333336</v>
      </c>
      <c r="AC1047" s="4">
        <f t="shared" si="101"/>
        <v>3333.3333333333335</v>
      </c>
    </row>
    <row r="1048" spans="1:29" x14ac:dyDescent="0.25">
      <c r="A1048" t="str">
        <f>feed!A1048</f>
        <v>Delcona</v>
      </c>
      <c r="B1048" t="str">
        <f>feed!B1048</f>
        <v>sumit13</v>
      </c>
      <c r="C1048">
        <f>feed!C1048</f>
        <v>0</v>
      </c>
      <c r="D1048">
        <f>SUMPRODUCT(MID(0&amp;feed!D1048,LARGE(INDEX(ISNUMBER(--MID(feed!D1048,ROW($1:$19),1))*
ROW($1:$19),0),ROW($1:$19))+1,1)*10^ROW($1:$19)/10)</f>
        <v>10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Good</v>
      </c>
      <c r="J1048">
        <f>SUMPRODUCT(MID(0&amp;feed!J1048,LARGE(INDEX(ISNUMBER(--MID(feed!J1048,ROW($1:$19),1))*
ROW($1:$19),0),ROW($1:$19))+1,1)*10^ROW($1:$19)/10)</f>
        <v>55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364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Meagre</v>
      </c>
      <c r="S1048">
        <f t="shared" si="97"/>
        <v>1.5</v>
      </c>
      <c r="T1048" t="str">
        <f>feed!R1048</f>
        <v>The Subcontinent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48" t="str">
        <f>feed!U1048</f>
        <v>http://blocgame.com/stats.php?id=62790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16000</v>
      </c>
      <c r="AA1048" s="8">
        <f t="shared" si="99"/>
        <v>46.016483516483518</v>
      </c>
      <c r="AB1048" s="4">
        <f t="shared" si="100"/>
        <v>60.666666666666664</v>
      </c>
      <c r="AC1048" s="4">
        <f t="shared" si="101"/>
        <v>2791.6666666666665</v>
      </c>
    </row>
    <row r="1049" spans="1:29" x14ac:dyDescent="0.25">
      <c r="A1049" t="str">
        <f>feed!A1049</f>
        <v>Little Cayman</v>
      </c>
      <c r="B1049" t="str">
        <f>feed!B1049</f>
        <v>chairman_chao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91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1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364</v>
      </c>
      <c r="O1049">
        <f>SUMPRODUCT(MID(0&amp;feed!O1049,LARGE(INDEX(ISNUMBER(--MID(feed!O1049,ROW($1:$5),1))*
ROW($1:$5),0),ROW($1:$5))+1,1)*10^ROW($1:$5)/10)</f>
        <v>1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Caribbean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49" t="str">
        <f>feed!U1049</f>
        <v>http://blocgame.com/stats.php?id=65391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19273</v>
      </c>
      <c r="AA1049" s="8">
        <f t="shared" si="99"/>
        <v>56.03846153846154</v>
      </c>
      <c r="AB1049" s="4">
        <f t="shared" si="100"/>
        <v>60.666666666666664</v>
      </c>
      <c r="AC1049" s="4">
        <f t="shared" si="101"/>
        <v>3399.6666666666665</v>
      </c>
    </row>
    <row r="1050" spans="1:29" x14ac:dyDescent="0.25">
      <c r="A1050" t="str">
        <f>feed!A1050</f>
        <v>Oceanus</v>
      </c>
      <c r="B1050" t="str">
        <f>feed!B1050</f>
        <v>ZaiWolfgang</v>
      </c>
      <c r="C1050" t="str">
        <f>feed!C1050</f>
        <v>Dictators United</v>
      </c>
      <c r="D1050">
        <f>SUMPRODUCT(MID(0&amp;feed!D1050,LARGE(INDEX(ISNUMBER(--MID(feed!D1050,ROW($1:$19),1))*
ROW($1:$19),0),ROW($1:$19))+1,1)*10^ROW($1:$19)/10)</f>
        <v>30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Isolated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Undisciplined Rabble</v>
      </c>
      <c r="J1050">
        <f>SUMPRODUCT(MID(0&amp;feed!J1050,LARGE(INDEX(ISNUMBER(--MID(feed!J1050,ROW($1:$19),1))*
ROW($1:$19),0),ROW($1:$19))+1,1)*10^ROW($1:$19)/10)</f>
        <v>45</v>
      </c>
      <c r="K1050">
        <f>SUMPRODUCT(MID(0&amp;feed!K1050,LARGE(INDEX(ISNUMBER(--MID(feed!K1050,ROW($1:$19),1))*
ROW($1:$19),0),ROW($1:$19))+1,1)*10^ROW($1:$19)/10)</f>
        <v>3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364</v>
      </c>
      <c r="O1050">
        <f>SUMPRODUCT(MID(0&amp;feed!O1050,LARGE(INDEX(ISNUMBER(--MID(feed!O1050,ROW($1:$5),1))*
ROW($1:$5),0),ROW($1:$5))+1,1)*10^ROW($1:$5)/10)</f>
        <v>141</v>
      </c>
      <c r="P1050" t="str">
        <f>feed!P1050</f>
        <v>Untapped</v>
      </c>
      <c r="Q1050">
        <f t="shared" si="96"/>
        <v>90</v>
      </c>
      <c r="R1050" t="str">
        <f>feed!Q1050</f>
        <v>Meagre</v>
      </c>
      <c r="S1050">
        <f t="shared" si="97"/>
        <v>1.5</v>
      </c>
      <c r="T1050" t="str">
        <f>feed!R1050</f>
        <v>Amazonia</v>
      </c>
      <c r="U1050" t="str">
        <f>feed!S1050</f>
        <v>Soviet Union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1050" t="str">
        <f>feed!U1050</f>
        <v>http://blocgame.com/stats.php?id=65462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19288</v>
      </c>
      <c r="AA1050" s="8">
        <f t="shared" si="99"/>
        <v>57.109890109890109</v>
      </c>
      <c r="AB1050" s="4">
        <f t="shared" si="100"/>
        <v>60.666666666666664</v>
      </c>
      <c r="AC1050" s="4">
        <f t="shared" si="101"/>
        <v>3464.6666666666665</v>
      </c>
    </row>
    <row r="1051" spans="1:29" x14ac:dyDescent="0.25">
      <c r="A1051" t="str">
        <f>feed!A1051</f>
        <v>teamliquid</v>
      </c>
      <c r="B1051" t="str">
        <f>feed!B1051</f>
        <v>teamliquid</v>
      </c>
      <c r="C1051">
        <f>feed!C1051</f>
        <v>0</v>
      </c>
      <c r="D1051">
        <f>SUMPRODUCT(MID(0&amp;feed!D1051,LARGE(INDEX(ISNUMBER(--MID(feed!D1051,ROW($1:$19),1))*
ROW($1:$19),0),ROW($1:$19))+1,1)*10^ROW($1:$19)/10)</f>
        <v>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109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363</v>
      </c>
      <c r="O1051">
        <f>SUMPRODUCT(MID(0&amp;feed!O1051,LARGE(INDEX(ISNUMBER(--MID(feed!O1051,ROW($1:$5),1))*
ROW($1:$5),0),ROW($1:$5))+1,1)*10^ROW($1:$5)/10)</f>
        <v>3464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Egypt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http://blocgame.com/stats.php?id=64841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55.096418732782368</v>
      </c>
      <c r="AB1051" s="4">
        <f t="shared" si="100"/>
        <v>60.5</v>
      </c>
      <c r="AC1051" s="4">
        <f t="shared" si="101"/>
        <v>3333.3333333333335</v>
      </c>
    </row>
    <row r="1052" spans="1:29" x14ac:dyDescent="0.25">
      <c r="A1052" t="str">
        <f>feed!A1052</f>
        <v>Preus</v>
      </c>
      <c r="B1052" t="str">
        <f>feed!B1052</f>
        <v>Achievement800k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1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74</v>
      </c>
      <c r="K1052">
        <f>SUMPRODUCT(MID(0&amp;feed!K1052,LARGE(INDEX(ISNUMBER(--MID(feed!K1052,ROW($1:$19),1))*
ROW($1:$19),0),ROW($1:$19))+1,1)*10^ROW($1:$19)/10)</f>
        <v>3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362</v>
      </c>
      <c r="O1052">
        <f>SUMPRODUCT(MID(0&amp;feed!O1052,LARGE(INDEX(ISNUMBER(--MID(feed!O1052,ROW($1:$5),1))*
ROW($1:$5),0),ROW($1:$5))+1,1)*10^ROW($1:$5)/10)</f>
        <v>333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Pacific Rim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http://blocgame.com/stats.php?id=65539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17750</v>
      </c>
      <c r="AA1052" s="8">
        <f t="shared" si="99"/>
        <v>55.248618784530386</v>
      </c>
      <c r="AB1052" s="4">
        <f t="shared" si="100"/>
        <v>60.333333333333336</v>
      </c>
      <c r="AC1052" s="4">
        <f t="shared" si="101"/>
        <v>3333.3333333333335</v>
      </c>
    </row>
    <row r="1053" spans="1:29" x14ac:dyDescent="0.25">
      <c r="A1053" t="str">
        <f>feed!A1053</f>
        <v>sultallian</v>
      </c>
      <c r="B1053" t="str">
        <f>feed!B1053</f>
        <v>sultallian</v>
      </c>
      <c r="C1053">
        <f>feed!C1053</f>
        <v>0</v>
      </c>
      <c r="D1053">
        <f>SUMPRODUCT(MID(0&amp;feed!D1053,LARGE(INDEX(ISNUMBER(--MID(feed!D1053,ROW($1:$19),1))*
ROW($1:$19),0),ROW($1:$19))+1,1)*10^ROW($1:$19)/10)</f>
        <v>24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Second World War surplus</v>
      </c>
      <c r="G1053" t="str">
        <f>feed!G1053</f>
        <v>Normal</v>
      </c>
      <c r="H1053">
        <f>SUMPRODUCT(MID(0&amp;feed!H1053,LARGE(INDEX(ISNUMBER(--MID(feed!H1053,ROW($1:$1),1))*
ROW($1:$1),0),ROW($1:$1))+1,1)*10^ROW($1:$1)/10)</f>
        <v>0</v>
      </c>
      <c r="I1053" t="str">
        <f>feed!I1053</f>
        <v>Undisciplined Rabble</v>
      </c>
      <c r="J1053">
        <f>SUMPRODUCT(MID(0&amp;feed!J1053,LARGE(INDEX(ISNUMBER(--MID(feed!J1053,ROW($1:$19),1))*
ROW($1:$19),0),ROW($1:$19))+1,1)*10^ROW($1:$19)/10)</f>
        <v>7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10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361</v>
      </c>
      <c r="O1053">
        <f>SUMPRODUCT(MID(0&amp;feed!O1053,LARGE(INDEX(ISNUMBER(--MID(feed!O1053,ROW($1:$5),1))*
ROW($1:$5),0),ROW($1:$5))+1,1)*10^ROW($1:$5)/10)</f>
        <v>2948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Egypt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http://blocgame.com/stats.php?id=64119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15500</v>
      </c>
      <c r="AA1053" s="8">
        <f t="shared" si="99"/>
        <v>55.401662049861493</v>
      </c>
      <c r="AB1053" s="4">
        <f t="shared" si="100"/>
        <v>60.166666666666664</v>
      </c>
      <c r="AC1053" s="4">
        <f t="shared" si="101"/>
        <v>3333.3333333333335</v>
      </c>
    </row>
    <row r="1054" spans="1:29" x14ac:dyDescent="0.25">
      <c r="A1054" t="str">
        <f>feed!A1054</f>
        <v>Senegal</v>
      </c>
      <c r="B1054" t="str">
        <f>feed!B1054</f>
        <v>Chizoba Oluchi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144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360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West Africa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http://blocgame.com/stats.php?id=62526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55.555555555555557</v>
      </c>
      <c r="AB1054" s="4">
        <f t="shared" si="100"/>
        <v>60</v>
      </c>
      <c r="AC1054" s="4">
        <f t="shared" si="101"/>
        <v>3333.3333333333335</v>
      </c>
    </row>
    <row r="1055" spans="1:29" x14ac:dyDescent="0.25">
      <c r="A1055" t="str">
        <f>feed!A1055</f>
        <v>Algilia</v>
      </c>
      <c r="B1055" t="str">
        <f>feed!B1055</f>
        <v>Silion de la Santa-Maria</v>
      </c>
      <c r="C1055">
        <f>feed!C1055</f>
        <v>0</v>
      </c>
      <c r="D1055">
        <f>SUMPRODUCT(MID(0&amp;feed!D1055,LARGE(INDEX(ISNUMBER(--MID(feed!D1055,ROW($1:$19),1))*
ROW($1:$19),0),ROW($1:$19))+1,1)*10^ROW($1:$19)/10)</f>
        <v>22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174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360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Southern Cone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http://blocgame.com/stats.php?id=65358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55.555555555555557</v>
      </c>
      <c r="AB1055" s="4">
        <f t="shared" si="100"/>
        <v>60</v>
      </c>
      <c r="AC1055" s="4">
        <f t="shared" si="101"/>
        <v>3333.3333333333335</v>
      </c>
    </row>
    <row r="1056" spans="1:29" x14ac:dyDescent="0.25">
      <c r="A1056" t="str">
        <f>feed!A1056</f>
        <v>Venetelia</v>
      </c>
      <c r="B1056" t="str">
        <f>feed!B1056</f>
        <v>syridae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Poor</v>
      </c>
      <c r="J1056">
        <f>SUMPRODUCT(MID(0&amp;feed!J1056,LARGE(INDEX(ISNUMBER(--MID(feed!J1056,ROW($1:$19),1))*
ROW($1:$19),0),ROW($1:$19))+1,1)*10^ROW($1:$19)/10)</f>
        <v>146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360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Caribbean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http://blocgame.com/stats.php?id=65447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19250</v>
      </c>
      <c r="AA1056" s="8">
        <f t="shared" si="99"/>
        <v>55.555555555555557</v>
      </c>
      <c r="AB1056" s="4">
        <f t="shared" si="100"/>
        <v>60</v>
      </c>
      <c r="AC1056" s="4">
        <f t="shared" si="101"/>
        <v>3333.3333333333335</v>
      </c>
    </row>
    <row r="1057" spans="1:29" x14ac:dyDescent="0.25">
      <c r="A1057" t="str">
        <f>feed!A1057</f>
        <v>Gragnokish</v>
      </c>
      <c r="B1057" t="str">
        <f>feed!B1057</f>
        <v>Gragnok</v>
      </c>
      <c r="C1057">
        <f>feed!C1057</f>
        <v>0</v>
      </c>
      <c r="D1057">
        <f>SUMPRODUCT(MID(0&amp;feed!D1057,LARGE(INDEX(ISNUMBER(--MID(feed!D1057,ROW($1:$19),1))*
ROW($1:$19),0),ROW($1:$19))+1,1)*10^ROW($1:$19)/10)</f>
        <v>21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Questionable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0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359</v>
      </c>
      <c r="O1057">
        <f>SUMPRODUCT(MID(0&amp;feed!O1057,LARGE(INDEX(ISNUMBER(--MID(feed!O1057,ROW($1:$5),1))*
ROW($1:$5),0),ROW($1:$5))+1,1)*10^ROW($1:$5)/10)</f>
        <v>50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East Indies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1057" t="str">
        <f>feed!U1057</f>
        <v>http://blocgame.com/stats.php?id=65645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18783</v>
      </c>
      <c r="AA1057" s="8">
        <f t="shared" si="99"/>
        <v>56.49860724233983</v>
      </c>
      <c r="AB1057" s="4">
        <f t="shared" si="100"/>
        <v>59.833333333333336</v>
      </c>
      <c r="AC1057" s="4">
        <f t="shared" si="101"/>
        <v>3380.5</v>
      </c>
    </row>
    <row r="1058" spans="1:29" x14ac:dyDescent="0.25">
      <c r="A1058" t="str">
        <f>feed!A1058</f>
        <v>iraandsai</v>
      </c>
      <c r="B1058" t="str">
        <f>feed!B1058</f>
        <v>saifulnizam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Questionable</v>
      </c>
      <c r="H1058">
        <f>SUMPRODUCT(MID(0&amp;feed!H1058,LARGE(INDEX(ISNUMBER(--MID(feed!H1058,ROW($1:$1),1))*
ROW($1:$1),0),ROW($1:$1))+1,1)*10^ROW($1:$1)/10)</f>
        <v>1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8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2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358</v>
      </c>
      <c r="O1058">
        <f>SUMPRODUCT(MID(0&amp;feed!O1058,LARGE(INDEX(ISNUMBER(--MID(feed!O1058,ROW($1:$5),1))*
ROW($1:$5),0),ROW($1:$5))+1,1)*10^ROW($1:$5)/10)</f>
        <v>159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Indochina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1058" t="str">
        <f>feed!U1058</f>
        <v>http://blocgame.com/stats.php?id=65232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5248</v>
      </c>
      <c r="AA1058" s="8">
        <f t="shared" si="99"/>
        <v>24.08659217877095</v>
      </c>
      <c r="AB1058" s="4">
        <f t="shared" si="100"/>
        <v>59.666666666666664</v>
      </c>
      <c r="AC1058" s="4">
        <f t="shared" si="101"/>
        <v>1437.1666666666667</v>
      </c>
    </row>
    <row r="1059" spans="1:29" x14ac:dyDescent="0.25">
      <c r="A1059" t="str">
        <f>feed!A1059</f>
        <v>Heremon</v>
      </c>
      <c r="B1059" t="str">
        <f>feed!B1059</f>
        <v>Kushala</v>
      </c>
      <c r="C1059">
        <f>feed!C1059</f>
        <v>0</v>
      </c>
      <c r="D1059">
        <f>SUMPRODUCT(MID(0&amp;feed!D1059,LARGE(INDEX(ISNUMBER(--MID(feed!D1059,ROW($1:$19),1))*
ROW($1:$19),0),ROW($1:$19))+1,1)*10^ROW($1:$19)/10)</f>
        <v>2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Elite</v>
      </c>
      <c r="J1059">
        <f>SUMPRODUCT(MID(0&amp;feed!J1059,LARGE(INDEX(ISNUMBER(--MID(feed!J1059,ROW($1:$19),1))*
ROW($1:$19),0),ROW($1:$19))+1,1)*10^ROW($1:$19)/10)</f>
        <v>1</v>
      </c>
      <c r="K1059">
        <f>SUMPRODUCT(MID(0&amp;feed!K1059,LARGE(INDEX(ISNUMBER(--MID(feed!K1059,ROW($1:$19),1))*
ROW($1:$19),0),ROW($1:$19))+1,1)*10^ROW($1:$19)/10)</f>
        <v>4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356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East Indies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1059" t="str">
        <f>feed!U1059</f>
        <v>http://blocgame.com/stats.php?id=65298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19368</v>
      </c>
      <c r="AA1059" s="8">
        <f t="shared" si="99"/>
        <v>58.617977528089888</v>
      </c>
      <c r="AB1059" s="4">
        <f t="shared" si="100"/>
        <v>59.333333333333336</v>
      </c>
      <c r="AC1059" s="4">
        <f t="shared" si="101"/>
        <v>3478</v>
      </c>
    </row>
    <row r="1060" spans="1:29" x14ac:dyDescent="0.25">
      <c r="A1060" t="str">
        <f>feed!A1060</f>
        <v>Verbona</v>
      </c>
      <c r="B1060" t="str">
        <f>feed!B1060</f>
        <v>Omar</v>
      </c>
      <c r="C1060" t="str">
        <f>feed!C1060</f>
        <v>Interpol</v>
      </c>
      <c r="D1060">
        <f>SUMPRODUCT(MID(0&amp;feed!D1060,LARGE(INDEX(ISNUMBER(--MID(feed!D1060,ROW($1:$19),1))*
ROW($1:$19),0),ROW($1:$19))+1,1)*10^ROW($1:$19)/10)</f>
        <v>59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First World War surplus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1</v>
      </c>
      <c r="I1060" t="str">
        <f>feed!I1060</f>
        <v>Good</v>
      </c>
      <c r="J1060">
        <f>SUMPRODUCT(MID(0&amp;feed!J1060,LARGE(INDEX(ISNUMBER(--MID(feed!J1060,ROW($1:$19),1))*
ROW($1:$19),0),ROW($1:$19))+1,1)*10^ROW($1:$19)/10)</f>
        <v>13</v>
      </c>
      <c r="K1060">
        <f>SUMPRODUCT(MID(0&amp;feed!K1060,LARGE(INDEX(ISNUMBER(--MID(feed!K1060,ROW($1:$19),1))*
ROW($1:$19),0),ROW($1:$19))+1,1)*10^ROW($1:$19)/10)</f>
        <v>10</v>
      </c>
      <c r="L1060">
        <f>SUMPRODUCT(MID(0&amp;feed!L1060,LARGE(INDEX(ISNUMBER(--MID(feed!L1060,ROW($1:$19),1))*
ROW($1:$19),0),ROW($1:$19))+1,1)*10^ROW($1:$19)/10)</f>
        <v>5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356</v>
      </c>
      <c r="O1060">
        <f>SUMPRODUCT(MID(0&amp;feed!O1060,LARGE(INDEX(ISNUMBER(--MID(feed!O1060,ROW($1:$5),1))*
ROW($1:$5),0),ROW($1:$5))+1,1)*10^ROW($1:$5)/10)</f>
        <v>3017</v>
      </c>
      <c r="P1060" t="str">
        <f>feed!P1060</f>
        <v>Untapped</v>
      </c>
      <c r="Q1060">
        <f t="shared" si="96"/>
        <v>90</v>
      </c>
      <c r="R1060" t="str">
        <f>feed!Q1060</f>
        <v>Meagre</v>
      </c>
      <c r="S1060">
        <f t="shared" si="97"/>
        <v>1.5</v>
      </c>
      <c r="T1060" t="str">
        <f>feed!R1060</f>
        <v>Egypt</v>
      </c>
      <c r="U1060" t="str">
        <f>feed!S1060</f>
        <v>Soviet Union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1060" t="str">
        <f>feed!U1060</f>
        <v>http://blocgame.com/stats.php?id=65345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22285</v>
      </c>
      <c r="AA1060" s="8">
        <f t="shared" si="99"/>
        <v>80.50561797752809</v>
      </c>
      <c r="AB1060" s="4">
        <f t="shared" si="100"/>
        <v>59.333333333333336</v>
      </c>
      <c r="AC1060" s="4">
        <f t="shared" si="101"/>
        <v>4776.666666666667</v>
      </c>
    </row>
    <row r="1061" spans="1:29" x14ac:dyDescent="0.25">
      <c r="A1061" t="str">
        <f>feed!A1061</f>
        <v>FuckTO</v>
      </c>
      <c r="B1061" t="str">
        <f>feed!B1061</f>
        <v>Multi1</v>
      </c>
      <c r="C1061">
        <f>feed!C1061</f>
        <v>0</v>
      </c>
      <c r="D1061">
        <f>SUMPRODUCT(MID(0&amp;feed!D1061,LARGE(INDEX(ISNUMBER(--MID(feed!D1061,ROW($1:$19),1))*
ROW($1:$19),0),ROW($1:$19))+1,1)*10^ROW($1:$19)/10)</f>
        <v>16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27</v>
      </c>
      <c r="K1061">
        <f>SUMPRODUCT(MID(0&amp;feed!K1061,LARGE(INDEX(ISNUMBER(--MID(feed!K1061,ROW($1:$19),1))*
ROW($1:$19),0),ROW($1:$19))+1,1)*10^ROW($1:$19)/10)</f>
        <v>5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356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Mesoamerica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http://blocgame.com/stats.php?id=65421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18125</v>
      </c>
      <c r="AA1061" s="8">
        <f t="shared" si="99"/>
        <v>56.179775280898873</v>
      </c>
      <c r="AB1061" s="4">
        <f t="shared" si="100"/>
        <v>59.333333333333336</v>
      </c>
      <c r="AC1061" s="4">
        <f t="shared" si="101"/>
        <v>3333.3333333333335</v>
      </c>
    </row>
    <row r="1062" spans="1:29" x14ac:dyDescent="0.25">
      <c r="A1062" t="str">
        <f>feed!A1062</f>
        <v>FuckPIRATES</v>
      </c>
      <c r="B1062" t="str">
        <f>feed!B1062</f>
        <v>Multi2</v>
      </c>
      <c r="C1062">
        <f>feed!C1062</f>
        <v>0</v>
      </c>
      <c r="D1062">
        <f>SUMPRODUCT(MID(0&amp;feed!D1062,LARGE(INDEX(ISNUMBER(--MID(feed!D1062,ROW($1:$19),1))*
ROW($1:$19),0),ROW($1:$19))+1,1)*10^ROW($1:$19)/10)</f>
        <v>16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75</v>
      </c>
      <c r="K1062">
        <f>SUMPRODUCT(MID(0&amp;feed!K1062,LARGE(INDEX(ISNUMBER(--MID(feed!K1062,ROW($1:$19),1))*
ROW($1:$19),0),ROW($1:$19))+1,1)*10^ROW($1:$19)/10)</f>
        <v>4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356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Caribbean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http://blocgame.com/stats.php?id=65423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18500</v>
      </c>
      <c r="AA1062" s="8">
        <f t="shared" si="99"/>
        <v>56.179775280898873</v>
      </c>
      <c r="AB1062" s="4">
        <f t="shared" si="100"/>
        <v>59.333333333333336</v>
      </c>
      <c r="AC1062" s="4">
        <f t="shared" si="101"/>
        <v>3333.3333333333335</v>
      </c>
    </row>
    <row r="1063" spans="1:29" x14ac:dyDescent="0.25">
      <c r="A1063" t="str">
        <f>feed!A1063</f>
        <v>Vatrasta</v>
      </c>
      <c r="B1063" t="str">
        <f>feed!B1063</f>
        <v>Ryneir Kreig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138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355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Congo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http://blocgame.com/stats.php?id=65467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56.338028169014088</v>
      </c>
      <c r="AB1063" s="4">
        <f t="shared" si="100"/>
        <v>59.166666666666664</v>
      </c>
      <c r="AC1063" s="4">
        <f t="shared" si="101"/>
        <v>3333.3333333333335</v>
      </c>
    </row>
    <row r="1064" spans="1:29" x14ac:dyDescent="0.25">
      <c r="A1064" t="str">
        <f>feed!A1064</f>
        <v>fuckoff</v>
      </c>
      <c r="B1064" t="str">
        <f>feed!B1064</f>
        <v>Therevolutionary</v>
      </c>
      <c r="C1064">
        <f>feed!C1064</f>
        <v>0</v>
      </c>
      <c r="D1064">
        <f>SUMPRODUCT(MID(0&amp;feed!D1064,LARGE(INDEX(ISNUMBER(--MID(feed!D1064,ROW($1:$19),1))*
ROW($1:$19),0),ROW($1:$19))+1,1)*10^ROW($1:$19)/10)</f>
        <v>4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120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355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China</v>
      </c>
      <c r="U1064" t="str">
        <f>feed!S1064</f>
        <v>Soviet Union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http://blocgame.com/stats.php?id=65494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56.338028169014088</v>
      </c>
      <c r="AB1064" s="4">
        <f t="shared" si="100"/>
        <v>59.166666666666664</v>
      </c>
      <c r="AC1064" s="4">
        <f t="shared" si="101"/>
        <v>3333.3333333333335</v>
      </c>
    </row>
    <row r="1065" spans="1:29" x14ac:dyDescent="0.25">
      <c r="A1065" t="str">
        <f>feed!A1065</f>
        <v>hahahgila</v>
      </c>
      <c r="B1065" t="str">
        <f>feed!B1065</f>
        <v>bencigila</v>
      </c>
      <c r="C1065">
        <f>feed!C1065</f>
        <v>0</v>
      </c>
      <c r="D1065">
        <f>SUMPRODUCT(MID(0&amp;feed!D1065,LARGE(INDEX(ISNUMBER(--MID(feed!D1065,ROW($1:$19),1))*
ROW($1:$19),0),ROW($1:$19))+1,1)*10^ROW($1:$19)/10)</f>
        <v>7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Angelic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132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354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Indochina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065" t="str">
        <f>feed!U1065</f>
        <v>http://blocgame.com/stats.php?id=65469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15503</v>
      </c>
      <c r="AA1065" s="8">
        <f t="shared" si="99"/>
        <v>45.912429378531073</v>
      </c>
      <c r="AB1065" s="4">
        <f t="shared" si="100"/>
        <v>59</v>
      </c>
      <c r="AC1065" s="4">
        <f t="shared" si="101"/>
        <v>2708.8333333333335</v>
      </c>
    </row>
    <row r="1066" spans="1:29" x14ac:dyDescent="0.25">
      <c r="A1066" t="str">
        <f>feed!A1066</f>
        <v>Nikaii</v>
      </c>
      <c r="B1066" t="str">
        <f>feed!B1066</f>
        <v>dominikai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Angelic</v>
      </c>
      <c r="H1066">
        <f>SUMPRODUCT(MID(0&amp;feed!H1066,LARGE(INDEX(ISNUMBER(--MID(feed!H1066,ROW($1:$1),1))*
ROW($1:$1),0),ROW($1:$1))+1,1)*10^ROW($1:$1)/10)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113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354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East Indies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http://blocgame.com/stats.php?id=65505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56.497175141242941</v>
      </c>
      <c r="AB1066" s="4">
        <f t="shared" si="100"/>
        <v>59</v>
      </c>
      <c r="AC1066" s="4">
        <f t="shared" si="101"/>
        <v>3333.3333333333335</v>
      </c>
    </row>
    <row r="1067" spans="1:29" x14ac:dyDescent="0.25">
      <c r="A1067" t="str">
        <f>feed!A1067</f>
        <v>Jayhawks</v>
      </c>
      <c r="B1067" t="str">
        <f>feed!B1067</f>
        <v>Emperor Dylan Field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Angelic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102</v>
      </c>
      <c r="K1067">
        <f>SUMPRODUCT(MID(0&amp;feed!K1067,LARGE(INDEX(ISNUMBER(--MID(feed!K1067,ROW($1:$19),1))*
ROW($1:$19),0),ROW($1:$19))+1,1)*10^ROW($1:$19)/10)</f>
        <v>3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354</v>
      </c>
      <c r="O1067">
        <f>SUMPRODUCT(MID(0&amp;feed!O1067,LARGE(INDEX(ISNUMBER(--MID(feed!O1067,ROW($1:$5),1))*
ROW($1:$5),0),ROW($1:$5))+1,1)*10^ROW($1:$5)/10)</f>
        <v>1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http://blocgame.com/stats.php?id=65511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18500</v>
      </c>
      <c r="AA1067" s="8">
        <f t="shared" si="99"/>
        <v>56.497175141242941</v>
      </c>
      <c r="AB1067" s="4">
        <f t="shared" si="100"/>
        <v>59</v>
      </c>
      <c r="AC1067" s="4">
        <f t="shared" si="101"/>
        <v>3333.3333333333335</v>
      </c>
    </row>
    <row r="1068" spans="1:29" x14ac:dyDescent="0.25">
      <c r="A1068" t="str">
        <f>feed!A1068</f>
        <v>Mikaia</v>
      </c>
      <c r="B1068" t="str">
        <f>feed!B1068</f>
        <v>Shinon_</v>
      </c>
      <c r="C1068" t="str">
        <f>feed!C1068</f>
        <v>Socialist Arab Union</v>
      </c>
      <c r="D1068">
        <f>SUMPRODUCT(MID(0&amp;feed!D1068,LARGE(INDEX(ISNUMBER(--MID(feed!D1068,ROW($1:$19),1))*
ROW($1:$19),0),ROW($1:$19))+1,1)*10^ROW($1:$19)/10)</f>
        <v>25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27</v>
      </c>
      <c r="K1068">
        <f>SUMPRODUCT(MID(0&amp;feed!K1068,LARGE(INDEX(ISNUMBER(--MID(feed!K1068,ROW($1:$19),1))*
ROW($1:$19),0),ROW($1:$19))+1,1)*10^ROW($1:$19)/10)</f>
        <v>5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354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Meagre</v>
      </c>
      <c r="S1068">
        <f t="shared" si="97"/>
        <v>1.5</v>
      </c>
      <c r="T1068" t="str">
        <f>feed!R1068</f>
        <v>China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1068" t="str">
        <f>feed!U1068</f>
        <v>http://blocgame.com/stats.php?id=65552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18274</v>
      </c>
      <c r="AA1068" s="8">
        <f t="shared" si="99"/>
        <v>56.918079096045197</v>
      </c>
      <c r="AB1068" s="4">
        <f t="shared" si="100"/>
        <v>59</v>
      </c>
      <c r="AC1068" s="4">
        <f t="shared" si="101"/>
        <v>3358.1666666666665</v>
      </c>
    </row>
    <row r="1069" spans="1:29" x14ac:dyDescent="0.25">
      <c r="A1069" t="str">
        <f>feed!A1069</f>
        <v>landlyly</v>
      </c>
      <c r="B1069" t="str">
        <f>feed!B1069</f>
        <v>lydi21</v>
      </c>
      <c r="C1069">
        <f>feed!C1069</f>
        <v>0</v>
      </c>
      <c r="D1069">
        <f>SUMPRODUCT(MID(0&amp;feed!D1069,LARGE(INDEX(ISNUMBER(--MID(feed!D1069,ROW($1:$19),1))*
ROW($1:$19),0),ROW($1:$19))+1,1)*10^ROW($1:$19)/10)</f>
        <v>10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16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354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Arabia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69" t="str">
        <f>feed!U1069</f>
        <v>http://blocgame.com/stats.php?id=65557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18350</v>
      </c>
      <c r="AA1069" s="8">
        <f t="shared" si="99"/>
        <v>53.954802259887003</v>
      </c>
      <c r="AB1069" s="4">
        <f t="shared" si="100"/>
        <v>59</v>
      </c>
      <c r="AC1069" s="4">
        <f t="shared" si="101"/>
        <v>3183.3333333333335</v>
      </c>
    </row>
    <row r="1070" spans="1:29" x14ac:dyDescent="0.25">
      <c r="A1070" t="str">
        <f>feed!A1070</f>
        <v>Tom and Jerry</v>
      </c>
      <c r="B1070" t="str">
        <f>feed!B1070</f>
        <v>Tom and Jerry</v>
      </c>
      <c r="C1070">
        <f>feed!C1070</f>
        <v>0</v>
      </c>
      <c r="D1070">
        <f>SUMPRODUCT(MID(0&amp;feed!D1070,LARGE(INDEX(ISNUMBER(--MID(feed!D1070,ROW($1:$19),1))*
ROW($1:$19),0),ROW($1:$19))+1,1)*10^ROW($1:$19)/10)</f>
        <v>2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109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353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China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070" t="str">
        <f>feed!U1070</f>
        <v>http://blocgame.com/stats.php?id=64288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12863</v>
      </c>
      <c r="AA1070" s="8">
        <f t="shared" si="99"/>
        <v>38.563739376770535</v>
      </c>
      <c r="AB1070" s="4">
        <f t="shared" si="100"/>
        <v>58.833333333333336</v>
      </c>
      <c r="AC1070" s="4">
        <f t="shared" si="101"/>
        <v>2268.8333333333335</v>
      </c>
    </row>
    <row r="1071" spans="1:29" x14ac:dyDescent="0.25">
      <c r="A1071" t="str">
        <f>feed!A1071</f>
        <v>Azamkadamman</v>
      </c>
      <c r="B1071" t="str">
        <f>feed!B1071</f>
        <v>Chessebuglerman</v>
      </c>
      <c r="C1071">
        <f>feed!C1071</f>
        <v>0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Elite</v>
      </c>
      <c r="J1071">
        <f>SUMPRODUCT(MID(0&amp;feed!J1071,LARGE(INDEX(ISNUMBER(--MID(feed!J1071,ROW($1:$19),1))*
ROW($1:$19),0),ROW($1:$19))+1,1)*10^ROW($1:$19)/10)</f>
        <v>148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353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China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071" t="str">
        <f>feed!U1071</f>
        <v>http://blocgame.com/stats.php?id=65444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15422</v>
      </c>
      <c r="AA1071" s="8">
        <f t="shared" si="99"/>
        <v>45.813031161473084</v>
      </c>
      <c r="AB1071" s="4">
        <f t="shared" si="100"/>
        <v>58.833333333333336</v>
      </c>
      <c r="AC1071" s="4">
        <f t="shared" si="101"/>
        <v>2695.3333333333335</v>
      </c>
    </row>
    <row r="1072" spans="1:29" x14ac:dyDescent="0.25">
      <c r="A1072" t="str">
        <f>feed!A1072</f>
        <v>Al-Ummah</v>
      </c>
      <c r="B1072" t="str">
        <f>feed!B1072</f>
        <v>Al-Allah</v>
      </c>
      <c r="C1072" t="str">
        <f>feed!C1072</f>
        <v>The Khilafah</v>
      </c>
      <c r="D1072">
        <f>SUMPRODUCT(MID(0&amp;feed!D1072,LARGE(INDEX(ISNUMBER(--MID(feed!D1072,ROW($1:$19),1))*
ROW($1:$19),0),ROW($1:$19))+1,1)*10^ROW($1:$19)/10)</f>
        <v>38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8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4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352</v>
      </c>
      <c r="O1072">
        <f>SUMPRODUCT(MID(0&amp;feed!O1072,LARGE(INDEX(ISNUMBER(--MID(feed!O1072,ROW($1:$5),1))*
ROW($1:$5),0),ROW($1:$5))+1,1)*10^ROW($1:$5)/10)</f>
        <v>2598</v>
      </c>
      <c r="P1072" t="str">
        <f>feed!P1072</f>
        <v>Untapped</v>
      </c>
      <c r="Q1072">
        <f t="shared" si="96"/>
        <v>90</v>
      </c>
      <c r="R1072" t="str">
        <f>feed!Q1072</f>
        <v>Small</v>
      </c>
      <c r="S1072">
        <f t="shared" si="97"/>
        <v>3</v>
      </c>
      <c r="T1072" t="str">
        <f>feed!R1072</f>
        <v>Mesopotamia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http://blocgame.com/stats.php?id=65404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17000</v>
      </c>
      <c r="AA1072" s="8">
        <f t="shared" si="99"/>
        <v>56.81818181818182</v>
      </c>
      <c r="AB1072" s="4">
        <f t="shared" si="100"/>
        <v>58.666666666666664</v>
      </c>
      <c r="AC1072" s="4">
        <f t="shared" si="101"/>
        <v>3333.3333333333335</v>
      </c>
    </row>
    <row r="1073" spans="1:29" x14ac:dyDescent="0.25">
      <c r="A1073" t="str">
        <f>feed!A1073</f>
        <v>SowrCrem</v>
      </c>
      <c r="B1073" t="str">
        <f>feed!B1073</f>
        <v>SowrCrem</v>
      </c>
      <c r="C1073">
        <f>feed!C1073</f>
        <v>0</v>
      </c>
      <c r="D1073">
        <f>SUMPRODUCT(MID(0&amp;feed!D1073,LARGE(INDEX(ISNUMBER(--MID(feed!D1073,ROW($1:$19),1))*
ROW($1:$19),0),ROW($1:$19))+1,1)*10^ROW($1:$19)/10)</f>
        <v>26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155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352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East Indies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http://blocgame.com/stats.php?id=65431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56.81818181818182</v>
      </c>
      <c r="AB1073" s="4">
        <f t="shared" si="100"/>
        <v>58.666666666666664</v>
      </c>
      <c r="AC1073" s="4">
        <f t="shared" si="101"/>
        <v>3333.3333333333335</v>
      </c>
    </row>
    <row r="1074" spans="1:29" x14ac:dyDescent="0.25">
      <c r="A1074" t="str">
        <f>feed!A1074</f>
        <v>Marconians</v>
      </c>
      <c r="B1074" t="str">
        <f>feed!B1074</f>
        <v>MarcusDarnIt</v>
      </c>
      <c r="C1074">
        <f>feed!C1074</f>
        <v>0</v>
      </c>
      <c r="D1074">
        <f>SUMPRODUCT(MID(0&amp;feed!D1074,LARGE(INDEX(ISNUMBER(--MID(feed!D1074,ROW($1:$19),1))*
ROW($1:$19),0),ROW($1:$19))+1,1)*10^ROW($1:$19)/10)</f>
        <v>14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72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351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Congo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http://blocgame.com/stats.php?id=65560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56.980056980056979</v>
      </c>
      <c r="AB1074" s="4">
        <f t="shared" si="100"/>
        <v>58.5</v>
      </c>
      <c r="AC1074" s="4">
        <f t="shared" si="101"/>
        <v>3333.3333333333335</v>
      </c>
    </row>
    <row r="1075" spans="1:29" x14ac:dyDescent="0.25">
      <c r="A1075" t="str">
        <f>feed!A1075</f>
        <v>Kaelum</v>
      </c>
      <c r="B1075" t="str">
        <f>feed!B1075</f>
        <v>Graylon N</v>
      </c>
      <c r="C1075">
        <f>feed!C1075</f>
        <v>0</v>
      </c>
      <c r="D1075">
        <f>SUMPRODUCT(MID(0&amp;feed!D1075,LARGE(INDEX(ISNUMBER(--MID(feed!D1075,ROW($1:$19),1))*
ROW($1:$19),0),ROW($1:$19))+1,1)*10^ROW($1:$19)/10)</f>
        <v>18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70</v>
      </c>
      <c r="K1075">
        <f>SUMPRODUCT(MID(0&amp;feed!K1075,LARGE(INDEX(ISNUMBER(--MID(feed!K1075,ROW($1:$19),1))*
ROW($1:$19),0),ROW($1:$19))+1,1)*10^ROW($1:$19)/10)</f>
        <v>3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351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Caribbean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http://blocgame.com/stats.php?id=65562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18875</v>
      </c>
      <c r="AA1075" s="8">
        <f t="shared" si="99"/>
        <v>56.980056980056979</v>
      </c>
      <c r="AB1075" s="4">
        <f t="shared" si="100"/>
        <v>58.5</v>
      </c>
      <c r="AC1075" s="4">
        <f t="shared" si="101"/>
        <v>3333.3333333333335</v>
      </c>
    </row>
    <row r="1076" spans="1:29" x14ac:dyDescent="0.25">
      <c r="A1076" t="str">
        <f>feed!A1076</f>
        <v>TheReignofFire</v>
      </c>
      <c r="B1076" t="str">
        <f>feed!B1076</f>
        <v>IgneousAssault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Nice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42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351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Pacific Rim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http://blocgame.com/stats.php?id=65567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18875</v>
      </c>
      <c r="AA1076" s="8">
        <f t="shared" si="99"/>
        <v>56.980056980056979</v>
      </c>
      <c r="AB1076" s="4">
        <f t="shared" si="100"/>
        <v>58.5</v>
      </c>
      <c r="AC1076" s="4">
        <f t="shared" si="101"/>
        <v>3333.3333333333335</v>
      </c>
    </row>
    <row r="1077" spans="1:29" x14ac:dyDescent="0.25">
      <c r="A1077" t="str">
        <f>feed!A1077</f>
        <v>ratdotabestdota</v>
      </c>
      <c r="B1077" t="str">
        <f>feed!B1077</f>
        <v>ratdotabestdota</v>
      </c>
      <c r="C1077">
        <f>feed!C1077</f>
        <v>0</v>
      </c>
      <c r="D1077">
        <f>SUMPRODUCT(MID(0&amp;feed!D1077,LARGE(INDEX(ISNUMBER(--MID(feed!D1077,ROW($1:$19),1))*
ROW($1:$19),0),ROW($1:$19))+1,1)*10^ROW($1:$19)/10)</f>
        <v>4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Questionable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Undisciplined Rabble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350</v>
      </c>
      <c r="O1077">
        <f>SUMPRODUCT(MID(0&amp;feed!O1077,LARGE(INDEX(ISNUMBER(--MID(feed!O1077,ROW($1:$5),1))*
ROW($1:$5),0),ROW($1:$5))+1,1)*10^ROW($1:$5)/10)</f>
        <v>1702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Atlas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077" t="str">
        <f>feed!U1077</f>
        <v>http://blocgame.com/stats.php?id=64316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14117</v>
      </c>
      <c r="AA1077" s="8">
        <f t="shared" si="99"/>
        <v>44.62</v>
      </c>
      <c r="AB1077" s="4">
        <f t="shared" si="100"/>
        <v>58.333333333333336</v>
      </c>
      <c r="AC1077" s="4">
        <f t="shared" si="101"/>
        <v>2602.8333333333335</v>
      </c>
    </row>
    <row r="1078" spans="1:29" x14ac:dyDescent="0.25">
      <c r="A1078" t="str">
        <f>feed!A1078</f>
        <v>egsumail</v>
      </c>
      <c r="B1078" t="str">
        <f>feed!B1078</f>
        <v>egsumail</v>
      </c>
      <c r="C1078">
        <f>feed!C1078</f>
        <v>0</v>
      </c>
      <c r="D1078">
        <f>SUMPRODUCT(MID(0&amp;feed!D1078,LARGE(INDEX(ISNUMBER(--MID(feed!D1078,ROW($1:$19),1))*
ROW($1:$19),0),ROW($1:$19))+1,1)*10^ROW($1:$19)/10)</f>
        <v>10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Undisciplined Rabble</v>
      </c>
      <c r="J1078">
        <f>SUMPRODUCT(MID(0&amp;feed!J1078,LARGE(INDEX(ISNUMBER(--MID(feed!J1078,ROW($1:$19),1))*
ROW($1:$19),0),ROW($1:$19))+1,1)*10^ROW($1:$19)/10)</f>
        <v>109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2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350</v>
      </c>
      <c r="O1078">
        <f>SUMPRODUCT(MID(0&amp;feed!O1078,LARGE(INDEX(ISNUMBER(--MID(feed!O1078,ROW($1:$5),1))*
ROW($1:$5),0),ROW($1:$5))+1,1)*10^ROW($1:$5)/10)</f>
        <v>895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078" t="str">
        <f>feed!U1078</f>
        <v>http://blocgame.com/stats.php?id=64848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15000</v>
      </c>
      <c r="AA1078" s="8">
        <f t="shared" si="99"/>
        <v>47.142857142857146</v>
      </c>
      <c r="AB1078" s="4">
        <f t="shared" si="100"/>
        <v>58.333333333333336</v>
      </c>
      <c r="AC1078" s="4">
        <f t="shared" si="101"/>
        <v>2750</v>
      </c>
    </row>
    <row r="1079" spans="1:29" x14ac:dyDescent="0.25">
      <c r="A1079" t="str">
        <f>feed!A1079</f>
        <v>New Diogris</v>
      </c>
      <c r="B1079" t="str">
        <f>feed!B1079</f>
        <v>Diogris</v>
      </c>
      <c r="C1079">
        <f>feed!C1079</f>
        <v>0</v>
      </c>
      <c r="D1079">
        <f>SUMPRODUCT(MID(0&amp;feed!D1079,LARGE(INDEX(ISNUMBER(--MID(feed!D1079,ROW($1:$19),1))*
ROW($1:$19),0),ROW($1:$19))+1,1)*10^ROW($1:$19)/10)</f>
        <v>21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Second World War surplus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Good</v>
      </c>
      <c r="J1079">
        <f>SUMPRODUCT(MID(0&amp;feed!J1079,LARGE(INDEX(ISNUMBER(--MID(feed!J1079,ROW($1:$19),1))*
ROW($1:$19),0),ROW($1:$19))+1,1)*10^ROW($1:$19)/10)</f>
        <v>24</v>
      </c>
      <c r="K1079">
        <f>SUMPRODUCT(MID(0&amp;feed!K1079,LARGE(INDEX(ISNUMBER(--MID(feed!K1079,ROW($1:$19),1))*
ROW($1:$19),0),ROW($1:$19))+1,1)*10^ROW($1:$19)/10)</f>
        <v>5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350</v>
      </c>
      <c r="O1079">
        <f>SUMPRODUCT(MID(0&amp;feed!O1079,LARGE(INDEX(ISNUMBER(--MID(feed!O1079,ROW($1:$5),1))*
ROW($1:$5),0),ROW($1:$5))+1,1)*10^ROW($1:$5)/10)</f>
        <v>65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West Africa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1079" t="str">
        <f>feed!U1079</f>
        <v>http://blocgame.com/stats.php?id=64964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14860</v>
      </c>
      <c r="AA1079" s="8">
        <f t="shared" si="99"/>
        <v>47.814285714285717</v>
      </c>
      <c r="AB1079" s="4">
        <f t="shared" si="100"/>
        <v>58.333333333333336</v>
      </c>
      <c r="AC1079" s="4">
        <f t="shared" si="101"/>
        <v>2789.1666666666665</v>
      </c>
    </row>
    <row r="1080" spans="1:29" x14ac:dyDescent="0.25">
      <c r="A1080" t="str">
        <f>feed!A1080</f>
        <v>Fuckmefuckyou</v>
      </c>
      <c r="B1080" t="str">
        <f>feed!B1080</f>
        <v>Multi8</v>
      </c>
      <c r="C1080">
        <f>feed!C1080</f>
        <v>0</v>
      </c>
      <c r="D1080">
        <f>SUMPRODUCT(MID(0&amp;feed!D1080,LARGE(INDEX(ISNUMBER(--MID(feed!D1080,ROW($1:$19),1))*
ROW($1:$19),0),ROW($1:$19))+1,1)*10^ROW($1:$19)/10)</f>
        <v>6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Stone Age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75</v>
      </c>
      <c r="K1080">
        <f>SUMPRODUCT(MID(0&amp;feed!K1080,LARGE(INDEX(ISNUMBER(--MID(feed!K1080,ROW($1:$19),1))*
ROW($1:$19),0),ROW($1:$19))+1,1)*10^ROW($1:$19)/10)</f>
        <v>4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350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East Africa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080" t="str">
        <f>feed!U1080</f>
        <v>http://blocgame.com/stats.php?id=65429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15000</v>
      </c>
      <c r="AA1080" s="8">
        <f t="shared" si="99"/>
        <v>47.142857142857146</v>
      </c>
      <c r="AB1080" s="4">
        <f t="shared" si="100"/>
        <v>58.333333333333336</v>
      </c>
      <c r="AC1080" s="4">
        <f t="shared" si="101"/>
        <v>2750</v>
      </c>
    </row>
    <row r="1081" spans="1:29" x14ac:dyDescent="0.25">
      <c r="A1081" t="str">
        <f>feed!A1081</f>
        <v>Ruby Region</v>
      </c>
      <c r="B1081" t="str">
        <f>feed!B1081</f>
        <v>Darcy7700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350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Mesopotamia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http://blocgame.com/stats.php?id=65487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57.142857142857146</v>
      </c>
      <c r="AB1081" s="4">
        <f t="shared" si="100"/>
        <v>58.333333333333336</v>
      </c>
      <c r="AC1081" s="4">
        <f t="shared" si="101"/>
        <v>3333.3333333333335</v>
      </c>
    </row>
    <row r="1082" spans="1:29" x14ac:dyDescent="0.25">
      <c r="A1082" t="str">
        <f>feed!A1082</f>
        <v>Sander</v>
      </c>
      <c r="B1082" t="str">
        <f>feed!B1082</f>
        <v>Sanders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121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350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Southern Cone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http://blocgame.com/stats.php?id=65489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57.142857142857146</v>
      </c>
      <c r="AB1082" s="4">
        <f t="shared" si="100"/>
        <v>58.333333333333336</v>
      </c>
      <c r="AC1082" s="4">
        <f t="shared" si="101"/>
        <v>3333.3333333333335</v>
      </c>
    </row>
    <row r="1083" spans="1:29" x14ac:dyDescent="0.25">
      <c r="A1083" t="str">
        <f>feed!A1083</f>
        <v>Izweababa</v>
      </c>
      <c r="B1083" t="str">
        <f>feed!B1083</f>
        <v>Xanis Buris</v>
      </c>
      <c r="C1083">
        <f>feed!C1083</f>
        <v>0</v>
      </c>
      <c r="D1083">
        <f>SUMPRODUCT(MID(0&amp;feed!D1083,LARGE(INDEX(ISNUMBER(--MID(feed!D1083,ROW($1:$19),1))*
ROW($1:$19),0),ROW($1:$19))+1,1)*10^ROW($1:$19)/10)</f>
        <v>25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Gandhi-like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Elite</v>
      </c>
      <c r="J1083">
        <f>SUMPRODUCT(MID(0&amp;feed!J1083,LARGE(INDEX(ISNUMBER(--MID(feed!J1083,ROW($1:$19),1))*
ROW($1:$19),0),ROW($1:$19))+1,1)*10^ROW($1:$19)/10)</f>
        <v>97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350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West Africa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http://blocgame.com/stats.php?id=65491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57.142857142857146</v>
      </c>
      <c r="AB1083" s="4">
        <f t="shared" si="100"/>
        <v>58.333333333333336</v>
      </c>
      <c r="AC1083" s="4">
        <f t="shared" si="101"/>
        <v>3333.3333333333335</v>
      </c>
    </row>
    <row r="1084" spans="1:29" x14ac:dyDescent="0.25">
      <c r="A1084" t="str">
        <f>feed!A1084</f>
        <v>Heindenbergian</v>
      </c>
      <c r="B1084" t="str">
        <f>feed!B1084</f>
        <v>Meck Jeb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118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Free Market</v>
      </c>
      <c r="N1084">
        <f>SUMPRODUCT(MID(0&amp;feed!N1084,LARGE(INDEX(ISNUMBER(--MID(feed!N1084,ROW($1:$5),1))*
ROW($1:$5),0),ROW($1:$5))+1,1)*10^ROW($1:$5)/10)</f>
        <v>350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Atlas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http://blocgame.com/stats.php?id=65497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57.142857142857146</v>
      </c>
      <c r="AB1084" s="4">
        <f t="shared" si="100"/>
        <v>58.333333333333336</v>
      </c>
      <c r="AC1084" s="4">
        <f t="shared" si="101"/>
        <v>3333.3333333333335</v>
      </c>
    </row>
    <row r="1085" spans="1:29" x14ac:dyDescent="0.25">
      <c r="A1085" t="str">
        <f>feed!A1085</f>
        <v>Naasje</v>
      </c>
      <c r="B1085" t="str">
        <f>feed!B1085</f>
        <v>LucValjean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114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350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Persia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http://blocgame.com/stats.php?id=65504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57.142857142857146</v>
      </c>
      <c r="AB1085" s="4">
        <f t="shared" si="100"/>
        <v>58.333333333333336</v>
      </c>
      <c r="AC1085" s="4">
        <f t="shared" si="101"/>
        <v>3333.3333333333335</v>
      </c>
    </row>
    <row r="1086" spans="1:29" x14ac:dyDescent="0.25">
      <c r="A1086" t="str">
        <f>feed!A1086</f>
        <v>supplyblock</v>
      </c>
      <c r="B1086" t="str">
        <f>feed!B1086</f>
        <v>supplyblock</v>
      </c>
      <c r="C1086">
        <f>feed!C1086</f>
        <v>0</v>
      </c>
      <c r="D1086">
        <f>SUMPRODUCT(MID(0&amp;feed!D1086,LARGE(INDEX(ISNUMBER(--MID(feed!D1086,ROW($1:$19),1))*
ROW($1:$19),0),ROW($1:$19))+1,1)*10^ROW($1:$19)/10)</f>
        <v>18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Undisciplined Rabble</v>
      </c>
      <c r="J1086">
        <f>SUMPRODUCT(MID(0&amp;feed!J1086,LARGE(INDEX(ISNUMBER(--MID(feed!J1086,ROW($1:$19),1))*
ROW($1:$19),0),ROW($1:$19))+1,1)*10^ROW($1:$19)/10)</f>
        <v>109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349</v>
      </c>
      <c r="O1086">
        <f>SUMPRODUCT(MID(0&amp;feed!O1086,LARGE(INDEX(ISNUMBER(--MID(feed!O1086,ROW($1:$5),1))*
ROW($1:$5),0),ROW($1:$5))+1,1)*10^ROW($1:$5)/10)</f>
        <v>3321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Atlas</v>
      </c>
      <c r="U1086" t="str">
        <f>feed!S1086</f>
        <v>United States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http://blocgame.com/stats.php?id=64715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18500</v>
      </c>
      <c r="AA1086" s="8">
        <f t="shared" si="99"/>
        <v>57.306590257879655</v>
      </c>
      <c r="AB1086" s="4">
        <f t="shared" si="100"/>
        <v>58.166666666666664</v>
      </c>
      <c r="AC1086" s="4">
        <f t="shared" si="101"/>
        <v>3333.3333333333335</v>
      </c>
    </row>
    <row r="1087" spans="1:29" x14ac:dyDescent="0.25">
      <c r="A1087" t="str">
        <f>feed!A1087</f>
        <v>ninjasinpyjamas</v>
      </c>
      <c r="B1087" t="str">
        <f>feed!B1087</f>
        <v>ninjasinpyjamas</v>
      </c>
      <c r="C1087">
        <f>feed!C1087</f>
        <v>0</v>
      </c>
      <c r="D1087">
        <f>SUMPRODUCT(MID(0&amp;feed!D1087,LARGE(INDEX(ISNUMBER(--MID(feed!D1087,ROW($1:$19),1))*
ROW($1:$19),0),ROW($1:$19))+1,1)*10^ROW($1:$19)/10)</f>
        <v>8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Undisciplined Rabble</v>
      </c>
      <c r="J1087">
        <f>SUMPRODUCT(MID(0&amp;feed!J1087,LARGE(INDEX(ISNUMBER(--MID(feed!J1087,ROW($1:$19),1))*
ROW($1:$19),0),ROW($1:$19))+1,1)*10^ROW($1:$19)/10)</f>
        <v>176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349</v>
      </c>
      <c r="O1087">
        <f>SUMPRODUCT(MID(0&amp;feed!O1087,LARGE(INDEX(ISNUMBER(--MID(feed!O1087,ROW($1:$5),1))*
ROW($1:$5),0),ROW($1:$5))+1,1)*10^ROW($1:$5)/10)</f>
        <v>3247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Atlas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http://blocgame.com/stats.php?id=64730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18500</v>
      </c>
      <c r="AA1087" s="8">
        <f t="shared" si="99"/>
        <v>57.306590257879655</v>
      </c>
      <c r="AB1087" s="4">
        <f t="shared" si="100"/>
        <v>58.166666666666664</v>
      </c>
      <c r="AC1087" s="4">
        <f t="shared" si="101"/>
        <v>3333.3333333333335</v>
      </c>
    </row>
    <row r="1088" spans="1:29" x14ac:dyDescent="0.25">
      <c r="A1088" t="str">
        <f>feed!A1088</f>
        <v>Zerram</v>
      </c>
      <c r="B1088" t="str">
        <f>feed!B1088</f>
        <v>Bilgorin</v>
      </c>
      <c r="C1088" t="str">
        <f>feed!C1088</f>
        <v>The Order</v>
      </c>
      <c r="D1088">
        <f>SUMPRODUCT(MID(0&amp;feed!D1088,LARGE(INDEX(ISNUMBER(--MID(feed!D1088,ROW($1:$19),1))*
ROW($1:$19),0),ROW($1:$19))+1,1)*10^ROW($1:$19)/10)</f>
        <v>46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2</v>
      </c>
      <c r="I1088" t="str">
        <f>feed!I1088</f>
        <v>Good</v>
      </c>
      <c r="J1088">
        <f>SUMPRODUCT(MID(0&amp;feed!J1088,LARGE(INDEX(ISNUMBER(--MID(feed!J1088,ROW($1:$19),1))*
ROW($1:$19),0),ROW($1:$19))+1,1)*10^ROW($1:$19)/10)</f>
        <v>0</v>
      </c>
      <c r="K1088">
        <f>SUMPRODUCT(MID(0&amp;feed!K1088,LARGE(INDEX(ISNUMBER(--MID(feed!K1088,ROW($1:$19),1))*
ROW($1:$19),0),ROW($1:$19))+1,1)*10^ROW($1:$19)/10)</f>
        <v>11</v>
      </c>
      <c r="L1088">
        <f>SUMPRODUCT(MID(0&amp;feed!L1088,LARGE(INDEX(ISNUMBER(--MID(feed!L1088,ROW($1:$19),1))*
ROW($1:$19),0),ROW($1:$19))+1,1)*10^ROW($1:$19)/10)</f>
        <v>3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349</v>
      </c>
      <c r="O1088">
        <f>SUMPRODUCT(MID(0&amp;feed!O1088,LARGE(INDEX(ISNUMBER(--MID(feed!O1088,ROW($1:$5),1))*
ROW($1:$5),0),ROW($1:$5))+1,1)*10^ROW($1:$5)/10)</f>
        <v>367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Guinea</v>
      </c>
      <c r="U1088" t="str">
        <f>feed!S1088</f>
        <v>Soviet Union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1088" t="str">
        <f>feed!U1088</f>
        <v>http://blocgame.com/stats.php?id=65344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27889</v>
      </c>
      <c r="AA1088" s="8">
        <f t="shared" si="99"/>
        <v>99.252148997134668</v>
      </c>
      <c r="AB1088" s="4">
        <f t="shared" si="100"/>
        <v>58.166666666666664</v>
      </c>
      <c r="AC1088" s="4">
        <f t="shared" si="101"/>
        <v>5773.166666666667</v>
      </c>
    </row>
    <row r="1089" spans="1:29" x14ac:dyDescent="0.25">
      <c r="A1089" t="str">
        <f>feed!A1089</f>
        <v>Bijlimut</v>
      </c>
      <c r="B1089" t="str">
        <f>feed!B1089</f>
        <v>tman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Poor</v>
      </c>
      <c r="J1089">
        <f>SUMPRODUCT(MID(0&amp;feed!J1089,LARGE(INDEX(ISNUMBER(--MID(feed!J1089,ROW($1:$19),1))*
ROW($1:$19),0),ROW($1:$19))+1,1)*10^ROW($1:$19)/10)</f>
        <v>130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349</v>
      </c>
      <c r="O1089">
        <f>SUMPRODUCT(MID(0&amp;feed!O1089,LARGE(INDEX(ISNUMBER(--MID(feed!O1089,ROW($1:$5),1))*
ROW($1:$5),0),ROW($1:$5))+1,1)*10^ROW($1:$5)/10)</f>
        <v>355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Congo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http://blocgame.com/stats.php?id=65474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18875</v>
      </c>
      <c r="AA1089" s="8">
        <f t="shared" si="99"/>
        <v>57.306590257879655</v>
      </c>
      <c r="AB1089" s="4">
        <f t="shared" si="100"/>
        <v>58.166666666666664</v>
      </c>
      <c r="AC1089" s="4">
        <f t="shared" si="101"/>
        <v>3333.3333333333335</v>
      </c>
    </row>
    <row r="1090" spans="1:29" x14ac:dyDescent="0.25">
      <c r="A1090" t="str">
        <f>feed!A1090</f>
        <v>Soviet Nihon</v>
      </c>
      <c r="B1090" t="str">
        <f>feed!B1090</f>
        <v>Sakurai</v>
      </c>
      <c r="C1090" t="str">
        <f>feed!C1090</f>
        <v>New Pacific Order</v>
      </c>
      <c r="D1090">
        <f>SUMPRODUCT(MID(0&amp;feed!D1090,LARGE(INDEX(ISNUMBER(--MID(feed!D1090,ROW($1:$19),1))*
ROW($1:$19),0),ROW($1:$19))+1,1)*10^ROW($1:$19)/10)</f>
        <v>48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Second World War surplus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1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22</v>
      </c>
      <c r="K1090">
        <f>SUMPRODUCT(MID(0&amp;feed!K1090,LARGE(INDEX(ISNUMBER(--MID(feed!K1090,ROW($1:$19),1))*
ROW($1:$19),0),ROW($1:$19))+1,1)*10^ROW($1:$19)/10)</f>
        <v>3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348</v>
      </c>
      <c r="O1090">
        <f>SUMPRODUCT(MID(0&amp;feed!O1090,LARGE(INDEX(ISNUMBER(--MID(feed!O1090,ROW($1:$5),1))*
ROW($1:$5),0),ROW($1:$5))+1,1)*10^ROW($1:$5)/10)</f>
        <v>1</v>
      </c>
      <c r="P1090" t="str">
        <f>feed!P1090</f>
        <v>Untapped</v>
      </c>
      <c r="Q1090">
        <f t="shared" si="96"/>
        <v>90</v>
      </c>
      <c r="R1090" t="str">
        <f>feed!Q1090</f>
        <v>Meagre</v>
      </c>
      <c r="S1090">
        <f t="shared" si="97"/>
        <v>1.5</v>
      </c>
      <c r="T1090" t="str">
        <f>feed!R1090</f>
        <v>Pacific Rim</v>
      </c>
      <c r="U1090" t="str">
        <f>feed!S1090</f>
        <v>Soviet Union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http://blocgame.com/stats.php?id=65086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17750</v>
      </c>
      <c r="AA1090" s="8">
        <f t="shared" si="99"/>
        <v>57.47126436781609</v>
      </c>
      <c r="AB1090" s="4">
        <f t="shared" si="100"/>
        <v>58</v>
      </c>
      <c r="AC1090" s="4">
        <f t="shared" si="101"/>
        <v>3333.3333333333335</v>
      </c>
    </row>
    <row r="1091" spans="1:29" x14ac:dyDescent="0.25">
      <c r="A1091" t="str">
        <f>feed!A1091</f>
        <v>FuckNOD</v>
      </c>
      <c r="B1091" t="str">
        <f>feed!B1091</f>
        <v>Multi3</v>
      </c>
      <c r="C1091">
        <f>feed!C1091</f>
        <v>0</v>
      </c>
      <c r="D1091">
        <f>SUMPRODUCT(MID(0&amp;feed!D1091,LARGE(INDEX(ISNUMBER(--MID(feed!D1091,ROW($1:$19),1))*
ROW($1:$19),0),ROW($1:$19))+1,1)*10^ROW($1:$19)/10)</f>
        <v>55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Gandhi-like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27</v>
      </c>
      <c r="K1091">
        <f>SUMPRODUCT(MID(0&amp;feed!K1091,LARGE(INDEX(ISNUMBER(--MID(feed!K1091,ROW($1:$19),1))*
ROW($1:$19),0),ROW($1:$19))+1,1)*10^ROW($1:$19)/10)</f>
        <v>6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348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Gran Colombia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1091" t="str">
        <f>feed!U1091</f>
        <v>http://blocgame.com/stats.php?id=65424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21863</v>
      </c>
      <c r="AA1091" s="8">
        <f t="shared" ref="AA1091:AA1154" si="105">V1091/N1091</f>
        <v>69.290229885057471</v>
      </c>
      <c r="AB1091" s="4">
        <f t="shared" ref="AB1091:AB1154" si="106">N1091/6</f>
        <v>58</v>
      </c>
      <c r="AC1091" s="4">
        <f t="shared" ref="AC1091:AC1154" si="107">V1091/6</f>
        <v>4018.8333333333335</v>
      </c>
    </row>
    <row r="1092" spans="1:29" x14ac:dyDescent="0.25">
      <c r="A1092" t="str">
        <f>feed!A1092</f>
        <v>Captcha</v>
      </c>
      <c r="B1092" t="str">
        <f>feed!B1092</f>
        <v>adi00921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139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348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The Subcontinent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http://blocgame.com/stats.php?id=65464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57.47126436781609</v>
      </c>
      <c r="AB1092" s="4">
        <f t="shared" si="106"/>
        <v>58</v>
      </c>
      <c r="AC1092" s="4">
        <f t="shared" si="107"/>
        <v>3333.3333333333335</v>
      </c>
    </row>
    <row r="1093" spans="1:29" x14ac:dyDescent="0.25">
      <c r="A1093" t="str">
        <f>feed!A1093</f>
        <v>Medazzaland</v>
      </c>
      <c r="B1093" t="str">
        <f>feed!B1093</f>
        <v>pennepenne</v>
      </c>
      <c r="C1093">
        <f>feed!C1093</f>
        <v>0</v>
      </c>
      <c r="D1093">
        <f>SUMPRODUCT(MID(0&amp;feed!D1093,LARGE(INDEX(ISNUMBER(--MID(feed!D1093,ROW($1:$19),1))*
ROW($1:$19),0),ROW($1:$19))+1,1)*10^ROW($1:$19)/10)</f>
        <v>8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77</v>
      </c>
      <c r="K1093">
        <f>SUMPRODUCT(MID(0&amp;feed!K1093,LARGE(INDEX(ISNUMBER(--MID(feed!K1093,ROW($1:$19),1))*
ROW($1:$19),0),ROW($1:$19))+1,1)*10^ROW($1:$19)/10)</f>
        <v>4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348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Caribbean</v>
      </c>
      <c r="U1093" t="str">
        <f>feed!S1093</f>
        <v>Soviet Union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1093" t="str">
        <f>feed!U1093</f>
        <v>http://blocgame.com/stats.php?id=65479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13922</v>
      </c>
      <c r="AA1093" s="8">
        <f t="shared" si="105"/>
        <v>46.47126436781609</v>
      </c>
      <c r="AB1093" s="4">
        <f t="shared" si="106"/>
        <v>58</v>
      </c>
      <c r="AC1093" s="4">
        <f t="shared" si="107"/>
        <v>2695.3333333333335</v>
      </c>
    </row>
    <row r="1094" spans="1:29" x14ac:dyDescent="0.25">
      <c r="A1094" t="str">
        <f>feed!A1094</f>
        <v>Louisiana</v>
      </c>
      <c r="B1094" t="str">
        <f>feed!B1094</f>
        <v>King Babin I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Angelic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96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347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Mesoamerica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http://blocgame.com/stats.php?id=65532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19250</v>
      </c>
      <c r="AA1094" s="8">
        <f t="shared" si="105"/>
        <v>57.636887608069166</v>
      </c>
      <c r="AB1094" s="4">
        <f t="shared" si="106"/>
        <v>57.833333333333336</v>
      </c>
      <c r="AC1094" s="4">
        <f t="shared" si="107"/>
        <v>3333.3333333333335</v>
      </c>
    </row>
    <row r="1095" spans="1:29" x14ac:dyDescent="0.25">
      <c r="A1095" t="str">
        <f>feed!A1095</f>
        <v>CBLRUPL</v>
      </c>
      <c r="B1095" t="str">
        <f>feed!B1095</f>
        <v>wladwo</v>
      </c>
      <c r="C1095" t="str">
        <f>feed!C1095</f>
        <v>Warsaw Pact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37</v>
      </c>
      <c r="K1095">
        <f>SUMPRODUCT(MID(0&amp;feed!K1095,LARGE(INDEX(ISNUMBER(--MID(feed!K1095,ROW($1:$19),1))*
ROW($1:$19),0),ROW($1:$19))+1,1)*10^ROW($1:$19)/10)</f>
        <v>4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345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China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http://blocgame.com/stats.php?id=65434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18500</v>
      </c>
      <c r="AA1095" s="8">
        <f t="shared" si="105"/>
        <v>57.971014492753625</v>
      </c>
      <c r="AB1095" s="4">
        <f t="shared" si="106"/>
        <v>57.5</v>
      </c>
      <c r="AC1095" s="4">
        <f t="shared" si="107"/>
        <v>3333.3333333333335</v>
      </c>
    </row>
    <row r="1096" spans="1:29" x14ac:dyDescent="0.25">
      <c r="A1096" t="str">
        <f>feed!A1096</f>
        <v>navifanboy</v>
      </c>
      <c r="B1096" t="str">
        <f>feed!B1096</f>
        <v>navifanboy</v>
      </c>
      <c r="C1096">
        <f>feed!C1096</f>
        <v>0</v>
      </c>
      <c r="D1096">
        <f>SUMPRODUCT(MID(0&amp;feed!D1096,LARGE(INDEX(ISNUMBER(--MID(feed!D1096,ROW($1:$19),1))*
ROW($1:$19),0),ROW($1:$19))+1,1)*10^ROW($1:$19)/10)</f>
        <v>5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109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343</v>
      </c>
      <c r="O1096">
        <f>SUMPRODUCT(MID(0&amp;feed!O1096,LARGE(INDEX(ISNUMBER(--MID(feed!O1096,ROW($1:$5),1))*
ROW($1:$5),0),ROW($1:$5))+1,1)*10^ROW($1:$5)/10)</f>
        <v>2541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Atlas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1096" t="str">
        <f>feed!U1096</f>
        <v>http://blocgame.com/stats.php?id=64317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11738</v>
      </c>
      <c r="AA1096" s="8">
        <f t="shared" si="105"/>
        <v>37.501457725947525</v>
      </c>
      <c r="AB1096" s="4">
        <f t="shared" si="106"/>
        <v>57.166666666666664</v>
      </c>
      <c r="AC1096" s="4">
        <f t="shared" si="107"/>
        <v>2143.8333333333335</v>
      </c>
    </row>
    <row r="1097" spans="1:29" x14ac:dyDescent="0.25">
      <c r="A1097" t="str">
        <f>feed!A1097</f>
        <v>Anarchist Japan</v>
      </c>
      <c r="B1097" t="str">
        <f>feed!B1097</f>
        <v>Tracyn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1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187</v>
      </c>
      <c r="K1097">
        <f>SUMPRODUCT(MID(0&amp;feed!K1097,LARGE(INDEX(ISNUMBER(--MID(feed!K1097,ROW($1:$19),1))*
ROW($1:$19),0),ROW($1:$19))+1,1)*10^ROW($1:$19)/10)</f>
        <v>4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343</v>
      </c>
      <c r="O1097">
        <f>SUMPRODUCT(MID(0&amp;feed!O1097,LARGE(INDEX(ISNUMBER(--MID(feed!O1097,ROW($1:$5),1))*
ROW($1:$5),0),ROW($1:$5))+1,1)*10^ROW($1:$5)/10)</f>
        <v>1</v>
      </c>
      <c r="P1097" t="str">
        <f>feed!P1097</f>
        <v>Untapped</v>
      </c>
      <c r="Q1097">
        <f t="shared" si="102"/>
        <v>90</v>
      </c>
      <c r="R1097" t="str">
        <f>feed!Q1097</f>
        <v>Meagre</v>
      </c>
      <c r="S1097">
        <f t="shared" si="103"/>
        <v>1.5</v>
      </c>
      <c r="T1097" t="str">
        <f>feed!R1097</f>
        <v>Pacific Rim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http://blocgame.com/stats.php?id=65224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17375</v>
      </c>
      <c r="AA1097" s="8">
        <f t="shared" si="105"/>
        <v>58.309037900874635</v>
      </c>
      <c r="AB1097" s="4">
        <f t="shared" si="106"/>
        <v>57.166666666666664</v>
      </c>
      <c r="AC1097" s="4">
        <f t="shared" si="107"/>
        <v>3333.3333333333335</v>
      </c>
    </row>
    <row r="1098" spans="1:29" x14ac:dyDescent="0.25">
      <c r="A1098" t="str">
        <f>feed!A1098</f>
        <v>Kuza</v>
      </c>
      <c r="B1098" t="str">
        <f>feed!B1098</f>
        <v>Chancellor70</v>
      </c>
      <c r="C1098">
        <f>feed!C1098</f>
        <v>0</v>
      </c>
      <c r="D1098">
        <f>SUMPRODUCT(MID(0&amp;feed!D1098,LARGE(INDEX(ISNUMBER(--MID(feed!D1098,ROW($1:$19),1))*
ROW($1:$19),0),ROW($1:$19))+1,1)*10^ROW($1:$19)/10)</f>
        <v>34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1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0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341</v>
      </c>
      <c r="O1098">
        <f>SUMPRODUCT(MID(0&amp;feed!O1098,LARGE(INDEX(ISNUMBER(--MID(feed!O1098,ROW($1:$5),1))*
ROW($1:$5),0),ROW($1:$5))+1,1)*10^ROW($1:$5)/10)</f>
        <v>377</v>
      </c>
      <c r="P1098" t="str">
        <f>feed!P1098</f>
        <v>Untapped</v>
      </c>
      <c r="Q1098">
        <f t="shared" si="102"/>
        <v>90</v>
      </c>
      <c r="R1098" t="str">
        <f>feed!Q1098</f>
        <v>Meagre</v>
      </c>
      <c r="S1098">
        <f t="shared" si="103"/>
        <v>1.5</v>
      </c>
      <c r="T1098" t="str">
        <f>feed!R1098</f>
        <v>Mesoamerica</v>
      </c>
      <c r="U1098" t="str">
        <f>feed!S1098</f>
        <v>United States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http://blocgame.com/stats.php?id=61208</v>
      </c>
      <c r="X1098" s="4">
        <f>SUMPRODUCT(MID(0&amp;feed!V1098,LARGE(INDEX(ISNUMBER(--MID(feed!V1098,ROW($1:$5),1))*
ROW($1:$5),0),ROW($1:$5))+1,1)*10^ROW($1:$5)/10)</f>
        <v>1</v>
      </c>
      <c r="Y1098">
        <f>feed!W1098</f>
        <v>0</v>
      </c>
      <c r="Z1098" s="4">
        <f t="shared" si="104"/>
        <v>17750</v>
      </c>
      <c r="AA1098" s="8">
        <f t="shared" si="105"/>
        <v>58.651026392961874</v>
      </c>
      <c r="AB1098" s="4">
        <f t="shared" si="106"/>
        <v>56.833333333333336</v>
      </c>
      <c r="AC1098" s="4">
        <f t="shared" si="107"/>
        <v>3333.3333333333335</v>
      </c>
    </row>
    <row r="1099" spans="1:29" x14ac:dyDescent="0.25">
      <c r="A1099" t="str">
        <f>feed!A1099</f>
        <v>tarkistan</v>
      </c>
      <c r="B1099" t="str">
        <f>feed!B1099</f>
        <v>Mr.Perfecto</v>
      </c>
      <c r="C1099">
        <f>feed!C1099</f>
        <v>0</v>
      </c>
      <c r="D1099">
        <f>SUMPRODUCT(MID(0&amp;feed!D1099,LARGE(INDEX(ISNUMBER(--MID(feed!D1099,ROW($1:$19),1))*
ROW($1:$19),0),ROW($1:$19))+1,1)*10^ROW($1:$19)/10)</f>
        <v>14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20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2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341</v>
      </c>
      <c r="O1099">
        <f>SUMPRODUCT(MID(0&amp;feed!O1099,LARGE(INDEX(ISNUMBER(--MID(feed!O1099,ROW($1:$5),1))*
ROW($1:$5),0),ROW($1:$5))+1,1)*10^ROW($1:$5)/10)</f>
        <v>3745</v>
      </c>
      <c r="P1099" t="str">
        <f>feed!P1099</f>
        <v>Untapped</v>
      </c>
      <c r="Q1099">
        <f t="shared" si="102"/>
        <v>90</v>
      </c>
      <c r="R1099" t="str">
        <f>feed!Q1099</f>
        <v>Meagre</v>
      </c>
      <c r="S1099">
        <f t="shared" si="103"/>
        <v>1.5</v>
      </c>
      <c r="T1099" t="str">
        <f>feed!R1099</f>
        <v>Persia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http://blocgame.com/stats.php?id=65471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18125</v>
      </c>
      <c r="AA1099" s="8">
        <f t="shared" si="105"/>
        <v>58.651026392961874</v>
      </c>
      <c r="AB1099" s="4">
        <f t="shared" si="106"/>
        <v>56.833333333333336</v>
      </c>
      <c r="AC1099" s="4">
        <f t="shared" si="107"/>
        <v>3333.3333333333335</v>
      </c>
    </row>
    <row r="1100" spans="1:29" x14ac:dyDescent="0.25">
      <c r="A1100" t="str">
        <f>feed!A1100</f>
        <v>Maki</v>
      </c>
      <c r="B1100" t="str">
        <f>feed!B1100</f>
        <v>Shinonon_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27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341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Meagre</v>
      </c>
      <c r="S1100">
        <f t="shared" si="103"/>
        <v>1.5</v>
      </c>
      <c r="T1100" t="str">
        <f>feed!R1100</f>
        <v>Pacific Rim</v>
      </c>
      <c r="U1100" t="str">
        <f>feed!S1100</f>
        <v>Soviet Union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http://blocgame.com/stats.php?id=65554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18500</v>
      </c>
      <c r="AA1100" s="8">
        <f t="shared" si="105"/>
        <v>58.651026392961874</v>
      </c>
      <c r="AB1100" s="4">
        <f t="shared" si="106"/>
        <v>56.833333333333336</v>
      </c>
      <c r="AC1100" s="4">
        <f t="shared" si="107"/>
        <v>3333.3333333333335</v>
      </c>
    </row>
    <row r="1101" spans="1:29" x14ac:dyDescent="0.25">
      <c r="A1101" t="str">
        <f>feed!A1101</f>
        <v>Kambololand</v>
      </c>
      <c r="B1101" t="str">
        <f>feed!B1101</f>
        <v>xxx_lord_farquaad_xxx</v>
      </c>
      <c r="C1101">
        <f>feed!C1101</f>
        <v>0</v>
      </c>
      <c r="D1101">
        <f>SUMPRODUCT(MID(0&amp;feed!D1101,LARGE(INDEX(ISNUMBER(--MID(feed!D1101,ROW($1:$19),1))*
ROW($1:$19),0),ROW($1:$19))+1,1)*10^ROW($1:$19)/10)</f>
        <v>22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340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Southern Cone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http://blocgame.com/stats.php?id=65495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58.823529411764703</v>
      </c>
      <c r="AB1101" s="4">
        <f t="shared" si="106"/>
        <v>56.666666666666664</v>
      </c>
      <c r="AC1101" s="4">
        <f t="shared" si="107"/>
        <v>3333.3333333333335</v>
      </c>
    </row>
    <row r="1102" spans="1:29" x14ac:dyDescent="0.25">
      <c r="A1102" t="str">
        <f>feed!A1102</f>
        <v>red</v>
      </c>
      <c r="B1102" t="str">
        <f>feed!B1102</f>
        <v>ders</v>
      </c>
      <c r="C1102" t="str">
        <f>feed!C1102</f>
        <v>Steel Brotherhood</v>
      </c>
      <c r="D1102">
        <f>SUMPRODUCT(MID(0&amp;feed!D1102,LARGE(INDEX(ISNUMBER(--MID(feed!D1102,ROW($1:$19),1))*
ROW($1:$19),0),ROW($1:$19))+1,1)*10^ROW($1:$19)/10)</f>
        <v>52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1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33</v>
      </c>
      <c r="K1102">
        <f>SUMPRODUCT(MID(0&amp;feed!K1102,LARGE(INDEX(ISNUMBER(--MID(feed!K1102,ROW($1:$19),1))*
ROW($1:$19),0),ROW($1:$19))+1,1)*10^ROW($1:$19)/10)</f>
        <v>6</v>
      </c>
      <c r="L1102">
        <f>SUMPRODUCT(MID(0&amp;feed!L1102,LARGE(INDEX(ISNUMBER(--MID(feed!L1102,ROW($1:$19),1))*
ROW($1:$19),0),ROW($1:$19))+1,1)*10^ROW($1:$19)/10)</f>
        <v>3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339</v>
      </c>
      <c r="O1102">
        <f>SUMPRODUCT(MID(0&amp;feed!O1102,LARGE(INDEX(ISNUMBER(--MID(feed!O1102,ROW($1:$5),1))*
ROW($1:$5),0),ROW($1:$5))+1,1)*10^ROW($1:$5)/10)</f>
        <v>327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Southern Cone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1102" t="str">
        <f>feed!U1102</f>
        <v>http://blocgame.com/stats.php?id=64927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16273</v>
      </c>
      <c r="AA1102" s="8">
        <f t="shared" si="105"/>
        <v>60.171091445427727</v>
      </c>
      <c r="AB1102" s="4">
        <f t="shared" si="106"/>
        <v>56.5</v>
      </c>
      <c r="AC1102" s="4">
        <f t="shared" si="107"/>
        <v>3399.6666666666665</v>
      </c>
    </row>
    <row r="1103" spans="1:29" x14ac:dyDescent="0.25">
      <c r="A1103" t="str">
        <f>feed!A1103</f>
        <v>Turkiena</v>
      </c>
      <c r="B1103" t="str">
        <f>feed!B1103</f>
        <v>Gï¿½rkem Can</v>
      </c>
      <c r="C1103">
        <f>feed!C1103</f>
        <v>0</v>
      </c>
      <c r="D1103">
        <f>SUMPRODUCT(MID(0&amp;feed!D1103,LARGE(INDEX(ISNUMBER(--MID(feed!D1103,ROW($1:$19),1))*
ROW($1:$19),0),ROW($1:$19))+1,1)*10^ROW($1:$19)/10)</f>
        <v>6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124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339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Arabia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103" t="str">
        <f>feed!U1103</f>
        <v>http://blocgame.com/stats.php?id=65481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15585</v>
      </c>
      <c r="AA1103" s="8">
        <f t="shared" si="105"/>
        <v>48.185840707964601</v>
      </c>
      <c r="AB1103" s="4">
        <f t="shared" si="106"/>
        <v>56.5</v>
      </c>
      <c r="AC1103" s="4">
        <f t="shared" si="107"/>
        <v>2722.5</v>
      </c>
    </row>
    <row r="1104" spans="1:29" x14ac:dyDescent="0.25">
      <c r="A1104" t="str">
        <f>feed!A1104</f>
        <v>Gondollin</v>
      </c>
      <c r="B1104" t="str">
        <f>feed!B1104</f>
        <v>Aragorn of Aragon</v>
      </c>
      <c r="C1104">
        <f>feed!C1104</f>
        <v>0</v>
      </c>
      <c r="D1104">
        <f>SUMPRODUCT(MID(0&amp;feed!D1104,LARGE(INDEX(ISNUMBER(--MID(feed!D1104,ROW($1:$19),1))*
ROW($1:$19),0),ROW($1:$19))+1,1)*10^ROW($1:$19)/10)</f>
        <v>3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Isolated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Undisciplined Rabble</v>
      </c>
      <c r="J1104">
        <f>SUMPRODUCT(MID(0&amp;feed!J1104,LARGE(INDEX(ISNUMBER(--MID(feed!J1104,ROW($1:$19),1))*
ROW($1:$19),0),ROW($1:$19))+1,1)*10^ROW($1:$19)/10)</f>
        <v>6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338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Gran Colombia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104" t="str">
        <f>feed!U1104</f>
        <v>http://blocgame.com/stats.php?id=65003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10084</v>
      </c>
      <c r="AA1104" s="8">
        <f t="shared" si="105"/>
        <v>32.053254437869825</v>
      </c>
      <c r="AB1104" s="4">
        <f t="shared" si="106"/>
        <v>56.333333333333336</v>
      </c>
      <c r="AC1104" s="4">
        <f t="shared" si="107"/>
        <v>1805.6666666666667</v>
      </c>
    </row>
    <row r="1105" spans="1:29" x14ac:dyDescent="0.25">
      <c r="A1105" t="str">
        <f>feed!A1105</f>
        <v>Liberalia</v>
      </c>
      <c r="B1105" t="str">
        <f>feed!B1105</f>
        <v>Cole the Liberal</v>
      </c>
      <c r="C1105" t="str">
        <f>feed!C1105</f>
        <v>GAOC</v>
      </c>
      <c r="D1105">
        <f>SUMPRODUCT(MID(0&amp;feed!D1105,LARGE(INDEX(ISNUMBER(--MID(feed!D1105,ROW($1:$19),1))*
ROW($1:$19),0),ROW($1:$19))+1,1)*10^ROW($1:$19)/10)</f>
        <v>22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Gandhi-like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Poor</v>
      </c>
      <c r="J1105">
        <f>SUMPRODUCT(MID(0&amp;feed!J1105,LARGE(INDEX(ISNUMBER(--MID(feed!J1105,ROW($1:$19),1))*
ROW($1:$19),0),ROW($1:$19))+1,1)*10^ROW($1:$19)/10)</f>
        <v>27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338</v>
      </c>
      <c r="O1105">
        <f>SUMPRODUCT(MID(0&amp;feed!O1105,LARGE(INDEX(ISNUMBER(--MID(feed!O1105,ROW($1:$5),1))*
ROW($1:$5),0),ROW($1:$5))+1,1)*10^ROW($1:$5)/10)</f>
        <v>410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Guinea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http://blocgame.com/stats.php?id=65279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59.171597633136095</v>
      </c>
      <c r="AB1105" s="4">
        <f t="shared" si="106"/>
        <v>56.333333333333336</v>
      </c>
      <c r="AC1105" s="4">
        <f t="shared" si="107"/>
        <v>3333.3333333333335</v>
      </c>
    </row>
    <row r="1106" spans="1:29" x14ac:dyDescent="0.25">
      <c r="A1106" t="str">
        <f>feed!A1106</f>
        <v>Buldorzek</v>
      </c>
      <c r="B1106" t="str">
        <f>feed!B1106</f>
        <v>Buldorzek</v>
      </c>
      <c r="C1106" t="str">
        <f>feed!C1106</f>
        <v>Warsaw Pact</v>
      </c>
      <c r="D1106">
        <f>SUMPRODUCT(MID(0&amp;feed!D1106,LARGE(INDEX(ISNUMBER(--MID(feed!D1106,ROW($1:$19),1))*
ROW($1:$19),0),ROW($1:$19))+1,1)*10^ROW($1:$19)/10)</f>
        <v>26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1</v>
      </c>
      <c r="I1106" t="str">
        <f>feed!I1106</f>
        <v>Good</v>
      </c>
      <c r="J1106">
        <f>SUMPRODUCT(MID(0&amp;feed!J1106,LARGE(INDEX(ISNUMBER(--MID(feed!J1106,ROW($1:$19),1))*
ROW($1:$19),0),ROW($1:$19))+1,1)*10^ROW($1:$19)/10)</f>
        <v>0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3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337</v>
      </c>
      <c r="O1106">
        <f>SUMPRODUCT(MID(0&amp;feed!O1106,LARGE(INDEX(ISNUMBER(--MID(feed!O1106,ROW($1:$5),1))*
ROW($1:$5),0),ROW($1:$5))+1,1)*10^ROW($1:$5)/10)</f>
        <v>5212</v>
      </c>
      <c r="P1106" t="str">
        <f>feed!P1106</f>
        <v>Untapped</v>
      </c>
      <c r="Q1106">
        <f t="shared" si="102"/>
        <v>90</v>
      </c>
      <c r="R1106" t="str">
        <f>feed!Q1106</f>
        <v>Meagre</v>
      </c>
      <c r="S1106">
        <f t="shared" si="103"/>
        <v>1.5</v>
      </c>
      <c r="T1106" t="str">
        <f>feed!R1106</f>
        <v>Arabia</v>
      </c>
      <c r="U1106" t="str">
        <f>feed!S1106</f>
        <v>Soviet Union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1106" t="str">
        <f>feed!U1106</f>
        <v>http://blocgame.com/stats.php?id=65516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17796</v>
      </c>
      <c r="AA1106" s="8">
        <f t="shared" si="105"/>
        <v>61.709198813056382</v>
      </c>
      <c r="AB1106" s="4">
        <f t="shared" si="106"/>
        <v>56.166666666666664</v>
      </c>
      <c r="AC1106" s="4">
        <f t="shared" si="107"/>
        <v>3466</v>
      </c>
    </row>
    <row r="1107" spans="1:29" x14ac:dyDescent="0.25">
      <c r="A1107" t="str">
        <f>feed!A1107</f>
        <v>Fancera</v>
      </c>
      <c r="B1107" t="str">
        <f>feed!B1107</f>
        <v>Herrald</v>
      </c>
      <c r="C1107">
        <f>feed!C1107</f>
        <v>0</v>
      </c>
      <c r="D1107">
        <f>SUMPRODUCT(MID(0&amp;feed!D1107,LARGE(INDEX(ISNUMBER(--MID(feed!D1107,ROW($1:$19),1))*
ROW($1:$19),0),ROW($1:$19))+1,1)*10^ROW($1:$19)/10)</f>
        <v>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0</v>
      </c>
      <c r="I1107" t="str">
        <f>feed!I1107</f>
        <v>Undisciplined Rabble</v>
      </c>
      <c r="J1107">
        <f>SUMPRODUCT(MID(0&amp;feed!J1107,LARGE(INDEX(ISNUMBER(--MID(feed!J1107,ROW($1:$19),1))*
ROW($1:$19),0),ROW($1:$19))+1,1)*10^ROW($1:$19)/10)</f>
        <v>1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336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The Subcontinent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1107" t="str">
        <f>feed!U1107</f>
        <v>http://blocgame.com/stats.php?id=65372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21088</v>
      </c>
      <c r="AA1107" s="8">
        <f t="shared" si="105"/>
        <v>64.99404761904762</v>
      </c>
      <c r="AB1107" s="4">
        <f t="shared" si="106"/>
        <v>56</v>
      </c>
      <c r="AC1107" s="4">
        <f t="shared" si="107"/>
        <v>3639.6666666666665</v>
      </c>
    </row>
    <row r="1108" spans="1:29" x14ac:dyDescent="0.25">
      <c r="A1108" t="str">
        <f>feed!A1108</f>
        <v>Wo\\\'ruin</v>
      </c>
      <c r="B1108" t="str">
        <f>feed!B1108</f>
        <v>Ajaxian</v>
      </c>
      <c r="C1108">
        <f>feed!C1108</f>
        <v>0</v>
      </c>
      <c r="D1108">
        <f>SUMPRODUCT(MID(0&amp;feed!D1108,LARGE(INDEX(ISNUMBER(--MID(feed!D1108,ROW($1:$19),1))*
ROW($1:$19),0),ROW($1:$19))+1,1)*10^ROW($1:$19)/10)</f>
        <v>12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Questionable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29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336</v>
      </c>
      <c r="O1108">
        <f>SUMPRODUCT(MID(0&amp;feed!O1108,LARGE(INDEX(ISNUMBER(--MID(feed!O1108,ROW($1:$5),1))*
ROW($1:$5),0),ROW($1:$5))+1,1)*10^ROW($1:$5)/10)</f>
        <v>1354</v>
      </c>
      <c r="P1108" t="str">
        <f>feed!P1108</f>
        <v>Untapped</v>
      </c>
      <c r="Q1108">
        <f t="shared" si="102"/>
        <v>90</v>
      </c>
      <c r="R1108" t="str">
        <f>feed!Q1108</f>
        <v>Meagre</v>
      </c>
      <c r="S1108">
        <f t="shared" si="103"/>
        <v>1.5</v>
      </c>
      <c r="T1108" t="str">
        <f>feed!R1108</f>
        <v>Atlas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1108" t="str">
        <f>feed!U1108</f>
        <v>http://blocgame.com/stats.php?id=65550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19050</v>
      </c>
      <c r="AA1108" s="8">
        <f t="shared" si="105"/>
        <v>58.928571428571431</v>
      </c>
      <c r="AB1108" s="4">
        <f t="shared" si="106"/>
        <v>56</v>
      </c>
      <c r="AC1108" s="4">
        <f t="shared" si="107"/>
        <v>3300</v>
      </c>
    </row>
    <row r="1109" spans="1:29" x14ac:dyDescent="0.25">
      <c r="A1109" t="str">
        <f>feed!A1109</f>
        <v>Siorafrica</v>
      </c>
      <c r="B1109" t="str">
        <f>feed!B1109</f>
        <v>Sioraf as Na Cillini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Questionable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52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336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Caribbean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http://blocgame.com/stats.php?id=65580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59.523809523809526</v>
      </c>
      <c r="AB1109" s="4">
        <f t="shared" si="106"/>
        <v>56</v>
      </c>
      <c r="AC1109" s="4">
        <f t="shared" si="107"/>
        <v>3333.3333333333335</v>
      </c>
    </row>
    <row r="1110" spans="1:29" x14ac:dyDescent="0.25">
      <c r="A1110" t="str">
        <f>feed!A1110</f>
        <v>Brytopia</v>
      </c>
      <c r="B1110" t="str">
        <f>feed!B1110</f>
        <v>bjackson_seller</v>
      </c>
      <c r="C1110">
        <f>feed!C1110</f>
        <v>0</v>
      </c>
      <c r="D1110">
        <f>SUMPRODUCT(MID(0&amp;feed!D1110,LARGE(INDEX(ISNUMBER(--MID(feed!D1110,ROW($1:$19),1))*
ROW($1:$19),0),ROW($1:$19))+1,1)*10^ROW($1:$19)/10)</f>
        <v>7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Normal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164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335</v>
      </c>
      <c r="O1110">
        <f>SUMPRODUCT(MID(0&amp;feed!O1110,LARGE(INDEX(ISNUMBER(--MID(feed!O1110,ROW($1:$5),1))*
ROW($1:$5),0),ROW($1:$5))+1,1)*10^ROW($1:$5)/10)</f>
        <v>35</v>
      </c>
      <c r="P1110" t="str">
        <f>feed!P1110</f>
        <v>Untapped</v>
      </c>
      <c r="Q1110">
        <f t="shared" si="102"/>
        <v>90</v>
      </c>
      <c r="R1110" t="str">
        <f>feed!Q1110</f>
        <v>Meagre</v>
      </c>
      <c r="S1110">
        <f t="shared" si="103"/>
        <v>1.5</v>
      </c>
      <c r="T1110" t="str">
        <f>feed!R1110</f>
        <v>Mesoamerica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10" t="str">
        <f>feed!U1110</f>
        <v>http://blocgame.com/stats.php?id=65021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11577</v>
      </c>
      <c r="AA1110" s="8">
        <f t="shared" si="105"/>
        <v>39.035820895522392</v>
      </c>
      <c r="AB1110" s="4">
        <f t="shared" si="106"/>
        <v>55.833333333333336</v>
      </c>
      <c r="AC1110" s="4">
        <f t="shared" si="107"/>
        <v>2179.5</v>
      </c>
    </row>
    <row r="1111" spans="1:29" x14ac:dyDescent="0.25">
      <c r="A1111" t="str">
        <f>feed!A1111</f>
        <v>Monarch</v>
      </c>
      <c r="B1111" t="str">
        <f>feed!B1111</f>
        <v>King Jack</v>
      </c>
      <c r="C1111">
        <f>feed!C1111</f>
        <v>0</v>
      </c>
      <c r="D1111">
        <f>SUMPRODUCT(MID(0&amp;feed!D1111,LARGE(INDEX(ISNUMBER(--MID(feed!D1111,ROW($1:$19),1))*
ROW($1:$19),0),ROW($1:$19))+1,1)*10^ROW($1:$19)/10)</f>
        <v>7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Questionable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Undisciplined Rabble</v>
      </c>
      <c r="J1111">
        <f>SUMPRODUCT(MID(0&amp;feed!J1111,LARGE(INDEX(ISNUMBER(--MID(feed!J1111,ROW($1:$19),1))*
ROW($1:$19),0),ROW($1:$19))+1,1)*10^ROW($1:$19)/10)</f>
        <v>27</v>
      </c>
      <c r="K1111">
        <f>SUMPRODUCT(MID(0&amp;feed!K1111,LARGE(INDEX(ISNUMBER(--MID(feed!K1111,ROW($1:$19),1))*
ROW($1:$19),0),ROW($1:$19))+1,1)*10^ROW($1:$19)/10)</f>
        <v>3</v>
      </c>
      <c r="L1111">
        <f>SUMPRODUCT(MID(0&amp;feed!L1111,LARGE(INDEX(ISNUMBER(--MID(feed!L1111,ROW($1:$19),1))*
ROW($1:$19),0),ROW($1:$19))+1,1)*10^ROW($1:$19)/10)</f>
        <v>1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335</v>
      </c>
      <c r="O1111">
        <f>SUMPRODUCT(MID(0&amp;feed!O1111,LARGE(INDEX(ISNUMBER(--MID(feed!O1111,ROW($1:$5),1))*
ROW($1:$5),0),ROW($1:$5))+1,1)*10^ROW($1:$5)/10)</f>
        <v>5307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11" t="str">
        <f>feed!U1111</f>
        <v>http://blocgame.com/stats.php?id=65150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9123</v>
      </c>
      <c r="AA1111" s="8">
        <f t="shared" si="105"/>
        <v>31.710447761194029</v>
      </c>
      <c r="AB1111" s="4">
        <f t="shared" si="106"/>
        <v>55.833333333333336</v>
      </c>
      <c r="AC1111" s="4">
        <f t="shared" si="107"/>
        <v>1770.5</v>
      </c>
    </row>
    <row r="1112" spans="1:29" x14ac:dyDescent="0.25">
      <c r="A1112" t="str">
        <f>feed!A1112</f>
        <v>U.S.A</v>
      </c>
      <c r="B1112" t="str">
        <f>feed!B1112</f>
        <v>striker4thewin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76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335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Pacific Rim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http://blocgame.com/stats.php?id=65553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59.701492537313435</v>
      </c>
      <c r="AB1112" s="4">
        <f t="shared" si="106"/>
        <v>55.833333333333336</v>
      </c>
      <c r="AC1112" s="4">
        <f t="shared" si="107"/>
        <v>3333.3333333333335</v>
      </c>
    </row>
    <row r="1113" spans="1:29" x14ac:dyDescent="0.25">
      <c r="A1113" t="str">
        <f>feed!A1113</f>
        <v>Homunculi</v>
      </c>
      <c r="B1113" t="str">
        <f>feed!B1113</f>
        <v>happymealkid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73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335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Congo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http://blocgame.com/stats.php?id=65559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59.701492537313435</v>
      </c>
      <c r="AB1113" s="4">
        <f t="shared" si="106"/>
        <v>55.833333333333336</v>
      </c>
      <c r="AC1113" s="4">
        <f t="shared" si="107"/>
        <v>3333.3333333333335</v>
      </c>
    </row>
    <row r="1114" spans="1:29" x14ac:dyDescent="0.25">
      <c r="A1114" t="str">
        <f>feed!A1114</f>
        <v>Rhodesovo</v>
      </c>
      <c r="B1114" t="str">
        <f>feed!B1114</f>
        <v>Jean Latrois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Angelic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93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334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Southern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http://blocgame.com/stats.php?id=55524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59.880239520958085</v>
      </c>
      <c r="AB1114" s="4">
        <f t="shared" si="106"/>
        <v>55.666666666666664</v>
      </c>
      <c r="AC1114" s="4">
        <f t="shared" si="107"/>
        <v>3333.3333333333335</v>
      </c>
    </row>
    <row r="1115" spans="1:29" x14ac:dyDescent="0.25">
      <c r="A1115" t="str">
        <f>feed!A1115</f>
        <v>cumsod002</v>
      </c>
      <c r="B1115" t="str">
        <f>feed!B1115</f>
        <v>cumsod002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98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2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334</v>
      </c>
      <c r="O1115">
        <f>SUMPRODUCT(MID(0&amp;feed!O1115,LARGE(INDEX(ISNUMBER(--MID(feed!O1115,ROW($1:$5),1))*
ROW($1:$5),0),ROW($1:$5))+1,1)*10^ROW($1:$5)/10)</f>
        <v>2608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Atlas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http://blocgame.com/stats.php?id=65318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18500</v>
      </c>
      <c r="AA1115" s="8">
        <f t="shared" si="105"/>
        <v>59.880239520958085</v>
      </c>
      <c r="AB1115" s="4">
        <f t="shared" si="106"/>
        <v>55.666666666666664</v>
      </c>
      <c r="AC1115" s="4">
        <f t="shared" si="107"/>
        <v>3333.3333333333335</v>
      </c>
    </row>
    <row r="1116" spans="1:29" x14ac:dyDescent="0.25">
      <c r="A1116" t="str">
        <f>feed!A1116</f>
        <v>cumsod003</v>
      </c>
      <c r="B1116" t="str">
        <f>feed!B1116</f>
        <v>cumsod003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98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2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334</v>
      </c>
      <c r="O1116">
        <f>SUMPRODUCT(MID(0&amp;feed!O1116,LARGE(INDEX(ISNUMBER(--MID(feed!O1116,ROW($1:$5),1))*
ROW($1:$5),0),ROW($1:$5))+1,1)*10^ROW($1:$5)/10)</f>
        <v>4738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Atlas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http://blocgame.com/stats.php?id=65319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59.880239520958085</v>
      </c>
      <c r="AB1116" s="4">
        <f t="shared" si="106"/>
        <v>55.666666666666664</v>
      </c>
      <c r="AC1116" s="4">
        <f t="shared" si="107"/>
        <v>3333.3333333333335</v>
      </c>
    </row>
    <row r="1117" spans="1:29" x14ac:dyDescent="0.25">
      <c r="A1117" t="str">
        <f>feed!A1117</f>
        <v>Sanders</v>
      </c>
      <c r="B1117" t="str">
        <f>feed!B1117</f>
        <v>sehumme9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100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334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China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http://blocgame.com/stats.php?id=65517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59.880239520958085</v>
      </c>
      <c r="AB1117" s="4">
        <f t="shared" si="106"/>
        <v>55.666666666666664</v>
      </c>
      <c r="AC1117" s="4">
        <f t="shared" si="107"/>
        <v>3333.3333333333335</v>
      </c>
    </row>
    <row r="1118" spans="1:29" x14ac:dyDescent="0.25">
      <c r="A1118" t="str">
        <f>feed!A1118</f>
        <v>kkkkkiyo</v>
      </c>
      <c r="B1118" t="str">
        <f>feed!B1118</f>
        <v>killerkkkk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95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334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Indochina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http://blocgame.com/stats.php?id=65518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19250</v>
      </c>
      <c r="AA1118" s="8">
        <f t="shared" si="105"/>
        <v>59.880239520958085</v>
      </c>
      <c r="AB1118" s="4">
        <f t="shared" si="106"/>
        <v>55.666666666666664</v>
      </c>
      <c r="AC1118" s="4">
        <f t="shared" si="107"/>
        <v>3333.3333333333335</v>
      </c>
    </row>
    <row r="1119" spans="1:29" x14ac:dyDescent="0.25">
      <c r="A1119" t="str">
        <f>feed!A1119</f>
        <v>Lantea</v>
      </c>
      <c r="B1119" t="str">
        <f>feed!B1119</f>
        <v>Lantern Commander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Angelic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95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334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Pacific Rim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http://blocgame.com/stats.php?id=65534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59.880239520958085</v>
      </c>
      <c r="AB1119" s="4">
        <f t="shared" si="106"/>
        <v>55.666666666666664</v>
      </c>
      <c r="AC1119" s="4">
        <f t="shared" si="107"/>
        <v>3333.3333333333335</v>
      </c>
    </row>
    <row r="1120" spans="1:29" x14ac:dyDescent="0.25">
      <c r="A1120" t="str">
        <f>feed!A1120</f>
        <v>Detroia</v>
      </c>
      <c r="B1120" t="str">
        <f>feed!B1120</f>
        <v>kevcheeseymac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Angelic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94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334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Southern Africa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http://blocgame.com/stats.php?id=65536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19250</v>
      </c>
      <c r="AA1120" s="8">
        <f t="shared" si="105"/>
        <v>59.880239520958085</v>
      </c>
      <c r="AB1120" s="4">
        <f t="shared" si="106"/>
        <v>55.666666666666664</v>
      </c>
      <c r="AC1120" s="4">
        <f t="shared" si="107"/>
        <v>3333.3333333333335</v>
      </c>
    </row>
    <row r="1121" spans="1:29" x14ac:dyDescent="0.25">
      <c r="A1121" t="str">
        <f>feed!A1121</f>
        <v>Staetes</v>
      </c>
      <c r="B1121" t="str">
        <f>feed!B1121</f>
        <v>Beatlesfanatic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Angelic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91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334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China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http://blocgame.com/stats.php?id=65540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18875</v>
      </c>
      <c r="AA1121" s="8">
        <f t="shared" si="105"/>
        <v>59.880239520958085</v>
      </c>
      <c r="AB1121" s="4">
        <f t="shared" si="106"/>
        <v>55.666666666666664</v>
      </c>
      <c r="AC1121" s="4">
        <f t="shared" si="107"/>
        <v>3333.3333333333335</v>
      </c>
    </row>
    <row r="1122" spans="1:29" x14ac:dyDescent="0.25">
      <c r="A1122" t="str">
        <f>feed!A1122</f>
        <v>Cavagan</v>
      </c>
      <c r="B1122" t="str">
        <f>feed!B1122</f>
        <v>Uhon</v>
      </c>
      <c r="C1122">
        <f>feed!C1122</f>
        <v>0</v>
      </c>
      <c r="D1122">
        <f>SUMPRODUCT(MID(0&amp;feed!D1122,LARGE(INDEX(ISNUMBER(--MID(feed!D1122,ROW($1:$19),1))*
ROW($1:$19),0),ROW($1:$19))+1,1)*10^ROW($1:$19)/10)</f>
        <v>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1</v>
      </c>
      <c r="K1122">
        <f>SUMPRODUCT(MID(0&amp;feed!K1122,LARGE(INDEX(ISNUMBER(--MID(feed!K1122,ROW($1:$19),1))*
ROW($1:$19),0),ROW($1:$19))+1,1)*10^ROW($1:$19)/10)</f>
        <v>5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333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Amazonia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1122" t="str">
        <f>feed!U1122</f>
        <v>http://blocgame.com/stats.php?id=65304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19158</v>
      </c>
      <c r="AA1122" s="8">
        <f t="shared" si="105"/>
        <v>63.162162162162161</v>
      </c>
      <c r="AB1122" s="4">
        <f t="shared" si="106"/>
        <v>55.5</v>
      </c>
      <c r="AC1122" s="4">
        <f t="shared" si="107"/>
        <v>3505.5</v>
      </c>
    </row>
    <row r="1123" spans="1:29" x14ac:dyDescent="0.25">
      <c r="A1123" t="str">
        <f>feed!A1123</f>
        <v>New Kurdi</v>
      </c>
      <c r="B1123" t="str">
        <f>feed!B1123</f>
        <v>iiDaveyGuy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168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333</v>
      </c>
      <c r="O1123">
        <f>SUMPRODUCT(MID(0&amp;feed!O1123,LARGE(INDEX(ISNUMBER(--MID(feed!O1123,ROW($1:$5),1))*
ROW($1:$5),0),ROW($1:$5))+1,1)*10^ROW($1:$5)/10)</f>
        <v>2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Arabia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http://blocgame.com/stats.php?id=65348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18125</v>
      </c>
      <c r="AA1123" s="8">
        <f t="shared" si="105"/>
        <v>60.06006006006006</v>
      </c>
      <c r="AB1123" s="4">
        <f t="shared" si="106"/>
        <v>55.5</v>
      </c>
      <c r="AC1123" s="4">
        <f t="shared" si="107"/>
        <v>3333.3333333333335</v>
      </c>
    </row>
    <row r="1124" spans="1:29" x14ac:dyDescent="0.25">
      <c r="A1124" t="str">
        <f>feed!A1124</f>
        <v>Sebastralasia</v>
      </c>
      <c r="B1124" t="str">
        <f>feed!B1124</f>
        <v>pinkieseb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111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333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http://blocgame.com/stats.php?id=65506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19250</v>
      </c>
      <c r="AA1124" s="8">
        <f t="shared" si="105"/>
        <v>60.06006006006006</v>
      </c>
      <c r="AB1124" s="4">
        <f t="shared" si="106"/>
        <v>55.5</v>
      </c>
      <c r="AC1124" s="4">
        <f t="shared" si="107"/>
        <v>3333.3333333333335</v>
      </c>
    </row>
    <row r="1125" spans="1:29" x14ac:dyDescent="0.25">
      <c r="A1125" t="str">
        <f>feed!A1125</f>
        <v>Arkaydia</v>
      </c>
      <c r="B1125" t="str">
        <f>feed!B1125</f>
        <v>Xellinus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Elite</v>
      </c>
      <c r="J1125">
        <f>SUMPRODUCT(MID(0&amp;feed!J1125,LARGE(INDEX(ISNUMBER(--MID(feed!J1125,ROW($1:$19),1))*
ROW($1:$19),0),ROW($1:$19))+1,1)*10^ROW($1:$19)/10)</f>
        <v>102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333</v>
      </c>
      <c r="O1125">
        <f>SUMPRODUCT(MID(0&amp;feed!O1125,LARGE(INDEX(ISNUMBER(--MID(feed!O1125,ROW($1:$5),1))*
ROW($1:$5),0),ROW($1:$5))+1,1)*10^ROW($1:$5)/10)</f>
        <v>3788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Persia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http://blocgame.com/stats.php?id=65512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18875</v>
      </c>
      <c r="AA1125" s="8">
        <f t="shared" si="105"/>
        <v>60.06006006006006</v>
      </c>
      <c r="AB1125" s="4">
        <f t="shared" si="106"/>
        <v>55.5</v>
      </c>
      <c r="AC1125" s="4">
        <f t="shared" si="107"/>
        <v>3333.3333333333335</v>
      </c>
    </row>
    <row r="1126" spans="1:29" x14ac:dyDescent="0.25">
      <c r="A1126" t="str">
        <f>feed!A1126</f>
        <v>Potatia</v>
      </c>
      <c r="B1126" t="str">
        <f>feed!B1126</f>
        <v>Potatomato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84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333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http://blocgame.com/stats.php?id=65544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19250</v>
      </c>
      <c r="AA1126" s="8">
        <f t="shared" si="105"/>
        <v>60.06006006006006</v>
      </c>
      <c r="AB1126" s="4">
        <f t="shared" si="106"/>
        <v>55.5</v>
      </c>
      <c r="AC1126" s="4">
        <f t="shared" si="107"/>
        <v>3333.3333333333335</v>
      </c>
    </row>
    <row r="1127" spans="1:29" x14ac:dyDescent="0.25">
      <c r="A1127" t="str">
        <f>feed!A1127</f>
        <v>Akai</v>
      </c>
      <c r="B1127" t="str">
        <f>feed!B1127</f>
        <v>MakaiTheMagician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Nice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82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333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West Africa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http://blocgame.com/stats.php?id=65547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60.06006006006006</v>
      </c>
      <c r="AB1127" s="4">
        <f t="shared" si="106"/>
        <v>55.5</v>
      </c>
      <c r="AC1127" s="4">
        <f t="shared" si="107"/>
        <v>3333.3333333333335</v>
      </c>
    </row>
    <row r="1128" spans="1:29" x14ac:dyDescent="0.25">
      <c r="A1128" t="str">
        <f>feed!A1128</f>
        <v>Azbackastan</v>
      </c>
      <c r="B1128" t="str">
        <f>feed!B1128</f>
        <v>Gritowski</v>
      </c>
      <c r="C1128">
        <f>feed!C1128</f>
        <v>0</v>
      </c>
      <c r="D1128">
        <f>SUMPRODUCT(MID(0&amp;feed!D1128,LARGE(INDEX(ISNUMBER(--MID(feed!D1128,ROW($1:$19),1))*
ROW($1:$19),0),ROW($1:$19))+1,1)*10^ROW($1:$19)/10)</f>
        <v>6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30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333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Congo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http://blocgame.com/stats.php?id=65609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18875</v>
      </c>
      <c r="AA1128" s="8">
        <f t="shared" si="105"/>
        <v>60.06006006006006</v>
      </c>
      <c r="AB1128" s="4">
        <f t="shared" si="106"/>
        <v>55.5</v>
      </c>
      <c r="AC1128" s="4">
        <f t="shared" si="107"/>
        <v>3333.3333333333335</v>
      </c>
    </row>
    <row r="1129" spans="1:29" x14ac:dyDescent="0.25">
      <c r="A1129" t="str">
        <f>feed!A1129</f>
        <v>beyondthesummit</v>
      </c>
      <c r="B1129" t="str">
        <f>feed!B1129</f>
        <v>beyondthesummit</v>
      </c>
      <c r="C1129">
        <f>feed!C1129</f>
        <v>0</v>
      </c>
      <c r="D1129">
        <f>SUMPRODUCT(MID(0&amp;feed!D1129,LARGE(INDEX(ISNUMBER(--MID(feed!D1129,ROW($1:$19),1))*
ROW($1:$19),0),ROW($1:$19))+1,1)*10^ROW($1:$19)/10)</f>
        <v>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Nice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Undisciplined Rabble</v>
      </c>
      <c r="J1129">
        <f>SUMPRODUCT(MID(0&amp;feed!J1129,LARGE(INDEX(ISNUMBER(--MID(feed!J1129,ROW($1:$19),1))*
ROW($1:$19),0),ROW($1:$19))+1,1)*10^ROW($1:$19)/10)</f>
        <v>109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2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332</v>
      </c>
      <c r="O1129">
        <f>SUMPRODUCT(MID(0&amp;feed!O1129,LARGE(INDEX(ISNUMBER(--MID(feed!O1129,ROW($1:$5),1))*
ROW($1:$5),0),ROW($1:$5))+1,1)*10^ROW($1:$5)/10)</f>
        <v>1313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Atlas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129" t="str">
        <f>feed!U1129</f>
        <v>http://blocgame.com/stats.php?id=64320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14292</v>
      </c>
      <c r="AA1129" s="8">
        <f t="shared" si="105"/>
        <v>48.695783132530117</v>
      </c>
      <c r="AB1129" s="4">
        <f t="shared" si="106"/>
        <v>55.333333333333336</v>
      </c>
      <c r="AC1129" s="4">
        <f t="shared" si="107"/>
        <v>2694.5</v>
      </c>
    </row>
    <row r="1130" spans="1:29" x14ac:dyDescent="0.25">
      <c r="A1130" t="str">
        <f>feed!A1130</f>
        <v>Santa Cruz</v>
      </c>
      <c r="B1130" t="str">
        <f>feed!B1130</f>
        <v>mateus sousa</v>
      </c>
      <c r="C1130">
        <f>feed!C1130</f>
        <v>0</v>
      </c>
      <c r="D1130">
        <f>SUMPRODUCT(MID(0&amp;feed!D1130,LARGE(INDEX(ISNUMBER(--MID(feed!D1130,ROW($1:$19),1))*
ROW($1:$19),0),ROW($1:$19))+1,1)*10^ROW($1:$19)/10)</f>
        <v>22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Poor</v>
      </c>
      <c r="J1130">
        <f>SUMPRODUCT(MID(0&amp;feed!J1130,LARGE(INDEX(ISNUMBER(--MID(feed!J1130,ROW($1:$19),1))*
ROW($1:$19),0),ROW($1:$19))+1,1)*10^ROW($1:$19)/10)</f>
        <v>104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332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Southern Cone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http://blocgame.com/stats.php?id=65484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18500</v>
      </c>
      <c r="AA1130" s="8">
        <f t="shared" si="105"/>
        <v>60.24096385542169</v>
      </c>
      <c r="AB1130" s="4">
        <f t="shared" si="106"/>
        <v>55.333333333333336</v>
      </c>
      <c r="AC1130" s="4">
        <f t="shared" si="107"/>
        <v>3333.3333333333335</v>
      </c>
    </row>
    <row r="1131" spans="1:29" x14ac:dyDescent="0.25">
      <c r="A1131" t="str">
        <f>feed!A1131</f>
        <v>Zocov</v>
      </c>
      <c r="B1131" t="str">
        <f>feed!B1131</f>
        <v>Salnikov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Angelic</v>
      </c>
      <c r="H1131">
        <f>SUMPRODUCT(MID(0&amp;feed!H1131,LARGE(INDEX(ISNUMBER(--MID(feed!H1131,ROW($1:$1),1))*
ROW($1:$1),0),ROW($1:$1))+1,1)*10^ROW($1:$1)/10)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95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332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Pacific Rim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http://blocgame.com/stats.php?id=65529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60.24096385542169</v>
      </c>
      <c r="AB1131" s="4">
        <f t="shared" si="106"/>
        <v>55.333333333333336</v>
      </c>
      <c r="AC1131" s="4">
        <f t="shared" si="107"/>
        <v>3333.3333333333335</v>
      </c>
    </row>
    <row r="1132" spans="1:29" x14ac:dyDescent="0.25">
      <c r="A1132" t="str">
        <f>feed!A1132</f>
        <v>AmTex</v>
      </c>
      <c r="B1132" t="str">
        <f>feed!B1132</f>
        <v>ktrotter</v>
      </c>
      <c r="C1132">
        <f>feed!C1132</f>
        <v>0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Questionable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11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332</v>
      </c>
      <c r="O1132">
        <f>SUMPRODUCT(MID(0&amp;feed!O1132,LARGE(INDEX(ISNUMBER(--MID(feed!O1132,ROW($1:$5),1))*
ROW($1:$5),0),ROW($1:$5))+1,1)*10^ROW($1:$5)/10)</f>
        <v>438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Caribbean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http://blocgame.com/stats.php?id=65568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18500</v>
      </c>
      <c r="AA1132" s="8">
        <f t="shared" si="105"/>
        <v>60.24096385542169</v>
      </c>
      <c r="AB1132" s="4">
        <f t="shared" si="106"/>
        <v>55.333333333333336</v>
      </c>
      <c r="AC1132" s="4">
        <f t="shared" si="107"/>
        <v>3333.3333333333335</v>
      </c>
    </row>
    <row r="1133" spans="1:29" x14ac:dyDescent="0.25">
      <c r="A1133" t="str">
        <f>feed!A1133</f>
        <v>Whiltshire</v>
      </c>
      <c r="B1133" t="str">
        <f>feed!B1133</f>
        <v>Wishywish</v>
      </c>
      <c r="C1133">
        <f>feed!C1133</f>
        <v>0</v>
      </c>
      <c r="D1133">
        <f>SUMPRODUCT(MID(0&amp;feed!D1133,LARGE(INDEX(ISNUMBER(--MID(feed!D1133,ROW($1:$19),1))*
ROW($1:$19),0),ROW($1:$19))+1,1)*10^ROW($1:$19)/10)</f>
        <v>15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12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3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332</v>
      </c>
      <c r="O1133">
        <f>SUMPRODUCT(MID(0&amp;feed!O1133,LARGE(INDEX(ISNUMBER(--MID(feed!O1133,ROW($1:$5),1))*
ROW($1:$5),0),ROW($1:$5))+1,1)*10^ROW($1:$5)/10)</f>
        <v>2811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Persia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http://blocgame.com/stats.php?id=65582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17375</v>
      </c>
      <c r="AA1133" s="8">
        <f t="shared" si="105"/>
        <v>60.24096385542169</v>
      </c>
      <c r="AB1133" s="4">
        <f t="shared" si="106"/>
        <v>55.333333333333336</v>
      </c>
      <c r="AC1133" s="4">
        <f t="shared" si="107"/>
        <v>3333.3333333333335</v>
      </c>
    </row>
    <row r="1134" spans="1:29" x14ac:dyDescent="0.25">
      <c r="A1134" t="str">
        <f>feed!A1134</f>
        <v>EmpayarGalaktik</v>
      </c>
      <c r="B1134" t="str">
        <f>feed!B1134</f>
        <v>DarthVaderMalaya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102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East Indies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http://blocgame.com/stats.php?id=61800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19250</v>
      </c>
      <c r="AA1134" s="8">
        <f t="shared" si="105"/>
        <v>60.606060606060609</v>
      </c>
      <c r="AB1134" s="4">
        <f t="shared" si="106"/>
        <v>55</v>
      </c>
      <c r="AC1134" s="4">
        <f t="shared" si="107"/>
        <v>3333.3333333333335</v>
      </c>
    </row>
    <row r="1135" spans="1:29" x14ac:dyDescent="0.25">
      <c r="A1135" t="str">
        <f>feed!A1135</f>
        <v>ASIATICA</v>
      </c>
      <c r="B1135" t="str">
        <f>feed!B1135</f>
        <v>KaBaar</v>
      </c>
      <c r="C1135">
        <f>feed!C1135</f>
        <v>0</v>
      </c>
      <c r="D1135">
        <f>SUMPRODUCT(MID(0&amp;feed!D1135,LARGE(INDEX(ISNUMBER(--MID(feed!D1135,ROW($1:$19),1))*
ROW($1:$19),0),ROW($1:$19))+1,1)*10^ROW($1:$19)/10)</f>
        <v>8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2</v>
      </c>
      <c r="I1135" t="str">
        <f>feed!I1135</f>
        <v>Undisciplined Rabble</v>
      </c>
      <c r="J1135">
        <f>SUMPRODUCT(MID(0&amp;feed!J1135,LARGE(INDEX(ISNUMBER(--MID(feed!J1135,ROW($1:$19),1))*
ROW($1:$19),0),ROW($1:$19))+1,1)*10^ROW($1:$19)/10)</f>
        <v>21</v>
      </c>
      <c r="K1135">
        <f>SUMPRODUCT(MID(0&amp;feed!K1135,LARGE(INDEX(ISNUMBER(--MID(feed!K1135,ROW($1:$19),1))*
ROW($1:$19),0),ROW($1:$19))+1,1)*10^ROW($1:$19)/10)</f>
        <v>3</v>
      </c>
      <c r="L1135">
        <f>SUMPRODUCT(MID(0&amp;feed!L1135,LARGE(INDEX(ISNUMBER(--MID(feed!L1135,ROW($1:$19),1))*
ROW($1:$19),0),ROW($1:$19))+1,1)*10^ROW($1:$19)/10)</f>
        <v>3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330</v>
      </c>
      <c r="O1135">
        <f>SUMPRODUCT(MID(0&amp;feed!O1135,LARGE(INDEX(ISNUMBER(--MID(feed!O1135,ROW($1:$5),1))*
ROW($1:$5),0),ROW($1:$5))+1,1)*10^ROW($1:$5)/10)</f>
        <v>1349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Egypt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1135" t="str">
        <f>feed!U1135</f>
        <v>http://blocgame.com/stats.php?id=65294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12750</v>
      </c>
      <c r="AA1135" s="8">
        <f t="shared" si="105"/>
        <v>50</v>
      </c>
      <c r="AB1135" s="4">
        <f t="shared" si="106"/>
        <v>55</v>
      </c>
      <c r="AC1135" s="4">
        <f t="shared" si="107"/>
        <v>2750</v>
      </c>
    </row>
    <row r="1136" spans="1:29" x14ac:dyDescent="0.25">
      <c r="A1136" t="str">
        <f>feed!A1136</f>
        <v>Meripez</v>
      </c>
      <c r="B1136" t="str">
        <f>feed!B1136</f>
        <v>Q Smith</v>
      </c>
      <c r="C1136">
        <f>feed!C1136</f>
        <v>0</v>
      </c>
      <c r="D1136">
        <f>SUMPRODUCT(MID(0&amp;feed!D1136,LARGE(INDEX(ISNUMBER(--MID(feed!D1136,ROW($1:$19),1))*
ROW($1:$19),0),ROW($1:$19))+1,1)*10^ROW($1:$19)/10)</f>
        <v>16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144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Central Planning</v>
      </c>
      <c r="N1136">
        <f>SUMPRODUCT(MID(0&amp;feed!N1136,LARGE(INDEX(ISNUMBER(--MID(feed!N1136,ROW($1:$5),1))*
ROW($1:$5),0),ROW($1:$5))+1,1)*10^ROW($1:$5)/10)</f>
        <v>330</v>
      </c>
      <c r="O1136">
        <f>SUMPRODUCT(MID(0&amp;feed!O1136,LARGE(INDEX(ISNUMBER(--MID(feed!O1136,ROW($1:$5),1))*
ROW($1:$5),0),ROW($1:$5))+1,1)*10^ROW($1:$5)/10)</f>
        <v>206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Caribbean</v>
      </c>
      <c r="U1136" t="str">
        <f>feed!S1136</f>
        <v>Soviet Union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http://blocgame.com/stats.php?id=65451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18875</v>
      </c>
      <c r="AA1136" s="8">
        <f t="shared" si="105"/>
        <v>60.606060606060609</v>
      </c>
      <c r="AB1136" s="4">
        <f t="shared" si="106"/>
        <v>55</v>
      </c>
      <c r="AC1136" s="4">
        <f t="shared" si="107"/>
        <v>3333.3333333333335</v>
      </c>
    </row>
    <row r="1137" spans="1:29" x14ac:dyDescent="0.25">
      <c r="A1137" t="str">
        <f>feed!A1137</f>
        <v>Buddyland</v>
      </c>
      <c r="B1137" t="str">
        <f>feed!B1137</f>
        <v>favouritemonkey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120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330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Pacific Rim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http://blocgame.com/stats.php?id=65493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60.606060606060609</v>
      </c>
      <c r="AB1137" s="4">
        <f t="shared" si="106"/>
        <v>55</v>
      </c>
      <c r="AC1137" s="4">
        <f t="shared" si="107"/>
        <v>3333.3333333333335</v>
      </c>
    </row>
    <row r="1138" spans="1:29" x14ac:dyDescent="0.25">
      <c r="A1138" t="str">
        <f>feed!A1138</f>
        <v>DFP</v>
      </c>
      <c r="B1138" t="str">
        <f>feed!B1138</f>
        <v>marmik144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77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330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Caribbean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http://blocgame.com/stats.php?id=65548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60.606060606060609</v>
      </c>
      <c r="AB1138" s="4">
        <f t="shared" si="106"/>
        <v>55</v>
      </c>
      <c r="AC1138" s="4">
        <f t="shared" si="107"/>
        <v>3333.3333333333335</v>
      </c>
    </row>
    <row r="1139" spans="1:29" x14ac:dyDescent="0.25">
      <c r="A1139" t="str">
        <f>feed!A1139</f>
        <v>Centurions</v>
      </c>
      <c r="B1139" t="str">
        <f>feed!B1139</f>
        <v>Awesome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Nice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75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China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http://blocgame.com/stats.php?id=65551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60.606060606060609</v>
      </c>
      <c r="AB1139" s="4">
        <f t="shared" si="106"/>
        <v>55</v>
      </c>
      <c r="AC1139" s="4">
        <f t="shared" si="107"/>
        <v>3333.3333333333335</v>
      </c>
    </row>
    <row r="1140" spans="1:29" x14ac:dyDescent="0.25">
      <c r="A1140" t="str">
        <f>feed!A1140</f>
        <v>PC MASTER RACE</v>
      </c>
      <c r="B1140" t="str">
        <f>feed!B1140</f>
        <v>vExotics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Nice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75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330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Pacific Rim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http://blocgame.com/stats.php?id=65555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60.606060606060609</v>
      </c>
      <c r="AB1140" s="4">
        <f t="shared" si="106"/>
        <v>55</v>
      </c>
      <c r="AC1140" s="4">
        <f t="shared" si="107"/>
        <v>3333.3333333333335</v>
      </c>
    </row>
    <row r="1141" spans="1:29" x14ac:dyDescent="0.25">
      <c r="A1141" t="str">
        <f>feed!A1141</f>
        <v>Triostesia</v>
      </c>
      <c r="B1141" t="str">
        <f>feed!B1141</f>
        <v>Solon Darwin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75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330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Caribbean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http://blocgame.com/stats.php?id=65556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60.606060606060609</v>
      </c>
      <c r="AB1141" s="4">
        <f t="shared" si="106"/>
        <v>55</v>
      </c>
      <c r="AC1141" s="4">
        <f t="shared" si="107"/>
        <v>3333.3333333333335</v>
      </c>
    </row>
    <row r="1142" spans="1:29" x14ac:dyDescent="0.25">
      <c r="A1142" t="str">
        <f>feed!A1142</f>
        <v>Tanki</v>
      </c>
      <c r="B1142" t="str">
        <f>feed!B1142</f>
        <v>Crosstheline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69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330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Mesoamerica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http://blocgame.com/stats.php?id=65565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60.606060606060609</v>
      </c>
      <c r="AB1142" s="4">
        <f t="shared" si="106"/>
        <v>55</v>
      </c>
      <c r="AC1142" s="4">
        <f t="shared" si="107"/>
        <v>3333.3333333333335</v>
      </c>
    </row>
    <row r="1143" spans="1:29" x14ac:dyDescent="0.25">
      <c r="A1143" t="str">
        <f>feed!A1143</f>
        <v>Argenta</v>
      </c>
      <c r="B1143" t="str">
        <f>feed!B1143</f>
        <v>juanb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Nice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61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330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http://blocgame.com/stats.php?id=65573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18500</v>
      </c>
      <c r="AA1143" s="8">
        <f t="shared" si="105"/>
        <v>60.606060606060609</v>
      </c>
      <c r="AB1143" s="4">
        <f t="shared" si="106"/>
        <v>55</v>
      </c>
      <c r="AC1143" s="4">
        <f t="shared" si="107"/>
        <v>3333.3333333333335</v>
      </c>
    </row>
    <row r="1144" spans="1:29" x14ac:dyDescent="0.25">
      <c r="A1144" t="str">
        <f>feed!A1144</f>
        <v>Grupon</v>
      </c>
      <c r="B1144" t="str">
        <f>feed!B1144</f>
        <v>Gramp</v>
      </c>
      <c r="C1144">
        <f>feed!C1144</f>
        <v>0</v>
      </c>
      <c r="D1144">
        <f>SUMPRODUCT(MID(0&amp;feed!D1144,LARGE(INDEX(ISNUMBER(--MID(feed!D1144,ROW($1:$19),1))*
ROW($1:$19),0),ROW($1:$19))+1,1)*10^ROW($1:$19)/10)</f>
        <v>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Undisciplined Rabble</v>
      </c>
      <c r="J1144">
        <f>SUMPRODUCT(MID(0&amp;feed!J1144,LARGE(INDEX(ISNUMBER(--MID(feed!J1144,ROW($1:$19),1))*
ROW($1:$19),0),ROW($1:$19))+1,1)*10^ROW($1:$19)/10)</f>
        <v>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328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144" t="str">
        <f>feed!U1144</f>
        <v>http://blocgame.com/stats.php?id=65524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15317</v>
      </c>
      <c r="AA1144" s="8">
        <f t="shared" si="105"/>
        <v>48.984756097560975</v>
      </c>
      <c r="AB1144" s="4">
        <f t="shared" si="106"/>
        <v>54.666666666666664</v>
      </c>
      <c r="AC1144" s="4">
        <f t="shared" si="107"/>
        <v>2677.8333333333335</v>
      </c>
    </row>
    <row r="1145" spans="1:29" x14ac:dyDescent="0.25">
      <c r="A1145" t="str">
        <f>feed!A1145</f>
        <v>Mortdecai</v>
      </c>
      <c r="B1145" t="str">
        <f>feed!B1145</f>
        <v>mortdecai</v>
      </c>
      <c r="C1145" t="str">
        <f>feed!C1145</f>
        <v>PIRATES</v>
      </c>
      <c r="D1145">
        <f>SUMPRODUCT(MID(0&amp;feed!D1145,LARGE(INDEX(ISNUMBER(--MID(feed!D1145,ROW($1:$19),1))*
ROW($1:$19),0),ROW($1:$19))+1,1)*10^ROW($1:$19)/10)</f>
        <v>33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Second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Undisciplined Rabble</v>
      </c>
      <c r="J1145">
        <f>SUMPRODUCT(MID(0&amp;feed!J1145,LARGE(INDEX(ISNUMBER(--MID(feed!J1145,ROW($1:$19),1))*
ROW($1:$19),0),ROW($1:$19))+1,1)*10^ROW($1:$19)/10)</f>
        <v>16</v>
      </c>
      <c r="K1145">
        <f>SUMPRODUCT(MID(0&amp;feed!K1145,LARGE(INDEX(ISNUMBER(--MID(feed!K1145,ROW($1:$19),1))*
ROW($1:$19),0),ROW($1:$19))+1,1)*10^ROW($1:$19)/10)</f>
        <v>5</v>
      </c>
      <c r="L1145">
        <f>SUMPRODUCT(MID(0&amp;feed!L1145,LARGE(INDEX(ISNUMBER(--MID(feed!L1145,ROW($1:$19),1))*
ROW($1:$19),0),ROW($1:$19))+1,1)*10^ROW($1:$19)/10)</f>
        <v>4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327</v>
      </c>
      <c r="O1145">
        <f>SUMPRODUCT(MID(0&amp;feed!O1145,LARGE(INDEX(ISNUMBER(--MID(feed!O1145,ROW($1:$5),1))*
ROW($1:$5),0),ROW($1:$5))+1,1)*10^ROW($1:$5)/10)</f>
        <v>1153</v>
      </c>
      <c r="P1145" t="str">
        <f>feed!P1145</f>
        <v>Near Depletion</v>
      </c>
      <c r="Q1145">
        <f t="shared" si="102"/>
        <v>10</v>
      </c>
      <c r="R1145" t="str">
        <f>feed!Q1145</f>
        <v>Mediocre</v>
      </c>
      <c r="S1145">
        <f t="shared" si="103"/>
        <v>4.5</v>
      </c>
      <c r="T1145" t="str">
        <f>feed!R1145</f>
        <v>Arabia</v>
      </c>
      <c r="U1145" t="str">
        <f>feed!S1145</f>
        <v>Soviet Union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145" t="str">
        <f>feed!U1145</f>
        <v>http://blocgame.com/stats.php?id=65055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12960</v>
      </c>
      <c r="AA1145" s="8">
        <f t="shared" si="105"/>
        <v>49.954128440366972</v>
      </c>
      <c r="AB1145" s="4">
        <f t="shared" si="106"/>
        <v>54.5</v>
      </c>
      <c r="AC1145" s="4">
        <f t="shared" si="107"/>
        <v>2722.5</v>
      </c>
    </row>
    <row r="1146" spans="1:29" x14ac:dyDescent="0.25">
      <c r="A1146" t="str">
        <f>feed!A1146</f>
        <v>Musso</v>
      </c>
      <c r="B1146" t="str">
        <f>feed!B1146</f>
        <v>Yerp</v>
      </c>
      <c r="C1146">
        <f>feed!C1146</f>
        <v>0</v>
      </c>
      <c r="D1146">
        <f>SUMPRODUCT(MID(0&amp;feed!D1146,LARGE(INDEX(ISNUMBER(--MID(feed!D1146,ROW($1:$19),1))*
ROW($1:$19),0),ROW($1:$19))+1,1)*10^ROW($1:$19)/10)</f>
        <v>4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173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326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Southern Cone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1146" t="str">
        <f>feed!U1146</f>
        <v>http://blocgame.com/stats.php?id=64809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18050</v>
      </c>
      <c r="AA1146" s="8">
        <f t="shared" si="105"/>
        <v>57.668711656441715</v>
      </c>
      <c r="AB1146" s="4">
        <f t="shared" si="106"/>
        <v>54.333333333333336</v>
      </c>
      <c r="AC1146" s="4">
        <f t="shared" si="107"/>
        <v>3133.3333333333335</v>
      </c>
    </row>
    <row r="1147" spans="1:29" x14ac:dyDescent="0.25">
      <c r="A1147" t="str">
        <f>feed!A1147</f>
        <v>Allahu Ahkbar</v>
      </c>
      <c r="B1147" t="str">
        <f>feed!B1147</f>
        <v>Ekko in Paris</v>
      </c>
      <c r="C1147">
        <f>feed!C1147</f>
        <v>0</v>
      </c>
      <c r="D1147">
        <f>SUMPRODUCT(MID(0&amp;feed!D1147,LARGE(INDEX(ISNUMBER(--MID(feed!D1147,ROW($1:$19),1))*
ROW($1:$19),0),ROW($1:$19))+1,1)*10^ROW($1:$19)/10)</f>
        <v>28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14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326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Arabia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http://blocgame.com/stats.php?id=65571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18875</v>
      </c>
      <c r="AA1147" s="8">
        <f t="shared" si="105"/>
        <v>61.349693251533743</v>
      </c>
      <c r="AB1147" s="4">
        <f t="shared" si="106"/>
        <v>54.333333333333336</v>
      </c>
      <c r="AC1147" s="4">
        <f t="shared" si="107"/>
        <v>3333.3333333333335</v>
      </c>
    </row>
    <row r="1148" spans="1:29" x14ac:dyDescent="0.25">
      <c r="A1148" t="str">
        <f>feed!A1148</f>
        <v>Orania</v>
      </c>
      <c r="B1148" t="str">
        <f>feed!B1148</f>
        <v>Wilheim</v>
      </c>
      <c r="C1148">
        <f>feed!C1148</f>
        <v>0</v>
      </c>
      <c r="D1148">
        <f>SUMPRODUCT(MID(0&amp;feed!D1148,LARGE(INDEX(ISNUMBER(--MID(feed!D1148,ROW($1:$19),1))*
ROW($1:$19),0),ROW($1:$19))+1,1)*10^ROW($1:$19)/10)</f>
        <v>25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Gandhi-like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130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325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Southern Africa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http://blocgame.com/stats.php?id=51306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61.53846153846154</v>
      </c>
      <c r="AB1148" s="4">
        <f t="shared" si="106"/>
        <v>54.166666666666664</v>
      </c>
      <c r="AC1148" s="4">
        <f t="shared" si="107"/>
        <v>3333.3333333333335</v>
      </c>
    </row>
    <row r="1149" spans="1:29" x14ac:dyDescent="0.25">
      <c r="A1149" t="str">
        <f>feed!A1149</f>
        <v>Belanx</v>
      </c>
      <c r="B1149" t="str">
        <f>feed!B1149</f>
        <v>Andraxhelm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136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325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Amazonia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http://blocgame.com/stats.php?id=65468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61.53846153846154</v>
      </c>
      <c r="AB1149" s="4">
        <f t="shared" si="106"/>
        <v>54.166666666666664</v>
      </c>
      <c r="AC1149" s="4">
        <f t="shared" si="107"/>
        <v>3333.3333333333335</v>
      </c>
    </row>
    <row r="1150" spans="1:29" x14ac:dyDescent="0.25">
      <c r="A1150" t="str">
        <f>feed!A1150</f>
        <v>Russopolska</v>
      </c>
      <c r="B1150" t="str">
        <f>feed!B1150</f>
        <v>Emperuke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126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325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China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http://blocgame.com/stats.php?id=65477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61.53846153846154</v>
      </c>
      <c r="AB1150" s="4">
        <f t="shared" si="106"/>
        <v>54.166666666666664</v>
      </c>
      <c r="AC1150" s="4">
        <f t="shared" si="107"/>
        <v>3333.3333333333335</v>
      </c>
    </row>
    <row r="1151" spans="1:29" x14ac:dyDescent="0.25">
      <c r="A1151" t="str">
        <f>feed!A1151</f>
        <v>Tassam</v>
      </c>
      <c r="B1151" t="str">
        <f>feed!B1151</f>
        <v>CallumGriffin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Nice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57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325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Gran Colombia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http://blocgame.com/stats.php?id=65578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61.53846153846154</v>
      </c>
      <c r="AB1151" s="4">
        <f t="shared" si="106"/>
        <v>54.166666666666664</v>
      </c>
      <c r="AC1151" s="4">
        <f t="shared" si="107"/>
        <v>3333.3333333333335</v>
      </c>
    </row>
    <row r="1152" spans="1:29" x14ac:dyDescent="0.25">
      <c r="A1152" t="str">
        <f>feed!A1152</f>
        <v>Soviet Reich</v>
      </c>
      <c r="B1152" t="str">
        <f>feed!B1152</f>
        <v>Owerlord</v>
      </c>
      <c r="C1152">
        <f>feed!C1152</f>
        <v>0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54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325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The Subcontinent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http://blocgame.com/stats.php?id=65585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61.53846153846154</v>
      </c>
      <c r="AB1152" s="4">
        <f t="shared" si="106"/>
        <v>54.166666666666664</v>
      </c>
      <c r="AC1152" s="4">
        <f t="shared" si="107"/>
        <v>3333.3333333333335</v>
      </c>
    </row>
    <row r="1153" spans="1:29" x14ac:dyDescent="0.25">
      <c r="A1153" t="str">
        <f>feed!A1153</f>
        <v>Macanovia</v>
      </c>
      <c r="B1153" t="str">
        <f>feed!B1153</f>
        <v>Trickstercard101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67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324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Egypt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http://blocgame.com/stats.php?id=58431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61.728395061728392</v>
      </c>
      <c r="AB1153" s="4">
        <f t="shared" si="106"/>
        <v>54</v>
      </c>
      <c r="AC1153" s="4">
        <f t="shared" si="107"/>
        <v>3333.3333333333335</v>
      </c>
    </row>
    <row r="1154" spans="1:29" x14ac:dyDescent="0.25">
      <c r="A1154" t="str">
        <f>feed!A1154</f>
        <v>Draven</v>
      </c>
      <c r="B1154" t="str">
        <f>feed!B1154</f>
        <v>Rump</v>
      </c>
      <c r="C1154">
        <f>feed!C1154</f>
        <v>0</v>
      </c>
      <c r="D1154">
        <f>SUMPRODUCT(MID(0&amp;feed!D1154,LARGE(INDEX(ISNUMBER(--MID(feed!D1154,ROW($1:$19),1))*
ROW($1:$19),0),ROW($1:$19))+1,1)*10^ROW($1:$19)/10)</f>
        <v>19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1</v>
      </c>
      <c r="I1154" t="str">
        <f>feed!I1154</f>
        <v>Elite</v>
      </c>
      <c r="J1154">
        <f>SUMPRODUCT(MID(0&amp;feed!J1154,LARGE(INDEX(ISNUMBER(--MID(feed!J1154,ROW($1:$19),1))*
ROW($1:$19),0),ROW($1:$19))+1,1)*10^ROW($1:$19)/10)</f>
        <v>19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2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324</v>
      </c>
      <c r="O1154">
        <f>SUMPRODUCT(MID(0&amp;feed!O1154,LARGE(INDEX(ISNUMBER(--MID(feed!O1154,ROW($1:$5),1))*
ROW($1:$5),0),ROW($1:$5))+1,1)*10^ROW($1:$5)/10)</f>
        <v>158</v>
      </c>
      <c r="P1154" t="str">
        <f>feed!P1154</f>
        <v>Untapped</v>
      </c>
      <c r="Q1154">
        <f t="shared" si="102"/>
        <v>90</v>
      </c>
      <c r="R1154" t="str">
        <f>feed!Q1154</f>
        <v>Meagre</v>
      </c>
      <c r="S1154">
        <f t="shared" si="103"/>
        <v>1.5</v>
      </c>
      <c r="T1154" t="str">
        <f>feed!R1154</f>
        <v>East Africa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http://blocgame.com/stats.php?id=65403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17000</v>
      </c>
      <c r="AA1154" s="8">
        <f t="shared" si="105"/>
        <v>61.728395061728392</v>
      </c>
      <c r="AB1154" s="4">
        <f t="shared" si="106"/>
        <v>54</v>
      </c>
      <c r="AC1154" s="4">
        <f t="shared" si="107"/>
        <v>3333.3333333333335</v>
      </c>
    </row>
    <row r="1155" spans="1:29" x14ac:dyDescent="0.25">
      <c r="A1155" t="str">
        <f>feed!A1155</f>
        <v>Regginland</v>
      </c>
      <c r="B1155" t="str">
        <f>feed!B1155</f>
        <v>Reggin</v>
      </c>
      <c r="C1155">
        <f>feed!C1155</f>
        <v>0</v>
      </c>
      <c r="D1155">
        <f>SUMPRODUCT(MID(0&amp;feed!D1155,LARGE(INDEX(ISNUMBER(--MID(feed!D1155,ROW($1:$19),1))*
ROW($1:$19),0),ROW($1:$19))+1,1)*10^ROW($1:$19)/10)</f>
        <v>10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Undisciplined Rabble</v>
      </c>
      <c r="J1155">
        <f>SUMPRODUCT(MID(0&amp;feed!J1155,LARGE(INDEX(ISNUMBER(--MID(feed!J1155,ROW($1:$19),1))*
ROW($1:$19),0),ROW($1:$19))+1,1)*10^ROW($1:$19)/10)</f>
        <v>1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324</v>
      </c>
      <c r="O1155">
        <f>SUMPRODUCT(MID(0&amp;feed!O1155,LARGE(INDEX(ISNUMBER(--MID(feed!O1155,ROW($1:$5),1))*
ROW($1:$5),0),ROW($1:$5))+1,1)*10^ROW($1:$5)/10)</f>
        <v>0</v>
      </c>
      <c r="P1155" t="str">
        <f>feed!P1155</f>
        <v>Plentiful</v>
      </c>
      <c r="Q1155">
        <f t="shared" ref="Q1155:Q1218" si="108">IF(P1155=0,40, IF(P1155="Depleted",0, IF(P1155="Near Depletion",10, IF(P1155="Plentiful",70, IF(P1155="Untapped",90,"Error")))))</f>
        <v>70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Guinea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155" t="str">
        <f>feed!U1155</f>
        <v>http://blocgame.com/stats.php?id=65417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14592</v>
      </c>
      <c r="AA1155" s="8">
        <f t="shared" ref="AA1155:AA1218" si="111">V1155/N1155</f>
        <v>47.351851851851855</v>
      </c>
      <c r="AB1155" s="4">
        <f t="shared" ref="AB1155:AB1218" si="112">N1155/6</f>
        <v>54</v>
      </c>
      <c r="AC1155" s="4">
        <f t="shared" ref="AC1155:AC1218" si="113">V1155/6</f>
        <v>2557</v>
      </c>
    </row>
    <row r="1156" spans="1:29" x14ac:dyDescent="0.25">
      <c r="A1156" t="str">
        <f>feed!A1156</f>
        <v>Mathiland</v>
      </c>
      <c r="B1156" t="str">
        <f>feed!B1156</f>
        <v>Mathisbj944</v>
      </c>
      <c r="C1156">
        <f>feed!C1156</f>
        <v>0</v>
      </c>
      <c r="D1156">
        <f>SUMPRODUCT(MID(0&amp;feed!D1156,LARGE(INDEX(ISNUMBER(--MID(feed!D1156,ROW($1:$19),1))*
ROW($1:$19),0),ROW($1:$19))+1,1)*10^ROW($1:$19)/10)</f>
        <v>16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Good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43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324</v>
      </c>
      <c r="O1156">
        <f>SUMPRODUCT(MID(0&amp;feed!O1156,LARGE(INDEX(ISNUMBER(--MID(feed!O1156,ROW($1:$5),1))*
ROW($1:$5),0),ROW($1:$5))+1,1)*10^ROW($1:$5)/10)</f>
        <v>152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Caribbean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http://blocgame.com/stats.php?id=65599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18875</v>
      </c>
      <c r="AA1156" s="8">
        <f t="shared" si="111"/>
        <v>61.728395061728392</v>
      </c>
      <c r="AB1156" s="4">
        <f t="shared" si="112"/>
        <v>54</v>
      </c>
      <c r="AC1156" s="4">
        <f t="shared" si="113"/>
        <v>3333.3333333333335</v>
      </c>
    </row>
    <row r="1157" spans="1:29" x14ac:dyDescent="0.25">
      <c r="A1157" t="str">
        <f>feed!A1157</f>
        <v>Ridon</v>
      </c>
      <c r="B1157" t="str">
        <f>feed!B1157</f>
        <v>prep</v>
      </c>
      <c r="C1157">
        <f>feed!C1157</f>
        <v>0</v>
      </c>
      <c r="D1157">
        <f>SUMPRODUCT(MID(0&amp;feed!D1157,LARGE(INDEX(ISNUMBER(--MID(feed!D1157,ROW($1:$19),1))*
ROW($1:$19),0),ROW($1:$19))+1,1)*10^ROW($1:$19)/10)</f>
        <v>6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Good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98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323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West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157" t="str">
        <f>feed!U1157</f>
        <v>http://blocgame.com/stats.php?id=65418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14757</v>
      </c>
      <c r="AA1157" s="8">
        <f t="shared" si="111"/>
        <v>48.009287925696597</v>
      </c>
      <c r="AB1157" s="4">
        <f t="shared" si="112"/>
        <v>53.833333333333336</v>
      </c>
      <c r="AC1157" s="4">
        <f t="shared" si="113"/>
        <v>2584.5</v>
      </c>
    </row>
    <row r="1158" spans="1:29" x14ac:dyDescent="0.25">
      <c r="A1158" t="str">
        <f>feed!A1158</f>
        <v>Italian-Egypt</v>
      </c>
      <c r="B1158" t="str">
        <f>feed!B1158</f>
        <v>KingDMV</v>
      </c>
      <c r="C1158" t="str">
        <f>feed!C1158</f>
        <v>United DC States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Nice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87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323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Egypt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http://blocgame.com/stats.php?id=65542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61.919504643962846</v>
      </c>
      <c r="AB1158" s="4">
        <f t="shared" si="112"/>
        <v>53.833333333333336</v>
      </c>
      <c r="AC1158" s="4">
        <f t="shared" si="113"/>
        <v>3333.3333333333335</v>
      </c>
    </row>
    <row r="1159" spans="1:29" x14ac:dyDescent="0.25">
      <c r="A1159" t="str">
        <f>feed!A1159</f>
        <v>Bowen</v>
      </c>
      <c r="B1159" t="str">
        <f>feed!B1159</f>
        <v>Rice</v>
      </c>
      <c r="C1159" t="str">
        <f>feed!C1159</f>
        <v>PIRATES</v>
      </c>
      <c r="D1159">
        <f>SUMPRODUCT(MID(0&amp;feed!D1159,LARGE(INDEX(ISNUMBER(--MID(feed!D1159,ROW($1:$19),1))*
ROW($1:$19),0),ROW($1:$19))+1,1)*10^ROW($1:$19)/10)</f>
        <v>69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1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0</v>
      </c>
      <c r="K1159">
        <f>SUMPRODUCT(MID(0&amp;feed!K1159,LARGE(INDEX(ISNUMBER(--MID(feed!K1159,ROW($1:$19),1))*
ROW($1:$19),0),ROW($1:$19))+1,1)*10^ROW($1:$19)/10)</f>
        <v>10</v>
      </c>
      <c r="L1159">
        <f>SUMPRODUCT(MID(0&amp;feed!L1159,LARGE(INDEX(ISNUMBER(--MID(feed!L1159,ROW($1:$19),1))*
ROW($1:$19),0),ROW($1:$19))+1,1)*10^ROW($1:$19)/10)</f>
        <v>6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322</v>
      </c>
      <c r="O1159">
        <f>SUMPRODUCT(MID(0&amp;feed!O1159,LARGE(INDEX(ISNUMBER(--MID(feed!O1159,ROW($1:$5),1))*
ROW($1:$5),0),ROW($1:$5))+1,1)*10^ROW($1:$5)/10)</f>
        <v>3814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Mesopotamia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1159" t="str">
        <f>feed!U1159</f>
        <v>http://blocgame.com/stats.php?id=50453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22359</v>
      </c>
      <c r="AA1159" s="8">
        <f t="shared" si="111"/>
        <v>90.400621118012424</v>
      </c>
      <c r="AB1159" s="4">
        <f t="shared" si="112"/>
        <v>53.666666666666664</v>
      </c>
      <c r="AC1159" s="4">
        <f t="shared" si="113"/>
        <v>4851.5</v>
      </c>
    </row>
    <row r="1160" spans="1:29" x14ac:dyDescent="0.25">
      <c r="A1160" t="str">
        <f>feed!A1160</f>
        <v>June</v>
      </c>
      <c r="B1160" t="str">
        <f>feed!B1160</f>
        <v>June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40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322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Pacific Rim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http://blocgame.com/stats.php?id=65603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18875</v>
      </c>
      <c r="AA1160" s="8">
        <f t="shared" si="111"/>
        <v>62.111801242236027</v>
      </c>
      <c r="AB1160" s="4">
        <f t="shared" si="112"/>
        <v>53.666666666666664</v>
      </c>
      <c r="AC1160" s="4">
        <f t="shared" si="113"/>
        <v>3333.3333333333335</v>
      </c>
    </row>
    <row r="1161" spans="1:29" x14ac:dyDescent="0.25">
      <c r="A1161" t="str">
        <f>feed!A1161</f>
        <v>Ramen</v>
      </c>
      <c r="B1161" t="str">
        <f>feed!B1161</f>
        <v>Kim Jong Kardashian</v>
      </c>
      <c r="C1161" t="str">
        <f>feed!C1161</f>
        <v>Shkreli's Soldiers</v>
      </c>
      <c r="D1161">
        <f>SUMPRODUCT(MID(0&amp;feed!D1161,LARGE(INDEX(ISNUMBER(--MID(feed!D1161,ROW($1:$19),1))*
ROW($1:$19),0),ROW($1:$19))+1,1)*10^ROW($1:$19)/10)</f>
        <v>21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32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321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Small</v>
      </c>
      <c r="S1161">
        <f t="shared" si="109"/>
        <v>3</v>
      </c>
      <c r="T1161" t="str">
        <f>feed!R1161</f>
        <v>Pacific Rim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1161" t="str">
        <f>feed!U1161</f>
        <v>http://blocgame.com/stats.php?id=64803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19450</v>
      </c>
      <c r="AA1161" s="8">
        <f t="shared" si="111"/>
        <v>62.928348909657323</v>
      </c>
      <c r="AB1161" s="4">
        <f t="shared" si="112"/>
        <v>53.5</v>
      </c>
      <c r="AC1161" s="4">
        <f t="shared" si="113"/>
        <v>3366.6666666666665</v>
      </c>
    </row>
    <row r="1162" spans="1:29" x14ac:dyDescent="0.25">
      <c r="A1162" t="str">
        <f>feed!A1162</f>
        <v>Mosl</v>
      </c>
      <c r="B1162" t="str">
        <f>feed!B1162</f>
        <v>Hyuga</v>
      </c>
      <c r="C1162">
        <f>feed!C1162</f>
        <v>0</v>
      </c>
      <c r="D1162">
        <f>SUMPRODUCT(MID(0&amp;feed!D1162,LARGE(INDEX(ISNUMBER(--MID(feed!D1162,ROW($1:$19),1))*
ROW($1:$19),0),ROW($1:$19))+1,1)*10^ROW($1:$19)/10)</f>
        <v>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Undisciplined Rabble</v>
      </c>
      <c r="J1162">
        <f>SUMPRODUCT(MID(0&amp;feed!J1162,LARGE(INDEX(ISNUMBER(--MID(feed!J1162,ROW($1:$19),1))*
ROW($1:$19),0),ROW($1:$19))+1,1)*10^ROW($1:$19)/10)</f>
        <v>173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321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Amazonia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1162" t="str">
        <f>feed!U1162</f>
        <v>http://blocgame.com/stats.php?id=64810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18050</v>
      </c>
      <c r="AA1162" s="8">
        <f t="shared" si="111"/>
        <v>58.566978193146419</v>
      </c>
      <c r="AB1162" s="4">
        <f t="shared" si="112"/>
        <v>53.5</v>
      </c>
      <c r="AC1162" s="4">
        <f t="shared" si="113"/>
        <v>3133.3333333333335</v>
      </c>
    </row>
    <row r="1163" spans="1:29" x14ac:dyDescent="0.25">
      <c r="A1163" t="str">
        <f>feed!A1163</f>
        <v>Mat_Labu_Dibega</v>
      </c>
      <c r="B1163" t="str">
        <f>feed!B1163</f>
        <v>Punaimu</v>
      </c>
      <c r="C1163" t="str">
        <f>feed!C1163</f>
        <v>PIRATES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Second World War surplus</v>
      </c>
      <c r="G1163" t="str">
        <f>feed!G1163</f>
        <v>Nice</v>
      </c>
      <c r="H1163">
        <f>SUMPRODUCT(MID(0&amp;feed!H1163,LARGE(INDEX(ISNUMBER(--MID(feed!H1163,ROW($1:$1),1))*
ROW($1:$1),0),ROW($1:$1))+1,1)*10^ROW($1:$1)/10)</f>
        <v>1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12</v>
      </c>
      <c r="K1163">
        <f>SUMPRODUCT(MID(0&amp;feed!K1163,LARGE(INDEX(ISNUMBER(--MID(feed!K1163,ROW($1:$19),1))*
ROW($1:$19),0),ROW($1:$19))+1,1)*10^ROW($1:$19)/10)</f>
        <v>8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321</v>
      </c>
      <c r="O1163">
        <f>SUMPRODUCT(MID(0&amp;feed!O1163,LARGE(INDEX(ISNUMBER(--MID(feed!O1163,ROW($1:$5),1))*
ROW($1:$5),0),ROW($1:$5))+1,1)*10^ROW($1:$5)/10)</f>
        <v>153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East Indies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http://blocgame.com/stats.php?id=65581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15500</v>
      </c>
      <c r="AA1163" s="8">
        <f t="shared" si="111"/>
        <v>62.305295950155767</v>
      </c>
      <c r="AB1163" s="4">
        <f t="shared" si="112"/>
        <v>53.5</v>
      </c>
      <c r="AC1163" s="4">
        <f t="shared" si="113"/>
        <v>3333.3333333333335</v>
      </c>
    </row>
    <row r="1164" spans="1:29" x14ac:dyDescent="0.25">
      <c r="A1164" t="str">
        <f>feed!A1164</f>
        <v>Atolia</v>
      </c>
      <c r="B1164" t="str">
        <f>feed!B1164</f>
        <v>Montolini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51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320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Gran Colombia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http://blocgame.com/stats.php?id=57818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62.5</v>
      </c>
      <c r="AB1164" s="4">
        <f t="shared" si="112"/>
        <v>53.333333333333336</v>
      </c>
      <c r="AC1164" s="4">
        <f t="shared" si="113"/>
        <v>3333.3333333333335</v>
      </c>
    </row>
    <row r="1165" spans="1:29" x14ac:dyDescent="0.25">
      <c r="A1165" t="str">
        <f>feed!A1165</f>
        <v>Twerkanasia</v>
      </c>
      <c r="B1165" t="str">
        <f>feed!B1165</f>
        <v>J_Daddy2.0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56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1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320</v>
      </c>
      <c r="O1165">
        <f>SUMPRODUCT(MID(0&amp;feed!O1165,LARGE(INDEX(ISNUMBER(--MID(feed!O1165,ROW($1:$5),1))*
ROW($1:$5),0),ROW($1:$5))+1,1)*10^ROW($1:$5)/10)</f>
        <v>1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Pacific Rim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http://blocgame.com/stats.php?id=58182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18125</v>
      </c>
      <c r="AA1165" s="8">
        <f t="shared" si="111"/>
        <v>62.5</v>
      </c>
      <c r="AB1165" s="4">
        <f t="shared" si="112"/>
        <v>53.333333333333336</v>
      </c>
      <c r="AC1165" s="4">
        <f t="shared" si="113"/>
        <v>3333.3333333333335</v>
      </c>
    </row>
    <row r="1166" spans="1:29" x14ac:dyDescent="0.25">
      <c r="A1166" t="str">
        <f>feed!A1166</f>
        <v>Flarintia</v>
      </c>
      <c r="B1166" t="str">
        <f>feed!B1166</f>
        <v>Master Alex</v>
      </c>
      <c r="C1166">
        <f>feed!C1166</f>
        <v>0</v>
      </c>
      <c r="D1166">
        <f>SUMPRODUCT(MID(0&amp;feed!D1166,LARGE(INDEX(ISNUMBER(--MID(feed!D1166,ROW($1:$19),1))*
ROW($1:$19),0),ROW($1:$19))+1,1)*10^ROW($1:$19)/10)</f>
        <v>6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33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320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Meagre</v>
      </c>
      <c r="S1166">
        <f t="shared" si="109"/>
        <v>1.5</v>
      </c>
      <c r="T1166" t="str">
        <f>feed!R1166</f>
        <v>China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1166" t="str">
        <f>feed!U1166</f>
        <v>http://blocgame.com/stats.php?id=65440</v>
      </c>
      <c r="X1166" s="4">
        <f>SUMPRODUCT(MID(0&amp;feed!V1166,LARGE(INDEX(ISNUMBER(--MID(feed!V1166,ROW($1:$5),1))*
ROW($1:$5),0),ROW($1:$5))+1,1)*10^ROW($1:$5)/10)</f>
        <v>1</v>
      </c>
      <c r="Y1166">
        <f>feed!W1166</f>
        <v>0</v>
      </c>
      <c r="Z1166" s="4">
        <f t="shared" si="110"/>
        <v>18675</v>
      </c>
      <c r="AA1166" s="8">
        <f t="shared" si="111"/>
        <v>61.875</v>
      </c>
      <c r="AB1166" s="4">
        <f t="shared" si="112"/>
        <v>53.333333333333336</v>
      </c>
      <c r="AC1166" s="4">
        <f t="shared" si="113"/>
        <v>3300</v>
      </c>
    </row>
    <row r="1167" spans="1:29" x14ac:dyDescent="0.25">
      <c r="A1167" t="str">
        <f>feed!A1167</f>
        <v>Firesh</v>
      </c>
      <c r="B1167" t="str">
        <f>feed!B1167</f>
        <v>Asirito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57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320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The Subcontinent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http://blocgame.com/stats.php?id=65577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62.5</v>
      </c>
      <c r="AB1167" s="4">
        <f t="shared" si="112"/>
        <v>53.333333333333336</v>
      </c>
      <c r="AC1167" s="4">
        <f t="shared" si="113"/>
        <v>3333.3333333333335</v>
      </c>
    </row>
    <row r="1168" spans="1:29" x14ac:dyDescent="0.25">
      <c r="A1168" t="str">
        <f>feed!A1168</f>
        <v>Mallowerra</v>
      </c>
      <c r="B1168" t="str">
        <f>feed!B1168</f>
        <v>Benjamin Sutter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Good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49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320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Pacific Rim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http://blocgame.com/stats.php?id=65592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62.5</v>
      </c>
      <c r="AB1168" s="4">
        <f t="shared" si="112"/>
        <v>53.333333333333336</v>
      </c>
      <c r="AC1168" s="4">
        <f t="shared" si="113"/>
        <v>3333.3333333333335</v>
      </c>
    </row>
    <row r="1169" spans="1:29" x14ac:dyDescent="0.25">
      <c r="A1169" t="str">
        <f>feed!A1169</f>
        <v>Tabookodak</v>
      </c>
      <c r="B1169" t="str">
        <f>feed!B1169</f>
        <v>Tabookodak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Good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47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320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http://blocgame.com/stats.php?id=65593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62.5</v>
      </c>
      <c r="AB1169" s="4">
        <f t="shared" si="112"/>
        <v>53.333333333333336</v>
      </c>
      <c r="AC1169" s="4">
        <f t="shared" si="113"/>
        <v>3333.3333333333335</v>
      </c>
    </row>
    <row r="1170" spans="1:29" x14ac:dyDescent="0.25">
      <c r="A1170" t="str">
        <f>feed!A1170</f>
        <v>Myred</v>
      </c>
      <c r="B1170" t="str">
        <f>feed!B1170</f>
        <v>Constanite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Good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46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320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Caribbean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http://blocgame.com/stats.php?id=65594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62.5</v>
      </c>
      <c r="AB1170" s="4">
        <f t="shared" si="112"/>
        <v>53.333333333333336</v>
      </c>
      <c r="AC1170" s="4">
        <f t="shared" si="113"/>
        <v>3333.3333333333335</v>
      </c>
    </row>
    <row r="1171" spans="1:29" x14ac:dyDescent="0.25">
      <c r="A1171" t="str">
        <f>feed!A1171</f>
        <v>Venusia</v>
      </c>
      <c r="B1171" t="str">
        <f>feed!B1171</f>
        <v>Aphrodita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Good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45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320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Caribbean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http://blocgame.com/stats.php?id=65597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62.5</v>
      </c>
      <c r="AB1171" s="4">
        <f t="shared" si="112"/>
        <v>53.333333333333336</v>
      </c>
      <c r="AC1171" s="4">
        <f t="shared" si="113"/>
        <v>3333.3333333333335</v>
      </c>
    </row>
    <row r="1172" spans="1:29" x14ac:dyDescent="0.25">
      <c r="A1172" t="str">
        <f>feed!A1172</f>
        <v>gregorthemaster</v>
      </c>
      <c r="B1172" t="str">
        <f>feed!B1172</f>
        <v>hothound10210</v>
      </c>
      <c r="C1172" t="str">
        <f>feed!C1172</f>
        <v>The Khilafah</v>
      </c>
      <c r="D1172">
        <f>SUMPRODUCT(MID(0&amp;feed!D1172,LARGE(INDEX(ISNUMBER(--MID(feed!D1172,ROW($1:$19),1))*
ROW($1:$19),0),ROW($1:$19))+1,1)*10^ROW($1:$19)/10)</f>
        <v>32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Good</v>
      </c>
      <c r="H1172">
        <f>SUMPRODUCT(MID(0&amp;feed!H1172,LARGE(INDEX(ISNUMBER(--MID(feed!H1172,ROW($1:$1),1))*
ROW($1:$1),0),ROW($1:$1))+1,1)*10^ROW($1:$1)/10)</f>
        <v>1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29</v>
      </c>
      <c r="K1172">
        <f>SUMPRODUCT(MID(0&amp;feed!K1172,LARGE(INDEX(ISNUMBER(--MID(feed!K1172,ROW($1:$19),1))*
ROW($1:$19),0),ROW($1:$19))+1,1)*10^ROW($1:$19)/10)</f>
        <v>4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319</v>
      </c>
      <c r="O1172">
        <f>SUMPRODUCT(MID(0&amp;feed!O1172,LARGE(INDEX(ISNUMBER(--MID(feed!O1172,ROW($1:$5),1))*
ROW($1:$5),0),ROW($1:$5))+1,1)*10^ROW($1:$5)/10)</f>
        <v>393</v>
      </c>
      <c r="P1172" t="str">
        <f>feed!P1172</f>
        <v>Untapped</v>
      </c>
      <c r="Q1172">
        <f t="shared" si="108"/>
        <v>90</v>
      </c>
      <c r="R1172" t="str">
        <f>feed!Q1172</f>
        <v>Mediocre</v>
      </c>
      <c r="S1172">
        <f t="shared" si="109"/>
        <v>4.5</v>
      </c>
      <c r="T1172" t="str">
        <f>feed!R1172</f>
        <v>West Africa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1172" t="str">
        <f>feed!U1172</f>
        <v>http://blocgame.com/stats.php?id=65101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17140</v>
      </c>
      <c r="AA1172" s="8">
        <f t="shared" si="111"/>
        <v>61.959247648902824</v>
      </c>
      <c r="AB1172" s="4">
        <f t="shared" si="112"/>
        <v>53.166666666666664</v>
      </c>
      <c r="AC1172" s="4">
        <f t="shared" si="113"/>
        <v>3294.1666666666665</v>
      </c>
    </row>
    <row r="1173" spans="1:29" x14ac:dyDescent="0.25">
      <c r="A1173" t="str">
        <f>feed!A1173</f>
        <v>Bank1</v>
      </c>
      <c r="B1173" t="str">
        <f>feed!B1173</f>
        <v>Banker1</v>
      </c>
      <c r="C1173">
        <f>feed!C1173</f>
        <v>0</v>
      </c>
      <c r="D1173">
        <f>SUMPRODUCT(MID(0&amp;feed!D1173,LARGE(INDEX(ISNUMBER(--MID(feed!D1173,ROW($1:$19),1))*
ROW($1:$19),0),ROW($1:$19))+1,1)*10^ROW($1:$19)/10)</f>
        <v>40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Gandhi-like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27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13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319</v>
      </c>
      <c r="O1173">
        <f>SUMPRODUCT(MID(0&amp;feed!O1173,LARGE(INDEX(ISNUMBER(--MID(feed!O1173,ROW($1:$5),1))*
ROW($1:$5),0),ROW($1:$5))+1,1)*10^ROW($1:$5)/10)</f>
        <v>1664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Mesopotamia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http://blocgame.com/stats.php?id=65300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14375</v>
      </c>
      <c r="AA1173" s="8">
        <f t="shared" si="111"/>
        <v>62.695924764890279</v>
      </c>
      <c r="AB1173" s="4">
        <f t="shared" si="112"/>
        <v>53.166666666666664</v>
      </c>
      <c r="AC1173" s="4">
        <f t="shared" si="113"/>
        <v>3333.3333333333335</v>
      </c>
    </row>
    <row r="1174" spans="1:29" x14ac:dyDescent="0.25">
      <c r="A1174" t="str">
        <f>feed!A1174</f>
        <v>STEM</v>
      </c>
      <c r="B1174" t="str">
        <f>feed!B1174</f>
        <v>STEMTrump</v>
      </c>
      <c r="C1174">
        <f>feed!C1174</f>
        <v>0</v>
      </c>
      <c r="D1174">
        <f>SUMPRODUCT(MID(0&amp;feed!D1174,LARGE(INDEX(ISNUMBER(--MID(feed!D1174,ROW($1:$19),1))*
ROW($1:$19),0),ROW($1:$19))+1,1)*10^ROW($1:$19)/10)</f>
        <v>17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1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319</v>
      </c>
      <c r="O1174">
        <f>SUMPRODUCT(MID(0&amp;feed!O1174,LARGE(INDEX(ISNUMBER(--MID(feed!O1174,ROW($1:$5),1))*
ROW($1:$5),0),ROW($1:$5))+1,1)*10^ROW($1:$5)/10)</f>
        <v>1993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Persia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http://blocgame.com/stats.php?id=65598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18500</v>
      </c>
      <c r="AA1174" s="8">
        <f t="shared" si="111"/>
        <v>62.695924764890279</v>
      </c>
      <c r="AB1174" s="4">
        <f t="shared" si="112"/>
        <v>53.166666666666664</v>
      </c>
      <c r="AC1174" s="4">
        <f t="shared" si="113"/>
        <v>3333.3333333333335</v>
      </c>
    </row>
    <row r="1175" spans="1:29" x14ac:dyDescent="0.25">
      <c r="A1175" t="str">
        <f>feed!A1175</f>
        <v>Rope</v>
      </c>
      <c r="B1175" t="str">
        <f>feed!B1175</f>
        <v>Rough Bondage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140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318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Guinea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http://blocgame.com/stats.php?id=59114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62.893081761006286</v>
      </c>
      <c r="AB1175" s="4">
        <f t="shared" si="112"/>
        <v>53</v>
      </c>
      <c r="AC1175" s="4">
        <f t="shared" si="113"/>
        <v>3333.3333333333335</v>
      </c>
    </row>
    <row r="1176" spans="1:29" x14ac:dyDescent="0.25">
      <c r="A1176" t="str">
        <f>feed!A1176</f>
        <v>ktrolster</v>
      </c>
      <c r="B1176" t="str">
        <f>feed!B1176</f>
        <v>ktrolster</v>
      </c>
      <c r="C1176">
        <f>feed!C1176</f>
        <v>0</v>
      </c>
      <c r="D1176">
        <f>SUMPRODUCT(MID(0&amp;feed!D1176,LARGE(INDEX(ISNUMBER(--MID(feed!D1176,ROW($1:$19),1))*
ROW($1:$19),0),ROW($1:$19))+1,1)*10^ROW($1:$19)/10)</f>
        <v>3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Good</v>
      </c>
      <c r="H1176">
        <f>SUMPRODUCT(MID(0&amp;feed!H1176,LARGE(INDEX(ISNUMBER(--MID(feed!H1176,ROW($1:$1),1))*
ROW($1:$1),0),ROW($1:$1))+1,1)*10^ROW($1:$1)/10)</f>
        <v>0</v>
      </c>
      <c r="I1176" t="str">
        <f>feed!I1176</f>
        <v>Undisciplined Rabble</v>
      </c>
      <c r="J1176">
        <f>SUMPRODUCT(MID(0&amp;feed!J1176,LARGE(INDEX(ISNUMBER(--MID(feed!J1176,ROW($1:$19),1))*
ROW($1:$19),0),ROW($1:$19))+1,1)*10^ROW($1:$19)/10)</f>
        <v>109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2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318</v>
      </c>
      <c r="O1176">
        <f>SUMPRODUCT(MID(0&amp;feed!O1176,LARGE(INDEX(ISNUMBER(--MID(feed!O1176,ROW($1:$5),1))*
ROW($1:$5),0),ROW($1:$5))+1,1)*10^ROW($1:$5)/10)</f>
        <v>3906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Atlas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http://blocgame.com/stats.php?id=64733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18500</v>
      </c>
      <c r="AA1176" s="8">
        <f t="shared" si="111"/>
        <v>62.893081761006286</v>
      </c>
      <c r="AB1176" s="4">
        <f t="shared" si="112"/>
        <v>53</v>
      </c>
      <c r="AC1176" s="4">
        <f t="shared" si="113"/>
        <v>3333.3333333333335</v>
      </c>
    </row>
    <row r="1177" spans="1:29" x14ac:dyDescent="0.25">
      <c r="A1177" t="str">
        <f>feed!A1177</f>
        <v>Lefkas</v>
      </c>
      <c r="B1177" t="str">
        <f>feed!B1177</f>
        <v>Aurelio01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Gandhi-like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147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318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West Africa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http://blocgame.com/stats.php?id=65446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62.893081761006286</v>
      </c>
      <c r="AB1177" s="4">
        <f t="shared" si="112"/>
        <v>53</v>
      </c>
      <c r="AC1177" s="4">
        <f t="shared" si="113"/>
        <v>3333.3333333333335</v>
      </c>
    </row>
    <row r="1178" spans="1:29" x14ac:dyDescent="0.25">
      <c r="A1178" t="str">
        <f>feed!A1178</f>
        <v>Randkind</v>
      </c>
      <c r="B1178" t="str">
        <f>feed!B1178</f>
        <v>RandKind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146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Free Market</v>
      </c>
      <c r="N1178">
        <f>SUMPRODUCT(MID(0&amp;feed!N1178,LARGE(INDEX(ISNUMBER(--MID(feed!N1178,ROW($1:$5),1))*
ROW($1:$5),0),ROW($1:$5))+1,1)*10^ROW($1:$5)/10)</f>
        <v>318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http://blocgame.com/stats.php?id=65448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62.893081761006286</v>
      </c>
      <c r="AB1178" s="4">
        <f t="shared" si="112"/>
        <v>53</v>
      </c>
      <c r="AC1178" s="4">
        <f t="shared" si="113"/>
        <v>3333.3333333333335</v>
      </c>
    </row>
    <row r="1179" spans="1:29" x14ac:dyDescent="0.25">
      <c r="A1179" t="str">
        <f>feed!A1179</f>
        <v>Komosalo</v>
      </c>
      <c r="B1179" t="str">
        <f>feed!B1179</f>
        <v>Jonsa Kola</v>
      </c>
      <c r="C1179">
        <f>feed!C1179</f>
        <v>0</v>
      </c>
      <c r="D1179">
        <f>SUMPRODUCT(MID(0&amp;feed!D1179,LARGE(INDEX(ISNUMBER(--MID(feed!D1179,ROW($1:$19),1))*
ROW($1:$19),0),ROW($1:$19))+1,1)*10^ROW($1:$19)/10)</f>
        <v>25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Elite</v>
      </c>
      <c r="J1179">
        <f>SUMPRODUCT(MID(0&amp;feed!J1179,LARGE(INDEX(ISNUMBER(--MID(feed!J1179,ROW($1:$19),1))*
ROW($1:$19),0),ROW($1:$19))+1,1)*10^ROW($1:$19)/10)</f>
        <v>141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Central Planning</v>
      </c>
      <c r="N1179">
        <f>SUMPRODUCT(MID(0&amp;feed!N1179,LARGE(INDEX(ISNUMBER(--MID(feed!N1179,ROW($1:$5),1))*
ROW($1:$5),0),ROW($1:$5))+1,1)*10^ROW($1:$5)/10)</f>
        <v>318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East Indies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http://blocgame.com/stats.php?id=65454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62.893081761006286</v>
      </c>
      <c r="AB1179" s="4">
        <f t="shared" si="112"/>
        <v>53</v>
      </c>
      <c r="AC1179" s="4">
        <f t="shared" si="113"/>
        <v>3333.3333333333335</v>
      </c>
    </row>
    <row r="1180" spans="1:29" x14ac:dyDescent="0.25">
      <c r="A1180" t="str">
        <f>feed!A1180</f>
        <v>Southonia</v>
      </c>
      <c r="B1180" t="str">
        <f>feed!B1180</f>
        <v>Enceladus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141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318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Southern Cone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http://blocgame.com/stats.php?id=65455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62.893081761006286</v>
      </c>
      <c r="AB1180" s="4">
        <f t="shared" si="112"/>
        <v>53</v>
      </c>
      <c r="AC1180" s="4">
        <f t="shared" si="113"/>
        <v>3333.3333333333335</v>
      </c>
    </row>
    <row r="1181" spans="1:29" x14ac:dyDescent="0.25">
      <c r="A1181" t="str">
        <f>feed!A1181</f>
        <v>Leugian</v>
      </c>
      <c r="B1181" t="str">
        <f>feed!B1181</f>
        <v>LordIsaac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141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318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http://blocgame.com/stats.php?id=65456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62.893081761006286</v>
      </c>
      <c r="AB1181" s="4">
        <f t="shared" si="112"/>
        <v>53</v>
      </c>
      <c r="AC1181" s="4">
        <f t="shared" si="113"/>
        <v>3333.3333333333335</v>
      </c>
    </row>
    <row r="1182" spans="1:29" x14ac:dyDescent="0.25">
      <c r="A1182" t="str">
        <f>feed!A1182</f>
        <v>ragor</v>
      </c>
      <c r="B1182" t="str">
        <f>feed!B1182</f>
        <v>General Rackhem</v>
      </c>
      <c r="C1182" t="str">
        <f>feed!C1182</f>
        <v>Global Sovereignty</v>
      </c>
      <c r="D1182">
        <f>SUMPRODUCT(MID(0&amp;feed!D1182,LARGE(INDEX(ISNUMBER(--MID(feed!D1182,ROW($1:$19),1))*
ROW($1:$19),0),ROW($1:$19))+1,1)*10^ROW($1:$19)/10)</f>
        <v>27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Angelic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47</v>
      </c>
      <c r="K1182">
        <f>SUMPRODUCT(MID(0&amp;feed!K1182,LARGE(INDEX(ISNUMBER(--MID(feed!K1182,ROW($1:$19),1))*
ROW($1:$19),0),ROW($1:$19))+1,1)*10^ROW($1:$19)/10)</f>
        <v>3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318</v>
      </c>
      <c r="O1182">
        <f>SUMPRODUCT(MID(0&amp;feed!O1182,LARGE(INDEX(ISNUMBER(--MID(feed!O1182,ROW($1:$5),1))*
ROW($1:$5),0),ROW($1:$5))+1,1)*10^ROW($1:$5)/10)</f>
        <v>115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Southern Africa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http://blocgame.com/stats.php?id=65535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18875</v>
      </c>
      <c r="AA1182" s="8">
        <f t="shared" si="111"/>
        <v>62.893081761006286</v>
      </c>
      <c r="AB1182" s="4">
        <f t="shared" si="112"/>
        <v>53</v>
      </c>
      <c r="AC1182" s="4">
        <f t="shared" si="113"/>
        <v>3333.3333333333335</v>
      </c>
    </row>
    <row r="1183" spans="1:29" x14ac:dyDescent="0.25">
      <c r="A1183" t="str">
        <f>feed!A1183</f>
        <v>Xelegor</v>
      </c>
      <c r="B1183" t="str">
        <f>feed!B1183</f>
        <v>Steph</v>
      </c>
      <c r="C1183" t="str">
        <f>feed!C1183</f>
        <v>The Order</v>
      </c>
      <c r="D1183">
        <f>SUMPRODUCT(MID(0&amp;feed!D1183,LARGE(INDEX(ISNUMBER(--MID(feed!D1183,ROW($1:$19),1))*
ROW($1:$19),0),ROW($1:$19))+1,1)*10^ROW($1:$19)/10)</f>
        <v>39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1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13</v>
      </c>
      <c r="K1183">
        <f>SUMPRODUCT(MID(0&amp;feed!K1183,LARGE(INDEX(ISNUMBER(--MID(feed!K1183,ROW($1:$19),1))*
ROW($1:$19),0),ROW($1:$19))+1,1)*10^ROW($1:$19)/10)</f>
        <v>12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317</v>
      </c>
      <c r="O1183">
        <f>SUMPRODUCT(MID(0&amp;feed!O1183,LARGE(INDEX(ISNUMBER(--MID(feed!O1183,ROW($1:$5),1))*
ROW($1:$5),0),ROW($1:$5))+1,1)*10^ROW($1:$5)/10)</f>
        <v>497</v>
      </c>
      <c r="P1183" t="str">
        <f>feed!P1183</f>
        <v>Untapped</v>
      </c>
      <c r="Q1183">
        <f t="shared" si="108"/>
        <v>90</v>
      </c>
      <c r="R1183" t="str">
        <f>feed!Q1183</f>
        <v>Meagre</v>
      </c>
      <c r="S1183">
        <f t="shared" si="109"/>
        <v>1.5</v>
      </c>
      <c r="T1183" t="str">
        <f>feed!R1183</f>
        <v>Amazonia</v>
      </c>
      <c r="U1183" t="str">
        <f>feed!S1183</f>
        <v>United States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1183" t="str">
        <f>feed!U1183</f>
        <v>http://blocgame.com/stats.php?id=65347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29310</v>
      </c>
      <c r="AA1183" s="8">
        <f t="shared" si="111"/>
        <v>111.38801261829653</v>
      </c>
      <c r="AB1183" s="4">
        <f t="shared" si="112"/>
        <v>52.833333333333336</v>
      </c>
      <c r="AC1183" s="4">
        <f t="shared" si="113"/>
        <v>5885</v>
      </c>
    </row>
    <row r="1184" spans="1:29" x14ac:dyDescent="0.25">
      <c r="A1184" t="str">
        <f>feed!A1184</f>
        <v>Mr. Stalin</v>
      </c>
      <c r="B1184" t="str">
        <f>feed!B1184</f>
        <v>Grandfather Mao</v>
      </c>
      <c r="C1184">
        <f>feed!C1184</f>
        <v>0</v>
      </c>
      <c r="D1184">
        <f>SUMPRODUCT(MID(0&amp;feed!D1184,LARGE(INDEX(ISNUMBER(--MID(feed!D1184,ROW($1:$19),1))*
ROW($1:$19),0),ROW($1:$19))+1,1)*10^ROW($1:$19)/10)</f>
        <v>21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6</v>
      </c>
      <c r="K1184">
        <f>SUMPRODUCT(MID(0&amp;feed!K1184,LARGE(INDEX(ISNUMBER(--MID(feed!K1184,ROW($1:$19),1))*
ROW($1:$19),0),ROW($1:$19))+1,1)*10^ROW($1:$19)/10)</f>
        <v>0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316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08"/>
        <v>90</v>
      </c>
      <c r="R1184" t="str">
        <f>feed!Q1184</f>
        <v>Meagre</v>
      </c>
      <c r="S1184">
        <f t="shared" si="109"/>
        <v>1.5</v>
      </c>
      <c r="T1184" t="str">
        <f>feed!R1184</f>
        <v>Arabia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1184" t="str">
        <f>feed!U1184</f>
        <v>http://blocgame.com/stats.php?id=65272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19407</v>
      </c>
      <c r="AA1184" s="8">
        <f t="shared" si="111"/>
        <v>61.414556962025316</v>
      </c>
      <c r="AB1184" s="4">
        <f t="shared" si="112"/>
        <v>52.666666666666664</v>
      </c>
      <c r="AC1184" s="4">
        <f t="shared" si="113"/>
        <v>3234.5</v>
      </c>
    </row>
    <row r="1185" spans="1:29" x14ac:dyDescent="0.25">
      <c r="A1185" t="str">
        <f>feed!A1185</f>
        <v>Snoram</v>
      </c>
      <c r="B1185" t="str">
        <f>feed!B1185</f>
        <v>Uvanov</v>
      </c>
      <c r="C1185">
        <f>feed!C1185</f>
        <v>0</v>
      </c>
      <c r="D1185">
        <f>SUMPRODUCT(MID(0&amp;feed!D1185,LARGE(INDEX(ISNUMBER(--MID(feed!D1185,ROW($1:$19),1))*
ROW($1:$19),0),ROW($1:$19))+1,1)*10^ROW($1:$19)/10)</f>
        <v>4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Undisciplined Rabble</v>
      </c>
      <c r="J1185">
        <f>SUMPRODUCT(MID(0&amp;feed!J1185,LARGE(INDEX(ISNUMBER(--MID(feed!J1185,ROW($1:$19),1))*
ROW($1:$19),0),ROW($1:$19))+1,1)*10^ROW($1:$19)/10)</f>
        <v>1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316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Congo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185" t="str">
        <f>feed!U1185</f>
        <v>http://blocgame.com/stats.php?id=65409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11840</v>
      </c>
      <c r="AA1185" s="8">
        <f t="shared" si="111"/>
        <v>39.841772151898731</v>
      </c>
      <c r="AB1185" s="4">
        <f t="shared" si="112"/>
        <v>52.666666666666664</v>
      </c>
      <c r="AC1185" s="4">
        <f t="shared" si="113"/>
        <v>2098.3333333333335</v>
      </c>
    </row>
    <row r="1186" spans="1:29" x14ac:dyDescent="0.25">
      <c r="A1186" t="str">
        <f>feed!A1186</f>
        <v>Essequibo</v>
      </c>
      <c r="B1186" t="str">
        <f>feed!B1186</f>
        <v>El Presidente Matrix</v>
      </c>
      <c r="C1186" t="str">
        <f>feed!C1186</f>
        <v>USRGC</v>
      </c>
      <c r="D1186">
        <f>SUMPRODUCT(MID(0&amp;feed!D1186,LARGE(INDEX(ISNUMBER(--MID(feed!D1186,ROW($1:$19),1))*
ROW($1:$19),0),ROW($1:$19))+1,1)*10^ROW($1:$19)/10)</f>
        <v>10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4</v>
      </c>
      <c r="K1186">
        <f>SUMPRODUCT(MID(0&amp;feed!K1186,LARGE(INDEX(ISNUMBER(--MID(feed!K1186,ROW($1:$19),1))*
ROW($1:$19),0),ROW($1:$19))+1,1)*10^ROW($1:$19)/10)</f>
        <v>4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316</v>
      </c>
      <c r="O1186">
        <f>SUMPRODUCT(MID(0&amp;feed!O1186,LARGE(INDEX(ISNUMBER(--MID(feed!O1186,ROW($1:$5),1))*
ROW($1:$5),0),ROW($1:$5))+1,1)*10^ROW($1:$5)/10)</f>
        <v>350</v>
      </c>
      <c r="P1186">
        <f>feed!P1186</f>
        <v>0</v>
      </c>
      <c r="Q1186">
        <f t="shared" si="108"/>
        <v>40</v>
      </c>
      <c r="R1186" t="str">
        <f>feed!Q1186</f>
        <v>None</v>
      </c>
      <c r="S1186">
        <f t="shared" si="109"/>
        <v>0</v>
      </c>
      <c r="T1186" t="str">
        <f>feed!R1186</f>
        <v>Gran Colombia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186" t="str">
        <f>feed!U1186</f>
        <v>http://blocgame.com/stats.php?id=65459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14792</v>
      </c>
      <c r="AA1186" s="8">
        <f t="shared" si="111"/>
        <v>52.743670886075947</v>
      </c>
      <c r="AB1186" s="4">
        <f t="shared" si="112"/>
        <v>52.666666666666664</v>
      </c>
      <c r="AC1186" s="4">
        <f t="shared" si="113"/>
        <v>2777.8333333333335</v>
      </c>
    </row>
    <row r="1187" spans="1:29" x14ac:dyDescent="0.25">
      <c r="A1187" t="str">
        <f>feed!A1187</f>
        <v>Oblex</v>
      </c>
      <c r="B1187" t="str">
        <f>feed!B1187</f>
        <v>Asterix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119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316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China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http://blocgame.com/stats.php?id=65499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19250</v>
      </c>
      <c r="AA1187" s="8">
        <f t="shared" si="111"/>
        <v>63.291139240506332</v>
      </c>
      <c r="AB1187" s="4">
        <f t="shared" si="112"/>
        <v>52.666666666666664</v>
      </c>
      <c r="AC1187" s="4">
        <f t="shared" si="113"/>
        <v>3333.3333333333335</v>
      </c>
    </row>
    <row r="1188" spans="1:29" x14ac:dyDescent="0.25">
      <c r="A1188" t="str">
        <f>feed!A1188</f>
        <v>RAIDERS</v>
      </c>
      <c r="B1188" t="str">
        <f>feed!B1188</f>
        <v>Billy Beamish</v>
      </c>
      <c r="C1188">
        <f>feed!C1188</f>
        <v>0</v>
      </c>
      <c r="D1188">
        <f>SUMPRODUCT(MID(0&amp;feed!D1188,LARGE(INDEX(ISNUMBER(--MID(feed!D1188,ROW($1:$19),1))*
ROW($1:$19),0),ROW($1:$19))+1,1)*10^ROW($1:$19)/10)</f>
        <v>27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Questionable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53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316</v>
      </c>
      <c r="O1188">
        <f>SUMPRODUCT(MID(0&amp;feed!O1188,LARGE(INDEX(ISNUMBER(--MID(feed!O1188,ROW($1:$5),1))*
ROW($1:$5),0),ROW($1:$5))+1,1)*10^ROW($1:$5)/10)</f>
        <v>1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Caribbean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http://blocgame.com/stats.php?id=65587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18500</v>
      </c>
      <c r="AA1188" s="8">
        <f t="shared" si="111"/>
        <v>63.291139240506332</v>
      </c>
      <c r="AB1188" s="4">
        <f t="shared" si="112"/>
        <v>52.666666666666664</v>
      </c>
      <c r="AC1188" s="4">
        <f t="shared" si="113"/>
        <v>3333.3333333333335</v>
      </c>
    </row>
    <row r="1189" spans="1:29" x14ac:dyDescent="0.25">
      <c r="A1189" t="str">
        <f>feed!A1189</f>
        <v>Darkside!45</v>
      </c>
      <c r="B1189" t="str">
        <f>feed!B1189</f>
        <v>darksidedylanb</v>
      </c>
      <c r="C1189">
        <f>feed!C1189</f>
        <v>0</v>
      </c>
      <c r="D1189">
        <f>SUMPRODUCT(MID(0&amp;feed!D1189,LARGE(INDEX(ISNUMBER(--MID(feed!D1189,ROW($1:$19),1))*
ROW($1:$19),0),ROW($1:$19))+1,1)*10^ROW($1:$19)/10)</f>
        <v>23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52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1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316</v>
      </c>
      <c r="O1189">
        <f>SUMPRODUCT(MID(0&amp;feed!O1189,LARGE(INDEX(ISNUMBER(--MID(feed!O1189,ROW($1:$5),1))*
ROW($1:$5),0),ROW($1:$5))+1,1)*10^ROW($1:$5)/10)</f>
        <v>1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Caribbean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http://blocgame.com/stats.php?id=65589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18875</v>
      </c>
      <c r="AA1189" s="8">
        <f t="shared" si="111"/>
        <v>63.291139240506332</v>
      </c>
      <c r="AB1189" s="4">
        <f t="shared" si="112"/>
        <v>52.666666666666664</v>
      </c>
      <c r="AC1189" s="4">
        <f t="shared" si="113"/>
        <v>3333.3333333333335</v>
      </c>
    </row>
    <row r="1190" spans="1:29" x14ac:dyDescent="0.25">
      <c r="A1190" t="str">
        <f>feed!A1190</f>
        <v>Novabona</v>
      </c>
      <c r="B1190" t="str">
        <f>feed!B1190</f>
        <v>Mark H. Aurelius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Angelic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51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315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http://blocgame.com/stats.php?id=62263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63.492063492063494</v>
      </c>
      <c r="AB1190" s="4">
        <f t="shared" si="112"/>
        <v>52.5</v>
      </c>
      <c r="AC1190" s="4">
        <f t="shared" si="113"/>
        <v>3333.3333333333335</v>
      </c>
    </row>
    <row r="1191" spans="1:29" x14ac:dyDescent="0.25">
      <c r="A1191" t="str">
        <f>feed!A1191</f>
        <v>Librium</v>
      </c>
      <c r="B1191" t="str">
        <f>feed!B1191</f>
        <v>George Lutheran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Angelic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110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315</v>
      </c>
      <c r="O1191">
        <f>SUMPRODUCT(MID(0&amp;feed!O1191,LARGE(INDEX(ISNUMBER(--MID(feed!O1191,ROW($1:$5),1))*
ROW($1:$5),0),ROW($1:$5))+1,1)*10^ROW($1:$5)/10)</f>
        <v>253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Southern Africa</v>
      </c>
      <c r="U1191" t="str">
        <f>feed!S1191</f>
        <v>United States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http://blocgame.com/stats.php?id=65507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63.492063492063494</v>
      </c>
      <c r="AB1191" s="4">
        <f t="shared" si="112"/>
        <v>52.5</v>
      </c>
      <c r="AC1191" s="4">
        <f t="shared" si="113"/>
        <v>3333.3333333333335</v>
      </c>
    </row>
    <row r="1192" spans="1:29" x14ac:dyDescent="0.25">
      <c r="A1192" t="str">
        <f>feed!A1192</f>
        <v>RedHair</v>
      </c>
      <c r="B1192" t="str">
        <f>feed!B1192</f>
        <v>RedHairShanks</v>
      </c>
      <c r="C1192">
        <f>feed!C1192</f>
        <v>0</v>
      </c>
      <c r="D1192">
        <f>SUMPRODUCT(MID(0&amp;feed!D1192,LARGE(INDEX(ISNUMBER(--MID(feed!D1192,ROW($1:$19),1))*
ROW($1:$19),0),ROW($1:$19))+1,1)*10^ROW($1:$19)/10)</f>
        <v>39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1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15</v>
      </c>
      <c r="K1192">
        <f>SUMPRODUCT(MID(0&amp;feed!K1192,LARGE(INDEX(ISNUMBER(--MID(feed!K1192,ROW($1:$19),1))*
ROW($1:$19),0),ROW($1:$19))+1,1)*10^ROW($1:$19)/10)</f>
        <v>5</v>
      </c>
      <c r="L1192">
        <f>SUMPRODUCT(MID(0&amp;feed!L1192,LARGE(INDEX(ISNUMBER(--MID(feed!L1192,ROW($1:$19),1))*
ROW($1:$19),0),ROW($1:$19))+1,1)*10^ROW($1:$19)/10)</f>
        <v>3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315</v>
      </c>
      <c r="O1192">
        <f>SUMPRODUCT(MID(0&amp;feed!O1192,LARGE(INDEX(ISNUMBER(--MID(feed!O1192,ROW($1:$5),1))*
ROW($1:$5),0),ROW($1:$5))+1,1)*10^ROW($1:$5)/10)</f>
        <v>474</v>
      </c>
      <c r="P1192" t="str">
        <f>feed!P1192</f>
        <v>Untapped</v>
      </c>
      <c r="Q1192">
        <f t="shared" si="108"/>
        <v>90</v>
      </c>
      <c r="R1192" t="str">
        <f>feed!Q1192</f>
        <v>Small</v>
      </c>
      <c r="S1192">
        <f t="shared" si="109"/>
        <v>3</v>
      </c>
      <c r="T1192" t="str">
        <f>feed!R1192</f>
        <v>Pacific Rim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http://blocgame.com/stats.php?id=65564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16250</v>
      </c>
      <c r="AA1192" s="8">
        <f t="shared" si="111"/>
        <v>63.492063492063494</v>
      </c>
      <c r="AB1192" s="4">
        <f t="shared" si="112"/>
        <v>52.5</v>
      </c>
      <c r="AC1192" s="4">
        <f t="shared" si="113"/>
        <v>3333.3333333333335</v>
      </c>
    </row>
    <row r="1193" spans="1:29" x14ac:dyDescent="0.25">
      <c r="A1193" t="str">
        <f>feed!A1193</f>
        <v>Maribar</v>
      </c>
      <c r="B1193" t="str">
        <f>feed!B1193</f>
        <v>beazfour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40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315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East Indies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http://blocgame.com/stats.php?id=65604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63.492063492063494</v>
      </c>
      <c r="AB1193" s="4">
        <f t="shared" si="112"/>
        <v>52.5</v>
      </c>
      <c r="AC1193" s="4">
        <f t="shared" si="113"/>
        <v>3333.3333333333335</v>
      </c>
    </row>
    <row r="1194" spans="1:29" x14ac:dyDescent="0.25">
      <c r="A1194" t="str">
        <f>feed!A1194</f>
        <v>lennyface</v>
      </c>
      <c r="B1194" t="str">
        <f>feed!B1194</f>
        <v>lennyface</v>
      </c>
      <c r="C1194">
        <f>feed!C1194</f>
        <v>0</v>
      </c>
      <c r="D1194">
        <f>SUMPRODUCT(MID(0&amp;feed!D1194,LARGE(INDEX(ISNUMBER(--MID(feed!D1194,ROW($1:$19),1))*
ROW($1:$19),0),ROW($1:$19))+1,1)*10^ROW($1:$19)/10)</f>
        <v>10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Good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176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2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314</v>
      </c>
      <c r="O1194">
        <f>SUMPRODUCT(MID(0&amp;feed!O1194,LARGE(INDEX(ISNUMBER(--MID(feed!O1194,ROW($1:$5),1))*
ROW($1:$5),0),ROW($1:$5))+1,1)*10^ROW($1:$5)/10)</f>
        <v>1261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Egypt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http://blocgame.com/stats.php?id=64879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18500</v>
      </c>
      <c r="AA1194" s="8">
        <f t="shared" si="111"/>
        <v>63.694267515923563</v>
      </c>
      <c r="AB1194" s="4">
        <f t="shared" si="112"/>
        <v>52.333333333333336</v>
      </c>
      <c r="AC1194" s="4">
        <f t="shared" si="113"/>
        <v>3333.3333333333335</v>
      </c>
    </row>
    <row r="1195" spans="1:29" x14ac:dyDescent="0.25">
      <c r="A1195" t="str">
        <f>feed!A1195</f>
        <v>Sunshine Coast</v>
      </c>
      <c r="B1195" t="str">
        <f>feed!B1195</f>
        <v>sharpshooter2231</v>
      </c>
      <c r="C1195">
        <f>feed!C1195</f>
        <v>0</v>
      </c>
      <c r="D1195">
        <f>SUMPRODUCT(MID(0&amp;feed!D1195,LARGE(INDEX(ISNUMBER(--MID(feed!D1195,ROW($1:$19),1))*
ROW($1:$19),0),ROW($1:$19))+1,1)*10^ROW($1:$19)/10)</f>
        <v>19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7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314</v>
      </c>
      <c r="O1195">
        <f>SUMPRODUCT(MID(0&amp;feed!O1195,LARGE(INDEX(ISNUMBER(--MID(feed!O1195,ROW($1:$5),1))*
ROW($1:$5),0),ROW($1:$5))+1,1)*10^ROW($1:$5)/10)</f>
        <v>336</v>
      </c>
      <c r="P1195" t="str">
        <f>feed!P1195</f>
        <v>Untapped</v>
      </c>
      <c r="Q1195">
        <f t="shared" si="108"/>
        <v>90</v>
      </c>
      <c r="R1195" t="str">
        <f>feed!Q1195</f>
        <v>Small</v>
      </c>
      <c r="S1195">
        <f t="shared" si="109"/>
        <v>3</v>
      </c>
      <c r="T1195" t="str">
        <f>feed!R1195</f>
        <v>Pacific Rim</v>
      </c>
      <c r="U1195" t="str">
        <f>feed!S1195</f>
        <v>Soviet Union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1195" t="str">
        <f>feed!U1195</f>
        <v>http://blocgame.com/stats.php?id=65566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19094</v>
      </c>
      <c r="AA1195" s="8">
        <f t="shared" si="111"/>
        <v>65.585987261146499</v>
      </c>
      <c r="AB1195" s="4">
        <f t="shared" si="112"/>
        <v>52.333333333333336</v>
      </c>
      <c r="AC1195" s="4">
        <f t="shared" si="113"/>
        <v>3432.3333333333335</v>
      </c>
    </row>
    <row r="1196" spans="1:29" x14ac:dyDescent="0.25">
      <c r="A1196" t="str">
        <f>feed!A1196</f>
        <v>Hissland</v>
      </c>
      <c r="B1196" t="str">
        <f>feed!B1196</f>
        <v>Isa Al Hisyam</v>
      </c>
      <c r="C1196">
        <f>feed!C1196</f>
        <v>0</v>
      </c>
      <c r="D1196">
        <f>SUMPRODUCT(MID(0&amp;feed!D1196,LARGE(INDEX(ISNUMBER(--MID(feed!D1196,ROW($1:$19),1))*
ROW($1:$19),0),ROW($1:$19))+1,1)*10^ROW($1:$19)/10)</f>
        <v>25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Good</v>
      </c>
      <c r="H1196">
        <f>SUMPRODUCT(MID(0&amp;feed!H1196,LARGE(INDEX(ISNUMBER(--MID(feed!H1196,ROW($1:$1),1))*
ROW($1:$1),0),ROW($1:$1))+1,1)*10^ROW($1:$1)/10)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47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314</v>
      </c>
      <c r="O1196">
        <f>SUMPRODUCT(MID(0&amp;feed!O1196,LARGE(INDEX(ISNUMBER(--MID(feed!O1196,ROW($1:$5),1))*
ROW($1:$5),0),ROW($1:$5))+1,1)*10^ROW($1:$5)/10)</f>
        <v>1025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Arabia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http://blocgame.com/stats.php?id=65588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18875</v>
      </c>
      <c r="AA1196" s="8">
        <f t="shared" si="111"/>
        <v>63.694267515923563</v>
      </c>
      <c r="AB1196" s="4">
        <f t="shared" si="112"/>
        <v>52.333333333333336</v>
      </c>
      <c r="AC1196" s="4">
        <f t="shared" si="113"/>
        <v>3333.3333333333335</v>
      </c>
    </row>
    <row r="1197" spans="1:29" x14ac:dyDescent="0.25">
      <c r="A1197" t="str">
        <f>feed!A1197</f>
        <v>Artic Tusk</v>
      </c>
      <c r="B1197" t="str">
        <f>feed!B1197</f>
        <v>Nochi</v>
      </c>
      <c r="C1197">
        <f>feed!C1197</f>
        <v>0</v>
      </c>
      <c r="D1197">
        <f>SUMPRODUCT(MID(0&amp;feed!D1197,LARGE(INDEX(ISNUMBER(--MID(feed!D1197,ROW($1:$19),1))*
ROW($1:$19),0),ROW($1:$19))+1,1)*10^ROW($1:$19)/10)</f>
        <v>4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Nice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Elite</v>
      </c>
      <c r="J1197">
        <f>SUMPRODUCT(MID(0&amp;feed!J1197,LARGE(INDEX(ISNUMBER(--MID(feed!J1197,ROW($1:$19),1))*
ROW($1:$19),0),ROW($1:$19))+1,1)*10^ROW($1:$19)/10)</f>
        <v>75</v>
      </c>
      <c r="K1197">
        <f>SUMPRODUCT(MID(0&amp;feed!K1197,LARGE(INDEX(ISNUMBER(--MID(feed!K1197,ROW($1:$19),1))*
ROW($1:$19),0),ROW($1:$19))+1,1)*10^ROW($1:$19)/10)</f>
        <v>5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312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Pacific Rim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1197" t="str">
        <f>feed!U1197</f>
        <v>http://blocgame.com/stats.php?id=50455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17531</v>
      </c>
      <c r="AA1197" s="8">
        <f t="shared" si="111"/>
        <v>62.198717948717949</v>
      </c>
      <c r="AB1197" s="4">
        <f t="shared" si="112"/>
        <v>52</v>
      </c>
      <c r="AC1197" s="4">
        <f t="shared" si="113"/>
        <v>3234.3333333333335</v>
      </c>
    </row>
    <row r="1198" spans="1:29" x14ac:dyDescent="0.25">
      <c r="A1198" t="str">
        <f>feed!A1198</f>
        <v>Twinzano</v>
      </c>
      <c r="B1198" t="str">
        <f>feed!B1198</f>
        <v>Sir Deusthu</v>
      </c>
      <c r="C1198">
        <f>feed!C1198</f>
        <v>0</v>
      </c>
      <c r="D1198">
        <f>SUMPRODUCT(MID(0&amp;feed!D1198,LARGE(INDEX(ISNUMBER(--MID(feed!D1198,ROW($1:$19),1))*
ROW($1:$19),0),ROW($1:$19))+1,1)*10^ROW($1:$19)/10)</f>
        <v>31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Nice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72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312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China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http://blocgame.com/stats.php?id=65561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64.102564102564102</v>
      </c>
      <c r="AB1198" s="4">
        <f t="shared" si="112"/>
        <v>52</v>
      </c>
      <c r="AC1198" s="4">
        <f t="shared" si="113"/>
        <v>3333.3333333333335</v>
      </c>
    </row>
    <row r="1199" spans="1:29" x14ac:dyDescent="0.25">
      <c r="A1199" t="str">
        <f>feed!A1199</f>
        <v>Ferrero</v>
      </c>
      <c r="B1199" t="str">
        <f>feed!B1199</f>
        <v>WynterFerrero</v>
      </c>
      <c r="C1199">
        <f>feed!C1199</f>
        <v>0</v>
      </c>
      <c r="D1199">
        <f>SUMPRODUCT(MID(0&amp;feed!D1199,LARGE(INDEX(ISNUMBER(--MID(feed!D1199,ROW($1:$19),1))*
ROW($1:$19),0),ROW($1:$19))+1,1)*10^ROW($1:$19)/10)</f>
        <v>27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34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Central Planning</v>
      </c>
      <c r="N1199">
        <f>SUMPRODUCT(MID(0&amp;feed!N1199,LARGE(INDEX(ISNUMBER(--MID(feed!N1199,ROW($1:$5),1))*
ROW($1:$5),0),ROW($1:$5))+1,1)*10^ROW($1:$5)/10)</f>
        <v>312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Arabia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http://blocgame.com/stats.php?id=65605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19250</v>
      </c>
      <c r="AA1199" s="8">
        <f t="shared" si="111"/>
        <v>64.102564102564102</v>
      </c>
      <c r="AB1199" s="4">
        <f t="shared" si="112"/>
        <v>52</v>
      </c>
      <c r="AC1199" s="4">
        <f t="shared" si="113"/>
        <v>3333.3333333333335</v>
      </c>
    </row>
    <row r="1200" spans="1:29" x14ac:dyDescent="0.25">
      <c r="A1200" t="str">
        <f>feed!A1200</f>
        <v>RioGeneria</v>
      </c>
      <c r="B1200" t="str">
        <f>feed!B1200</f>
        <v>Sumit-Ali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30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312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Mesoamerica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http://blocgame.com/stats.php?id=65608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64.102564102564102</v>
      </c>
      <c r="AB1200" s="4">
        <f t="shared" si="112"/>
        <v>52</v>
      </c>
      <c r="AC1200" s="4">
        <f t="shared" si="113"/>
        <v>3333.3333333333335</v>
      </c>
    </row>
    <row r="1201" spans="1:29" x14ac:dyDescent="0.25">
      <c r="A1201" t="str">
        <f>feed!A1201</f>
        <v>Portoguesa</v>
      </c>
      <c r="B1201" t="str">
        <f>feed!B1201</f>
        <v>sithgonnasith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28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312</v>
      </c>
      <c r="O1201">
        <f>SUMPRODUCT(MID(0&amp;feed!O1201,LARGE(INDEX(ISNUMBER(--MID(feed!O1201,ROW($1:$5),1))*
ROW($1:$5),0),ROW($1:$5))+1,1)*10^ROW($1:$5)/10)</f>
        <v>265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Caribbean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http://blocgame.com/stats.php?id=65613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64.102564102564102</v>
      </c>
      <c r="AB1201" s="4">
        <f t="shared" si="112"/>
        <v>52</v>
      </c>
      <c r="AC1201" s="4">
        <f t="shared" si="113"/>
        <v>3333.3333333333335</v>
      </c>
    </row>
    <row r="1202" spans="1:29" x14ac:dyDescent="0.25">
      <c r="A1202" t="str">
        <f>feed!A1202</f>
        <v>Milltopia</v>
      </c>
      <c r="B1202" t="str">
        <f>feed!B1202</f>
        <v>JakeMiller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27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310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Persia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http://blocgame.com/stats.php?id=61411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64.516129032258064</v>
      </c>
      <c r="AB1202" s="4">
        <f t="shared" si="112"/>
        <v>51.666666666666664</v>
      </c>
      <c r="AC1202" s="4">
        <f t="shared" si="113"/>
        <v>3333.3333333333335</v>
      </c>
    </row>
    <row r="1203" spans="1:29" x14ac:dyDescent="0.25">
      <c r="A1203" t="str">
        <f>feed!A1203</f>
        <v>duvel3</v>
      </c>
      <c r="B1203" t="str">
        <f>feed!B1203</f>
        <v>duvel3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Angelic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14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Central Planning</v>
      </c>
      <c r="N1203">
        <f>SUMPRODUCT(MID(0&amp;feed!N1203,LARGE(INDEX(ISNUMBER(--MID(feed!N1203,ROW($1:$5),1))*
ROW($1:$5),0),ROW($1:$5))+1,1)*10^ROW($1:$5)/10)</f>
        <v>310</v>
      </c>
      <c r="O1203">
        <f>SUMPRODUCT(MID(0&amp;feed!O1203,LARGE(INDEX(ISNUMBER(--MID(feed!O1203,ROW($1:$5),1))*
ROW($1:$5),0),ROW($1:$5))+1,1)*10^ROW($1:$5)/10)</f>
        <v>306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West Africa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http://blocgame.com/stats.php?id=64522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18875</v>
      </c>
      <c r="AA1203" s="8">
        <f t="shared" si="111"/>
        <v>64.516129032258064</v>
      </c>
      <c r="AB1203" s="4">
        <f t="shared" si="112"/>
        <v>51.666666666666664</v>
      </c>
      <c r="AC1203" s="4">
        <f t="shared" si="113"/>
        <v>3333.3333333333335</v>
      </c>
    </row>
    <row r="1204" spans="1:29" x14ac:dyDescent="0.25">
      <c r="A1204" t="str">
        <f>feed!A1204</f>
        <v>Aresia</v>
      </c>
      <c r="B1204" t="str">
        <f>feed!B1204</f>
        <v>Herro Galas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47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1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310</v>
      </c>
      <c r="O1204">
        <f>SUMPRODUCT(MID(0&amp;feed!O1204,LARGE(INDEX(ISNUMBER(--MID(feed!O1204,ROW($1:$5),1))*
ROW($1:$5),0),ROW($1:$5))+1,1)*10^ROW($1:$5)/10)</f>
        <v>1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Mesoamerica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http://blocgame.com/stats.php?id=65388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18875</v>
      </c>
      <c r="AA1204" s="8">
        <f t="shared" si="111"/>
        <v>64.516129032258064</v>
      </c>
      <c r="AB1204" s="4">
        <f t="shared" si="112"/>
        <v>51.666666666666664</v>
      </c>
      <c r="AC1204" s="4">
        <f t="shared" si="113"/>
        <v>3333.3333333333335</v>
      </c>
    </row>
    <row r="1205" spans="1:29" x14ac:dyDescent="0.25">
      <c r="A1205" t="str">
        <f>feed!A1205</f>
        <v>vikingmarines</v>
      </c>
      <c r="B1205" t="str">
        <f>feed!B1205</f>
        <v>blitzstalin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Angelic</v>
      </c>
      <c r="H1205">
        <f>SUMPRODUCT(MID(0&amp;feed!H1205,LARGE(INDEX(ISNUMBER(--MID(feed!H1205,ROW($1:$1),1))*
ROW($1:$1),0),ROW($1:$1))+1,1)*10^ROW($1:$1)/10)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101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310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Caribbean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18875</v>
      </c>
      <c r="AA1205" s="8">
        <f t="shared" si="111"/>
        <v>64.516129032258064</v>
      </c>
      <c r="AB1205" s="4">
        <f t="shared" si="112"/>
        <v>51.666666666666664</v>
      </c>
      <c r="AC1205" s="4">
        <f t="shared" si="113"/>
        <v>3333.3333333333335</v>
      </c>
    </row>
    <row r="1206" spans="1:29" x14ac:dyDescent="0.25">
      <c r="A1206" t="str">
        <f>feed!A1206</f>
        <v>Hipsters</v>
      </c>
      <c r="B1206" t="str">
        <f>feed!B1206</f>
        <v>Walras</v>
      </c>
      <c r="C1206" t="str">
        <f>feed!C1206</f>
        <v>The Order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10</v>
      </c>
      <c r="K1206">
        <f>SUMPRODUCT(MID(0&amp;feed!K1206,LARGE(INDEX(ISNUMBER(--MID(feed!K1206,ROW($1:$19),1))*
ROW($1:$19),0),ROW($1:$19))+1,1)*10^ROW($1:$19)/10)</f>
        <v>4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310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Guinea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http://blocgame.com/stats.php?id=65590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18500</v>
      </c>
      <c r="AA1206" s="8">
        <f t="shared" si="111"/>
        <v>64.516129032258064</v>
      </c>
      <c r="AB1206" s="4">
        <f t="shared" si="112"/>
        <v>51.666666666666664</v>
      </c>
      <c r="AC1206" s="4">
        <f t="shared" si="113"/>
        <v>3333.3333333333335</v>
      </c>
    </row>
    <row r="1207" spans="1:29" x14ac:dyDescent="0.25">
      <c r="A1207" t="str">
        <f>feed!A1207</f>
        <v>Tsubenak</v>
      </c>
      <c r="B1207" t="str">
        <f>feed!B1207</f>
        <v>Qaiser</v>
      </c>
      <c r="C1207" t="str">
        <f>feed!C1207</f>
        <v>PIRATES</v>
      </c>
      <c r="D1207">
        <f>SUMPRODUCT(MID(0&amp;feed!D1207,LARGE(INDEX(ISNUMBER(--MID(feed!D1207,ROW($1:$19),1))*
ROW($1:$19),0),ROW($1:$19))+1,1)*10^ROW($1:$19)/10)</f>
        <v>39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1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0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310</v>
      </c>
      <c r="O1207">
        <f>SUMPRODUCT(MID(0&amp;feed!O1207,LARGE(INDEX(ISNUMBER(--MID(feed!O1207,ROW($1:$5),1))*
ROW($1:$5),0),ROW($1:$5))+1,1)*10^ROW($1:$5)/10)</f>
        <v>481</v>
      </c>
      <c r="P1207" t="str">
        <f>feed!P1207</f>
        <v>Untapped</v>
      </c>
      <c r="Q1207">
        <f t="shared" si="108"/>
        <v>90</v>
      </c>
      <c r="R1207" t="str">
        <f>feed!Q1207</f>
        <v>Meagre</v>
      </c>
      <c r="S1207">
        <f t="shared" si="109"/>
        <v>1.5</v>
      </c>
      <c r="T1207" t="str">
        <f>feed!R1207</f>
        <v>East Indies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1207" t="str">
        <f>feed!U1207</f>
        <v>http://blocgame.com/stats.php?id=65607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17977</v>
      </c>
      <c r="AA1207" s="8">
        <f t="shared" si="111"/>
        <v>65.248387096774195</v>
      </c>
      <c r="AB1207" s="4">
        <f t="shared" si="112"/>
        <v>51.666666666666664</v>
      </c>
      <c r="AC1207" s="4">
        <f t="shared" si="113"/>
        <v>3371.1666666666665</v>
      </c>
    </row>
    <row r="1208" spans="1:29" x14ac:dyDescent="0.25">
      <c r="A1208" t="str">
        <f>feed!A1208</f>
        <v>Aggieville</v>
      </c>
      <c r="B1208" t="str">
        <f>feed!B1208</f>
        <v>JSUDB39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28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310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Caribbean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http://blocgame.com/stats.php?id=65611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18875</v>
      </c>
      <c r="AA1208" s="8">
        <f t="shared" si="111"/>
        <v>64.516129032258064</v>
      </c>
      <c r="AB1208" s="4">
        <f t="shared" si="112"/>
        <v>51.666666666666664</v>
      </c>
      <c r="AC1208" s="4">
        <f t="shared" si="113"/>
        <v>3333.3333333333335</v>
      </c>
    </row>
    <row r="1209" spans="1:29" x14ac:dyDescent="0.25">
      <c r="A1209" t="str">
        <f>feed!A1209</f>
        <v>Arabic Egypt</v>
      </c>
      <c r="B1209" t="str">
        <f>feed!B1209</f>
        <v>Ahmad El-Sulh</v>
      </c>
      <c r="C1209">
        <f>feed!C1209</f>
        <v>0</v>
      </c>
      <c r="D1209">
        <f>SUMPRODUCT(MID(0&amp;feed!D1209,LARGE(INDEX(ISNUMBER(--MID(feed!D1209,ROW($1:$19),1))*
ROW($1:$19),0),ROW($1:$19))+1,1)*10^ROW($1:$19)/10)</f>
        <v>20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27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310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Egypt</v>
      </c>
      <c r="U1209" t="str">
        <f>feed!S1209</f>
        <v>Soviet Union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http://blocgame.com/stats.php?id=65614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19250</v>
      </c>
      <c r="AA1209" s="8">
        <f t="shared" si="111"/>
        <v>64.516129032258064</v>
      </c>
      <c r="AB1209" s="4">
        <f t="shared" si="112"/>
        <v>51.666666666666664</v>
      </c>
      <c r="AC1209" s="4">
        <f t="shared" si="113"/>
        <v>3333.3333333333335</v>
      </c>
    </row>
    <row r="1210" spans="1:29" x14ac:dyDescent="0.25">
      <c r="A1210" t="str">
        <f>feed!A1210</f>
        <v>Ireniwa</v>
      </c>
      <c r="B1210" t="str">
        <f>feed!B1210</f>
        <v>aerasalum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Normal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27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310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Southern Cone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http://blocgame.com/stats.php?id=65615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19250</v>
      </c>
      <c r="AA1210" s="8">
        <f t="shared" si="111"/>
        <v>64.516129032258064</v>
      </c>
      <c r="AB1210" s="4">
        <f t="shared" si="112"/>
        <v>51.666666666666664</v>
      </c>
      <c r="AC1210" s="4">
        <f t="shared" si="113"/>
        <v>3333.3333333333335</v>
      </c>
    </row>
    <row r="1211" spans="1:29" x14ac:dyDescent="0.25">
      <c r="A1211" t="str">
        <f>feed!A1211</f>
        <v>Panza</v>
      </c>
      <c r="B1211" t="str">
        <f>feed!B1211</f>
        <v>daveydee3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26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310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Mesoamerica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http://blocgame.com/stats.php?id=65616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19250</v>
      </c>
      <c r="AA1211" s="8">
        <f t="shared" si="111"/>
        <v>64.516129032258064</v>
      </c>
      <c r="AB1211" s="4">
        <f t="shared" si="112"/>
        <v>51.666666666666664</v>
      </c>
      <c r="AC1211" s="4">
        <f t="shared" si="113"/>
        <v>3333.3333333333335</v>
      </c>
    </row>
    <row r="1212" spans="1:29" x14ac:dyDescent="0.25">
      <c r="A1212" t="str">
        <f>feed!A1212</f>
        <v>Morcï¿½o</v>
      </c>
      <c r="B1212" t="str">
        <f>feed!B1212</f>
        <v>milhazes</v>
      </c>
      <c r="C1212">
        <f>feed!C1212</f>
        <v>0</v>
      </c>
      <c r="D1212">
        <f>SUMPRODUCT(MID(0&amp;feed!D1212,LARGE(INDEX(ISNUMBER(--MID(feed!D1212,ROW($1:$19),1))*
ROW($1:$19),0),ROW($1:$19))+1,1)*10^ROW($1:$19)/10)</f>
        <v>25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Normal</v>
      </c>
      <c r="H1212">
        <f>SUMPRODUCT(MID(0&amp;feed!H1212,LARGE(INDEX(ISNUMBER(--MID(feed!H1212,ROW($1:$1),1))*
ROW($1:$1),0),ROW($1:$1))+1,1)*10^ROW($1:$1)/10)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26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310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West Africa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http://blocgame.com/stats.php?id=65617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19250</v>
      </c>
      <c r="AA1212" s="8">
        <f t="shared" si="111"/>
        <v>64.516129032258064</v>
      </c>
      <c r="AB1212" s="4">
        <f t="shared" si="112"/>
        <v>51.666666666666664</v>
      </c>
      <c r="AC1212" s="4">
        <f t="shared" si="113"/>
        <v>3333.3333333333335</v>
      </c>
    </row>
    <row r="1213" spans="1:29" x14ac:dyDescent="0.25">
      <c r="A1213" t="str">
        <f>feed!A1213</f>
        <v>Macadonia</v>
      </c>
      <c r="B1213" t="str">
        <f>feed!B1213</f>
        <v>Bigmac4261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Normal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24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Free Market</v>
      </c>
      <c r="N1213">
        <f>SUMPRODUCT(MID(0&amp;feed!N1213,LARGE(INDEX(ISNUMBER(--MID(feed!N1213,ROW($1:$5),1))*
ROW($1:$5),0),ROW($1:$5))+1,1)*10^ROW($1:$5)/10)</f>
        <v>310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Atlas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http://blocgame.com/stats.php?id=65619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19250</v>
      </c>
      <c r="AA1213" s="8">
        <f t="shared" si="111"/>
        <v>64.516129032258064</v>
      </c>
      <c r="AB1213" s="4">
        <f t="shared" si="112"/>
        <v>51.666666666666664</v>
      </c>
      <c r="AC1213" s="4">
        <f t="shared" si="113"/>
        <v>3333.3333333333335</v>
      </c>
    </row>
    <row r="1214" spans="1:29" x14ac:dyDescent="0.25">
      <c r="A1214" t="str">
        <f>feed!A1214</f>
        <v>Sint-Manuel</v>
      </c>
      <c r="B1214" t="str">
        <f>feed!B1214</f>
        <v>delaijah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23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310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http://blocgame.com/stats.php?id=65620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64.516129032258064</v>
      </c>
      <c r="AB1214" s="4">
        <f t="shared" si="112"/>
        <v>51.666666666666664</v>
      </c>
      <c r="AC1214" s="4">
        <f t="shared" si="113"/>
        <v>3333.3333333333335</v>
      </c>
    </row>
    <row r="1215" spans="1:29" x14ac:dyDescent="0.25">
      <c r="A1215" t="str">
        <f>feed!A1215</f>
        <v>Aseania</v>
      </c>
      <c r="B1215" t="str">
        <f>feed!B1215</f>
        <v>Defiance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21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310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East Indies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http://blocgame.com/stats.php?id=65623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64.516129032258064</v>
      </c>
      <c r="AB1215" s="4">
        <f t="shared" si="112"/>
        <v>51.666666666666664</v>
      </c>
      <c r="AC1215" s="4">
        <f t="shared" si="113"/>
        <v>3333.3333333333335</v>
      </c>
    </row>
    <row r="1216" spans="1:29" x14ac:dyDescent="0.25">
      <c r="A1216" t="str">
        <f>feed!A1216</f>
        <v>HSAS</v>
      </c>
      <c r="B1216" t="str">
        <f>feed!B1216</f>
        <v>megadog123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21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Amazonia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http://blocgame.com/stats.php?id=65624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19250</v>
      </c>
      <c r="AA1216" s="8">
        <f t="shared" si="111"/>
        <v>64.516129032258064</v>
      </c>
      <c r="AB1216" s="4">
        <f t="shared" si="112"/>
        <v>51.666666666666664</v>
      </c>
      <c r="AC1216" s="4">
        <f t="shared" si="113"/>
        <v>3333.3333333333335</v>
      </c>
    </row>
    <row r="1217" spans="1:29" x14ac:dyDescent="0.25">
      <c r="A1217" t="str">
        <f>feed!A1217</f>
        <v>medoci</v>
      </c>
      <c r="B1217" t="str">
        <f>feed!B1217</f>
        <v>soyclay</v>
      </c>
      <c r="C1217">
        <f>feed!C1217</f>
        <v>0</v>
      </c>
      <c r="D1217">
        <f>SUMPRODUCT(MID(0&amp;feed!D1217,LARGE(INDEX(ISNUMBER(--MID(feed!D1217,ROW($1:$19),1))*
ROW($1:$19),0),ROW($1:$19))+1,1)*10^ROW($1:$19)/10)</f>
        <v>21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160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309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Caribbean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1217" t="str">
        <f>feed!U1217</f>
        <v>http://blocgame.com/stats.php?id=65405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18852</v>
      </c>
      <c r="AA1217" s="8">
        <f t="shared" si="111"/>
        <v>63.436893203883493</v>
      </c>
      <c r="AB1217" s="4">
        <f t="shared" si="112"/>
        <v>51.5</v>
      </c>
      <c r="AC1217" s="4">
        <f t="shared" si="113"/>
        <v>3267</v>
      </c>
    </row>
    <row r="1218" spans="1:29" x14ac:dyDescent="0.25">
      <c r="A1218" t="str">
        <f>feed!A1218</f>
        <v>Manuria</v>
      </c>
      <c r="B1218" t="str">
        <f>feed!B1218</f>
        <v>kivyvlog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Gandhi-like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156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309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http://blocgame.com/stats.php?id=65420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19250</v>
      </c>
      <c r="AA1218" s="8">
        <f t="shared" si="111"/>
        <v>64.724919093851128</v>
      </c>
      <c r="AB1218" s="4">
        <f t="shared" si="112"/>
        <v>51.5</v>
      </c>
      <c r="AC1218" s="4">
        <f t="shared" si="113"/>
        <v>3333.3333333333335</v>
      </c>
    </row>
    <row r="1219" spans="1:29" x14ac:dyDescent="0.25">
      <c r="A1219" t="str">
        <f>feed!A1219</f>
        <v>Slavï¿½estia</v>
      </c>
      <c r="B1219" t="str">
        <f>feed!B1219</f>
        <v>Shelyagin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Gandhi-like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151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309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Mesopotamia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http://blocgame.com/stats.php?id=65437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19250</v>
      </c>
      <c r="AA1219" s="8">
        <f t="shared" ref="AA1219:AA1282" si="117">V1219/N1219</f>
        <v>64.724919093851128</v>
      </c>
      <c r="AB1219" s="4">
        <f t="shared" ref="AB1219:AB1282" si="118">N1219/6</f>
        <v>51.5</v>
      </c>
      <c r="AC1219" s="4">
        <f t="shared" ref="AC1219:AC1282" si="119">V1219/6</f>
        <v>3333.3333333333335</v>
      </c>
    </row>
    <row r="1220" spans="1:29" x14ac:dyDescent="0.25">
      <c r="A1220" t="str">
        <f>feed!A1220</f>
        <v>Bombania</v>
      </c>
      <c r="B1220" t="str">
        <f>feed!B1220</f>
        <v>227bomber</v>
      </c>
      <c r="C1220">
        <f>feed!C1220</f>
        <v>0</v>
      </c>
      <c r="D1220">
        <f>SUMPRODUCT(MID(0&amp;feed!D1220,LARGE(INDEX(ISNUMBER(--MID(feed!D1220,ROW($1:$19),1))*
ROW($1:$19),0),ROW($1:$19))+1,1)*10^ROW($1:$19)/10)</f>
        <v>29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Nice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32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2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309</v>
      </c>
      <c r="O1220">
        <f>SUMPRODUCT(MID(0&amp;feed!O1220,LARGE(INDEX(ISNUMBER(--MID(feed!O1220,ROW($1:$5),1))*
ROW($1:$5),0),ROW($1:$5))+1,1)*10^ROW($1:$5)/10)</f>
        <v>2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Pacific Rim</v>
      </c>
      <c r="U1220" t="str">
        <f>feed!S1220</f>
        <v>United States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http://blocgame.com/stats.php?id=65546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18500</v>
      </c>
      <c r="AA1220" s="8">
        <f t="shared" si="117"/>
        <v>64.724919093851128</v>
      </c>
      <c r="AB1220" s="4">
        <f t="shared" si="118"/>
        <v>51.5</v>
      </c>
      <c r="AC1220" s="4">
        <f t="shared" si="119"/>
        <v>3333.3333333333335</v>
      </c>
    </row>
    <row r="1221" spans="1:29" x14ac:dyDescent="0.25">
      <c r="A1221" t="str">
        <f>feed!A1221</f>
        <v>Woodzy</v>
      </c>
      <c r="B1221" t="str">
        <f>feed!B1221</f>
        <v>Woodzy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Good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41</v>
      </c>
      <c r="K1221">
        <f>SUMPRODUCT(MID(0&amp;feed!K1221,LARGE(INDEX(ISNUMBER(--MID(feed!K1221,ROW($1:$19),1))*
ROW($1:$19),0),ROW($1:$19))+1,1)*10^ROW($1:$19)/10)</f>
        <v>4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309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Pacific Rim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http://blocgame.com/stats.php?id=65602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18500</v>
      </c>
      <c r="AA1221" s="8">
        <f t="shared" si="117"/>
        <v>64.724919093851128</v>
      </c>
      <c r="AB1221" s="4">
        <f t="shared" si="118"/>
        <v>51.5</v>
      </c>
      <c r="AC1221" s="4">
        <f t="shared" si="119"/>
        <v>3333.3333333333335</v>
      </c>
    </row>
    <row r="1222" spans="1:29" x14ac:dyDescent="0.25">
      <c r="A1222" t="str">
        <f>feed!A1222</f>
        <v>tongkatali</v>
      </c>
      <c r="B1222" t="str">
        <f>feed!B1222</f>
        <v>tenagakuat</v>
      </c>
      <c r="C1222">
        <f>feed!C1222</f>
        <v>0</v>
      </c>
      <c r="D1222">
        <f>SUMPRODUCT(MID(0&amp;feed!D1222,LARGE(INDEX(ISNUMBER(--MID(feed!D1222,ROW($1:$19),1))*
ROW($1:$19),0),ROW($1:$19))+1,1)*10^ROW($1:$19)/10)</f>
        <v>18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Second World War surplus</v>
      </c>
      <c r="G1222" t="str">
        <f>feed!G1222</f>
        <v>Questionable</v>
      </c>
      <c r="H1222">
        <f>SUMPRODUCT(MID(0&amp;feed!H1222,LARGE(INDEX(ISNUMBER(--MID(feed!H1222,ROW($1:$1),1))*
ROW($1:$1),0),ROW($1:$1))+1,1)*10^ROW($1:$1)/10)</f>
        <v>1</v>
      </c>
      <c r="I1222" t="str">
        <f>feed!I1222</f>
        <v>Undisciplined Rabble</v>
      </c>
      <c r="J1222">
        <f>SUMPRODUCT(MID(0&amp;feed!J1222,LARGE(INDEX(ISNUMBER(--MID(feed!J1222,ROW($1:$19),1))*
ROW($1:$19),0),ROW($1:$19))+1,1)*10^ROW($1:$19)/10)</f>
        <v>4</v>
      </c>
      <c r="K1222">
        <f>SUMPRODUCT(MID(0&amp;feed!K1222,LARGE(INDEX(ISNUMBER(--MID(feed!K1222,ROW($1:$19),1))*
ROW($1:$19),0),ROW($1:$19))+1,1)*10^ROW($1:$19)/10)</f>
        <v>8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308</v>
      </c>
      <c r="O1222">
        <f>SUMPRODUCT(MID(0&amp;feed!O1222,LARGE(INDEX(ISNUMBER(--MID(feed!O1222,ROW($1:$5),1))*
ROW($1:$5),0),ROW($1:$5))+1,1)*10^ROW($1:$5)/10)</f>
        <v>47</v>
      </c>
      <c r="P1222" t="str">
        <f>feed!P1222</f>
        <v>Plentiful</v>
      </c>
      <c r="Q1222">
        <f t="shared" si="114"/>
        <v>70</v>
      </c>
      <c r="R1222" t="str">
        <f>feed!Q1222</f>
        <v>Large</v>
      </c>
      <c r="S1222">
        <f t="shared" si="115"/>
        <v>7.5</v>
      </c>
      <c r="T1222" t="str">
        <f>feed!R1222</f>
        <v>East Indies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1222" t="str">
        <f>feed!U1222</f>
        <v>http://blocgame.com/stats.php?id=64973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11870</v>
      </c>
      <c r="AA1222" s="8">
        <f t="shared" si="117"/>
        <v>51.93181818181818</v>
      </c>
      <c r="AB1222" s="4">
        <f t="shared" si="118"/>
        <v>51.333333333333336</v>
      </c>
      <c r="AC1222" s="4">
        <f t="shared" si="119"/>
        <v>2665.8333333333335</v>
      </c>
    </row>
    <row r="1223" spans="1:29" x14ac:dyDescent="0.25">
      <c r="A1223" t="str">
        <f>feed!A1223</f>
        <v>Kukuba</v>
      </c>
      <c r="B1223" t="str">
        <f>feed!B1223</f>
        <v>amalya</v>
      </c>
      <c r="C1223" t="str">
        <f>feed!C1223</f>
        <v>Celestial Beingsï¿½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6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2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308</v>
      </c>
      <c r="O1223">
        <f>SUMPRODUCT(MID(0&amp;feed!O1223,LARGE(INDEX(ISNUMBER(--MID(feed!O1223,ROW($1:$5),1))*
ROW($1:$5),0),ROW($1:$5))+1,1)*10^ROW($1:$5)/10)</f>
        <v>3761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Atlas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1223" t="str">
        <f>feed!U1223</f>
        <v>http://blocgame.com/stats.php?id=65500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18025</v>
      </c>
      <c r="AA1223" s="8">
        <f t="shared" si="117"/>
        <v>64.610389610389603</v>
      </c>
      <c r="AB1223" s="4">
        <f t="shared" si="118"/>
        <v>51.333333333333336</v>
      </c>
      <c r="AC1223" s="4">
        <f t="shared" si="119"/>
        <v>3316.6666666666665</v>
      </c>
    </row>
    <row r="1224" spans="1:29" x14ac:dyDescent="0.25">
      <c r="A1224" t="str">
        <f>feed!A1224</f>
        <v>Wikonia</v>
      </c>
      <c r="B1224" t="str">
        <f>feed!B1224</f>
        <v>BurningKnight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Normal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29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308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http://blocgame.com/stats.php?id=65610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19250</v>
      </c>
      <c r="AA1224" s="8">
        <f t="shared" si="117"/>
        <v>64.935064935064929</v>
      </c>
      <c r="AB1224" s="4">
        <f t="shared" si="118"/>
        <v>51.333333333333336</v>
      </c>
      <c r="AC1224" s="4">
        <f t="shared" si="119"/>
        <v>3333.3333333333335</v>
      </c>
    </row>
    <row r="1225" spans="1:29" x14ac:dyDescent="0.25">
      <c r="A1225" t="str">
        <f>feed!A1225</f>
        <v>OBclarks</v>
      </c>
      <c r="B1225" t="str">
        <f>feed!B1225</f>
        <v>ob2231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Normal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25</v>
      </c>
      <c r="K1225">
        <f>SUMPRODUCT(MID(0&amp;feed!K1225,LARGE(INDEX(ISNUMBER(--MID(feed!K1225,ROW($1:$19),1))*
ROW($1:$19),0),ROW($1:$19))+1,1)*10^ROW($1:$19)/10)</f>
        <v>3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308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East Indies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http://blocgame.com/stats.php?id=65618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18875</v>
      </c>
      <c r="AA1225" s="8">
        <f t="shared" si="117"/>
        <v>64.935064935064929</v>
      </c>
      <c r="AB1225" s="4">
        <f t="shared" si="118"/>
        <v>51.333333333333336</v>
      </c>
      <c r="AC1225" s="4">
        <f t="shared" si="119"/>
        <v>3333.3333333333335</v>
      </c>
    </row>
    <row r="1226" spans="1:29" x14ac:dyDescent="0.25">
      <c r="A1226" t="str">
        <f>feed!A1226</f>
        <v>Newnewzeland</v>
      </c>
      <c r="B1226" t="str">
        <f>feed!B1226</f>
        <v>Fanman237</v>
      </c>
      <c r="C1226">
        <f>feed!C1226</f>
        <v>0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25</v>
      </c>
      <c r="K1226">
        <f>SUMPRODUCT(MID(0&amp;feed!K1226,LARGE(INDEX(ISNUMBER(--MID(feed!K1226,ROW($1:$19),1))*
ROW($1:$19),0),ROW($1:$19))+1,1)*10^ROW($1:$19)/10)</f>
        <v>5</v>
      </c>
      <c r="L1226">
        <f>SUMPRODUCT(MID(0&amp;feed!L1226,LARGE(INDEX(ISNUMBER(--MID(feed!L1226,ROW($1:$19),1))*
ROW($1:$19),0),ROW($1:$19))+1,1)*10^ROW($1:$19)/10)</f>
        <v>2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307</v>
      </c>
      <c r="O1226">
        <f>SUMPRODUCT(MID(0&amp;feed!O1226,LARGE(INDEX(ISNUMBER(--MID(feed!O1226,ROW($1:$5),1))*
ROW($1:$5),0),ROW($1:$5))+1,1)*10^ROW($1:$5)/10)</f>
        <v>2416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Atlas</v>
      </c>
      <c r="U1226" t="str">
        <f>feed!S1226</f>
        <v>United States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1226" t="str">
        <f>feed!U1226</f>
        <v>http://blocgame.com/stats.php?id=65521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17575</v>
      </c>
      <c r="AA1226" s="8">
        <f t="shared" si="117"/>
        <v>65.798045602605868</v>
      </c>
      <c r="AB1226" s="4">
        <f t="shared" si="118"/>
        <v>51.166666666666664</v>
      </c>
      <c r="AC1226" s="4">
        <f t="shared" si="119"/>
        <v>3366.6666666666665</v>
      </c>
    </row>
    <row r="1227" spans="1:29" x14ac:dyDescent="0.25">
      <c r="A1227" t="str">
        <f>feed!A1227</f>
        <v>butthurt city</v>
      </c>
      <c r="B1227" t="str">
        <f>feed!B1227</f>
        <v>spigotblister</v>
      </c>
      <c r="C1227">
        <f>feed!C1227</f>
        <v>0</v>
      </c>
      <c r="D1227">
        <f>SUMPRODUCT(MID(0&amp;feed!D1227,LARGE(INDEX(ISNUMBER(--MID(feed!D1227,ROW($1:$19),1))*
ROW($1:$19),0),ROW($1:$19))+1,1)*10^ROW($1:$19)/10)</f>
        <v>10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Questionable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16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307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East Africa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1227" t="str">
        <f>feed!U1227</f>
        <v>http://blocgame.com/stats.php?id=65601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18275</v>
      </c>
      <c r="AA1227" s="8">
        <f t="shared" si="117"/>
        <v>63.192182410423456</v>
      </c>
      <c r="AB1227" s="4">
        <f t="shared" si="118"/>
        <v>51.166666666666664</v>
      </c>
      <c r="AC1227" s="4">
        <f t="shared" si="119"/>
        <v>3233.3333333333335</v>
      </c>
    </row>
    <row r="1228" spans="1:29" x14ac:dyDescent="0.25">
      <c r="A1228" t="str">
        <f>feed!A1228</f>
        <v>Agame</v>
      </c>
      <c r="B1228" t="str">
        <f>feed!B1228</f>
        <v>Agame13</v>
      </c>
      <c r="C1228" t="str">
        <f>feed!C1228</f>
        <v>GPA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11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307</v>
      </c>
      <c r="O1228">
        <f>SUMPRODUCT(MID(0&amp;feed!O1228,LARGE(INDEX(ISNUMBER(--MID(feed!O1228,ROW($1:$5),1))*
ROW($1:$5),0),ROW($1:$5))+1,1)*10^ROW($1:$5)/10)</f>
        <v>4402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Mesopotamia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http://blocgame.com/stats.php?id=65634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19250</v>
      </c>
      <c r="AA1228" s="8">
        <f t="shared" si="117"/>
        <v>65.146579804560261</v>
      </c>
      <c r="AB1228" s="4">
        <f t="shared" si="118"/>
        <v>51.166666666666664</v>
      </c>
      <c r="AC1228" s="4">
        <f t="shared" si="119"/>
        <v>3333.3333333333335</v>
      </c>
    </row>
    <row r="1229" spans="1:29" x14ac:dyDescent="0.25">
      <c r="A1229" t="str">
        <f>feed!A1229</f>
        <v>Azares</v>
      </c>
      <c r="B1229" t="str">
        <f>feed!B1229</f>
        <v>Polaris13427</v>
      </c>
      <c r="C1229">
        <f>feed!C1229</f>
        <v>0</v>
      </c>
      <c r="D1229">
        <f>SUMPRODUCT(MID(0&amp;feed!D1229,LARGE(INDEX(ISNUMBER(--MID(feed!D1229,ROW($1:$19),1))*
ROW($1:$19),0),ROW($1:$19))+1,1)*10^ROW($1:$19)/10)</f>
        <v>4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2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307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Caribbean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http://blocgame.com/stats.php?id=65636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19250</v>
      </c>
      <c r="AA1229" s="8">
        <f t="shared" si="117"/>
        <v>65.146579804560261</v>
      </c>
      <c r="AB1229" s="4">
        <f t="shared" si="118"/>
        <v>51.166666666666664</v>
      </c>
      <c r="AC1229" s="4">
        <f t="shared" si="119"/>
        <v>3333.3333333333335</v>
      </c>
    </row>
    <row r="1230" spans="1:29" x14ac:dyDescent="0.25">
      <c r="A1230" t="str">
        <f>feed!A1230</f>
        <v>Sengala</v>
      </c>
      <c r="B1230" t="str">
        <f>feed!B1230</f>
        <v>General Tyler</v>
      </c>
      <c r="C1230">
        <f>feed!C1230</f>
        <v>0</v>
      </c>
      <c r="D1230">
        <f>SUMPRODUCT(MID(0&amp;feed!D1230,LARGE(INDEX(ISNUMBER(--MID(feed!D1230,ROW($1:$19),1))*
ROW($1:$19),0),ROW($1:$19))+1,1)*10^ROW($1:$19)/10)</f>
        <v>20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79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306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Southern Africa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http://blocgame.com/stats.php?id=56035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19250</v>
      </c>
      <c r="AA1230" s="8">
        <f t="shared" si="117"/>
        <v>65.359477124183002</v>
      </c>
      <c r="AB1230" s="4">
        <f t="shared" si="118"/>
        <v>51</v>
      </c>
      <c r="AC1230" s="4">
        <f t="shared" si="119"/>
        <v>3333.3333333333335</v>
      </c>
    </row>
    <row r="1231" spans="1:29" x14ac:dyDescent="0.25">
      <c r="A1231" t="str">
        <f>feed!A1231</f>
        <v>Shini-wini</v>
      </c>
      <c r="B1231" t="str">
        <f>feed!B1231</f>
        <v>Hikas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153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306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http://blocgame.com/stats.php?id=65231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19250</v>
      </c>
      <c r="AA1231" s="8">
        <f t="shared" si="117"/>
        <v>65.359477124183002</v>
      </c>
      <c r="AB1231" s="4">
        <f t="shared" si="118"/>
        <v>51</v>
      </c>
      <c r="AC1231" s="4">
        <f t="shared" si="119"/>
        <v>3333.3333333333335</v>
      </c>
    </row>
    <row r="1232" spans="1:29" x14ac:dyDescent="0.25">
      <c r="A1232" t="str">
        <f>feed!A1232</f>
        <v>Delconas</v>
      </c>
      <c r="B1232" t="str">
        <f>feed!B1232</f>
        <v>Sumit_Ali</v>
      </c>
      <c r="C1232" t="str">
        <f>feed!C1232</f>
        <v>Allied Asia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30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306</v>
      </c>
      <c r="O1232">
        <f>SUMPRODUCT(MID(0&amp;feed!O1232,LARGE(INDEX(ISNUMBER(--MID(feed!O1232,ROW($1:$5),1))*
ROW($1:$5),0),ROW($1:$5))+1,1)*10^ROW($1:$5)/10)</f>
        <v>4709</v>
      </c>
      <c r="P1232" t="str">
        <f>feed!P1232</f>
        <v>Untapped</v>
      </c>
      <c r="Q1232">
        <f t="shared" si="114"/>
        <v>90</v>
      </c>
      <c r="R1232" t="str">
        <f>feed!Q1232</f>
        <v>Small</v>
      </c>
      <c r="S1232">
        <f t="shared" si="115"/>
        <v>3</v>
      </c>
      <c r="T1232" t="str">
        <f>feed!R1232</f>
        <v>Arabia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http://blocgame.com/stats.php?id=65329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18875</v>
      </c>
      <c r="AA1232" s="8">
        <f t="shared" si="117"/>
        <v>65.359477124183002</v>
      </c>
      <c r="AB1232" s="4">
        <f t="shared" si="118"/>
        <v>51</v>
      </c>
      <c r="AC1232" s="4">
        <f t="shared" si="119"/>
        <v>3333.3333333333335</v>
      </c>
    </row>
    <row r="1233" spans="1:29" x14ac:dyDescent="0.25">
      <c r="A1233" t="str">
        <f>feed!A1233</f>
        <v>Gothlife</v>
      </c>
      <c r="B1233" t="str">
        <f>feed!B1233</f>
        <v>MisaAmane</v>
      </c>
      <c r="C1233">
        <f>feed!C1233</f>
        <v>0</v>
      </c>
      <c r="D1233">
        <f>SUMPRODUCT(MID(0&amp;feed!D1233,LARGE(INDEX(ISNUMBER(--MID(feed!D1233,ROW($1:$19),1))*
ROW($1:$19),0),ROW($1:$19))+1,1)*10^ROW($1:$19)/10)</f>
        <v>38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Gandhi-like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Undisciplined Rabble</v>
      </c>
      <c r="J1233">
        <f>SUMPRODUCT(MID(0&amp;feed!J1233,LARGE(INDEX(ISNUMBER(--MID(feed!J1233,ROW($1:$19),1))*
ROW($1:$19),0),ROW($1:$19))+1,1)*10^ROW($1:$19)/10)</f>
        <v>27</v>
      </c>
      <c r="K1233">
        <f>SUMPRODUCT(MID(0&amp;feed!K1233,LARGE(INDEX(ISNUMBER(--MID(feed!K1233,ROW($1:$19),1))*
ROW($1:$19),0),ROW($1:$19))+1,1)*10^ROW($1:$19)/10)</f>
        <v>5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Free Market</v>
      </c>
      <c r="N1233">
        <f>SUMPRODUCT(MID(0&amp;feed!N1233,LARGE(INDEX(ISNUMBER(--MID(feed!N1233,ROW($1:$5),1))*
ROW($1:$5),0),ROW($1:$5))+1,1)*10^ROW($1:$5)/10)</f>
        <v>306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East Indies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http://blocgame.com/stats.php?id=65433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18125</v>
      </c>
      <c r="AA1233" s="8">
        <f t="shared" si="117"/>
        <v>65.359477124183002</v>
      </c>
      <c r="AB1233" s="4">
        <f t="shared" si="118"/>
        <v>51</v>
      </c>
      <c r="AC1233" s="4">
        <f t="shared" si="119"/>
        <v>3333.3333333333335</v>
      </c>
    </row>
    <row r="1234" spans="1:29" x14ac:dyDescent="0.25">
      <c r="A1234" t="str">
        <f>feed!A1234</f>
        <v>Caral</v>
      </c>
      <c r="B1234" t="str">
        <f>feed!B1234</f>
        <v>rhaums</v>
      </c>
      <c r="C1234">
        <f>feed!C1234</f>
        <v>0</v>
      </c>
      <c r="D1234">
        <f>SUMPRODUCT(MID(0&amp;feed!D1234,LARGE(INDEX(ISNUMBER(--MID(feed!D1234,ROW($1:$19),1))*
ROW($1:$19),0),ROW($1:$19))+1,1)*10^ROW($1:$19)/10)</f>
        <v>27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SUMPRODUCT(MID(0&amp;feed!H1234,LARGE(INDEX(ISNUMBER(--MID(feed!H1234,ROW($1:$1),1))*
ROW($1:$1),0),ROW($1:$1))+1,1)*10^ROW($1:$1)/10)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141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306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Mesopotamia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http://blocgame.com/stats.php?id=65458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19250</v>
      </c>
      <c r="AA1234" s="8">
        <f t="shared" si="117"/>
        <v>65.359477124183002</v>
      </c>
      <c r="AB1234" s="4">
        <f t="shared" si="118"/>
        <v>51</v>
      </c>
      <c r="AC1234" s="4">
        <f t="shared" si="119"/>
        <v>3333.3333333333335</v>
      </c>
    </row>
    <row r="1235" spans="1:29" x14ac:dyDescent="0.25">
      <c r="A1235" t="str">
        <f>feed!A1235</f>
        <v>Rasputin</v>
      </c>
      <c r="B1235" t="str">
        <f>feed!B1235</f>
        <v>DiogoCosta</v>
      </c>
      <c r="C1235">
        <f>feed!C1235</f>
        <v>0</v>
      </c>
      <c r="D1235">
        <f>SUMPRODUCT(MID(0&amp;feed!D1235,LARGE(INDEX(ISNUMBER(--MID(feed!D1235,ROW($1:$19),1))*
ROW($1:$19),0),ROW($1:$19))+1,1)*10^ROW($1:$19)/10)</f>
        <v>22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Angelic</v>
      </c>
      <c r="H1235">
        <f>SUMPRODUCT(MID(0&amp;feed!H1235,LARGE(INDEX(ISNUMBER(--MID(feed!H1235,ROW($1:$1),1))*
ROW($1:$1),0),ROW($1:$1))+1,1)*10^ROW($1:$1)/10)</f>
        <v>0</v>
      </c>
      <c r="I1235" t="str">
        <f>feed!I1235</f>
        <v>Poor</v>
      </c>
      <c r="J1235">
        <f>SUMPRODUCT(MID(0&amp;feed!J1235,LARGE(INDEX(ISNUMBER(--MID(feed!J1235,ROW($1:$19),1))*
ROW($1:$19),0),ROW($1:$19))+1,1)*10^ROW($1:$19)/10)</f>
        <v>99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306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China</v>
      </c>
      <c r="U1235" t="str">
        <f>feed!S1235</f>
        <v>Soviet Union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http://blocgame.com/stats.php?id=65522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19250</v>
      </c>
      <c r="AA1235" s="8">
        <f t="shared" si="117"/>
        <v>65.359477124183002</v>
      </c>
      <c r="AB1235" s="4">
        <f t="shared" si="118"/>
        <v>51</v>
      </c>
      <c r="AC1235" s="4">
        <f t="shared" si="119"/>
        <v>3333.3333333333335</v>
      </c>
    </row>
    <row r="1236" spans="1:29" x14ac:dyDescent="0.25">
      <c r="A1236" t="str">
        <f>feed!A1236</f>
        <v>moondontexist</v>
      </c>
      <c r="B1236" t="str">
        <f>feed!B1236</f>
        <v>wickywickywicked</v>
      </c>
      <c r="C1236">
        <f>feed!C1236</f>
        <v>0</v>
      </c>
      <c r="D1236">
        <f>SUMPRODUCT(MID(0&amp;feed!D1236,LARGE(INDEX(ISNUMBER(--MID(feed!D1236,ROW($1:$19),1))*
ROW($1:$19),0),ROW($1:$19))+1,1)*10^ROW($1:$19)/10)</f>
        <v>22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15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1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306</v>
      </c>
      <c r="O1236">
        <f>SUMPRODUCT(MID(0&amp;feed!O1236,LARGE(INDEX(ISNUMBER(--MID(feed!O1236,ROW($1:$5),1))*
ROW($1:$5),0),ROW($1:$5))+1,1)*10^ROW($1:$5)/10)</f>
        <v>1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East Africa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1236" t="str">
        <f>feed!U1236</f>
        <v>http://blocgame.com/stats.php?id=65628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18575</v>
      </c>
      <c r="AA1236" s="8">
        <f t="shared" si="117"/>
        <v>64.379084967320267</v>
      </c>
      <c r="AB1236" s="4">
        <f t="shared" si="118"/>
        <v>51</v>
      </c>
      <c r="AC1236" s="4">
        <f t="shared" si="119"/>
        <v>3283.3333333333335</v>
      </c>
    </row>
    <row r="1237" spans="1:29" x14ac:dyDescent="0.25">
      <c r="A1237" t="str">
        <f>feed!A1237</f>
        <v>khald</v>
      </c>
      <c r="B1237" t="str">
        <f>feed!B1237</f>
        <v>aisy</v>
      </c>
      <c r="C1237" t="str">
        <f>feed!C1237</f>
        <v>The Khilafah</v>
      </c>
      <c r="D1237">
        <f>SUMPRODUCT(MID(0&amp;feed!D1237,LARGE(INDEX(ISNUMBER(--MID(feed!D1237,ROW($1:$19),1))*
ROW($1:$19),0),ROW($1:$19))+1,1)*10^ROW($1:$19)/10)</f>
        <v>12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SUMPRODUCT(MID(0&amp;feed!H1237,LARGE(INDEX(ISNUMBER(--MID(feed!H1237,ROW($1:$1),1))*
ROW($1:$1),0),ROW($1:$1))+1,1)*10^ROW($1:$1)/10)</f>
        <v>1</v>
      </c>
      <c r="I1237" t="str">
        <f>feed!I1237</f>
        <v>Elite</v>
      </c>
      <c r="J1237">
        <f>SUMPRODUCT(MID(0&amp;feed!J1237,LARGE(INDEX(ISNUMBER(--MID(feed!J1237,ROW($1:$19),1))*
ROW($1:$19),0),ROW($1:$19))+1,1)*10^ROW($1:$19)/10)</f>
        <v>13</v>
      </c>
      <c r="K1237">
        <f>SUMPRODUCT(MID(0&amp;feed!K1237,LARGE(INDEX(ISNUMBER(--MID(feed!K1237,ROW($1:$19),1))*
ROW($1:$19),0),ROW($1:$19))+1,1)*10^ROW($1:$19)/10)</f>
        <v>7</v>
      </c>
      <c r="L1237">
        <f>SUMPRODUCT(MID(0&amp;feed!L1237,LARGE(INDEX(ISNUMBER(--MID(feed!L1237,ROW($1:$19),1))*
ROW($1:$19),0),ROW($1:$19))+1,1)*10^ROW($1:$19)/10)</f>
        <v>9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305</v>
      </c>
      <c r="O1237">
        <f>SUMPRODUCT(MID(0&amp;feed!O1237,LARGE(INDEX(ISNUMBER(--MID(feed!O1237,ROW($1:$5),1))*
ROW($1:$5),0),ROW($1:$5))+1,1)*10^ROW($1:$5)/10)</f>
        <v>2258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Arabia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http://blocgame.com/stats.php?id=65250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13250</v>
      </c>
      <c r="AA1237" s="8">
        <f t="shared" si="117"/>
        <v>65.573770491803273</v>
      </c>
      <c r="AB1237" s="4">
        <f t="shared" si="118"/>
        <v>50.833333333333336</v>
      </c>
      <c r="AC1237" s="4">
        <f t="shared" si="119"/>
        <v>3333.3333333333335</v>
      </c>
    </row>
    <row r="1238" spans="1:29" x14ac:dyDescent="0.25">
      <c r="A1238" t="str">
        <f>feed!A1238</f>
        <v>Vigilantia</v>
      </c>
      <c r="B1238" t="str">
        <f>feed!B1238</f>
        <v>The Fighter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131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305</v>
      </c>
      <c r="O1238">
        <f>SUMPRODUCT(MID(0&amp;feed!O1238,LARGE(INDEX(ISNUMBER(--MID(feed!O1238,ROW($1:$5),1))*
ROW($1:$5),0),ROW($1:$5))+1,1)*10^ROW($1:$5)/10)</f>
        <v>311</v>
      </c>
      <c r="P1238" t="str">
        <f>feed!P1238</f>
        <v>Untapped</v>
      </c>
      <c r="Q1238">
        <f t="shared" si="114"/>
        <v>90</v>
      </c>
      <c r="R1238" t="str">
        <f>feed!Q1238</f>
        <v>Meagre</v>
      </c>
      <c r="S1238">
        <f t="shared" si="115"/>
        <v>1.5</v>
      </c>
      <c r="T1238" t="str">
        <f>feed!R1238</f>
        <v>Mesopotamia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1238" t="str">
        <f>feed!U1238</f>
        <v>http://blocgame.com/stats.php?id=65254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23098</v>
      </c>
      <c r="AA1238" s="8">
        <f t="shared" si="117"/>
        <v>78.190163934426224</v>
      </c>
      <c r="AB1238" s="4">
        <f t="shared" si="118"/>
        <v>50.833333333333336</v>
      </c>
      <c r="AC1238" s="4">
        <f t="shared" si="119"/>
        <v>3974.6666666666665</v>
      </c>
    </row>
    <row r="1239" spans="1:29" x14ac:dyDescent="0.25">
      <c r="A1239" t="str">
        <f>feed!A1239</f>
        <v>Saxtony</v>
      </c>
      <c r="B1239" t="str">
        <f>feed!B1239</f>
        <v>Churchill II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73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305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Caribbean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http://blocgame.com/stats.php?id=65558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19250</v>
      </c>
      <c r="AA1239" s="8">
        <f t="shared" si="117"/>
        <v>65.573770491803273</v>
      </c>
      <c r="AB1239" s="4">
        <f t="shared" si="118"/>
        <v>50.833333333333336</v>
      </c>
      <c r="AC1239" s="4">
        <f t="shared" si="119"/>
        <v>3333.3333333333335</v>
      </c>
    </row>
    <row r="1240" spans="1:29" x14ac:dyDescent="0.25">
      <c r="A1240" t="str">
        <f>feed!A1240</f>
        <v>Bahamas</v>
      </c>
      <c r="B1240" t="str">
        <f>feed!B1240</f>
        <v>LordVoldemort</v>
      </c>
      <c r="C1240">
        <f>feed!C1240</f>
        <v>0</v>
      </c>
      <c r="D1240">
        <f>SUMPRODUCT(MID(0&amp;feed!D1240,LARGE(INDEX(ISNUMBER(--MID(feed!D1240,ROW($1:$19),1))*
ROW($1:$19),0),ROW($1:$19))+1,1)*10^ROW($1:$19)/10)</f>
        <v>25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Nice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54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305</v>
      </c>
      <c r="O1240">
        <f>SUMPRODUCT(MID(0&amp;feed!O1240,LARGE(INDEX(ISNUMBER(--MID(feed!O1240,ROW($1:$5),1))*
ROW($1:$5),0),ROW($1:$5))+1,1)*10^ROW($1:$5)/10)</f>
        <v>1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Pacific Rim</v>
      </c>
      <c r="U1240" t="str">
        <f>feed!S1240</f>
        <v>Soviet Union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http://blocgame.com/stats.php?id=65583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18500</v>
      </c>
      <c r="AA1240" s="8">
        <f t="shared" si="117"/>
        <v>65.573770491803273</v>
      </c>
      <c r="AB1240" s="4">
        <f t="shared" si="118"/>
        <v>50.833333333333336</v>
      </c>
      <c r="AC1240" s="4">
        <f t="shared" si="119"/>
        <v>3333.3333333333335</v>
      </c>
    </row>
    <row r="1241" spans="1:29" x14ac:dyDescent="0.25">
      <c r="A1241" t="str">
        <f>feed!A1241</f>
        <v>Feredal</v>
      </c>
      <c r="B1241" t="str">
        <f>feed!B1241</f>
        <v>twwhy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15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305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Mesoamerica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http://blocgame.com/stats.php?id=65626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65.573770491803273</v>
      </c>
      <c r="AB1241" s="4">
        <f t="shared" si="118"/>
        <v>50.833333333333336</v>
      </c>
      <c r="AC1241" s="4">
        <f t="shared" si="119"/>
        <v>3333.3333333333335</v>
      </c>
    </row>
    <row r="1242" spans="1:29" x14ac:dyDescent="0.25">
      <c r="A1242" t="str">
        <f>feed!A1242</f>
        <v>obooboo</v>
      </c>
      <c r="B1242" t="str">
        <f>feed!B1242</f>
        <v>Scourge Washington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405119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305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East Africa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http://blocgame.com/stats.php?id=65627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65.573770491803273</v>
      </c>
      <c r="AB1242" s="4">
        <f t="shared" si="118"/>
        <v>50.833333333333336</v>
      </c>
      <c r="AC1242" s="4">
        <f t="shared" si="119"/>
        <v>3333.3333333333335</v>
      </c>
    </row>
    <row r="1243" spans="1:29" x14ac:dyDescent="0.25">
      <c r="A1243" t="str">
        <f>feed!A1243</f>
        <v>Glasnost</v>
      </c>
      <c r="B1243" t="str">
        <f>feed!B1243</f>
        <v>Krastny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13</v>
      </c>
      <c r="K1243">
        <f>SUMPRODUCT(MID(0&amp;feed!K1243,LARGE(INDEX(ISNUMBER(--MID(feed!K1243,ROW($1:$19),1))*
ROW($1:$19),0),ROW($1:$19))+1,1)*10^ROW($1:$19)/10)</f>
        <v>4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305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Pacific Rim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http://blocgame.com/stats.php?id=65630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18500</v>
      </c>
      <c r="AA1243" s="8">
        <f t="shared" si="117"/>
        <v>65.573770491803273</v>
      </c>
      <c r="AB1243" s="4">
        <f t="shared" si="118"/>
        <v>50.833333333333336</v>
      </c>
      <c r="AC1243" s="4">
        <f t="shared" si="119"/>
        <v>3333.3333333333335</v>
      </c>
    </row>
    <row r="1244" spans="1:29" x14ac:dyDescent="0.25">
      <c r="A1244" t="str">
        <f>feed!A1244</f>
        <v>Vize</v>
      </c>
      <c r="B1244" t="str">
        <f>feed!B1244</f>
        <v>Vize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405119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305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Atlas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http://blocgame.com/stats.php?id=65632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19250</v>
      </c>
      <c r="AA1244" s="8">
        <f t="shared" si="117"/>
        <v>65.573770491803273</v>
      </c>
      <c r="AB1244" s="4">
        <f t="shared" si="118"/>
        <v>50.833333333333336</v>
      </c>
      <c r="AC1244" s="4">
        <f t="shared" si="119"/>
        <v>3333.3333333333335</v>
      </c>
    </row>
    <row r="1245" spans="1:29" x14ac:dyDescent="0.25">
      <c r="A1245" t="str">
        <f>feed!A1245</f>
        <v>Yamoto</v>
      </c>
      <c r="B1245" t="str">
        <f>feed!B1245</f>
        <v>His Majesty</v>
      </c>
      <c r="C1245">
        <f>feed!C1245</f>
        <v>0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405119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305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Pacific Rim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http://blocgame.com/stats.php?id=65635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65.573770491803273</v>
      </c>
      <c r="AB1245" s="4">
        <f t="shared" si="118"/>
        <v>50.833333333333336</v>
      </c>
      <c r="AC1245" s="4">
        <f t="shared" si="119"/>
        <v>3333.3333333333335</v>
      </c>
    </row>
    <row r="1246" spans="1:29" x14ac:dyDescent="0.25">
      <c r="A1246" t="str">
        <f>feed!A1246</f>
        <v>D.P.R.K</v>
      </c>
      <c r="B1246" t="str">
        <f>feed!B1246</f>
        <v>Kim Dynasty</v>
      </c>
      <c r="C1246">
        <f>feed!C1246</f>
        <v>0</v>
      </c>
      <c r="D1246">
        <f>SUMPRODUCT(MID(0&amp;feed!D1246,LARGE(INDEX(ISNUMBER(--MID(feed!D1246,ROW($1:$19),1))*
ROW($1:$19),0),ROW($1:$19))+1,1)*10^ROW($1:$19)/10)</f>
        <v>25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Normal</v>
      </c>
      <c r="H1246">
        <f>SUMPRODUCT(MID(0&amp;feed!H1246,LARGE(INDEX(ISNUMBER(--MID(feed!H1246,ROW($1:$1),1))*
ROW($1:$1),0),ROW($1:$1))+1,1)*10^ROW($1:$1)/10)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6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Central Planning</v>
      </c>
      <c r="N1246">
        <f>SUMPRODUCT(MID(0&amp;feed!N1246,LARGE(INDEX(ISNUMBER(--MID(feed!N1246,ROW($1:$5),1))*
ROW($1:$5),0),ROW($1:$5))+1,1)*10^ROW($1:$5)/10)</f>
        <v>305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China</v>
      </c>
      <c r="U1246" t="str">
        <f>feed!S1246</f>
        <v>Soviet Union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http://blocgame.com/stats.php?id=65638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65.573770491803273</v>
      </c>
      <c r="AB1246" s="4">
        <f t="shared" si="118"/>
        <v>50.833333333333336</v>
      </c>
      <c r="AC1246" s="4">
        <f t="shared" si="119"/>
        <v>3333.3333333333335</v>
      </c>
    </row>
    <row r="1247" spans="1:29" x14ac:dyDescent="0.25">
      <c r="A1247" t="str">
        <f>feed!A1247</f>
        <v>Tzarlin</v>
      </c>
      <c r="B1247" t="str">
        <f>feed!B1247</f>
        <v>Tzarlin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1</v>
      </c>
      <c r="M1247" t="str">
        <f>feed!M1247</f>
        <v>Central Planning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2145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Atlas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http://blocgame.com/stats.php?id=65639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18875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Money`</v>
      </c>
      <c r="B1248" t="str">
        <f>feed!B1248</f>
        <v>swag money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7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Amazonia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http://blocgame.com/stats.php?id=65640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19250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xivers</v>
      </c>
      <c r="B1249" t="str">
        <f>feed!B1249</f>
        <v>xivers</v>
      </c>
      <c r="C1249">
        <f>feed!C1249</f>
        <v>0</v>
      </c>
      <c r="D1249">
        <f>SUMPRODUCT(MID(0&amp;feed!D1249,LARGE(INDEX(ISNUMBER(--MID(feed!D1249,ROW($1:$19),1))*
ROW($1:$19),0),ROW($1:$19))+1,1)*10^ROW($1:$19)/10)</f>
        <v>29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Nice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Undisciplined Rabble</v>
      </c>
      <c r="J1249">
        <f>SUMPRODUCT(MID(0&amp;feed!J1249,LARGE(INDEX(ISNUMBER(--MID(feed!J1249,ROW($1:$19),1))*
ROW($1:$19),0),ROW($1:$19))+1,1)*10^ROW($1:$19)/10)</f>
        <v>0</v>
      </c>
      <c r="K1249">
        <f>SUMPRODUCT(MID(0&amp;feed!K1249,LARGE(INDEX(ISNUMBER(--MID(feed!K1249,ROW($1:$19),1))*
ROW($1:$19),0),ROW($1:$19))+1,1)*10^ROW($1:$19)/10)</f>
        <v>2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304</v>
      </c>
      <c r="O1249">
        <f>SUMPRODUCT(MID(0&amp;feed!O1249,LARGE(INDEX(ISNUMBER(--MID(feed!O1249,ROW($1:$5),1))*
ROW($1:$5),0),ROW($1:$5))+1,1)*10^ROW($1:$5)/10)</f>
        <v>0</v>
      </c>
      <c r="P1249">
        <f>feed!P1249</f>
        <v>0</v>
      </c>
      <c r="Q1249">
        <f t="shared" si="114"/>
        <v>40</v>
      </c>
      <c r="R1249" t="str">
        <f>feed!Q1249</f>
        <v>None</v>
      </c>
      <c r="S1249">
        <f t="shared" si="115"/>
        <v>0</v>
      </c>
      <c r="T1249" t="str">
        <f>feed!R1249</f>
        <v>Egypt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249" t="str">
        <f>feed!U1249</f>
        <v>http://blocgame.com/stats.php?id=65413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11756</v>
      </c>
      <c r="AA1249" s="8">
        <f t="shared" si="117"/>
        <v>41.138157894736842</v>
      </c>
      <c r="AB1249" s="4">
        <f t="shared" si="118"/>
        <v>50.666666666666664</v>
      </c>
      <c r="AC1249" s="4">
        <f t="shared" si="119"/>
        <v>2084.3333333333335</v>
      </c>
    </row>
    <row r="1250" spans="1:29" x14ac:dyDescent="0.25">
      <c r="A1250" t="str">
        <f>feed!A1250</f>
        <v>Fortland</v>
      </c>
      <c r="B1250" t="str">
        <f>feed!B1250</f>
        <v>amps60023</v>
      </c>
      <c r="C1250">
        <f>feed!C1250</f>
        <v>0</v>
      </c>
      <c r="D1250">
        <f>SUMPRODUCT(MID(0&amp;feed!D1250,LARGE(INDEX(ISNUMBER(--MID(feed!D1250,ROW($1:$19),1))*
ROW($1:$19),0),ROW($1:$19))+1,1)*10^ROW($1:$19)/10)</f>
        <v>24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Good</v>
      </c>
      <c r="H1250">
        <f>SUMPRODUCT(MID(0&amp;feed!H1250,LARGE(INDEX(ISNUMBER(--MID(feed!H1250,ROW($1:$1),1))*
ROW($1:$1),0),ROW($1:$1))+1,1)*10^ROW($1:$1)/10)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47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304</v>
      </c>
      <c r="O1250">
        <f>SUMPRODUCT(MID(0&amp;feed!O1250,LARGE(INDEX(ISNUMBER(--MID(feed!O1250,ROW($1:$5),1))*
ROW($1:$5),0),ROW($1:$5))+1,1)*10^ROW($1:$5)/10)</f>
        <v>376</v>
      </c>
      <c r="P1250" t="str">
        <f>feed!P1250</f>
        <v>Untapped</v>
      </c>
      <c r="Q1250">
        <f t="shared" si="114"/>
        <v>90</v>
      </c>
      <c r="R1250" t="str">
        <f>feed!Q1250</f>
        <v>Meagre</v>
      </c>
      <c r="S1250">
        <f t="shared" si="115"/>
        <v>1.5</v>
      </c>
      <c r="T1250" t="str">
        <f>feed!R1250</f>
        <v>China</v>
      </c>
      <c r="U1250" t="str">
        <f>feed!S1250</f>
        <v>United States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http://blocgame.com/stats.php?id=65570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18875</v>
      </c>
      <c r="AA1250" s="8">
        <f t="shared" si="117"/>
        <v>65.78947368421052</v>
      </c>
      <c r="AB1250" s="4">
        <f t="shared" si="118"/>
        <v>50.666666666666664</v>
      </c>
      <c r="AC1250" s="4">
        <f t="shared" si="119"/>
        <v>3333.3333333333335</v>
      </c>
    </row>
    <row r="1251" spans="1:29" x14ac:dyDescent="0.25">
      <c r="A1251" t="str">
        <f>feed!A1251</f>
        <v>Vogega</v>
      </c>
      <c r="B1251" t="str">
        <f>feed!B1251</f>
        <v>Alek Morningstar</v>
      </c>
      <c r="C1251">
        <f>feed!C1251</f>
        <v>0</v>
      </c>
      <c r="D1251">
        <f>SUMPRODUCT(MID(0&amp;feed!D1251,LARGE(INDEX(ISNUMBER(--MID(feed!D1251,ROW($1:$19),1))*
ROW($1:$19),0),ROW($1:$19))+1,1)*10^ROW($1:$19)/10)</f>
        <v>25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Good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49</v>
      </c>
      <c r="K1251">
        <f>SUMPRODUCT(MID(0&amp;feed!K1251,LARGE(INDEX(ISNUMBER(--MID(feed!K1251,ROW($1:$19),1))*
ROW($1:$19),0),ROW($1:$19))+1,1)*10^ROW($1:$19)/10)</f>
        <v>4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304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Pacific Rim</v>
      </c>
      <c r="U1251" t="str">
        <f>feed!S1251</f>
        <v>United States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http://blocgame.com/stats.php?id=65591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65.78947368421052</v>
      </c>
      <c r="AB1251" s="4">
        <f t="shared" si="118"/>
        <v>50.666666666666664</v>
      </c>
      <c r="AC1251" s="4">
        <f t="shared" si="119"/>
        <v>3333.3333333333335</v>
      </c>
    </row>
    <row r="1252" spans="1:29" x14ac:dyDescent="0.25">
      <c r="A1252" t="str">
        <f>feed!A1252</f>
        <v>Perdonema</v>
      </c>
      <c r="B1252" t="str">
        <f>feed!B1252</f>
        <v>Perdonem</v>
      </c>
      <c r="C1252">
        <f>feed!C1252</f>
        <v>0</v>
      </c>
      <c r="D1252">
        <f>SUMPRODUCT(MID(0&amp;feed!D1252,LARGE(INDEX(ISNUMBER(--MID(feed!D1252,ROW($1:$19),1))*
ROW($1:$19),0),ROW($1:$19))+1,1)*10^ROW($1:$19)/10)</f>
        <v>8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Poor</v>
      </c>
      <c r="J1252">
        <f>SUMPRODUCT(MID(0&amp;feed!J1252,LARGE(INDEX(ISNUMBER(--MID(feed!J1252,ROW($1:$19),1))*
ROW($1:$19),0),ROW($1:$19))+1,1)*10^ROW($1:$19)/10)</f>
        <v>1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302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Atlas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252" t="str">
        <f>feed!U1252</f>
        <v>http://blocgame.com/stats.php?id=65416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14554</v>
      </c>
      <c r="AA1252" s="8">
        <f t="shared" si="117"/>
        <v>50.675496688741724</v>
      </c>
      <c r="AB1252" s="4">
        <f t="shared" si="118"/>
        <v>50.333333333333336</v>
      </c>
      <c r="AC1252" s="4">
        <f t="shared" si="119"/>
        <v>2550.6666666666665</v>
      </c>
    </row>
    <row r="1253" spans="1:29" x14ac:dyDescent="0.25">
      <c r="A1253" t="str">
        <f>feed!A1253</f>
        <v>Boerevolkstaat</v>
      </c>
      <c r="B1253" t="str">
        <f>feed!B1253</f>
        <v>Constand Viljoen</v>
      </c>
      <c r="C1253">
        <f>feed!C1253</f>
        <v>0</v>
      </c>
      <c r="D1253">
        <f>SUMPRODUCT(MID(0&amp;feed!D1253,LARGE(INDEX(ISNUMBER(--MID(feed!D1253,ROW($1:$19),1))*
ROW($1:$19),0),ROW($1:$19))+1,1)*10^ROW($1:$19)/10)</f>
        <v>25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Angelic</v>
      </c>
      <c r="H1253">
        <f>SUMPRODUCT(MID(0&amp;feed!H1253,LARGE(INDEX(ISNUMBER(--MID(feed!H1253,ROW($1:$1),1))*
ROW($1:$1),0),ROW($1:$1))+1,1)*10^ROW($1:$1)/10)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101</v>
      </c>
      <c r="K1253">
        <f>SUMPRODUCT(MID(0&amp;feed!K1253,LARGE(INDEX(ISNUMBER(--MID(feed!K1253,ROW($1:$19),1))*
ROW($1:$19),0),ROW($1:$19))+1,1)*10^ROW($1:$19)/10)</f>
        <v>3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Free Market</v>
      </c>
      <c r="N1253">
        <f>SUMPRODUCT(MID(0&amp;feed!N1253,LARGE(INDEX(ISNUMBER(--MID(feed!N1253,ROW($1:$5),1))*
ROW($1:$5),0),ROW($1:$5))+1,1)*10^ROW($1:$5)/10)</f>
        <v>302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Southern Africa</v>
      </c>
      <c r="U1253" t="str">
        <f>feed!S1253</f>
        <v>United States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http://blocgame.com/stats.php?id=65513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18875</v>
      </c>
      <c r="AA1253" s="8">
        <f t="shared" si="117"/>
        <v>66.225165562913901</v>
      </c>
      <c r="AB1253" s="4">
        <f t="shared" si="118"/>
        <v>50.333333333333336</v>
      </c>
      <c r="AC1253" s="4">
        <f t="shared" si="119"/>
        <v>3333.3333333333335</v>
      </c>
    </row>
    <row r="1254" spans="1:29" x14ac:dyDescent="0.25">
      <c r="A1254" t="str">
        <f>feed!A1254</f>
        <v>Npole</v>
      </c>
      <c r="B1254" t="str">
        <f>feed!B1254</f>
        <v>Sunder Claws</v>
      </c>
      <c r="C1254">
        <f>feed!C1254</f>
        <v>0</v>
      </c>
      <c r="D1254">
        <f>SUMPRODUCT(MID(0&amp;feed!D1254,LARGE(INDEX(ISNUMBER(--MID(feed!D1254,ROW($1:$19),1))*
ROW($1:$19),0),ROW($1:$19))+1,1)*10^ROW($1:$19)/10)</f>
        <v>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Pariah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4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2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301</v>
      </c>
      <c r="O1254">
        <f>SUMPRODUCT(MID(0&amp;feed!O1254,LARGE(INDEX(ISNUMBER(--MID(feed!O1254,ROW($1:$5),1))*
ROW($1:$5),0),ROW($1:$5))+1,1)*10^ROW($1:$5)/10)</f>
        <v>2653</v>
      </c>
      <c r="P1254" t="str">
        <f>feed!P1254</f>
        <v>Plentiful</v>
      </c>
      <c r="Q1254">
        <f t="shared" si="114"/>
        <v>70</v>
      </c>
      <c r="R1254" t="str">
        <f>feed!Q1254</f>
        <v>None</v>
      </c>
      <c r="S1254">
        <f t="shared" si="115"/>
        <v>0</v>
      </c>
      <c r="T1254" t="str">
        <f>feed!R1254</f>
        <v>Arabia</v>
      </c>
      <c r="U1254" t="str">
        <f>feed!S1254</f>
        <v>Soviet Union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1254" t="str">
        <f>feed!U1254</f>
        <v>http://blocgame.com/stats.php?id=65586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17897</v>
      </c>
      <c r="AA1254" s="8">
        <f t="shared" si="117"/>
        <v>64.441860465116278</v>
      </c>
      <c r="AB1254" s="4">
        <f t="shared" si="118"/>
        <v>50.166666666666664</v>
      </c>
      <c r="AC1254" s="4">
        <f t="shared" si="119"/>
        <v>3232.8333333333335</v>
      </c>
    </row>
    <row r="1255" spans="1:29" x14ac:dyDescent="0.25">
      <c r="A1255" t="str">
        <f>feed!A1255</f>
        <v>Rhomaion</v>
      </c>
      <c r="B1255" t="str">
        <f>feed!B1255</f>
        <v>Manuel Tzimiskes</v>
      </c>
      <c r="C1255">
        <f>feed!C1255</f>
        <v>0</v>
      </c>
      <c r="D1255">
        <f>SUMPRODUCT(MID(0&amp;feed!D1255,LARGE(INDEX(ISNUMBER(--MID(feed!D1255,ROW($1:$19),1))*
ROW($1:$19),0),ROW($1:$19))+1,1)*10^ROW($1:$19)/10)</f>
        <v>20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Finest of the 19th century</v>
      </c>
      <c r="G1255" t="str">
        <f>feed!G1255</f>
        <v>Normal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4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Mixed Economy</v>
      </c>
      <c r="N1255">
        <f>SUMPRODUCT(MID(0&amp;feed!N1255,LARGE(INDEX(ISNUMBER(--MID(feed!N1255,ROW($1:$5),1))*
ROW($1:$5),0),ROW($1:$5))+1,1)*10^ROW($1:$5)/10)</f>
        <v>300</v>
      </c>
      <c r="O1255">
        <f>SUMPRODUCT(MID(0&amp;feed!O1255,LARGE(INDEX(ISNUMBER(--MID(feed!O1255,ROW($1:$5),1))*
ROW($1:$5),0),ROW($1:$5))+1,1)*10^ROW($1:$5)/10)</f>
        <v>0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Neutral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http://blocgame.com/stats.php?id=40915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19250</v>
      </c>
      <c r="AA1255" s="8">
        <f t="shared" si="117"/>
        <v>66.666666666666671</v>
      </c>
      <c r="AB1255" s="4">
        <f t="shared" si="118"/>
        <v>50</v>
      </c>
      <c r="AC1255" s="4">
        <f t="shared" si="119"/>
        <v>3333.3333333333335</v>
      </c>
    </row>
    <row r="1256" spans="1:29" x14ac:dyDescent="0.25">
      <c r="A1256" t="str">
        <f>feed!A1256</f>
        <v>xexexex</v>
      </c>
      <c r="B1256" t="str">
        <f>feed!B1256</f>
        <v>xexpox</v>
      </c>
      <c r="C1256">
        <f>feed!C1256</f>
        <v>0</v>
      </c>
      <c r="D1256">
        <f>SUMPRODUCT(MID(0&amp;feed!D1256,LARGE(INDEX(ISNUMBER(--MID(feed!D1256,ROW($1:$19),1))*
ROW($1:$19),0),ROW($1:$19))+1,1)*10^ROW($1:$19)/10)</f>
        <v>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Nice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Undisciplined Rabble</v>
      </c>
      <c r="J1256">
        <f>SUMPRODUCT(MID(0&amp;feed!J1256,LARGE(INDEX(ISNUMBER(--MID(feed!J1256,ROW($1:$19),1))*
ROW($1:$19),0),ROW($1:$19))+1,1)*10^ROW($1:$19)/10)</f>
        <v>1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300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 t="shared" si="114"/>
        <v>90</v>
      </c>
      <c r="R1256" t="str">
        <f>feed!Q1256</f>
        <v>None</v>
      </c>
      <c r="S1256">
        <f t="shared" si="115"/>
        <v>0</v>
      </c>
      <c r="T1256" t="str">
        <f>feed!R1256</f>
        <v>The Subcontinent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1256" t="str">
        <f>feed!U1256</f>
        <v>http://blocgame.com/stats.php?id=65378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17497</v>
      </c>
      <c r="AA1256" s="8">
        <f t="shared" si="117"/>
        <v>60.823333333333331</v>
      </c>
      <c r="AB1256" s="4">
        <f t="shared" si="118"/>
        <v>50</v>
      </c>
      <c r="AC1256" s="4">
        <f t="shared" si="119"/>
        <v>3041.1666666666665</v>
      </c>
    </row>
    <row r="1257" spans="1:29" x14ac:dyDescent="0.25">
      <c r="A1257" t="str">
        <f>feed!A1257</f>
        <v>Convallis Vitae</v>
      </c>
      <c r="B1257" t="str">
        <f>feed!B1257</f>
        <v>SegakRaga</v>
      </c>
      <c r="C1257" t="str">
        <f>feed!C1257</f>
        <v>The Order</v>
      </c>
      <c r="D1257">
        <f>SUMPRODUCT(MID(0&amp;feed!D1257,LARGE(INDEX(ISNUMBER(--MID(feed!D1257,ROW($1:$19),1))*
ROW($1:$19),0),ROW($1:$19))+1,1)*10^ROW($1:$19)/10)</f>
        <v>27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First World War surplus</v>
      </c>
      <c r="G1257" t="str">
        <f>feed!G1257</f>
        <v>Questionable</v>
      </c>
      <c r="H1257">
        <f>SUMPRODUCT(MID(0&amp;feed!H1257,LARGE(INDEX(ISNUMBER(--MID(feed!H1257,ROW($1:$1),1))*
ROW($1:$1),0),ROW($1:$1))+1,1)*10^ROW($1:$1)/10)</f>
        <v>0</v>
      </c>
      <c r="I1257" t="str">
        <f>feed!I1257</f>
        <v>Elite</v>
      </c>
      <c r="J1257">
        <f>SUMPRODUCT(MID(0&amp;feed!J1257,LARGE(INDEX(ISNUMBER(--MID(feed!J1257,ROW($1:$19),1))*
ROW($1:$19),0),ROW($1:$19))+1,1)*10^ROW($1:$19)/10)</f>
        <v>0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Central Planning</v>
      </c>
      <c r="N1257">
        <f>SUMPRODUCT(MID(0&amp;feed!N1257,LARGE(INDEX(ISNUMBER(--MID(feed!N1257,ROW($1:$5),1))*
ROW($1:$5),0),ROW($1:$5))+1,1)*10^ROW($1:$5)/10)</f>
        <v>300</v>
      </c>
      <c r="O1257">
        <f>SUMPRODUCT(MID(0&amp;feed!O1257,LARGE(INDEX(ISNUMBER(--MID(feed!O1257,ROW($1:$5),1))*
ROW($1:$5),0),ROW($1:$5))+1,1)*10^ROW($1:$5)/10)</f>
        <v>2429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Egypt</v>
      </c>
      <c r="U1257" t="str">
        <f>feed!S1257</f>
        <v>Soviet Union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1257" t="str">
        <f>feed!U1257</f>
        <v>http://blocgame.com/stats.php?id=65641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19075</v>
      </c>
      <c r="AA1257" s="8">
        <f t="shared" si="117"/>
        <v>67.333333333333329</v>
      </c>
      <c r="AB1257" s="4">
        <f t="shared" si="118"/>
        <v>50</v>
      </c>
      <c r="AC1257" s="4">
        <f t="shared" si="119"/>
        <v>3366.6666666666665</v>
      </c>
    </row>
    <row r="1258" spans="1:29" x14ac:dyDescent="0.25">
      <c r="A1258" t="str">
        <f>feed!A1258</f>
        <v>United Patriots</v>
      </c>
      <c r="B1258" t="str">
        <f>feed!B1258</f>
        <v>President Redford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4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300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Mesoamerica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http://blocgame.com/stats.php?id=65642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19250</v>
      </c>
      <c r="AA1258" s="8">
        <f t="shared" si="117"/>
        <v>66.666666666666671</v>
      </c>
      <c r="AB1258" s="4">
        <f t="shared" si="118"/>
        <v>50</v>
      </c>
      <c r="AC1258" s="4">
        <f t="shared" si="119"/>
        <v>3333.3333333333335</v>
      </c>
    </row>
    <row r="1259" spans="1:29" x14ac:dyDescent="0.25">
      <c r="A1259" t="str">
        <f>feed!A1259</f>
        <v>Geinrema</v>
      </c>
      <c r="B1259" t="str">
        <f>feed!B1259</f>
        <v>Tahujoe</v>
      </c>
      <c r="C1259">
        <f>feed!C1259</f>
        <v>0</v>
      </c>
      <c r="D1259">
        <f>SUMPRODUCT(MID(0&amp;feed!D1259,LARGE(INDEX(ISNUMBER(--MID(feed!D1259,ROW($1:$19),1))*
ROW($1:$19),0),ROW($1:$19))+1,1)*10^ROW($1:$19)/10)</f>
        <v>20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Normal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0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300</v>
      </c>
      <c r="O1259">
        <f>SUMPRODUCT(MID(0&amp;feed!O1259,LARGE(INDEX(ISNUMBER(--MID(feed!O1259,ROW($1:$5),1))*
ROW($1:$5),0),ROW($1:$5))+1,1)*10^ROW($1:$5)/10)</f>
        <v>199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West Africa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http://blocgame.com/stats.php?id=65643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66.666666666666671</v>
      </c>
      <c r="AB1259" s="4">
        <f t="shared" si="118"/>
        <v>50</v>
      </c>
      <c r="AC1259" s="4">
        <f t="shared" si="119"/>
        <v>3333.3333333333335</v>
      </c>
    </row>
    <row r="1260" spans="1:29" x14ac:dyDescent="0.25">
      <c r="A1260" t="str">
        <f>feed!A1260</f>
        <v>Parthian Empire</v>
      </c>
      <c r="B1260" t="str">
        <f>feed!B1260</f>
        <v>noodlehats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4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Persia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http://blocgame.com/stats.php?id=65644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19250</v>
      </c>
      <c r="AA1260" s="8">
        <f t="shared" si="117"/>
        <v>66.666666666666671</v>
      </c>
      <c r="AB1260" s="4">
        <f t="shared" si="118"/>
        <v>50</v>
      </c>
      <c r="AC1260" s="4">
        <f t="shared" si="119"/>
        <v>3333.3333333333335</v>
      </c>
    </row>
    <row r="1261" spans="1:29" x14ac:dyDescent="0.25">
      <c r="A1261" t="str">
        <f>feed!A1261</f>
        <v>Breezeland</v>
      </c>
      <c r="B1261" t="str">
        <f>feed!B1261</f>
        <v>President McBreeze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1</v>
      </c>
      <c r="K1261">
        <f>SUMPRODUCT(MID(0&amp;feed!K1261,LARGE(INDEX(ISNUMBER(--MID(feed!K1261,ROW($1:$19),1))*
ROW($1:$19),0),ROW($1:$19))+1,1)*10^ROW($1:$19)/10)</f>
        <v>3</v>
      </c>
      <c r="L1261">
        <f>SUMPRODUCT(MID(0&amp;feed!L1261,LARGE(INDEX(ISNUMBER(--MID(feed!L1261,ROW($1:$19),1))*
ROW($1:$19),0),ROW($1:$19))+1,1)*10^ROW($1:$19)/10)</f>
        <v>1</v>
      </c>
      <c r="M1261" t="str">
        <f>feed!M1261</f>
        <v>Mixed Economy</v>
      </c>
      <c r="N1261">
        <f>SUMPRODUCT(MID(0&amp;feed!N1261,LARGE(INDEX(ISNUMBER(--MID(feed!N1261,ROW($1:$5),1))*
ROW($1:$5),0),ROW($1:$5))+1,1)*10^ROW($1:$5)/10)</f>
        <v>300</v>
      </c>
      <c r="O1261">
        <f>SUMPRODUCT(MID(0&amp;feed!O1261,LARGE(INDEX(ISNUMBER(--MID(feed!O1261,ROW($1:$5),1))*
ROW($1:$5),0),ROW($1:$5))+1,1)*10^ROW($1:$5)/10)</f>
        <v>1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Gran Colombia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http://blocgame.com/stats.php?id=65646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18500</v>
      </c>
      <c r="AA1261" s="8">
        <f t="shared" si="117"/>
        <v>66.666666666666671</v>
      </c>
      <c r="AB1261" s="4">
        <f t="shared" si="118"/>
        <v>50</v>
      </c>
      <c r="AC1261" s="4">
        <f t="shared" si="119"/>
        <v>3333.3333333333335</v>
      </c>
    </row>
    <row r="1262" spans="1:29" x14ac:dyDescent="0.25">
      <c r="A1262" t="str">
        <f>feed!A1262</f>
        <v>DirtBlock</v>
      </c>
      <c r="B1262" t="str">
        <f>feed!B1262</f>
        <v>TurnerTDB</v>
      </c>
      <c r="C1262">
        <f>feed!C1262</f>
        <v>0</v>
      </c>
      <c r="D1262">
        <f>SUMPRODUCT(MID(0&amp;feed!D1262,LARGE(INDEX(ISNUMBER(--MID(feed!D1262,ROW($1:$19),1))*
ROW($1:$19),0),ROW($1:$19))+1,1)*10^ROW($1:$19)/10)</f>
        <v>20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Finest of the 19th century</v>
      </c>
      <c r="G1262" t="str">
        <f>feed!G1262</f>
        <v>Normal</v>
      </c>
      <c r="H1262">
        <f>SUMPRODUCT(MID(0&amp;feed!H1262,LARGE(INDEX(ISNUMBER(--MID(feed!H1262,ROW($1:$1),1))*
ROW($1:$1),0),ROW($1:$1))+1,1)*10^ROW($1:$1)/10)</f>
        <v>0</v>
      </c>
      <c r="I1262" t="str">
        <f>feed!I1262</f>
        <v>Standard</v>
      </c>
      <c r="J1262">
        <f>SUMPRODUCT(MID(0&amp;feed!J1262,LARGE(INDEX(ISNUMBER(--MID(feed!J1262,ROW($1:$19),1))*
ROW($1:$19),0),ROW($1:$19))+1,1)*10^ROW($1:$19)/10)</f>
        <v>1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0</v>
      </c>
      <c r="M1262" t="str">
        <f>feed!M1262</f>
        <v>Central Planning</v>
      </c>
      <c r="N1262">
        <f>SUMPRODUCT(MID(0&amp;feed!N1262,LARGE(INDEX(ISNUMBER(--MID(feed!N1262,ROW($1:$5),1))*
ROW($1:$5),0),ROW($1:$5))+1,1)*10^ROW($1:$5)/10)</f>
        <v>300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Atlas</v>
      </c>
      <c r="U1262" t="str">
        <f>feed!S1262</f>
        <v>Neutral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http://blocgame.com/stats.php?id=65647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19250</v>
      </c>
      <c r="AA1262" s="8">
        <f t="shared" si="117"/>
        <v>66.666666666666671</v>
      </c>
      <c r="AB1262" s="4">
        <f t="shared" si="118"/>
        <v>50</v>
      </c>
      <c r="AC1262" s="4">
        <f t="shared" si="119"/>
        <v>3333.3333333333335</v>
      </c>
    </row>
    <row r="1263" spans="1:29" x14ac:dyDescent="0.25">
      <c r="A1263" t="str">
        <f>feed!A1263</f>
        <v>Christonia</v>
      </c>
      <c r="B1263" t="str">
        <f>feed!B1263</f>
        <v>vincentdaboss123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Normal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405119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Central Planning</v>
      </c>
      <c r="N1263">
        <f>SUMPRODUCT(MID(0&amp;feed!N1263,LARGE(INDEX(ISNUMBER(--MID(feed!N1263,ROW($1:$5),1))*
ROW($1:$5),0),ROW($1:$5))+1,1)*10^ROW($1:$5)/10)</f>
        <v>300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Atlas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http://blocgame.com/stats.php?id=65649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66.666666666666671</v>
      </c>
      <c r="AB1263" s="4">
        <f t="shared" si="118"/>
        <v>50</v>
      </c>
      <c r="AC1263" s="4">
        <f t="shared" si="119"/>
        <v>3333.3333333333335</v>
      </c>
    </row>
    <row r="1264" spans="1:29" x14ac:dyDescent="0.25">
      <c r="A1264" t="str">
        <f>feed!A1264</f>
        <v>Leon United</v>
      </c>
      <c r="B1264" t="str">
        <f>feed!B1264</f>
        <v>LopezRKO</v>
      </c>
      <c r="C1264">
        <f>feed!C1264</f>
        <v>0</v>
      </c>
      <c r="D1264">
        <f>SUMPRODUCT(MID(0&amp;feed!D1264,LARGE(INDEX(ISNUMBER(--MID(feed!D1264,ROW($1:$19),1))*
ROW($1:$19),0),ROW($1:$19))+1,1)*10^ROW($1:$19)/10)</f>
        <v>22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Isolated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54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Mixed Economy</v>
      </c>
      <c r="N1264">
        <f>SUMPRODUCT(MID(0&amp;feed!N1264,LARGE(INDEX(ISNUMBER(--MID(feed!N1264,ROW($1:$5),1))*
ROW($1:$5),0),ROW($1:$5))+1,1)*10^ROW($1:$5)/10)</f>
        <v>299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Mesoamerica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http://blocgame.com/stats.php?id=65584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66.889632107023417</v>
      </c>
      <c r="AB1264" s="4">
        <f t="shared" si="118"/>
        <v>49.833333333333336</v>
      </c>
      <c r="AC1264" s="4">
        <f t="shared" si="119"/>
        <v>3333.3333333333335</v>
      </c>
    </row>
    <row r="1265" spans="1:29" x14ac:dyDescent="0.25">
      <c r="A1265" t="str">
        <f>feed!A1265</f>
        <v>Papajs</v>
      </c>
      <c r="B1265" t="str">
        <f>feed!B1265</f>
        <v>StalinMyMaster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Gandhi-like</v>
      </c>
      <c r="H1265">
        <f>SUMPRODUCT(MID(0&amp;feed!H1265,LARGE(INDEX(ISNUMBER(--MID(feed!H1265,ROW($1:$1),1))*
ROW($1:$1),0),ROW($1:$1))+1,1)*10^ROW($1:$1)/10)</f>
        <v>0</v>
      </c>
      <c r="I1265" t="str">
        <f>feed!I1265</f>
        <v>Poor</v>
      </c>
      <c r="J1265">
        <f>SUMPRODUCT(MID(0&amp;feed!J1265,LARGE(INDEX(ISNUMBER(--MID(feed!J1265,ROW($1:$19),1))*
ROW($1:$19),0),ROW($1:$19))+1,1)*10^ROW($1:$19)/10)</f>
        <v>172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Central Planning</v>
      </c>
      <c r="N1265">
        <f>SUMPRODUCT(MID(0&amp;feed!N1265,LARGE(INDEX(ISNUMBER(--MID(feed!N1265,ROW($1:$5),1))*
ROW($1:$5),0),ROW($1:$5))+1,1)*10^ROW($1:$5)/10)</f>
        <v>298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China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http://blocgame.com/stats.php?id=65363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67.114093959731548</v>
      </c>
      <c r="AB1265" s="4">
        <f t="shared" si="118"/>
        <v>49.666666666666664</v>
      </c>
      <c r="AC1265" s="4">
        <f t="shared" si="119"/>
        <v>3333.3333333333335</v>
      </c>
    </row>
    <row r="1266" spans="1:29" x14ac:dyDescent="0.25">
      <c r="A1266" t="str">
        <f>feed!A1266</f>
        <v>UK</v>
      </c>
      <c r="B1266" t="str">
        <f>feed!B1266</f>
        <v>TRUMPTH</v>
      </c>
      <c r="C1266">
        <f>feed!C1266</f>
        <v>0</v>
      </c>
      <c r="D1266">
        <f>SUMPRODUCT(MID(0&amp;feed!D1266,LARGE(INDEX(ISNUMBER(--MID(feed!D1266,ROW($1:$19),1))*
ROW($1:$19),0),ROW($1:$19))+1,1)*10^ROW($1:$19)/10)</f>
        <v>20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Gandhi-like</v>
      </c>
      <c r="H1266">
        <f>SUMPRODUCT(MID(0&amp;feed!H1266,LARGE(INDEX(ISNUMBER(--MID(feed!H1266,ROW($1:$1),1))*
ROW($1:$1),0),ROW($1:$1))+1,1)*10^ROW($1:$1)/10)</f>
        <v>0</v>
      </c>
      <c r="I1266" t="str">
        <f>feed!I1266</f>
        <v>Poor</v>
      </c>
      <c r="J1266">
        <f>SUMPRODUCT(MID(0&amp;feed!J1266,LARGE(INDEX(ISNUMBER(--MID(feed!J1266,ROW($1:$19),1))*
ROW($1:$19),0),ROW($1:$19))+1,1)*10^ROW($1:$19)/10)</f>
        <v>153</v>
      </c>
      <c r="K1266">
        <f>SUMPRODUCT(MID(0&amp;feed!K1266,LARGE(INDEX(ISNUMBER(--MID(feed!K1266,ROW($1:$19),1))*
ROW($1:$19),0),ROW($1:$19))+1,1)*10^ROW($1:$19)/10)</f>
        <v>2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Free Market</v>
      </c>
      <c r="N1266">
        <f>SUMPRODUCT(MID(0&amp;feed!N1266,LARGE(INDEX(ISNUMBER(--MID(feed!N1266,ROW($1:$5),1))*
ROW($1:$5),0),ROW($1:$5))+1,1)*10^ROW($1:$5)/10)</f>
        <v>298</v>
      </c>
      <c r="O1266">
        <f>SUMPRODUCT(MID(0&amp;feed!O1266,LARGE(INDEX(ISNUMBER(--MID(feed!O1266,ROW($1:$5),1))*
ROW($1:$5),0),ROW($1:$5))+1,1)*10^ROW($1:$5)/10)</f>
        <v>0</v>
      </c>
      <c r="P1266" t="str">
        <f>feed!P1266</f>
        <v>Untapped</v>
      </c>
      <c r="Q1266">
        <f t="shared" si="114"/>
        <v>90</v>
      </c>
      <c r="R1266" t="str">
        <f>feed!Q1266</f>
        <v>None</v>
      </c>
      <c r="S1266">
        <f t="shared" si="115"/>
        <v>0</v>
      </c>
      <c r="T1266" t="str">
        <f>feed!R1266</f>
        <v>China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http://blocgame.com/stats.php?id=65365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19250</v>
      </c>
      <c r="AA1266" s="8">
        <f t="shared" si="117"/>
        <v>67.114093959731548</v>
      </c>
      <c r="AB1266" s="4">
        <f t="shared" si="118"/>
        <v>49.666666666666664</v>
      </c>
      <c r="AC1266" s="4">
        <f t="shared" si="119"/>
        <v>3333.3333333333335</v>
      </c>
    </row>
    <row r="1267" spans="1:29" x14ac:dyDescent="0.25">
      <c r="A1267" t="str">
        <f>feed!A1267</f>
        <v>Calera</v>
      </c>
      <c r="B1267" t="str">
        <f>feed!B1267</f>
        <v>Mr.David</v>
      </c>
      <c r="C1267">
        <f>feed!C1267</f>
        <v>0</v>
      </c>
      <c r="D1267">
        <f>SUMPRODUCT(MID(0&amp;feed!D1267,LARGE(INDEX(ISNUMBER(--MID(feed!D1267,ROW($1:$19),1))*
ROW($1:$19),0),ROW($1:$19))+1,1)*10^ROW($1:$19)/10)</f>
        <v>20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168</v>
      </c>
      <c r="K1267">
        <f>SUMPRODUCT(MID(0&amp;feed!K1267,LARGE(INDEX(ISNUMBER(--MID(feed!K1267,ROW($1:$19),1))*
ROW($1:$19),0),ROW($1:$19))+1,1)*10^ROW($1:$19)/10)</f>
        <v>4</v>
      </c>
      <c r="L1267">
        <f>SUMPRODUCT(MID(0&amp;feed!L1267,LARGE(INDEX(ISNUMBER(--MID(feed!L1267,ROW($1:$19),1))*
ROW($1:$19),0),ROW($1:$19))+1,1)*10^ROW($1:$19)/10)</f>
        <v>2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298</v>
      </c>
      <c r="O1267">
        <f>SUMPRODUCT(MID(0&amp;feed!O1267,LARGE(INDEX(ISNUMBER(--MID(feed!O1267,ROW($1:$5),1))*
ROW($1:$5),0),ROW($1:$5))+1,1)*10^ROW($1:$5)/10)</f>
        <v>3781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Persia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http://blocgame.com/stats.php?id=65371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17750</v>
      </c>
      <c r="AA1267" s="8">
        <f t="shared" si="117"/>
        <v>67.114093959731548</v>
      </c>
      <c r="AB1267" s="4">
        <f t="shared" si="118"/>
        <v>49.666666666666664</v>
      </c>
      <c r="AC1267" s="4">
        <f t="shared" si="119"/>
        <v>3333.3333333333335</v>
      </c>
    </row>
    <row r="1268" spans="1:29" x14ac:dyDescent="0.25">
      <c r="A1268" t="str">
        <f>feed!A1268</f>
        <v>Roman-Argentine</v>
      </c>
      <c r="B1268" t="str">
        <f>feed!B1268</f>
        <v>Joey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163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298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 t="shared" si="114"/>
        <v>90</v>
      </c>
      <c r="R1268" t="str">
        <f>feed!Q1268</f>
        <v>None</v>
      </c>
      <c r="S1268">
        <f t="shared" si="115"/>
        <v>0</v>
      </c>
      <c r="T1268" t="str">
        <f>feed!R1268</f>
        <v>Mesopotamia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http://blocgame.com/stats.php?id=65394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19250</v>
      </c>
      <c r="AA1268" s="8">
        <f t="shared" si="117"/>
        <v>67.114093959731548</v>
      </c>
      <c r="AB1268" s="4">
        <f t="shared" si="118"/>
        <v>49.666666666666664</v>
      </c>
      <c r="AC1268" s="4">
        <f t="shared" si="119"/>
        <v>3333.3333333333335</v>
      </c>
    </row>
    <row r="1269" spans="1:29" x14ac:dyDescent="0.25">
      <c r="A1269" t="str">
        <f>feed!A1269</f>
        <v>Onyxia</v>
      </c>
      <c r="B1269" t="str">
        <f>feed!B1269</f>
        <v>Obsid Dahi</v>
      </c>
      <c r="C1269">
        <f>feed!C1269</f>
        <v>0</v>
      </c>
      <c r="D1269">
        <f>SUMPRODUCT(MID(0&amp;feed!D1269,LARGE(INDEX(ISNUMBER(--MID(feed!D1269,ROW($1:$19),1))*
ROW($1:$19),0),ROW($1:$19))+1,1)*10^ROW($1:$19)/10)</f>
        <v>9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Finest of the 19th century</v>
      </c>
      <c r="G1269" t="str">
        <f>feed!G1269</f>
        <v>Angelic</v>
      </c>
      <c r="H1269">
        <f>SUMPRODUCT(MID(0&amp;feed!H1269,LARGE(INDEX(ISNUMBER(--MID(feed!H1269,ROW($1:$1),1))*
ROW($1:$1),0),ROW($1:$1))+1,1)*10^ROW($1:$1)/10)</f>
        <v>0</v>
      </c>
      <c r="I1269" t="str">
        <f>feed!I1269</f>
        <v>Standard</v>
      </c>
      <c r="J1269">
        <f>SUMPRODUCT(MID(0&amp;feed!J1269,LARGE(INDEX(ISNUMBER(--MID(feed!J1269,ROW($1:$19),1))*
ROW($1:$19),0),ROW($1:$19))+1,1)*10^ROW($1:$19)/10)</f>
        <v>98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298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Persia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269" t="str">
        <f>feed!U1269</f>
        <v>http://blocgame.com/stats.php?id=65523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15585</v>
      </c>
      <c r="AA1269" s="8">
        <f t="shared" si="117"/>
        <v>54.81543624161074</v>
      </c>
      <c r="AB1269" s="4">
        <f t="shared" si="118"/>
        <v>49.666666666666664</v>
      </c>
      <c r="AC1269" s="4">
        <f t="shared" si="119"/>
        <v>2722.5</v>
      </c>
    </row>
    <row r="1270" spans="1:29" x14ac:dyDescent="0.25">
      <c r="A1270" t="str">
        <f>feed!A1270</f>
        <v>Farmont</v>
      </c>
      <c r="B1270" t="str">
        <f>feed!B1270</f>
        <v>Glep</v>
      </c>
      <c r="C1270">
        <f>feed!C1270</f>
        <v>0</v>
      </c>
      <c r="D1270">
        <f>SUMPRODUCT(MID(0&amp;feed!D1270,LARGE(INDEX(ISNUMBER(--MID(feed!D1270,ROW($1:$19),1))*
ROW($1:$19),0),ROW($1:$19))+1,1)*10^ROW($1:$19)/10)</f>
        <v>5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Good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0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297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China</v>
      </c>
      <c r="U1270" t="str">
        <f>feed!S1270</f>
        <v>Neutral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270" t="str">
        <f>feed!U1270</f>
        <v>http://blocgame.com/stats.php?id=65412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15317</v>
      </c>
      <c r="AA1270" s="8">
        <f t="shared" si="117"/>
        <v>54.0976430976431</v>
      </c>
      <c r="AB1270" s="4">
        <f t="shared" si="118"/>
        <v>49.5</v>
      </c>
      <c r="AC1270" s="4">
        <f t="shared" si="119"/>
        <v>2677.8333333333335</v>
      </c>
    </row>
    <row r="1271" spans="1:29" x14ac:dyDescent="0.25">
      <c r="A1271" t="str">
        <f>feed!A1271</f>
        <v>Estado Asiatico</v>
      </c>
      <c r="B1271" t="str">
        <f>feed!B1271</f>
        <v>Manuel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Gandhi-like</v>
      </c>
      <c r="H1271">
        <f>SUMPRODUCT(MID(0&amp;feed!H1271,LARGE(INDEX(ISNUMBER(--MID(feed!H1271,ROW($1:$1),1))*
ROW($1:$1),0),ROW($1:$1))+1,1)*10^ROW($1:$1)/10)</f>
        <v>0</v>
      </c>
      <c r="I1271" t="str">
        <f>feed!I1271</f>
        <v>Poor</v>
      </c>
      <c r="J1271">
        <f>SUMPRODUCT(MID(0&amp;feed!J1271,LARGE(INDEX(ISNUMBER(--MID(feed!J1271,ROW($1:$19),1))*
ROW($1:$19),0),ROW($1:$19))+1,1)*10^ROW($1:$19)/10)</f>
        <v>175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Free Market</v>
      </c>
      <c r="N1271">
        <f>SUMPRODUCT(MID(0&amp;feed!N1271,LARGE(INDEX(ISNUMBER(--MID(feed!N1271,ROW($1:$5),1))*
ROW($1:$5),0),ROW($1:$5))+1,1)*10^ROW($1:$5)/10)</f>
        <v>296</v>
      </c>
      <c r="O1271">
        <f>SUMPRODUCT(MID(0&amp;feed!O1271,LARGE(INDEX(ISNUMBER(--MID(feed!O1271,ROW($1:$5),1))*
ROW($1:$5),0),ROW($1:$5))+1,1)*10^ROW($1:$5)/10)</f>
        <v>241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http://blocgame.com/stats.php?id=65332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19250</v>
      </c>
      <c r="AA1271" s="8">
        <f t="shared" si="117"/>
        <v>67.567567567567565</v>
      </c>
      <c r="AB1271" s="4">
        <f t="shared" si="118"/>
        <v>49.333333333333336</v>
      </c>
      <c r="AC1271" s="4">
        <f t="shared" si="119"/>
        <v>3333.3333333333335</v>
      </c>
    </row>
    <row r="1272" spans="1:29" x14ac:dyDescent="0.25">
      <c r="A1272" t="str">
        <f>feed!A1272</f>
        <v>Propont</v>
      </c>
      <c r="B1272" t="str">
        <f>feed!B1272</f>
        <v>pier</v>
      </c>
      <c r="C1272">
        <f>feed!C1272</f>
        <v>0</v>
      </c>
      <c r="D1272">
        <f>SUMPRODUCT(MID(0&amp;feed!D1272,LARGE(INDEX(ISNUMBER(--MID(feed!D1272,ROW($1:$19),1))*
ROW($1:$19),0),ROW($1:$19))+1,1)*10^ROW($1:$19)/10)</f>
        <v>7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Good</v>
      </c>
      <c r="H1272">
        <f>SUMPRODUCT(MID(0&amp;feed!H1272,LARGE(INDEX(ISNUMBER(--MID(feed!H1272,ROW($1:$1),1))*
ROW($1:$1),0),ROW($1:$1))+1,1)*10^ROW($1:$1)/10)</f>
        <v>0</v>
      </c>
      <c r="I1272" t="str">
        <f>feed!I1272</f>
        <v>Standard</v>
      </c>
      <c r="J1272">
        <f>SUMPRODUCT(MID(0&amp;feed!J1272,LARGE(INDEX(ISNUMBER(--MID(feed!J1272,ROW($1:$19),1))*
ROW($1:$19),0),ROW($1:$19))+1,1)*10^ROW($1:$19)/10)</f>
        <v>1</v>
      </c>
      <c r="K1272">
        <f>SUMPRODUCT(MID(0&amp;feed!K1272,LARGE(INDEX(ISNUMBER(--MID(feed!K1272,ROW($1:$19),1))*
ROW($1:$19),0),ROW($1:$19))+1,1)*10^ROW($1:$19)/10)</f>
        <v>2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Mixed Economy</v>
      </c>
      <c r="N1272">
        <f>SUMPRODUCT(MID(0&amp;feed!N1272,LARGE(INDEX(ISNUMBER(--MID(feed!N1272,ROW($1:$5),1))*
ROW($1:$5),0),ROW($1:$5))+1,1)*10^ROW($1:$5)/10)</f>
        <v>296</v>
      </c>
      <c r="O1272">
        <f>SUMPRODUCT(MID(0&amp;feed!O1272,LARGE(INDEX(ISNUMBER(--MID(feed!O1272,ROW($1:$5),1))*
ROW($1:$5),0),ROW($1:$5))+1,1)*10^ROW($1:$5)/10)</f>
        <v>0</v>
      </c>
      <c r="P1272" t="str">
        <f>feed!P1272</f>
        <v>Untapped</v>
      </c>
      <c r="Q1272">
        <f t="shared" si="114"/>
        <v>90</v>
      </c>
      <c r="R1272" t="str">
        <f>feed!Q1272</f>
        <v>None</v>
      </c>
      <c r="S1272">
        <f t="shared" si="115"/>
        <v>0</v>
      </c>
      <c r="T1272" t="str">
        <f>feed!R1272</f>
        <v>Atlas</v>
      </c>
      <c r="U1272" t="str">
        <f>feed!S1272</f>
        <v>Neutral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272" t="str">
        <f>feed!U1272</f>
        <v>http://blocgame.com/stats.php?id=65525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15317</v>
      </c>
      <c r="AA1272" s="8">
        <f t="shared" si="117"/>
        <v>54.280405405405403</v>
      </c>
      <c r="AB1272" s="4">
        <f t="shared" si="118"/>
        <v>49.333333333333336</v>
      </c>
      <c r="AC1272" s="4">
        <f t="shared" si="119"/>
        <v>2677.8333333333335</v>
      </c>
    </row>
    <row r="1273" spans="1:29" x14ac:dyDescent="0.25">
      <c r="A1273" t="str">
        <f>feed!A1273</f>
        <v>Maravu~owa</v>
      </c>
      <c r="B1273" t="str">
        <f>feed!B1273</f>
        <v>ponpon</v>
      </c>
      <c r="C1273">
        <f>feed!C1273</f>
        <v>0</v>
      </c>
      <c r="D1273">
        <f>SUMPRODUCT(MID(0&amp;feed!D1273,LARGE(INDEX(ISNUMBER(--MID(feed!D1273,ROW($1:$19),1))*
ROW($1:$19),0),ROW($1:$19))+1,1)*10^ROW($1:$19)/10)</f>
        <v>25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First World War surplus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0</v>
      </c>
      <c r="I1273" t="str">
        <f>feed!I1273</f>
        <v>Elite</v>
      </c>
      <c r="J1273">
        <f>SUMPRODUCT(MID(0&amp;feed!J1273,LARGE(INDEX(ISNUMBER(--MID(feed!J1273,ROW($1:$19),1))*
ROW($1:$19),0),ROW($1:$19))+1,1)*10^ROW($1:$19)/10)</f>
        <v>165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294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West Africa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http://blocgame.com/stats.php?id=59130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19250</v>
      </c>
      <c r="AA1273" s="8">
        <f t="shared" si="117"/>
        <v>68.027210884353735</v>
      </c>
      <c r="AB1273" s="4">
        <f t="shared" si="118"/>
        <v>49</v>
      </c>
      <c r="AC1273" s="4">
        <f t="shared" si="119"/>
        <v>3333.3333333333335</v>
      </c>
    </row>
    <row r="1274" spans="1:29" x14ac:dyDescent="0.25">
      <c r="A1274" t="str">
        <f>feed!A1274</f>
        <v>Fleek Bitches</v>
      </c>
      <c r="B1274" t="str">
        <f>feed!B1274</f>
        <v>Cornileous Fleek</v>
      </c>
      <c r="C1274" t="str">
        <f>feed!C1274</f>
        <v>Fleek Bitches</v>
      </c>
      <c r="D1274">
        <f>SUMPRODUCT(MID(0&amp;feed!D1274,LARGE(INDEX(ISNUMBER(--MID(feed!D1274,ROW($1:$19),1))*
ROW($1:$19),0),ROW($1:$19))+1,1)*10^ROW($1:$19)/10)</f>
        <v>4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Gandhi-like</v>
      </c>
      <c r="H1274">
        <f>SUMPRODUCT(MID(0&amp;feed!H1274,LARGE(INDEX(ISNUMBER(--MID(feed!H1274,ROW($1:$1),1))*
ROW($1:$1),0),ROW($1:$1))+1,1)*10^ROW($1:$1)/10)</f>
        <v>0</v>
      </c>
      <c r="I1274" t="str">
        <f>feed!I1274</f>
        <v>Undisciplined Rabble</v>
      </c>
      <c r="J1274">
        <f>SUMPRODUCT(MID(0&amp;feed!J1274,LARGE(INDEX(ISNUMBER(--MID(feed!J1274,ROW($1:$19),1))*
ROW($1:$19),0),ROW($1:$19))+1,1)*10^ROW($1:$19)/10)</f>
        <v>150</v>
      </c>
      <c r="K1274">
        <f>SUMPRODUCT(MID(0&amp;feed!K1274,LARGE(INDEX(ISNUMBER(--MID(feed!K1274,ROW($1:$19),1))*
ROW($1:$19),0),ROW($1:$19))+1,1)*10^ROW($1:$19)/10)</f>
        <v>3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294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Southern Cone</v>
      </c>
      <c r="U1274" t="str">
        <f>feed!S1274</f>
        <v>United States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1274" t="str">
        <f>feed!U1274</f>
        <v>http://blocgame.com/stats.php?id=65360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18087</v>
      </c>
      <c r="AA1274" s="8">
        <f t="shared" si="117"/>
        <v>65.34693877551021</v>
      </c>
      <c r="AB1274" s="4">
        <f t="shared" si="118"/>
        <v>49</v>
      </c>
      <c r="AC1274" s="4">
        <f t="shared" si="119"/>
        <v>3202</v>
      </c>
    </row>
    <row r="1275" spans="1:29" x14ac:dyDescent="0.25">
      <c r="A1275" t="str">
        <f>feed!A1275</f>
        <v>Custadia</v>
      </c>
      <c r="B1275" t="str">
        <f>feed!B1275</f>
        <v>Great Emperor Kenjii</v>
      </c>
      <c r="C1275" t="str">
        <f>feed!C1275</f>
        <v>USRGC</v>
      </c>
      <c r="D1275">
        <f>SUMPRODUCT(MID(0&amp;feed!D1275,LARGE(INDEX(ISNUMBER(--MID(feed!D1275,ROW($1:$19),1))*
ROW($1:$19),0),ROW($1:$19))+1,1)*10^ROW($1:$19)/10)</f>
        <v>4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Isolated</v>
      </c>
      <c r="H1275">
        <f>SUMPRODUCT(MID(0&amp;feed!H1275,LARGE(INDEX(ISNUMBER(--MID(feed!H1275,ROW($1:$1),1))*
ROW($1:$1),0),ROW($1:$1))+1,1)*10^ROW($1:$1)/10)</f>
        <v>0</v>
      </c>
      <c r="I1275" t="str">
        <f>feed!I1275</f>
        <v>Undisciplined Rabble</v>
      </c>
      <c r="J1275">
        <f>SUMPRODUCT(MID(0&amp;feed!J1275,LARGE(INDEX(ISNUMBER(--MID(feed!J1275,ROW($1:$19),1))*
ROW($1:$19),0),ROW($1:$19))+1,1)*10^ROW($1:$19)/10)</f>
        <v>4</v>
      </c>
      <c r="K1275">
        <f>SUMPRODUCT(MID(0&amp;feed!K1275,LARGE(INDEX(ISNUMBER(--MID(feed!K1275,ROW($1:$19),1))*
ROW($1:$19),0),ROW($1:$19))+1,1)*10^ROW($1:$19)/10)</f>
        <v>4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294</v>
      </c>
      <c r="O1275">
        <f>SUMPRODUCT(MID(0&amp;feed!O1275,LARGE(INDEX(ISNUMBER(--MID(feed!O1275,ROW($1:$5),1))*
ROW($1:$5),0),ROW($1:$5))+1,1)*10^ROW($1:$5)/10)</f>
        <v>309</v>
      </c>
      <c r="P1275" t="str">
        <f>feed!P1275</f>
        <v>Near Depletion</v>
      </c>
      <c r="Q1275">
        <f t="shared" si="114"/>
        <v>10</v>
      </c>
      <c r="R1275" t="str">
        <f>feed!Q1275</f>
        <v>None</v>
      </c>
      <c r="S1275">
        <f t="shared" si="115"/>
        <v>0</v>
      </c>
      <c r="T1275" t="str">
        <f>feed!R1275</f>
        <v>Gran Colombia</v>
      </c>
      <c r="U1275" t="str">
        <f>feed!S1275</f>
        <v>Soviet Union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1275" t="str">
        <f>feed!U1275</f>
        <v>http://blocgame.com/stats.php?id=65461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17825</v>
      </c>
      <c r="AA1275" s="8">
        <f t="shared" si="117"/>
        <v>67.006802721088434</v>
      </c>
      <c r="AB1275" s="4">
        <f t="shared" si="118"/>
        <v>49</v>
      </c>
      <c r="AC1275" s="4">
        <f t="shared" si="119"/>
        <v>3283.3333333333335</v>
      </c>
    </row>
    <row r="1276" spans="1:29" x14ac:dyDescent="0.25">
      <c r="A1276" t="str">
        <f>feed!A1276</f>
        <v>Fradda</v>
      </c>
      <c r="B1276" t="str">
        <f>feed!B1276</f>
        <v>Lermond</v>
      </c>
      <c r="C1276">
        <f>feed!C1276</f>
        <v>0</v>
      </c>
      <c r="D1276">
        <f>SUMPRODUCT(MID(0&amp;feed!D1276,LARGE(INDEX(ISNUMBER(--MID(feed!D1276,ROW($1:$19),1))*
ROW($1:$19),0),ROW($1:$19))+1,1)*10^ROW($1:$19)/10)</f>
        <v>9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Good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1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291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Gran Colombia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276" t="str">
        <f>feed!U1276</f>
        <v>http://blocgame.com/stats.php?id=65411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12140</v>
      </c>
      <c r="AA1276" s="8">
        <f t="shared" si="117"/>
        <v>44.295532646048109</v>
      </c>
      <c r="AB1276" s="4">
        <f t="shared" si="118"/>
        <v>48.5</v>
      </c>
      <c r="AC1276" s="4">
        <f t="shared" si="119"/>
        <v>2148.3333333333335</v>
      </c>
    </row>
    <row r="1277" spans="1:29" x14ac:dyDescent="0.25">
      <c r="A1277" t="str">
        <f>feed!A1277</f>
        <v>Von</v>
      </c>
      <c r="B1277" t="str">
        <f>feed!B1277</f>
        <v>leslaare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First World War surplus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78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291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Pacific Rim</v>
      </c>
      <c r="U1277" t="str">
        <f>feed!S1277</f>
        <v>United States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http://blocgame.com/stats.php?id=65475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68.728522336769757</v>
      </c>
      <c r="AB1277" s="4">
        <f t="shared" si="118"/>
        <v>48.5</v>
      </c>
      <c r="AC1277" s="4">
        <f t="shared" si="119"/>
        <v>3333.3333333333335</v>
      </c>
    </row>
    <row r="1278" spans="1:29" x14ac:dyDescent="0.25">
      <c r="A1278" t="str">
        <f>feed!A1278</f>
        <v>strotia</v>
      </c>
      <c r="B1278" t="str">
        <f>feed!B1278</f>
        <v>cyprus</v>
      </c>
      <c r="C1278">
        <f>feed!C1278</f>
        <v>0</v>
      </c>
      <c r="D1278">
        <f>SUMPRODUCT(MID(0&amp;feed!D1278,LARGE(INDEX(ISNUMBER(--MID(feed!D1278,ROW($1:$19),1))*
ROW($1:$19),0),ROW($1:$19))+1,1)*10^ROW($1:$19)/10)</f>
        <v>25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First World War surplus</v>
      </c>
      <c r="G1278" t="str">
        <f>feed!G1278</f>
        <v>Normal</v>
      </c>
      <c r="H1278">
        <f>SUMPRODUCT(MID(0&amp;feed!H1278,LARGE(INDEX(ISNUMBER(--MID(feed!H1278,ROW($1:$1),1))*
ROW($1:$1),0),ROW($1:$1))+1,1)*10^ROW($1:$1)/10)</f>
        <v>0</v>
      </c>
      <c r="I1278" t="str">
        <f>feed!I1278</f>
        <v>Elite</v>
      </c>
      <c r="J1278">
        <f>SUMPRODUCT(MID(0&amp;feed!J1278,LARGE(INDEX(ISNUMBER(--MID(feed!J1278,ROW($1:$19),1))*
ROW($1:$19),0),ROW($1:$19))+1,1)*10^ROW($1:$19)/10)</f>
        <v>8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290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http://blocgame.com/stats.php?id=65637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19250</v>
      </c>
      <c r="AA1278" s="8">
        <f t="shared" si="117"/>
        <v>68.965517241379317</v>
      </c>
      <c r="AB1278" s="4">
        <f t="shared" si="118"/>
        <v>48.333333333333336</v>
      </c>
      <c r="AC1278" s="4">
        <f t="shared" si="119"/>
        <v>3333.3333333333335</v>
      </c>
    </row>
    <row r="1279" spans="1:29" x14ac:dyDescent="0.25">
      <c r="A1279" t="str">
        <f>feed!A1279</f>
        <v>Ashwington</v>
      </c>
      <c r="B1279" t="str">
        <f>feed!B1279</f>
        <v>sumitbarua34</v>
      </c>
      <c r="C1279" t="str">
        <f>feed!C1279</f>
        <v>Allied Asia</v>
      </c>
      <c r="D1279">
        <f>SUMPRODUCT(MID(0&amp;feed!D1279,LARGE(INDEX(ISNUMBER(--MID(feed!D1279,ROW($1:$19),1))*
ROW($1:$19),0),ROW($1:$19))+1,1)*10^ROW($1:$19)/10)</f>
        <v>21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Good</v>
      </c>
      <c r="H1279">
        <f>SUMPRODUCT(MID(0&amp;feed!H1279,LARGE(INDEX(ISNUMBER(--MID(feed!H1279,ROW($1:$1),1))*
ROW($1:$1),0),ROW($1:$1))+1,1)*10^ROW($1:$1)/10)</f>
        <v>0</v>
      </c>
      <c r="I1279" t="str">
        <f>feed!I1279</f>
        <v>Good</v>
      </c>
      <c r="J1279">
        <f>SUMPRODUCT(MID(0&amp;feed!J1279,LARGE(INDEX(ISNUMBER(--MID(feed!J1279,ROW($1:$19),1))*
ROW($1:$19),0),ROW($1:$19))+1,1)*10^ROW($1:$19)/10)</f>
        <v>3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288</v>
      </c>
      <c r="O1279">
        <f>SUMPRODUCT(MID(0&amp;feed!O1279,LARGE(INDEX(ISNUMBER(--MID(feed!O1279,ROW($1:$5),1))*
ROW($1:$5),0),ROW($1:$5))+1,1)*10^ROW($1:$5)/10)</f>
        <v>450</v>
      </c>
      <c r="P1279" t="str">
        <f>feed!P1279</f>
        <v>Untapped</v>
      </c>
      <c r="Q1279">
        <f t="shared" si="114"/>
        <v>90</v>
      </c>
      <c r="R1279" t="str">
        <f>feed!Q1279</f>
        <v>Meagre</v>
      </c>
      <c r="S1279">
        <f t="shared" si="115"/>
        <v>1.5</v>
      </c>
      <c r="T1279" t="str">
        <f>feed!R1279</f>
        <v>The Subcontinent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1279" t="str">
        <f>feed!U1279</f>
        <v>http://blocgame.com/stats.php?id=65263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19150</v>
      </c>
      <c r="AA1279" s="8">
        <f t="shared" si="117"/>
        <v>69.097222222222229</v>
      </c>
      <c r="AB1279" s="4">
        <f t="shared" si="118"/>
        <v>48</v>
      </c>
      <c r="AC1279" s="4">
        <f t="shared" si="119"/>
        <v>3316.6666666666665</v>
      </c>
    </row>
    <row r="1280" spans="1:29" x14ac:dyDescent="0.25">
      <c r="A1280" t="str">
        <f>feed!A1280</f>
        <v>dramm</v>
      </c>
      <c r="B1280" t="str">
        <f>feed!B1280</f>
        <v>dramm</v>
      </c>
      <c r="C1280">
        <f>feed!C1280</f>
        <v>0</v>
      </c>
      <c r="D1280">
        <f>SUMPRODUCT(MID(0&amp;feed!D1280,LARGE(INDEX(ISNUMBER(--MID(feed!D1280,ROW($1:$19),1))*
ROW($1:$19),0),ROW($1:$19))+1,1)*10^ROW($1:$19)/10)</f>
        <v>3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Nice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Undisciplined Rabble</v>
      </c>
      <c r="J1280">
        <f>SUMPRODUCT(MID(0&amp;feed!J1280,LARGE(INDEX(ISNUMBER(--MID(feed!J1280,ROW($1:$19),1))*
ROW($1:$19),0),ROW($1:$19))+1,1)*10^ROW($1:$19)/10)</f>
        <v>1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288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Indochina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1280" t="str">
        <f>feed!U1280</f>
        <v>http://blocgame.com/stats.php?id=65376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17357</v>
      </c>
      <c r="AA1280" s="8">
        <f t="shared" si="117"/>
        <v>62.871527777777779</v>
      </c>
      <c r="AB1280" s="4">
        <f t="shared" si="118"/>
        <v>48</v>
      </c>
      <c r="AC1280" s="4">
        <f t="shared" si="119"/>
        <v>3017.8333333333335</v>
      </c>
    </row>
    <row r="1281" spans="1:29" x14ac:dyDescent="0.25">
      <c r="A1281" t="str">
        <f>feed!A1281</f>
        <v>Unslusch</v>
      </c>
      <c r="B1281" t="str">
        <f>feed!B1281</f>
        <v>Kehr</v>
      </c>
      <c r="C1281">
        <f>feed!C1281</f>
        <v>0</v>
      </c>
      <c r="D1281">
        <f>SUMPRODUCT(MID(0&amp;feed!D1281,LARGE(INDEX(ISNUMBER(--MID(feed!D1281,ROW($1:$19),1))*
ROW($1:$19),0),ROW($1:$19))+1,1)*10^ROW($1:$19)/10)</f>
        <v>7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First World War surplus</v>
      </c>
      <c r="G1281" t="str">
        <f>feed!G1281</f>
        <v>Isolated</v>
      </c>
      <c r="H1281">
        <f>SUMPRODUCT(MID(0&amp;feed!H1281,LARGE(INDEX(ISNUMBER(--MID(feed!H1281,ROW($1:$1),1))*
ROW($1:$1),0),ROW($1:$1))+1,1)*10^ROW($1:$1)/10)</f>
        <v>1</v>
      </c>
      <c r="I1281" t="str">
        <f>feed!I1281</f>
        <v>Good</v>
      </c>
      <c r="J1281">
        <f>SUMPRODUCT(MID(0&amp;feed!J1281,LARGE(INDEX(ISNUMBER(--MID(feed!J1281,ROW($1:$19),1))*
ROW($1:$19),0),ROW($1:$19))+1,1)*10^ROW($1:$19)/10)</f>
        <v>53</v>
      </c>
      <c r="K1281">
        <f>SUMPRODUCT(MID(0&amp;feed!K1281,LARGE(INDEX(ISNUMBER(--MID(feed!K1281,ROW($1:$19),1))*
ROW($1:$19),0),ROW($1:$19))+1,1)*10^ROW($1:$19)/10)</f>
        <v>6</v>
      </c>
      <c r="L1281">
        <f>SUMPRODUCT(MID(0&amp;feed!L1281,LARGE(INDEX(ISNUMBER(--MID(feed!L1281,ROW($1:$19),1))*
ROW($1:$19),0),ROW($1:$19))+1,1)*10^ROW($1:$19)/10)</f>
        <v>4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286</v>
      </c>
      <c r="O1281">
        <f>SUMPRODUCT(MID(0&amp;feed!O1281,LARGE(INDEX(ISNUMBER(--MID(feed!O1281,ROW($1:$5),1))*
ROW($1:$5),0),ROW($1:$5))+1,1)*10^ROW($1:$5)/10)</f>
        <v>137</v>
      </c>
      <c r="P1281">
        <f>feed!P1281</f>
        <v>0</v>
      </c>
      <c r="Q1281">
        <f t="shared" si="114"/>
        <v>40</v>
      </c>
      <c r="R1281" t="str">
        <f>feed!Q1281</f>
        <v>None</v>
      </c>
      <c r="S1281">
        <f t="shared" si="115"/>
        <v>0</v>
      </c>
      <c r="T1281" t="str">
        <f>feed!R1281</f>
        <v>Caribbean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1281" t="str">
        <f>feed!U1281</f>
        <v>http://blocgame.com/stats.php?id=65307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12165</v>
      </c>
      <c r="AA1281" s="8">
        <f t="shared" si="117"/>
        <v>58.269230769230766</v>
      </c>
      <c r="AB1281" s="4">
        <f t="shared" si="118"/>
        <v>47.666666666666664</v>
      </c>
      <c r="AC1281" s="4">
        <f t="shared" si="119"/>
        <v>2777.5</v>
      </c>
    </row>
    <row r="1282" spans="1:29" x14ac:dyDescent="0.25">
      <c r="A1282" t="str">
        <f>feed!A1282</f>
        <v>trempon</v>
      </c>
      <c r="B1282" t="str">
        <f>feed!B1282</f>
        <v>tramptop</v>
      </c>
      <c r="C1282">
        <f>feed!C1282</f>
        <v>0</v>
      </c>
      <c r="D1282">
        <f>SUMPRODUCT(MID(0&amp;feed!D1282,LARGE(INDEX(ISNUMBER(--MID(feed!D1282,ROW($1:$19),1))*
ROW($1:$19),0),ROW($1:$19))+1,1)*10^ROW($1:$19)/10)</f>
        <v>6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Nice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1</v>
      </c>
      <c r="K1282">
        <f>SUMPRODUCT(MID(0&amp;feed!K1282,LARGE(INDEX(ISNUMBER(--MID(feed!K1282,ROW($1:$19),1))*
ROW($1:$19),0),ROW($1:$19))+1,1)*10^ROW($1:$19)/10)</f>
        <v>2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286</v>
      </c>
      <c r="O1282">
        <f>SUMPRODUCT(MID(0&amp;feed!O1282,LARGE(INDEX(ISNUMBER(--MID(feed!O1282,ROW($1:$5),1))*
ROW($1:$5),0),ROW($1:$5))+1,1)*10^ROW($1:$5)/10)</f>
        <v>0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Indochina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282" t="str">
        <f>feed!U1282</f>
        <v>http://blocgame.com/stats.php?id=65379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14374</v>
      </c>
      <c r="AA1282" s="8">
        <f t="shared" si="117"/>
        <v>52.88111888111888</v>
      </c>
      <c r="AB1282" s="4">
        <f t="shared" si="118"/>
        <v>47.666666666666664</v>
      </c>
      <c r="AC1282" s="4">
        <f t="shared" si="119"/>
        <v>2520.6666666666665</v>
      </c>
    </row>
    <row r="1283" spans="1:29" x14ac:dyDescent="0.25">
      <c r="A1283" t="str">
        <f>feed!A1283</f>
        <v>cumsod000</v>
      </c>
      <c r="B1283" t="str">
        <f>feed!B1283</f>
        <v>cumsod000</v>
      </c>
      <c r="C1283">
        <f>feed!C1283</f>
        <v>0</v>
      </c>
      <c r="D1283">
        <f>SUMPRODUCT(MID(0&amp;feed!D1283,LARGE(INDEX(ISNUMBER(--MID(feed!D1283,ROW($1:$19),1))*
ROW($1:$19),0),ROW($1:$19))+1,1)*10^ROW($1:$19)/10)</f>
        <v>10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Poor</v>
      </c>
      <c r="J1283">
        <f>SUMPRODUCT(MID(0&amp;feed!J1283,LARGE(INDEX(ISNUMBER(--MID(feed!J1283,ROW($1:$19),1))*
ROW($1:$19),0),ROW($1:$19))+1,1)*10^ROW($1:$19)/10)</f>
        <v>71</v>
      </c>
      <c r="K1283">
        <f>SUMPRODUCT(MID(0&amp;feed!K1283,LARGE(INDEX(ISNUMBER(--MID(feed!K1283,ROW($1:$19),1))*
ROW($1:$19),0),ROW($1:$19))+1,1)*10^ROW($1:$19)/10)</f>
        <v>2</v>
      </c>
      <c r="L1283">
        <f>SUMPRODUCT(MID(0&amp;feed!L1283,LARGE(INDEX(ISNUMBER(--MID(feed!L1283,ROW($1:$19),1))*
ROW($1:$19),0),ROW($1:$19))+1,1)*10^ROW($1:$19)/10)</f>
        <v>5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285</v>
      </c>
      <c r="O1283">
        <f>SUMPRODUCT(MID(0&amp;feed!O1283,LARGE(INDEX(ISNUMBER(--MID(feed!O1283,ROW($1:$5),1))*
ROW($1:$5),0),ROW($1:$5))+1,1)*10^ROW($1:$5)/10)</f>
        <v>4139</v>
      </c>
      <c r="P1283" t="str">
        <f>feed!P1283</f>
        <v>Untapped</v>
      </c>
      <c r="Q1283">
        <f t="shared" ref="Q1283:Q1327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27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Atlas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3" t="str">
        <f>feed!U1283</f>
        <v>http://blocgame.com/stats.php?id=65316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27" si="122">V1283-H1283*750-K1283*375-L1283*375</f>
        <v>17375</v>
      </c>
      <c r="AA1283" s="8">
        <f t="shared" ref="AA1283:AA1327" si="123">V1283/N1283</f>
        <v>70.175438596491233</v>
      </c>
      <c r="AB1283" s="4">
        <f t="shared" ref="AB1283:AB1327" si="124">N1283/6</f>
        <v>47.5</v>
      </c>
      <c r="AC1283" s="4">
        <f t="shared" ref="AC1283:AC1327" si="125">V1283/6</f>
        <v>3333.3333333333335</v>
      </c>
    </row>
    <row r="1284" spans="1:29" x14ac:dyDescent="0.25">
      <c r="A1284" t="str">
        <f>feed!A1284</f>
        <v>Vazeer</v>
      </c>
      <c r="B1284" t="str">
        <f>feed!B1284</f>
        <v>Vazeer</v>
      </c>
      <c r="C1284">
        <f>feed!C1284</f>
        <v>0</v>
      </c>
      <c r="D1284">
        <f>SUMPRODUCT(MID(0&amp;feed!D1284,LARGE(INDEX(ISNUMBER(--MID(feed!D1284,ROW($1:$19),1))*
ROW($1:$19),0),ROW($1:$19))+1,1)*10^ROW($1:$19)/10)</f>
        <v>25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First World War surplus</v>
      </c>
      <c r="G1284" t="str">
        <f>feed!G1284</f>
        <v>Gandhi-like</v>
      </c>
      <c r="H1284">
        <f>SUMPRODUCT(MID(0&amp;feed!H1284,LARGE(INDEX(ISNUMBER(--MID(feed!H1284,ROW($1:$1),1))*
ROW($1:$1),0),ROW($1:$1))+1,1)*10^ROW($1:$1)/10)</f>
        <v>0</v>
      </c>
      <c r="I1284" t="str">
        <f>feed!I1284</f>
        <v>Elite</v>
      </c>
      <c r="J1284">
        <f>SUMPRODUCT(MID(0&amp;feed!J1284,LARGE(INDEX(ISNUMBER(--MID(feed!J1284,ROW($1:$19),1))*
ROW($1:$19),0),ROW($1:$19))+1,1)*10^ROW($1:$19)/10)</f>
        <v>176</v>
      </c>
      <c r="K1284">
        <f>SUMPRODUCT(MID(0&amp;feed!K1284,LARGE(INDEX(ISNUMBER(--MID(feed!K1284,ROW($1:$19),1))*
ROW($1:$19),0),ROW($1:$19))+1,1)*10^ROW($1:$19)/10)</f>
        <v>2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285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Arabia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http://blocgame.com/stats.php?id=65354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19250</v>
      </c>
      <c r="AA1284" s="8">
        <f t="shared" si="123"/>
        <v>70.175438596491233</v>
      </c>
      <c r="AB1284" s="4">
        <f t="shared" si="124"/>
        <v>47.5</v>
      </c>
      <c r="AC1284" s="4">
        <f t="shared" si="125"/>
        <v>3333.3333333333335</v>
      </c>
    </row>
    <row r="1285" spans="1:29" x14ac:dyDescent="0.25">
      <c r="A1285" t="str">
        <f>feed!A1285</f>
        <v>Horson</v>
      </c>
      <c r="B1285" t="str">
        <f>feed!B1285</f>
        <v>myndosys</v>
      </c>
      <c r="C1285">
        <f>feed!C1285</f>
        <v>0</v>
      </c>
      <c r="D1285">
        <f>SUMPRODUCT(MID(0&amp;feed!D1285,LARGE(INDEX(ISNUMBER(--MID(feed!D1285,ROW($1:$19),1))*
ROW($1:$19),0),ROW($1:$19))+1,1)*10^ROW($1:$19)/10)</f>
        <v>20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Gandhi-like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176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285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East Indies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1285" t="str">
        <f>feed!U1285</f>
        <v>http://blocgame.com/stats.php?id=65355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19250</v>
      </c>
      <c r="AA1285" s="8">
        <f t="shared" si="123"/>
        <v>70.175438596491233</v>
      </c>
      <c r="AB1285" s="4">
        <f t="shared" si="124"/>
        <v>47.5</v>
      </c>
      <c r="AC1285" s="4">
        <f t="shared" si="125"/>
        <v>3333.3333333333335</v>
      </c>
    </row>
    <row r="1286" spans="1:29" x14ac:dyDescent="0.25">
      <c r="A1286" t="str">
        <f>feed!A1286</f>
        <v>Uberdeutschland</v>
      </c>
      <c r="B1286" t="str">
        <f>feed!B1286</f>
        <v>Matthaus hetzneuer</v>
      </c>
      <c r="C1286" t="str">
        <f>feed!C1286</f>
        <v>Deutsch descendent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46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284</v>
      </c>
      <c r="O1286">
        <f>SUMPRODUCT(MID(0&amp;feed!O1286,LARGE(INDEX(ISNUMBER(--MID(feed!O1286,ROW($1:$5),1))*
ROW($1:$5),0),ROW($1:$5))+1,1)*10^ROW($1:$5)/10)</f>
        <v>88</v>
      </c>
      <c r="P1286" t="str">
        <f>feed!P1286</f>
        <v>Untapped</v>
      </c>
      <c r="Q1286">
        <f t="shared" si="120"/>
        <v>90</v>
      </c>
      <c r="R1286" t="str">
        <f>feed!Q1286</f>
        <v>Meagre</v>
      </c>
      <c r="S1286">
        <f t="shared" si="121"/>
        <v>1.5</v>
      </c>
      <c r="T1286" t="str">
        <f>feed!R1286</f>
        <v>Pacific Rim</v>
      </c>
      <c r="U1286" t="str">
        <f>feed!S1286</f>
        <v>United States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http://blocgame.com/stats.php?id=65492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70.422535211267601</v>
      </c>
      <c r="AB1286" s="4">
        <f t="shared" si="124"/>
        <v>47.333333333333336</v>
      </c>
      <c r="AC1286" s="4">
        <f t="shared" si="125"/>
        <v>3333.3333333333335</v>
      </c>
    </row>
    <row r="1287" spans="1:29" x14ac:dyDescent="0.25">
      <c r="A1287" t="str">
        <f>feed!A1287</f>
        <v>Bernington</v>
      </c>
      <c r="B1287" t="str">
        <f>feed!B1287</f>
        <v>DylanBucey</v>
      </c>
      <c r="C1287">
        <f>feed!C1287</f>
        <v>0</v>
      </c>
      <c r="D1287">
        <f>SUMPRODUCT(MID(0&amp;feed!D1287,LARGE(INDEX(ISNUMBER(--MID(feed!D1287,ROW($1:$19),1))*
ROW($1:$19),0),ROW($1:$19))+1,1)*10^ROW($1:$19)/10)</f>
        <v>6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Poor</v>
      </c>
      <c r="J1287">
        <f>SUMPRODUCT(MID(0&amp;feed!J1287,LARGE(INDEX(ISNUMBER(--MID(feed!J1287,ROW($1:$19),1))*
ROW($1:$19),0),ROW($1:$19))+1,1)*10^ROW($1:$19)/10)</f>
        <v>117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Mixed Economy</v>
      </c>
      <c r="N1287">
        <f>SUMPRODUCT(MID(0&amp;feed!N1287,LARGE(INDEX(ISNUMBER(--MID(feed!N1287,ROW($1:$5),1))*
ROW($1:$5),0),ROW($1:$5))+1,1)*10^ROW($1:$5)/10)</f>
        <v>280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Caribbean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1287" t="str">
        <f>feed!U1287</f>
        <v>http://blocgame.com/stats.php?id=65501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15585</v>
      </c>
      <c r="AA1287" s="8">
        <f t="shared" si="123"/>
        <v>58.339285714285715</v>
      </c>
      <c r="AB1287" s="4">
        <f t="shared" si="124"/>
        <v>46.666666666666664</v>
      </c>
      <c r="AC1287" s="4">
        <f t="shared" si="125"/>
        <v>2722.5</v>
      </c>
    </row>
    <row r="1288" spans="1:29" x14ac:dyDescent="0.25">
      <c r="A1288" t="str">
        <f>feed!A1288</f>
        <v>dirkdirkistan</v>
      </c>
      <c r="B1288" t="str">
        <f>feed!B1288</f>
        <v>dumbledorf</v>
      </c>
      <c r="C1288">
        <f>feed!C1288</f>
        <v>0</v>
      </c>
      <c r="D1288">
        <f>SUMPRODUCT(MID(0&amp;feed!D1288,LARGE(INDEX(ISNUMBER(--MID(feed!D1288,ROW($1:$19),1))*
ROW($1:$19),0),ROW($1:$19))+1,1)*10^ROW($1:$19)/10)</f>
        <v>13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Undisciplined Rabble</v>
      </c>
      <c r="J1288">
        <f>SUMPRODUCT(MID(0&amp;feed!J1288,LARGE(INDEX(ISNUMBER(--MID(feed!J1288,ROW($1:$19),1))*
ROW($1:$19),0),ROW($1:$19))+1,1)*10^ROW($1:$19)/10)</f>
        <v>124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2</v>
      </c>
      <c r="M1288" t="str">
        <f>feed!M1288</f>
        <v>Central Planning</v>
      </c>
      <c r="N1288">
        <f>SUMPRODUCT(MID(0&amp;feed!N1288,LARGE(INDEX(ISNUMBER(--MID(feed!N1288,ROW($1:$5),1))*
ROW($1:$5),0),ROW($1:$5))+1,1)*10^ROW($1:$5)/10)</f>
        <v>278</v>
      </c>
      <c r="O1288">
        <f>SUMPRODUCT(MID(0&amp;feed!O1288,LARGE(INDEX(ISNUMBER(--MID(feed!O1288,ROW($1:$5),1))*
ROW($1:$5),0),ROW($1:$5))+1,1)*10^ROW($1:$5)/10)</f>
        <v>1797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Persia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http://blocgame.com/stats.php?id=65275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18500</v>
      </c>
      <c r="AA1288" s="8">
        <f t="shared" si="123"/>
        <v>71.942446043165461</v>
      </c>
      <c r="AB1288" s="4">
        <f t="shared" si="124"/>
        <v>46.333333333333336</v>
      </c>
      <c r="AC1288" s="4">
        <f t="shared" si="125"/>
        <v>3333.3333333333335</v>
      </c>
    </row>
    <row r="1289" spans="1:29" x14ac:dyDescent="0.25">
      <c r="A1289" t="str">
        <f>feed!A1289</f>
        <v>Oaxaca</v>
      </c>
      <c r="B1289" t="str">
        <f>feed!B1289</f>
        <v>Frederic Barrios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187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276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Mesoamerica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http://blocgame.com/stats.php?id=50808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72.463768115942031</v>
      </c>
      <c r="AB1289" s="4">
        <f t="shared" si="124"/>
        <v>46</v>
      </c>
      <c r="AC1289" s="4">
        <f t="shared" si="125"/>
        <v>3333.3333333333335</v>
      </c>
    </row>
    <row r="1290" spans="1:29" x14ac:dyDescent="0.25">
      <c r="A1290" t="str">
        <f>feed!A1290</f>
        <v>Pluto</v>
      </c>
      <c r="B1290" t="str">
        <f>feed!B1290</f>
        <v>Sebastianpeter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Finest of the 19th century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Good</v>
      </c>
      <c r="J1290">
        <f>SUMPRODUCT(MID(0&amp;feed!J1290,LARGE(INDEX(ISNUMBER(--MID(feed!J1290,ROW($1:$19),1))*
ROW($1:$19),0),ROW($1:$19))+1,1)*10^ROW($1:$19)/10)</f>
        <v>24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1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276</v>
      </c>
      <c r="O1290">
        <f>SUMPRODUCT(MID(0&amp;feed!O1290,LARGE(INDEX(ISNUMBER(--MID(feed!O1290,ROW($1:$5),1))*
ROW($1:$5),0),ROW($1:$5))+1,1)*10^ROW($1:$5)/10)</f>
        <v>223</v>
      </c>
      <c r="P1290" t="str">
        <f>feed!P1290</f>
        <v>Untapped</v>
      </c>
      <c r="Q1290">
        <f t="shared" si="120"/>
        <v>90</v>
      </c>
      <c r="R1290" t="str">
        <f>feed!Q1290</f>
        <v>Meagre</v>
      </c>
      <c r="S1290">
        <f t="shared" si="121"/>
        <v>1.5</v>
      </c>
      <c r="T1290" t="str">
        <f>feed!R1290</f>
        <v>West Africa</v>
      </c>
      <c r="U1290" t="str">
        <f>feed!S1290</f>
        <v>Soviet Union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http://blocgame.com/stats.php?id=52329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18875</v>
      </c>
      <c r="AA1290" s="8">
        <f t="shared" si="123"/>
        <v>72.463768115942031</v>
      </c>
      <c r="AB1290" s="4">
        <f t="shared" si="124"/>
        <v>46</v>
      </c>
      <c r="AC1290" s="4">
        <f t="shared" si="125"/>
        <v>3333.3333333333335</v>
      </c>
    </row>
    <row r="1291" spans="1:29" x14ac:dyDescent="0.25">
      <c r="A1291" t="str">
        <f>feed!A1291</f>
        <v>bovian</v>
      </c>
      <c r="B1291" t="str">
        <f>feed!B1291</f>
        <v>bos21</v>
      </c>
      <c r="C1291">
        <f>feed!C1291</f>
        <v>0</v>
      </c>
      <c r="D1291">
        <f>SUMPRODUCT(MID(0&amp;feed!D1291,LARGE(INDEX(ISNUMBER(--MID(feed!D1291,ROW($1:$19),1))*
ROW($1:$19),0),ROW($1:$19))+1,1)*10^ROW($1:$19)/10)</f>
        <v>4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Questionable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Poor</v>
      </c>
      <c r="J1291">
        <f>SUMPRODUCT(MID(0&amp;feed!J1291,LARGE(INDEX(ISNUMBER(--MID(feed!J1291,ROW($1:$19),1))*
ROW($1:$19),0),ROW($1:$19))+1,1)*10^ROW($1:$19)/10)</f>
        <v>17</v>
      </c>
      <c r="K1291">
        <f>SUMPRODUCT(MID(0&amp;feed!K1291,LARGE(INDEX(ISNUMBER(--MID(feed!K1291,ROW($1:$19),1))*
ROW($1:$19),0),ROW($1:$19))+1,1)*10^ROW($1:$19)/10)</f>
        <v>3</v>
      </c>
      <c r="L1291">
        <f>SUMPRODUCT(MID(0&amp;feed!L1291,LARGE(INDEX(ISNUMBER(--MID(feed!L1291,ROW($1:$19),1))*
ROW($1:$19),0),ROW($1:$19))+1,1)*10^ROW($1:$19)/10)</f>
        <v>1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276</v>
      </c>
      <c r="O1291">
        <f>SUMPRODUCT(MID(0&amp;feed!O1291,LARGE(INDEX(ISNUMBER(--MID(feed!O1291,ROW($1:$5),1))*
ROW($1:$5),0),ROW($1:$5))+1,1)*10^ROW($1:$5)/10)</f>
        <v>1804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Atlas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291" t="str">
        <f>feed!U1291</f>
        <v>http://blocgame.com/stats.php?id=65151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9013</v>
      </c>
      <c r="AA1291" s="8">
        <f t="shared" si="123"/>
        <v>38.090579710144929</v>
      </c>
      <c r="AB1291" s="4">
        <f t="shared" si="124"/>
        <v>46</v>
      </c>
      <c r="AC1291" s="4">
        <f t="shared" si="125"/>
        <v>1752.1666666666667</v>
      </c>
    </row>
    <row r="1292" spans="1:29" x14ac:dyDescent="0.25">
      <c r="A1292" t="str">
        <f>feed!A1292</f>
        <v>cumsod001</v>
      </c>
      <c r="B1292" t="str">
        <f>feed!B1292</f>
        <v>cumsod001</v>
      </c>
      <c r="C1292">
        <f>feed!C1292</f>
        <v>0</v>
      </c>
      <c r="D1292">
        <f>SUMPRODUCT(MID(0&amp;feed!D1292,LARGE(INDEX(ISNUMBER(--MID(feed!D1292,ROW($1:$19),1))*
ROW($1:$19),0),ROW($1:$19))+1,1)*10^ROW($1:$19)/10)</f>
        <v>14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Gandhi-like</v>
      </c>
      <c r="H1292">
        <f>SUMPRODUCT(MID(0&amp;feed!H1292,LARGE(INDEX(ISNUMBER(--MID(feed!H1292,ROW($1:$1),1))*
ROW($1:$1),0),ROW($1:$1))+1,1)*10^ROW($1:$1)/10)</f>
        <v>0</v>
      </c>
      <c r="I1292" t="str">
        <f>feed!I1292</f>
        <v>Poor</v>
      </c>
      <c r="J1292">
        <f>SUMPRODUCT(MID(0&amp;feed!J1292,LARGE(INDEX(ISNUMBER(--MID(feed!J1292,ROW($1:$19),1))*
ROW($1:$19),0),ROW($1:$19))+1,1)*10^ROW($1:$19)/10)</f>
        <v>71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7</v>
      </c>
      <c r="M1292" t="str">
        <f>feed!M1292</f>
        <v>Mixed Economy</v>
      </c>
      <c r="N1292">
        <f>SUMPRODUCT(MID(0&amp;feed!N1292,LARGE(INDEX(ISNUMBER(--MID(feed!N1292,ROW($1:$5),1))*
ROW($1:$5),0),ROW($1:$5))+1,1)*10^ROW($1:$5)/10)</f>
        <v>276</v>
      </c>
      <c r="O1292">
        <f>SUMPRODUCT(MID(0&amp;feed!O1292,LARGE(INDEX(ISNUMBER(--MID(feed!O1292,ROW($1:$5),1))*
ROW($1:$5),0),ROW($1:$5))+1,1)*10^ROW($1:$5)/10)</f>
        <v>4671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1292" t="str">
        <f>feed!U1292</f>
        <v>http://blocgame.com/stats.php?id=65317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16425</v>
      </c>
      <c r="AA1292" s="8">
        <f t="shared" si="123"/>
        <v>71.739130434782609</v>
      </c>
      <c r="AB1292" s="4">
        <f t="shared" si="124"/>
        <v>46</v>
      </c>
      <c r="AC1292" s="4">
        <f t="shared" si="125"/>
        <v>3300</v>
      </c>
    </row>
    <row r="1293" spans="1:29" x14ac:dyDescent="0.25">
      <c r="A1293" t="str">
        <f>feed!A1293</f>
        <v>Bullington</v>
      </c>
      <c r="B1293" t="str">
        <f>feed!B1293</f>
        <v>mnbull</v>
      </c>
      <c r="C1293">
        <f>feed!C1293</f>
        <v>0</v>
      </c>
      <c r="D1293">
        <f>SUMPRODUCT(MID(0&amp;feed!D1293,LARGE(INDEX(ISNUMBER(--MID(feed!D1293,ROW($1:$19),1))*
ROW($1:$19),0),ROW($1:$19))+1,1)*10^ROW($1:$19)/10)</f>
        <v>9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Normal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1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276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1293" t="str">
        <f>feed!U1293</f>
        <v>http://blocgame.com/stats.php?id=65600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15617</v>
      </c>
      <c r="AA1293" s="8">
        <f t="shared" si="123"/>
        <v>59.300724637681157</v>
      </c>
      <c r="AB1293" s="4">
        <f t="shared" si="124"/>
        <v>46</v>
      </c>
      <c r="AC1293" s="4">
        <f t="shared" si="125"/>
        <v>2727.8333333333335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98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briton</v>
      </c>
      <c r="B1295" t="str">
        <f>feed!B1295</f>
        <v>bres</v>
      </c>
      <c r="C1295">
        <f>feed!C1295</f>
        <v>0</v>
      </c>
      <c r="D1295">
        <f>SUMPRODUCT(MID(0&amp;feed!D1295,LARGE(INDEX(ISNUMBER(--MID(feed!D1295,ROW($1:$19),1))*
ROW($1:$19),0),ROW($1:$19))+1,1)*10^ROW($1:$19)/10)</f>
        <v>10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Nice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Poor</v>
      </c>
      <c r="J1295">
        <f>SUMPRODUCT(MID(0&amp;feed!J1295,LARGE(INDEX(ISNUMBER(--MID(feed!J1295,ROW($1:$19),1))*
ROW($1:$19),0),ROW($1:$19))+1,1)*10^ROW($1:$19)/10)</f>
        <v>1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0</v>
      </c>
      <c r="M1295" t="str">
        <f>feed!M1295</f>
        <v>Mixed Economy</v>
      </c>
      <c r="N1295">
        <f>SUMPRODUCT(MID(0&amp;feed!N1295,LARGE(INDEX(ISNUMBER(--MID(feed!N1295,ROW($1:$5),1))*
ROW($1:$5),0),ROW($1:$5))+1,1)*10^ROW($1:$5)/10)</f>
        <v>274</v>
      </c>
      <c r="O1295">
        <f>SUMPRODUCT(MID(0&amp;feed!O1295,LARGE(INDEX(ISNUMBER(--MID(feed!O1295,ROW($1:$5),1))*
ROW($1:$5),0),ROW($1:$5))+1,1)*10^ROW($1:$5)/10)</f>
        <v>0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Guinea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295" t="str">
        <f>feed!U1295</f>
        <v>http://blocgame.com/stats.php?id=65480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12506</v>
      </c>
      <c r="AA1295" s="8">
        <f t="shared" si="123"/>
        <v>48.379562043795623</v>
      </c>
      <c r="AB1295" s="4">
        <f t="shared" si="124"/>
        <v>45.666666666666664</v>
      </c>
      <c r="AC1295" s="4">
        <f t="shared" si="125"/>
        <v>2209.3333333333335</v>
      </c>
    </row>
    <row r="1296" spans="1:29" x14ac:dyDescent="0.25">
      <c r="A1296" t="str">
        <f>feed!A1296</f>
        <v>Highveld Lions</v>
      </c>
      <c r="B1296" t="str">
        <f>feed!B1296</f>
        <v>HASHMODROCKS</v>
      </c>
      <c r="C1296">
        <f>feed!C1296</f>
        <v>0</v>
      </c>
      <c r="D1296">
        <f>SUMPRODUCT(MID(0&amp;feed!D1296,LARGE(INDEX(ISNUMBER(--MID(feed!D1296,ROW($1:$19),1))*
ROW($1:$19),0),ROW($1:$19))+1,1)*10^ROW($1:$19)/10)</f>
        <v>22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Standard</v>
      </c>
      <c r="J1296">
        <f>SUMPRODUCT(MID(0&amp;feed!J1296,LARGE(INDEX(ISNUMBER(--MID(feed!J1296,ROW($1:$19),1))*
ROW($1:$19),0),ROW($1:$19))+1,1)*10^ROW($1:$19)/10)</f>
        <v>124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272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 t="shared" si="120"/>
        <v>90</v>
      </c>
      <c r="R1296" t="str">
        <f>feed!Q1296</f>
        <v>None</v>
      </c>
      <c r="S1296">
        <f t="shared" si="121"/>
        <v>0</v>
      </c>
      <c r="T1296" t="str">
        <f>feed!R1296</f>
        <v>Arabia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http://blocgame.com/stats.php?id=65482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19250</v>
      </c>
      <c r="AA1296" s="8">
        <f t="shared" si="123"/>
        <v>73.529411764705884</v>
      </c>
      <c r="AB1296" s="4">
        <f t="shared" si="124"/>
        <v>45.333333333333336</v>
      </c>
      <c r="AC1296" s="4">
        <f t="shared" si="125"/>
        <v>3333.3333333333335</v>
      </c>
    </row>
    <row r="1297" spans="1:29" x14ac:dyDescent="0.25">
      <c r="A1297" t="str">
        <f>feed!A1297</f>
        <v>hidupmumati</v>
      </c>
      <c r="B1297" t="str">
        <f>feed!B1297</f>
        <v>killerh</v>
      </c>
      <c r="C1297">
        <f>feed!C1297</f>
        <v>0</v>
      </c>
      <c r="D1297">
        <f>SUMPRODUCT(MID(0&amp;feed!D1297,LARGE(INDEX(ISNUMBER(--MID(feed!D1297,ROW($1:$19),1))*
ROW($1:$19),0),ROW($1:$19))+1,1)*10^ROW($1:$19)/10)</f>
        <v>5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Normal</v>
      </c>
      <c r="H1297">
        <f>SUMPRODUCT(MID(0&amp;feed!H1297,LARGE(INDEX(ISNUMBER(--MID(feed!H1297,ROW($1:$1),1))*
ROW($1:$1),0),ROW($1:$1))+1,1)*10^ROW($1:$1)/10)</f>
        <v>0</v>
      </c>
      <c r="I1297" t="str">
        <f>feed!I1297</f>
        <v>Standard</v>
      </c>
      <c r="J1297">
        <f>SUMPRODUCT(MID(0&amp;feed!J1297,LARGE(INDEX(ISNUMBER(--MID(feed!J1297,ROW($1:$19),1))*
ROW($1:$19),0),ROW($1:$19))+1,1)*10^ROW($1:$19)/10)</f>
        <v>14</v>
      </c>
      <c r="K1297">
        <f>SUMPRODUCT(MID(0&amp;feed!K1297,LARGE(INDEX(ISNUMBER(--MID(feed!K1297,ROW($1:$19),1))*
ROW($1:$19),0),ROW($1:$19))+1,1)*10^ROW($1:$19)/10)</f>
        <v>3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271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Indochina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1297" t="str">
        <f>feed!U1297</f>
        <v>http://blocgame.com/stats.php?id=65574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15192</v>
      </c>
      <c r="AA1297" s="8">
        <f t="shared" si="123"/>
        <v>60.210332103321036</v>
      </c>
      <c r="AB1297" s="4">
        <f t="shared" si="124"/>
        <v>45.166666666666664</v>
      </c>
      <c r="AC1297" s="4">
        <f t="shared" si="125"/>
        <v>2719.5</v>
      </c>
    </row>
    <row r="1298" spans="1:29" x14ac:dyDescent="0.25">
      <c r="A1298" t="str">
        <f>feed!A1298</f>
        <v>Urena</v>
      </c>
      <c r="B1298" t="str">
        <f>feed!B1298</f>
        <v>Ablam</v>
      </c>
      <c r="C1298">
        <f>feed!C1298</f>
        <v>0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Good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2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270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Southern Cone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1298" t="str">
        <f>feed!U1298</f>
        <v>http://blocgame.com/stats.php?id=65526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15317</v>
      </c>
      <c r="AA1298" s="8">
        <f t="shared" si="123"/>
        <v>59.507407407407406</v>
      </c>
      <c r="AB1298" s="4">
        <f t="shared" si="124"/>
        <v>45</v>
      </c>
      <c r="AC1298" s="4">
        <f t="shared" si="125"/>
        <v>2677.8333333333335</v>
      </c>
    </row>
    <row r="1299" spans="1:29" x14ac:dyDescent="0.25">
      <c r="A1299" t="str">
        <f>feed!A1299</f>
        <v>cumsod004</v>
      </c>
      <c r="B1299" t="str">
        <f>feed!B1299</f>
        <v>cumsod004</v>
      </c>
      <c r="C1299">
        <f>feed!C1299</f>
        <v>0</v>
      </c>
      <c r="D1299">
        <f>SUMPRODUCT(MID(0&amp;feed!D1299,LARGE(INDEX(ISNUMBER(--MID(feed!D1299,ROW($1:$19),1))*
ROW($1:$19),0),ROW($1:$19))+1,1)*10^ROW($1:$19)/10)</f>
        <v>20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Angelic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98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3</v>
      </c>
      <c r="M1299" t="str">
        <f>feed!M1299</f>
        <v>Free Market</v>
      </c>
      <c r="N1299">
        <f>SUMPRODUCT(MID(0&amp;feed!N1299,LARGE(INDEX(ISNUMBER(--MID(feed!N1299,ROW($1:$5),1))*
ROW($1:$5),0),ROW($1:$5))+1,1)*10^ROW($1:$5)/10)</f>
        <v>269</v>
      </c>
      <c r="O1299">
        <f>SUMPRODUCT(MID(0&amp;feed!O1299,LARGE(INDEX(ISNUMBER(--MID(feed!O1299,ROW($1:$5),1))*
ROW($1:$5),0),ROW($1:$5))+1,1)*10^ROW($1:$5)/10)</f>
        <v>4413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Atlas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299" t="str">
        <f>feed!U1299</f>
        <v>http://blocgame.com/stats.php?id=65320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18125</v>
      </c>
      <c r="AA1299" s="8">
        <f t="shared" si="123"/>
        <v>74.34944237918215</v>
      </c>
      <c r="AB1299" s="4">
        <f t="shared" si="124"/>
        <v>44.833333333333336</v>
      </c>
      <c r="AC1299" s="4">
        <f t="shared" si="125"/>
        <v>3333.3333333333335</v>
      </c>
    </row>
    <row r="1300" spans="1:29" x14ac:dyDescent="0.25">
      <c r="A1300" t="str">
        <f>feed!A1300</f>
        <v>awam</v>
      </c>
      <c r="B1300" t="str">
        <f>feed!B1300</f>
        <v>perumahan</v>
      </c>
      <c r="C1300">
        <f>feed!C1300</f>
        <v>0</v>
      </c>
      <c r="D1300">
        <f>SUMPRODUCT(MID(0&amp;feed!D1300,LARGE(INDEX(ISNUMBER(--MID(feed!D1300,ROW($1:$19),1))*
ROW($1:$19),0),ROW($1:$19))+1,1)*10^ROW($1:$19)/10)</f>
        <v>32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Pariah</v>
      </c>
      <c r="H1300">
        <f>SUMPRODUCT(MID(0&amp;feed!H1300,LARGE(INDEX(ISNUMBER(--MID(feed!H1300,ROW($1:$1),1))*
ROW($1:$1),0),ROW($1:$1))+1,1)*10^ROW($1:$1)/10)</f>
        <v>1</v>
      </c>
      <c r="I1300" t="str">
        <f>feed!I1300</f>
        <v>Undisciplined Rabble</v>
      </c>
      <c r="J1300">
        <f>SUMPRODUCT(MID(0&amp;feed!J1300,LARGE(INDEX(ISNUMBER(--MID(feed!J1300,ROW($1:$19),1))*
ROW($1:$19),0),ROW($1:$19))+1,1)*10^ROW($1:$19)/10)</f>
        <v>4</v>
      </c>
      <c r="K1300">
        <f>SUMPRODUCT(MID(0&amp;feed!K1300,LARGE(INDEX(ISNUMBER(--MID(feed!K1300,ROW($1:$19),1))*
ROW($1:$19),0),ROW($1:$19))+1,1)*10^ROW($1:$19)/10)</f>
        <v>5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268</v>
      </c>
      <c r="O1300">
        <f>SUMPRODUCT(MID(0&amp;feed!O1300,LARGE(INDEX(ISNUMBER(--MID(feed!O1300,ROW($1:$5),1))*
ROW($1:$5),0),ROW($1:$5))+1,1)*10^ROW($1:$5)/10)</f>
        <v>0</v>
      </c>
      <c r="P1300" t="str">
        <f>feed!P1300</f>
        <v>Plentiful</v>
      </c>
      <c r="Q1300">
        <f t="shared" si="120"/>
        <v>70</v>
      </c>
      <c r="R1300" t="str">
        <f>feed!Q1300</f>
        <v>None</v>
      </c>
      <c r="S1300">
        <f t="shared" si="121"/>
        <v>0</v>
      </c>
      <c r="T1300" t="str">
        <f>feed!R1300</f>
        <v>East Indies</v>
      </c>
      <c r="U1300" t="str">
        <f>feed!S1300</f>
        <v>United States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1300" t="str">
        <f>feed!U1300</f>
        <v>http://blocgame.com/stats.php?id=65579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15875</v>
      </c>
      <c r="AA1300" s="8">
        <f t="shared" si="123"/>
        <v>69.02985074626865</v>
      </c>
      <c r="AB1300" s="4">
        <f t="shared" si="124"/>
        <v>44.666666666666664</v>
      </c>
      <c r="AC1300" s="4">
        <f t="shared" si="125"/>
        <v>3083.3333333333335</v>
      </c>
    </row>
    <row r="1301" spans="1:29" x14ac:dyDescent="0.25">
      <c r="A1301" t="str">
        <f>feed!A1301</f>
        <v>Hampshire</v>
      </c>
      <c r="B1301" t="str">
        <f>feed!B1301</f>
        <v>runwest03</v>
      </c>
      <c r="C1301">
        <f>feed!C1301</f>
        <v>0</v>
      </c>
      <c r="D1301">
        <f>SUMPRODUCT(MID(0&amp;feed!D1301,LARGE(INDEX(ISNUMBER(--MID(feed!D1301,ROW($1:$19),1))*
ROW($1:$19),0),ROW($1:$19))+1,1)*10^ROW($1:$19)/10)</f>
        <v>19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Gandhi-like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Poor</v>
      </c>
      <c r="J1301">
        <f>SUMPRODUCT(MID(0&amp;feed!J1301,LARGE(INDEX(ISNUMBER(--MID(feed!J1301,ROW($1:$19),1))*
ROW($1:$19),0),ROW($1:$19))+1,1)*10^ROW($1:$19)/10)</f>
        <v>163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267</v>
      </c>
      <c r="O1301">
        <f>SUMPRODUCT(MID(0&amp;feed!O1301,LARGE(INDEX(ISNUMBER(--MID(feed!O1301,ROW($1:$5),1))*
ROW($1:$5),0),ROW($1:$5))+1,1)*10^ROW($1:$5)/10)</f>
        <v>4928</v>
      </c>
      <c r="P1301" t="str">
        <f>feed!P1301</f>
        <v>Untapped</v>
      </c>
      <c r="Q1301">
        <f t="shared" si="120"/>
        <v>90</v>
      </c>
      <c r="R1301" t="str">
        <f>feed!Q1301</f>
        <v>None</v>
      </c>
      <c r="S1301">
        <f t="shared" si="121"/>
        <v>0</v>
      </c>
      <c r="T1301" t="str">
        <f>feed!R1301</f>
        <v>Mesopotamia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1301" t="str">
        <f>feed!U1301</f>
        <v>http://blocgame.com/stats.php?id=65393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19250</v>
      </c>
      <c r="AA1301" s="8">
        <f t="shared" si="123"/>
        <v>74.906367041198507</v>
      </c>
      <c r="AB1301" s="4">
        <f t="shared" si="124"/>
        <v>44.5</v>
      </c>
      <c r="AC1301" s="4">
        <f t="shared" si="125"/>
        <v>3333.3333333333335</v>
      </c>
    </row>
    <row r="1302" spans="1:29" x14ac:dyDescent="0.25">
      <c r="A1302" t="str">
        <f>feed!A1302</f>
        <v>operun</v>
      </c>
      <c r="B1302" t="str">
        <f>feed!B1302</f>
        <v>vertmon</v>
      </c>
      <c r="C1302">
        <f>feed!C1302</f>
        <v>0</v>
      </c>
      <c r="D1302">
        <f>SUMPRODUCT(MID(0&amp;feed!D1302,LARGE(INDEX(ISNUMBER(--MID(feed!D1302,ROW($1:$19),1))*
ROW($1:$19),0),ROW($1:$19))+1,1)*10^ROW($1:$19)/10)</f>
        <v>11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Good</v>
      </c>
      <c r="H1302">
        <f>SUMPRODUCT(MID(0&amp;feed!H1302,LARGE(INDEX(ISNUMBER(--MID(feed!H1302,ROW($1:$1),1))*
ROW($1:$1),0),ROW($1:$1))+1,1)*10^ROW($1:$1)/10)</f>
        <v>0</v>
      </c>
      <c r="I1302" t="str">
        <f>feed!I1302</f>
        <v>Undisciplined Rabble</v>
      </c>
      <c r="J1302">
        <f>SUMPRODUCT(MID(0&amp;feed!J1302,LARGE(INDEX(ISNUMBER(--MID(feed!J1302,ROW($1:$19),1))*
ROW($1:$19),0),ROW($1:$19))+1,1)*10^ROW($1:$19)/10)</f>
        <v>1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0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266</v>
      </c>
      <c r="O1302">
        <f>SUMPRODUCT(MID(0&amp;feed!O1302,LARGE(INDEX(ISNUMBER(--MID(feed!O1302,ROW($1:$5),1))*
ROW($1:$5),0),ROW($1:$5))+1,1)*10^ROW($1:$5)/10)</f>
        <v>0</v>
      </c>
      <c r="P1302" t="str">
        <f>feed!P1302</f>
        <v>Untapped</v>
      </c>
      <c r="Q1302">
        <f t="shared" si="120"/>
        <v>90</v>
      </c>
      <c r="R1302" t="str">
        <f>feed!Q1302</f>
        <v>None</v>
      </c>
      <c r="S1302">
        <f t="shared" si="121"/>
        <v>0</v>
      </c>
      <c r="T1302" t="str">
        <f>feed!R1302</f>
        <v>China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302" t="str">
        <f>feed!U1302</f>
        <v>http://blocgame.com/stats.php?id=65375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13756</v>
      </c>
      <c r="AA1302" s="8">
        <f t="shared" si="123"/>
        <v>54.533834586466163</v>
      </c>
      <c r="AB1302" s="4">
        <f t="shared" si="124"/>
        <v>44.333333333333336</v>
      </c>
      <c r="AC1302" s="4">
        <f t="shared" si="125"/>
        <v>2417.6666666666665</v>
      </c>
    </row>
    <row r="1303" spans="1:29" x14ac:dyDescent="0.25">
      <c r="A1303" t="str">
        <f>feed!A1303</f>
        <v>persmon</v>
      </c>
      <c r="B1303" t="str">
        <f>feed!B1303</f>
        <v>persmon</v>
      </c>
      <c r="C1303">
        <f>feed!C1303</f>
        <v>0</v>
      </c>
      <c r="D1303">
        <f>SUMPRODUCT(MID(0&amp;feed!D1303,LARGE(INDEX(ISNUMBER(--MID(feed!D1303,ROW($1:$19),1))*
ROW($1:$19),0),ROW($1:$19))+1,1)*10^ROW($1:$19)/10)</f>
        <v>8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Good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1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0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265</v>
      </c>
      <c r="O1303">
        <f>SUMPRODUCT(MID(0&amp;feed!O1303,LARGE(INDEX(ISNUMBER(--MID(feed!O1303,ROW($1:$5),1))*
ROW($1:$5),0),ROW($1:$5))+1,1)*10^ROW($1:$5)/10)</f>
        <v>0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Egypt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303" t="str">
        <f>feed!U1303</f>
        <v>http://blocgame.com/stats.php?id=65414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14155</v>
      </c>
      <c r="AA1303" s="8">
        <f t="shared" si="123"/>
        <v>56.245283018867923</v>
      </c>
      <c r="AB1303" s="4">
        <f t="shared" si="124"/>
        <v>44.166666666666664</v>
      </c>
      <c r="AC1303" s="4">
        <f t="shared" si="125"/>
        <v>2484.1666666666665</v>
      </c>
    </row>
    <row r="1304" spans="1:29" x14ac:dyDescent="0.25">
      <c r="A1304" t="str">
        <f>feed!A1304</f>
        <v>Nothingland</v>
      </c>
      <c r="B1304" t="str">
        <f>feed!B1304</f>
        <v>Arisak</v>
      </c>
      <c r="C1304">
        <f>feed!C1304</f>
        <v>0</v>
      </c>
      <c r="D1304">
        <f>SUMPRODUCT(MID(0&amp;feed!D1304,LARGE(INDEX(ISNUMBER(--MID(feed!D1304,ROW($1:$19),1))*
ROW($1:$19),0),ROW($1:$19))+1,1)*10^ROW($1:$19)/10)</f>
        <v>7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Angelic</v>
      </c>
      <c r="H1304">
        <f>SUMPRODUCT(MID(0&amp;feed!H1304,LARGE(INDEX(ISNUMBER(--MID(feed!H1304,ROW($1:$1),1))*
ROW($1:$1),0),ROW($1:$1))+1,1)*10^ROW($1:$1)/10)</f>
        <v>0</v>
      </c>
      <c r="I1304" t="str">
        <f>feed!I1304</f>
        <v>Poor</v>
      </c>
      <c r="J1304">
        <f>SUMPRODUCT(MID(0&amp;feed!J1304,LARGE(INDEX(ISNUMBER(--MID(feed!J1304,ROW($1:$19),1))*
ROW($1:$19),0),ROW($1:$19))+1,1)*10^ROW($1:$19)/10)</f>
        <v>107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263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West Africa</v>
      </c>
      <c r="U1304" t="str">
        <f>feed!S1304</f>
        <v>Neutral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1304" t="str">
        <f>feed!U1304</f>
        <v>http://blocgame.com/stats.php?id=65509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15422</v>
      </c>
      <c r="AA1304" s="8">
        <f t="shared" si="123"/>
        <v>61.49049429657795</v>
      </c>
      <c r="AB1304" s="4">
        <f t="shared" si="124"/>
        <v>43.833333333333336</v>
      </c>
      <c r="AC1304" s="4">
        <f t="shared" si="125"/>
        <v>2695.3333333333335</v>
      </c>
    </row>
    <row r="1305" spans="1:29" x14ac:dyDescent="0.25">
      <c r="A1305" t="str">
        <f>feed!A1305</f>
        <v>Melons</v>
      </c>
      <c r="B1305" t="str">
        <f>feed!B1305</f>
        <v>Melly</v>
      </c>
      <c r="C1305">
        <f>feed!C1305</f>
        <v>0</v>
      </c>
      <c r="D1305">
        <f>SUMPRODUCT(MID(0&amp;feed!D1305,LARGE(INDEX(ISNUMBER(--MID(feed!D1305,ROW($1:$19),1))*
ROW($1:$19),0),ROW($1:$19))+1,1)*10^ROW($1:$19)/10)</f>
        <v>25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First World War surplus</v>
      </c>
      <c r="G1305" t="str">
        <f>feed!G1305</f>
        <v>Gandhi-like</v>
      </c>
      <c r="H1305">
        <f>SUMPRODUCT(MID(0&amp;feed!H1305,LARGE(INDEX(ISNUMBER(--MID(feed!H1305,ROW($1:$1),1))*
ROW($1:$1),0),ROW($1:$1))+1,1)*10^ROW($1:$1)/10)</f>
        <v>0</v>
      </c>
      <c r="I1305" t="str">
        <f>feed!I1305</f>
        <v>Elite</v>
      </c>
      <c r="J1305">
        <f>SUMPRODUCT(MID(0&amp;feed!J1305,LARGE(INDEX(ISNUMBER(--MID(feed!J1305,ROW($1:$19),1))*
ROW($1:$19),0),ROW($1:$19))+1,1)*10^ROW($1:$19)/10)</f>
        <v>106</v>
      </c>
      <c r="K1305">
        <f>SUMPRODUCT(MID(0&amp;feed!K1305,LARGE(INDEX(ISNUMBER(--MID(feed!K1305,ROW($1:$19),1))*
ROW($1:$19),0),ROW($1:$19))+1,1)*10^ROW($1:$19)/10)</f>
        <v>3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Central Planning</v>
      </c>
      <c r="N1305">
        <f>SUMPRODUCT(MID(0&amp;feed!N1305,LARGE(INDEX(ISNUMBER(--MID(feed!N1305,ROW($1:$5),1))*
ROW($1:$5),0),ROW($1:$5))+1,1)*10^ROW($1:$5)/10)</f>
        <v>262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Congo</v>
      </c>
      <c r="U1305" t="str">
        <f>feed!S1305</f>
        <v>Soviet Union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5" t="str">
        <f>feed!U1305</f>
        <v>http://blocgame.com/stats.php?id=65452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18875</v>
      </c>
      <c r="AA1305" s="8">
        <f t="shared" si="123"/>
        <v>76.335877862595424</v>
      </c>
      <c r="AB1305" s="4">
        <f t="shared" si="124"/>
        <v>43.666666666666664</v>
      </c>
      <c r="AC1305" s="4">
        <f t="shared" si="125"/>
        <v>3333.3333333333335</v>
      </c>
    </row>
    <row r="1306" spans="1:29" x14ac:dyDescent="0.25">
      <c r="A1306" t="str">
        <f>feed!A1306</f>
        <v>Armsland</v>
      </c>
      <c r="B1306" t="str">
        <f>feed!B1306</f>
        <v>WilfredII</v>
      </c>
      <c r="C1306" t="str">
        <f>feed!C1306</f>
        <v>Caribbean Alliance</v>
      </c>
      <c r="D1306">
        <f>SUMPRODUCT(MID(0&amp;feed!D1306,LARGE(INDEX(ISNUMBER(--MID(feed!D1306,ROW($1:$19),1))*
ROW($1:$19),0),ROW($1:$19))+1,1)*10^ROW($1:$19)/10)</f>
        <v>27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First World War surplus</v>
      </c>
      <c r="G1306" t="str">
        <f>feed!G1306</f>
        <v>Angelic</v>
      </c>
      <c r="H1306">
        <f>SUMPRODUCT(MID(0&amp;feed!H1306,LARGE(INDEX(ISNUMBER(--MID(feed!H1306,ROW($1:$1),1))*
ROW($1:$1),0),ROW($1:$1))+1,1)*10^ROW($1:$1)/10)</f>
        <v>0</v>
      </c>
      <c r="I1306" t="str">
        <f>feed!I1306</f>
        <v>Elite</v>
      </c>
      <c r="J1306">
        <f>SUMPRODUCT(MID(0&amp;feed!J1306,LARGE(INDEX(ISNUMBER(--MID(feed!J1306,ROW($1:$19),1))*
ROW($1:$19),0),ROW($1:$19))+1,1)*10^ROW($1:$19)/10)</f>
        <v>96</v>
      </c>
      <c r="K1306">
        <f>SUMPRODUCT(MID(0&amp;feed!K1306,LARGE(INDEX(ISNUMBER(--MID(feed!K1306,ROW($1:$19),1))*
ROW($1:$19),0),ROW($1:$19))+1,1)*10^ROW($1:$19)/10)</f>
        <v>3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Free Market</v>
      </c>
      <c r="N1306">
        <f>SUMPRODUCT(MID(0&amp;feed!N1306,LARGE(INDEX(ISNUMBER(--MID(feed!N1306,ROW($1:$5),1))*
ROW($1:$5),0),ROW($1:$5))+1,1)*10^ROW($1:$5)/10)</f>
        <v>261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Caribbean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306" t="str">
        <f>feed!U1306</f>
        <v>http://blocgame.com/stats.php?id=65531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18875</v>
      </c>
      <c r="AA1306" s="8">
        <f t="shared" si="123"/>
        <v>76.628352490421463</v>
      </c>
      <c r="AB1306" s="4">
        <f t="shared" si="124"/>
        <v>43.5</v>
      </c>
      <c r="AC1306" s="4">
        <f t="shared" si="125"/>
        <v>3333.3333333333335</v>
      </c>
    </row>
    <row r="1307" spans="1:29" x14ac:dyDescent="0.25">
      <c r="A1307" t="str">
        <f>feed!A1307</f>
        <v>Guardianship</v>
      </c>
      <c r="B1307" t="str">
        <f>feed!B1307</f>
        <v>The Protector</v>
      </c>
      <c r="C1307">
        <f>feed!C1307</f>
        <v>0</v>
      </c>
      <c r="D1307">
        <f>SUMPRODUCT(MID(0&amp;feed!D1307,LARGE(INDEX(ISNUMBER(--MID(feed!D1307,ROW($1:$19),1))*
ROW($1:$19),0),ROW($1:$19))+1,1)*10^ROW($1:$19)/10)</f>
        <v>3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Questionable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Poor</v>
      </c>
      <c r="J1307">
        <f>SUMPRODUCT(MID(0&amp;feed!J1307,LARGE(INDEX(ISNUMBER(--MID(feed!J1307,ROW($1:$19),1))*
ROW($1:$19),0),ROW($1:$19))+1,1)*10^ROW($1:$19)/10)</f>
        <v>11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1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260</v>
      </c>
      <c r="O1307">
        <f>SUMPRODUCT(MID(0&amp;feed!O1307,LARGE(INDEX(ISNUMBER(--MID(feed!O1307,ROW($1:$5),1))*
ROW($1:$5),0),ROW($1:$5))+1,1)*10^ROW($1:$5)/10)</f>
        <v>2527</v>
      </c>
      <c r="P1307" t="str">
        <f>feed!P1307</f>
        <v>Untapped</v>
      </c>
      <c r="Q1307">
        <f t="shared" si="120"/>
        <v>90</v>
      </c>
      <c r="R1307" t="str">
        <f>feed!Q1307</f>
        <v>Meagre</v>
      </c>
      <c r="S1307">
        <f t="shared" si="121"/>
        <v>1.5</v>
      </c>
      <c r="T1307" t="str">
        <f>feed!R1307</f>
        <v>Arabia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307" t="str">
        <f>feed!U1307</f>
        <v>http://blocgame.com/stats.php?id=65314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7601</v>
      </c>
      <c r="AA1307" s="8">
        <f t="shared" si="123"/>
        <v>35.003846153846155</v>
      </c>
      <c r="AB1307" s="4">
        <f t="shared" si="124"/>
        <v>43.333333333333336</v>
      </c>
      <c r="AC1307" s="4">
        <f t="shared" si="125"/>
        <v>1516.8333333333333</v>
      </c>
    </row>
    <row r="1308" spans="1:29" x14ac:dyDescent="0.25">
      <c r="A1308" t="str">
        <f>feed!A1308</f>
        <v>Dwergond</v>
      </c>
      <c r="B1308" t="str">
        <f>feed!B1308</f>
        <v>owim</v>
      </c>
      <c r="C1308">
        <f>feed!C1308</f>
        <v>0</v>
      </c>
      <c r="D1308">
        <f>SUMPRODUCT(MID(0&amp;feed!D1308,LARGE(INDEX(ISNUMBER(--MID(feed!D1308,ROW($1:$19),1))*
ROW($1:$19),0),ROW($1:$19))+1,1)*10^ROW($1:$19)/10)</f>
        <v>7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Finest of the 19th century</v>
      </c>
      <c r="G1308" t="str">
        <f>feed!G1308</f>
        <v>Nice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Poor</v>
      </c>
      <c r="J1308">
        <f>SUMPRODUCT(MID(0&amp;feed!J1308,LARGE(INDEX(ISNUMBER(--MID(feed!J1308,ROW($1:$19),1))*
ROW($1:$19),0),ROW($1:$19))+1,1)*10^ROW($1:$19)/10)</f>
        <v>124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259</v>
      </c>
      <c r="O1308">
        <f>SUMPRODUCT(MID(0&amp;feed!O1308,LARGE(INDEX(ISNUMBER(--MID(feed!O1308,ROW($1:$5),1))*
ROW($1:$5),0),ROW($1:$5))+1,1)*10^ROW($1:$5)/10)</f>
        <v>4675</v>
      </c>
      <c r="P1308" t="str">
        <f>feed!P1308</f>
        <v>Untapped</v>
      </c>
      <c r="Q1308">
        <f t="shared" si="120"/>
        <v>90</v>
      </c>
      <c r="R1308" t="str">
        <f>feed!Q1308</f>
        <v>None</v>
      </c>
      <c r="S1308">
        <f t="shared" si="121"/>
        <v>0</v>
      </c>
      <c r="T1308" t="str">
        <f>feed!R1308</f>
        <v>Atlas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1308" t="str">
        <f>feed!U1308</f>
        <v>http://blocgame.com/stats.php?id=65483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15617</v>
      </c>
      <c r="AA1308" s="8">
        <f t="shared" si="123"/>
        <v>63.19305019305019</v>
      </c>
      <c r="AB1308" s="4">
        <f t="shared" si="124"/>
        <v>43.166666666666664</v>
      </c>
      <c r="AC1308" s="4">
        <f t="shared" si="125"/>
        <v>2727.8333333333335</v>
      </c>
    </row>
    <row r="1309" spans="1:29" x14ac:dyDescent="0.25">
      <c r="A1309" t="str">
        <f>feed!A1309</f>
        <v>Cuckastan</v>
      </c>
      <c r="B1309" t="str">
        <f>feed!B1309</f>
        <v>joseshookah</v>
      </c>
      <c r="C1309">
        <f>feed!C1309</f>
        <v>0</v>
      </c>
      <c r="D1309">
        <f>SUMPRODUCT(MID(0&amp;feed!D1309,LARGE(INDEX(ISNUMBER(--MID(feed!D1309,ROW($1:$19),1))*
ROW($1:$19),0),ROW($1:$19))+1,1)*10^ROW($1:$19)/10)</f>
        <v>9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126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2</v>
      </c>
      <c r="M1309" t="str">
        <f>feed!M1309</f>
        <v>Central Planning</v>
      </c>
      <c r="N1309">
        <f>SUMPRODUCT(MID(0&amp;feed!N1309,LARGE(INDEX(ISNUMBER(--MID(feed!N1309,ROW($1:$5),1))*
ROW($1:$5),0),ROW($1:$5))+1,1)*10^ROW($1:$5)/10)</f>
        <v>256</v>
      </c>
      <c r="O1309">
        <f>SUMPRODUCT(MID(0&amp;feed!O1309,LARGE(INDEX(ISNUMBER(--MID(feed!O1309,ROW($1:$5),1))*
ROW($1:$5),0),ROW($1:$5))+1,1)*10^ROW($1:$5)/10)</f>
        <v>3962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Persia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1309" t="str">
        <f>feed!U1309</f>
        <v>http://blocgame.com/stats.php?id=65476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15000</v>
      </c>
      <c r="AA1309" s="8">
        <f t="shared" si="123"/>
        <v>64.453125</v>
      </c>
      <c r="AB1309" s="4">
        <f t="shared" si="124"/>
        <v>42.666666666666664</v>
      </c>
      <c r="AC1309" s="4">
        <f t="shared" si="125"/>
        <v>2750</v>
      </c>
    </row>
    <row r="1310" spans="1:29" x14ac:dyDescent="0.25">
      <c r="A1310" t="str">
        <f>feed!A1310</f>
        <v>Babalania</v>
      </c>
      <c r="B1310" t="str">
        <f>feed!B1310</f>
        <v>Emek Abdul</v>
      </c>
      <c r="C1310">
        <f>feed!C1310</f>
        <v>0</v>
      </c>
      <c r="D1310">
        <f>SUMPRODUCT(MID(0&amp;feed!D1310,LARGE(INDEX(ISNUMBER(--MID(feed!D1310,ROW($1:$19),1))*
ROW($1:$19),0),ROW($1:$19))+1,1)*10^ROW($1:$19)/10)</f>
        <v>22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Poor</v>
      </c>
      <c r="J1310">
        <f>SUMPRODUCT(MID(0&amp;feed!J1310,LARGE(INDEX(ISNUMBER(--MID(feed!J1310,ROW($1:$19),1))*
ROW($1:$19),0),ROW($1:$19))+1,1)*10^ROW($1:$19)/10)</f>
        <v>165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254</v>
      </c>
      <c r="O1310">
        <f>SUMPRODUCT(MID(0&amp;feed!O1310,LARGE(INDEX(ISNUMBER(--MID(feed!O1310,ROW($1:$5),1))*
ROW($1:$5),0),ROW($1:$5))+1,1)*10^ROW($1:$5)/10)</f>
        <v>2447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0" t="str">
        <f>feed!U1310</f>
        <v>http://blocgame.com/stats.php?id=65380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18500</v>
      </c>
      <c r="AA1310" s="8">
        <f t="shared" si="123"/>
        <v>78.740157480314963</v>
      </c>
      <c r="AB1310" s="4">
        <f t="shared" si="124"/>
        <v>42.333333333333336</v>
      </c>
      <c r="AC1310" s="4">
        <f t="shared" si="125"/>
        <v>3333.3333333333335</v>
      </c>
    </row>
    <row r="1311" spans="1:29" x14ac:dyDescent="0.25">
      <c r="A1311" t="str">
        <f>feed!A1311</f>
        <v>cverg</v>
      </c>
      <c r="B1311" t="str">
        <f>feed!B1311</f>
        <v>cverg</v>
      </c>
      <c r="C1311">
        <f>feed!C1311</f>
        <v>0</v>
      </c>
      <c r="D1311">
        <f>SUMPRODUCT(MID(0&amp;feed!D1311,LARGE(INDEX(ISNUMBER(--MID(feed!D1311,ROW($1:$19),1))*
ROW($1:$19),0),ROW($1:$19))+1,1)*10^ROW($1:$19)/10)</f>
        <v>2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Finest of the 19th century</v>
      </c>
      <c r="G1311" t="str">
        <f>feed!G1311</f>
        <v>Good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1</v>
      </c>
      <c r="K1311">
        <f>SUMPRODUCT(MID(0&amp;feed!K1311,LARGE(INDEX(ISNUMBER(--MID(feed!K1311,ROW($1:$19),1))*
ROW($1:$19),0),ROW($1:$19))+1,1)*10^ROW($1:$19)/10)</f>
        <v>4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252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China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1311" t="str">
        <f>feed!U1311</f>
        <v>http://blocgame.com/stats.php?id=65374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13367</v>
      </c>
      <c r="AA1311" s="8">
        <f t="shared" si="123"/>
        <v>58.996031746031747</v>
      </c>
      <c r="AB1311" s="4">
        <f t="shared" si="124"/>
        <v>42</v>
      </c>
      <c r="AC1311" s="4">
        <f t="shared" si="125"/>
        <v>2477.8333333333335</v>
      </c>
    </row>
    <row r="1312" spans="1:29" x14ac:dyDescent="0.25">
      <c r="A1312" t="str">
        <f>feed!A1312</f>
        <v>Clotho</v>
      </c>
      <c r="B1312" t="str">
        <f>feed!B1312</f>
        <v>TheSlav</v>
      </c>
      <c r="C1312">
        <f>feed!C1312</f>
        <v>0</v>
      </c>
      <c r="D1312">
        <f>SUMPRODUCT(MID(0&amp;feed!D1312,LARGE(INDEX(ISNUMBER(--MID(feed!D1312,ROW($1:$19),1))*
ROW($1:$19),0),ROW($1:$19))+1,1)*10^ROW($1:$19)/10)</f>
        <v>20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Finest of the 19th century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Standard</v>
      </c>
      <c r="J1312">
        <f>SUMPRODUCT(MID(0&amp;feed!J1312,LARGE(INDEX(ISNUMBER(--MID(feed!J1312,ROW($1:$19),1))*
ROW($1:$19),0),ROW($1:$19))+1,1)*10^ROW($1:$19)/10)</f>
        <v>134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Free Market</v>
      </c>
      <c r="N1312">
        <f>SUMPRODUCT(MID(0&amp;feed!N1312,LARGE(INDEX(ISNUMBER(--MID(feed!N1312,ROW($1:$5),1))*
ROW($1:$5),0),ROW($1:$5))+1,1)*10^ROW($1:$5)/10)</f>
        <v>252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 t="shared" si="120"/>
        <v>90</v>
      </c>
      <c r="R1312" t="str">
        <f>feed!Q1312</f>
        <v>None</v>
      </c>
      <c r="S1312">
        <f t="shared" si="121"/>
        <v>0</v>
      </c>
      <c r="T1312" t="str">
        <f>feed!R1312</f>
        <v>Pacific Rim</v>
      </c>
      <c r="U1312" t="str">
        <f>feed!S1312</f>
        <v>United States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http://blocgame.com/stats.php?id=65470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18875</v>
      </c>
      <c r="AA1312" s="8">
        <f t="shared" si="123"/>
        <v>79.365079365079367</v>
      </c>
      <c r="AB1312" s="4">
        <f t="shared" si="124"/>
        <v>42</v>
      </c>
      <c r="AC1312" s="4">
        <f t="shared" si="125"/>
        <v>3333.3333333333335</v>
      </c>
    </row>
    <row r="1313" spans="1:29" x14ac:dyDescent="0.25">
      <c r="A1313" t="str">
        <f>feed!A1313</f>
        <v>Firestar</v>
      </c>
      <c r="B1313" t="str">
        <f>feed!B1313</f>
        <v>koll1987</v>
      </c>
      <c r="C1313">
        <f>feed!C1313</f>
        <v>0</v>
      </c>
      <c r="D1313">
        <f>SUMPRODUCT(MID(0&amp;feed!D1313,LARGE(INDEX(ISNUMBER(--MID(feed!D1313,ROW($1:$19),1))*
ROW($1:$19),0),ROW($1:$19))+1,1)*10^ROW($1:$19)/10)</f>
        <v>7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Questionable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Elite</v>
      </c>
      <c r="J1313">
        <f>SUMPRODUCT(MID(0&amp;feed!J1313,LARGE(INDEX(ISNUMBER(--MID(feed!J1313,ROW($1:$19),1))*
ROW($1:$19),0),ROW($1:$19))+1,1)*10^ROW($1:$19)/10)</f>
        <v>3</v>
      </c>
      <c r="K1313">
        <f>SUMPRODUCT(MID(0&amp;feed!K1313,LARGE(INDEX(ISNUMBER(--MID(feed!K1313,ROW($1:$19),1))*
ROW($1:$19),0),ROW($1:$19))+1,1)*10^ROW($1:$19)/10)</f>
        <v>3</v>
      </c>
      <c r="L1313">
        <f>SUMPRODUCT(MID(0&amp;feed!L1313,LARGE(INDEX(ISNUMBER(--MID(feed!L1313,ROW($1:$19),1))*
ROW($1:$19),0),ROW($1:$19))+1,1)*10^ROW($1:$19)/10)</f>
        <v>1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249</v>
      </c>
      <c r="O1313">
        <f>SUMPRODUCT(MID(0&amp;feed!O1313,LARGE(INDEX(ISNUMBER(--MID(feed!O1313,ROW($1:$5),1))*
ROW($1:$5),0),ROW($1:$5))+1,1)*10^ROW($1:$5)/10)</f>
        <v>1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East Indies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313" t="str">
        <f>feed!U1313</f>
        <v>http://blocgame.com/stats.php?id=64695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-82</v>
      </c>
      <c r="AA1313" s="8">
        <f t="shared" si="123"/>
        <v>5.6947791164658632</v>
      </c>
      <c r="AB1313" s="4">
        <f t="shared" si="124"/>
        <v>41.5</v>
      </c>
      <c r="AC1313" s="4">
        <f t="shared" si="125"/>
        <v>236.33333333333334</v>
      </c>
    </row>
    <row r="1314" spans="1:29" x14ac:dyDescent="0.25">
      <c r="A1314" t="str">
        <f>feed!A1314</f>
        <v>Brexit UK</v>
      </c>
      <c r="B1314" t="str">
        <f>feed!B1314</f>
        <v>Maggie Churchill</v>
      </c>
      <c r="C1314">
        <f>feed!C1314</f>
        <v>0</v>
      </c>
      <c r="D1314">
        <f>SUMPRODUCT(MID(0&amp;feed!D1314,LARGE(INDEX(ISNUMBER(--MID(feed!D1314,ROW($1:$19),1))*
ROW($1:$19),0),ROW($1:$19))+1,1)*10^ROW($1:$19)/10)</f>
        <v>25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Gandhi-like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173</v>
      </c>
      <c r="K1314">
        <f>SUMPRODUCT(MID(0&amp;feed!K1314,LARGE(INDEX(ISNUMBER(--MID(feed!K1314,ROW($1:$19),1))*
ROW($1:$19),0),ROW($1:$19))+1,1)*10^ROW($1:$19)/10)</f>
        <v>4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249</v>
      </c>
      <c r="O1314">
        <f>SUMPRODUCT(MID(0&amp;feed!O1314,LARGE(INDEX(ISNUMBER(--MID(feed!O1314,ROW($1:$5),1))*
ROW($1:$5),0),ROW($1:$5))+1,1)*10^ROW($1:$5)/10)</f>
        <v>129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China</v>
      </c>
      <c r="U1314" t="str">
        <f>feed!S1314</f>
        <v>Soviet Union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http://blocgame.com/stats.php?id=65362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18500</v>
      </c>
      <c r="AA1314" s="8">
        <f t="shared" si="123"/>
        <v>80.321285140562253</v>
      </c>
      <c r="AB1314" s="4">
        <f t="shared" si="124"/>
        <v>41.5</v>
      </c>
      <c r="AC1314" s="4">
        <f t="shared" si="125"/>
        <v>3333.3333333333335</v>
      </c>
    </row>
    <row r="1315" spans="1:29" x14ac:dyDescent="0.25">
      <c r="A1315" t="str">
        <f>feed!A1315</f>
        <v>Bize</v>
      </c>
      <c r="B1315" t="str">
        <f>feed!B1315</f>
        <v>Bize</v>
      </c>
      <c r="C1315">
        <f>feed!C1315</f>
        <v>0</v>
      </c>
      <c r="D1315">
        <f>SUMPRODUCT(MID(0&amp;feed!D1315,LARGE(INDEX(ISNUMBER(--MID(feed!D1315,ROW($1:$19),1))*
ROW($1:$19),0),ROW($1:$19))+1,1)*10^ROW($1:$19)/10)</f>
        <v>9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Questionable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Standard</v>
      </c>
      <c r="J1315">
        <f>SUMPRODUCT(MID(0&amp;feed!J1315,LARGE(INDEX(ISNUMBER(--MID(feed!J1315,ROW($1:$19),1))*
ROW($1:$19),0),ROW($1:$19))+1,1)*10^ROW($1:$19)/10)</f>
        <v>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248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Egypt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1315" t="str">
        <f>feed!U1315</f>
        <v>http://blocgame.com/stats.php?id=65633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15617</v>
      </c>
      <c r="AA1315" s="8">
        <f t="shared" si="123"/>
        <v>65.995967741935488</v>
      </c>
      <c r="AB1315" s="4">
        <f t="shared" si="124"/>
        <v>41.333333333333336</v>
      </c>
      <c r="AC1315" s="4">
        <f t="shared" si="125"/>
        <v>2727.8333333333335</v>
      </c>
    </row>
    <row r="1316" spans="1:29" x14ac:dyDescent="0.25">
      <c r="A1316" t="str">
        <f>feed!A1316</f>
        <v>Cledram</v>
      </c>
      <c r="B1316" t="str">
        <f>feed!B1316</f>
        <v>Cledo</v>
      </c>
      <c r="C1316">
        <f>feed!C1316</f>
        <v>0</v>
      </c>
      <c r="D1316">
        <f>SUMPRODUCT(MID(0&amp;feed!D1316,LARGE(INDEX(ISNUMBER(--MID(feed!D1316,ROW($1:$19),1))*
ROW($1:$19),0),ROW($1:$19))+1,1)*10^ROW($1:$19)/10)</f>
        <v>5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Angelic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2</v>
      </c>
      <c r="K1316">
        <f>SUMPRODUCT(MID(0&amp;feed!K1316,LARGE(INDEX(ISNUMBER(--MID(feed!K1316,ROW($1:$19),1))*
ROW($1:$19),0),ROW($1:$19))+1,1)*10^ROW($1:$19)/10)</f>
        <v>2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246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Congo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1316" t="str">
        <f>feed!U1316</f>
        <v>http://blocgame.com/stats.php?id=65410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14717</v>
      </c>
      <c r="AA1316" s="8">
        <f t="shared" si="123"/>
        <v>62.873983739837399</v>
      </c>
      <c r="AB1316" s="4">
        <f t="shared" si="124"/>
        <v>41</v>
      </c>
      <c r="AC1316" s="4">
        <f t="shared" si="125"/>
        <v>2577.8333333333335</v>
      </c>
    </row>
    <row r="1317" spans="1:29" x14ac:dyDescent="0.25">
      <c r="A1317" t="str">
        <f>feed!A1317</f>
        <v>Tampf</v>
      </c>
      <c r="B1317" t="str">
        <f>feed!B1317</f>
        <v>dglixxxy</v>
      </c>
      <c r="C1317">
        <f>feed!C1317</f>
        <v>0</v>
      </c>
      <c r="D1317">
        <f>SUMPRODUCT(MID(0&amp;feed!D1317,LARGE(INDEX(ISNUMBER(--MID(feed!D1317,ROW($1:$19),1))*
ROW($1:$19),0),ROW($1:$19))+1,1)*10^ROW($1:$19)/10)</f>
        <v>9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Questionable</v>
      </c>
      <c r="H1317">
        <f>SUMPRODUCT(MID(0&amp;feed!H1317,LARGE(INDEX(ISNUMBER(--MID(feed!H1317,ROW($1:$1),1))*
ROW($1:$1),0),ROW($1:$1))+1,1)*10^ROW($1:$1)/10)</f>
        <v>0</v>
      </c>
      <c r="I1317" t="str">
        <f>feed!I1317</f>
        <v>Standard</v>
      </c>
      <c r="J1317">
        <f>SUMPRODUCT(MID(0&amp;feed!J1317,LARGE(INDEX(ISNUMBER(--MID(feed!J1317,ROW($1:$19),1))*
ROW($1:$19),0),ROW($1:$19))+1,1)*10^ROW($1:$19)/10)</f>
        <v>1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245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Atlas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1317" t="str">
        <f>feed!U1317</f>
        <v>http://blocgame.com/stats.php?id=65631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15617</v>
      </c>
      <c r="AA1317" s="8">
        <f t="shared" si="123"/>
        <v>66.804081632653066</v>
      </c>
      <c r="AB1317" s="4">
        <f t="shared" si="124"/>
        <v>40.833333333333336</v>
      </c>
      <c r="AC1317" s="4">
        <f t="shared" si="125"/>
        <v>2727.8333333333335</v>
      </c>
    </row>
    <row r="1318" spans="1:29" x14ac:dyDescent="0.25">
      <c r="A1318" t="str">
        <f>feed!A1318</f>
        <v>Vakhna</v>
      </c>
      <c r="B1318" t="str">
        <f>feed!B1318</f>
        <v>LordSauron</v>
      </c>
      <c r="C1318">
        <f>feed!C1318</f>
        <v>0</v>
      </c>
      <c r="D1318">
        <f>SUMPRODUCT(MID(0&amp;feed!D1318,LARGE(INDEX(ISNUMBER(--MID(feed!D1318,ROW($1:$19),1))*
ROW($1:$19),0),ROW($1:$19))+1,1)*10^ROW($1:$19)/10)</f>
        <v>25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First World War surplus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Elite</v>
      </c>
      <c r="J1318">
        <f>SUMPRODUCT(MID(0&amp;feed!J1318,LARGE(INDEX(ISNUMBER(--MID(feed!J1318,ROW($1:$19),1))*
ROW($1:$19),0),ROW($1:$19))+1,1)*10^ROW($1:$19)/10)</f>
        <v>168</v>
      </c>
      <c r="K1318">
        <f>SUMPRODUCT(MID(0&amp;feed!K1318,LARGE(INDEX(ISNUMBER(--MID(feed!K1318,ROW($1:$19),1))*
ROW($1:$19),0),ROW($1:$19))+1,1)*10^ROW($1:$19)/10)</f>
        <v>3</v>
      </c>
      <c r="L1318">
        <f>SUMPRODUCT(MID(0&amp;feed!L1318,LARGE(INDEX(ISNUMBER(--MID(feed!L1318,ROW($1:$19),1))*
ROW($1:$19),0),ROW($1:$19))+1,1)*10^ROW($1:$19)/10)</f>
        <v>2</v>
      </c>
      <c r="M1318" t="str">
        <f>feed!M1318</f>
        <v>Mixed Economy</v>
      </c>
      <c r="N1318">
        <f>SUMPRODUCT(MID(0&amp;feed!N1318,LARGE(INDEX(ISNUMBER(--MID(feed!N1318,ROW($1:$5),1))*
ROW($1:$5),0),ROW($1:$5))+1,1)*10^ROW($1:$5)/10)</f>
        <v>242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Amazonia</v>
      </c>
      <c r="U1318" t="str">
        <f>feed!S1318</f>
        <v>Soviet Union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http://blocgame.com/stats.php?id=65370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18125</v>
      </c>
      <c r="AA1318" s="8">
        <f t="shared" si="123"/>
        <v>82.644628099173559</v>
      </c>
      <c r="AB1318" s="4">
        <f t="shared" si="124"/>
        <v>40.333333333333336</v>
      </c>
      <c r="AC1318" s="4">
        <f t="shared" si="125"/>
        <v>3333.3333333333335</v>
      </c>
    </row>
    <row r="1319" spans="1:29" x14ac:dyDescent="0.25">
      <c r="A1319" t="str">
        <f>feed!A1319</f>
        <v>Cergon</v>
      </c>
      <c r="B1319" t="str">
        <f>feed!B1319</f>
        <v>Dabram</v>
      </c>
      <c r="C1319">
        <f>feed!C1319</f>
        <v>0</v>
      </c>
      <c r="D1319">
        <f>SUMPRODUCT(MID(0&amp;feed!D1319,LARGE(INDEX(ISNUMBER(--MID(feed!D1319,ROW($1:$19),1))*
ROW($1:$19),0),ROW($1:$19))+1,1)*10^ROW($1:$19)/10)</f>
        <v>4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Nice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Undisciplined Rabble</v>
      </c>
      <c r="J1319">
        <f>SUMPRODUCT(MID(0&amp;feed!J1319,LARGE(INDEX(ISNUMBER(--MID(feed!J1319,ROW($1:$19),1))*
ROW($1:$19),0),ROW($1:$19))+1,1)*10^ROW($1:$19)/10)</f>
        <v>1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242</v>
      </c>
      <c r="O1319">
        <f>SUMPRODUCT(MID(0&amp;feed!O1319,LARGE(INDEX(ISNUMBER(--MID(feed!O1319,ROW($1:$5),1))*
ROW($1:$5),0),ROW($1:$5))+1,1)*10^ROW($1:$5)/10)</f>
        <v>0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China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1319" t="str">
        <f>feed!U1319</f>
        <v>http://blocgame.com/stats.php?id=65406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14417</v>
      </c>
      <c r="AA1319" s="8">
        <f t="shared" si="123"/>
        <v>62.673553719008261</v>
      </c>
      <c r="AB1319" s="4">
        <f t="shared" si="124"/>
        <v>40.333333333333336</v>
      </c>
      <c r="AC1319" s="4">
        <f t="shared" si="125"/>
        <v>2527.8333333333335</v>
      </c>
    </row>
    <row r="1320" spans="1:29" x14ac:dyDescent="0.25">
      <c r="A1320" t="str">
        <f>feed!A1320</f>
        <v>akwira</v>
      </c>
      <c r="B1320" t="str">
        <f>feed!B1320</f>
        <v>Hidayah</v>
      </c>
      <c r="C1320">
        <f>feed!C1320</f>
        <v>0</v>
      </c>
      <c r="D1320">
        <f>SUMPRODUCT(MID(0&amp;feed!D1320,LARGE(INDEX(ISNUMBER(--MID(feed!D1320,ROW($1:$19),1))*
ROW($1:$19),0),ROW($1:$19))+1,1)*10^ROW($1:$19)/10)</f>
        <v>7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First World War surplus</v>
      </c>
      <c r="G1320" t="str">
        <f>feed!G1320</f>
        <v>Angelic</v>
      </c>
      <c r="H1320">
        <f>SUMPRODUCT(MID(0&amp;feed!H1320,LARGE(INDEX(ISNUMBER(--MID(feed!H1320,ROW($1:$1),1))*
ROW($1:$1),0),ROW($1:$1))+1,1)*10^ROW($1:$1)/10)</f>
        <v>0</v>
      </c>
      <c r="I1320" t="str">
        <f>feed!I1320</f>
        <v>Undisciplined Rabble</v>
      </c>
      <c r="J1320">
        <f>SUMPRODUCT(MID(0&amp;feed!J1320,LARGE(INDEX(ISNUMBER(--MID(feed!J1320,ROW($1:$19),1))*
ROW($1:$19),0),ROW($1:$19))+1,1)*10^ROW($1:$19)/10)</f>
        <v>61</v>
      </c>
      <c r="K1320">
        <f>SUMPRODUCT(MID(0&amp;feed!K1320,LARGE(INDEX(ISNUMBER(--MID(feed!K1320,ROW($1:$19),1))*
ROW($1:$19),0),ROW($1:$19))+1,1)*10^ROW($1:$19)/10)</f>
        <v>3</v>
      </c>
      <c r="L1320">
        <f>SUMPRODUCT(MID(0&amp;feed!L1320,LARGE(INDEX(ISNUMBER(--MID(feed!L1320,ROW($1:$19),1))*
ROW($1:$19),0),ROW($1:$19))+1,1)*10^ROW($1:$19)/10)</f>
        <v>1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240</v>
      </c>
      <c r="O1320">
        <f>SUMPRODUCT(MID(0&amp;feed!O1320,LARGE(INDEX(ISNUMBER(--MID(feed!O1320,ROW($1:$5),1))*
ROW($1:$5),0),ROW($1:$5))+1,1)*10^ROW($1:$5)/10)</f>
        <v>1</v>
      </c>
      <c r="P1320" t="str">
        <f>feed!P1320</f>
        <v>Untapped</v>
      </c>
      <c r="Q1320">
        <f t="shared" si="120"/>
        <v>90</v>
      </c>
      <c r="R1320" t="str">
        <f>feed!Q1320</f>
        <v>Meagre</v>
      </c>
      <c r="S1320">
        <f t="shared" si="121"/>
        <v>1.5</v>
      </c>
      <c r="T1320" t="str">
        <f>feed!R1320</f>
        <v>Indochina</v>
      </c>
      <c r="U1320" t="str">
        <f>feed!S1320</f>
        <v>Soviet Union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http://blocgame.com/stats.php?id=65508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15167</v>
      </c>
      <c r="AA1320" s="8">
        <f t="shared" si="123"/>
        <v>69.44583333333334</v>
      </c>
      <c r="AB1320" s="4">
        <f t="shared" si="124"/>
        <v>40</v>
      </c>
      <c r="AC1320" s="4">
        <f t="shared" si="125"/>
        <v>2777.8333333333335</v>
      </c>
    </row>
    <row r="1321" spans="1:29" x14ac:dyDescent="0.25">
      <c r="A1321" t="str">
        <f>feed!A1321</f>
        <v>Yeannetworld</v>
      </c>
      <c r="B1321" t="str">
        <f>feed!B1321</f>
        <v>Yeannet ruiz</v>
      </c>
      <c r="C1321">
        <f>feed!C1321</f>
        <v>0</v>
      </c>
      <c r="D1321">
        <f>SUMPRODUCT(MID(0&amp;feed!D1321,LARGE(INDEX(ISNUMBER(--MID(feed!D1321,ROW($1:$19),1))*
ROW($1:$19),0),ROW($1:$19))+1,1)*10^ROW($1:$19)/10)</f>
        <v>25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First World War surplus</v>
      </c>
      <c r="G1321" t="str">
        <f>feed!G1321</f>
        <v>Gandhi-like</v>
      </c>
      <c r="H1321">
        <f>SUMPRODUCT(MID(0&amp;feed!H1321,LARGE(INDEX(ISNUMBER(--MID(feed!H1321,ROW($1:$1),1))*
ROW($1:$1),0),ROW($1:$1))+1,1)*10^ROW($1:$1)/10)</f>
        <v>0</v>
      </c>
      <c r="I1321" t="str">
        <f>feed!I1321</f>
        <v>Elite</v>
      </c>
      <c r="J1321">
        <f>SUMPRODUCT(MID(0&amp;feed!J1321,LARGE(INDEX(ISNUMBER(--MID(feed!J1321,ROW($1:$19),1))*
ROW($1:$19),0),ROW($1:$19))+1,1)*10^ROW($1:$19)/10)</f>
        <v>104</v>
      </c>
      <c r="K1321">
        <f>SUMPRODUCT(MID(0&amp;feed!K1321,LARGE(INDEX(ISNUMBER(--MID(feed!K1321,ROW($1:$19),1))*
ROW($1:$19),0),ROW($1:$19))+1,1)*10^ROW($1:$19)/10)</f>
        <v>3</v>
      </c>
      <c r="L1321">
        <f>SUMPRODUCT(MID(0&amp;feed!L1321,LARGE(INDEX(ISNUMBER(--MID(feed!L1321,ROW($1:$19),1))*
ROW($1:$19),0),ROW($1:$19))+1,1)*10^ROW($1:$19)/10)</f>
        <v>1</v>
      </c>
      <c r="M1321" t="str">
        <f>feed!M1321</f>
        <v>Free Market</v>
      </c>
      <c r="N1321">
        <f>SUMPRODUCT(MID(0&amp;feed!N1321,LARGE(INDEX(ISNUMBER(--MID(feed!N1321,ROW($1:$5),1))*
ROW($1:$5),0),ROW($1:$5))+1,1)*10^ROW($1:$5)/10)</f>
        <v>238</v>
      </c>
      <c r="O1321">
        <f>SUMPRODUCT(MID(0&amp;feed!O1321,LARGE(INDEX(ISNUMBER(--MID(feed!O1321,ROW($1:$5),1))*
ROW($1:$5),0),ROW($1:$5))+1,1)*10^ROW($1:$5)/10)</f>
        <v>399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West Africa</v>
      </c>
      <c r="U1321" t="str">
        <f>feed!S1321</f>
        <v>United States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http://blocgame.com/stats.php?id=52449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18500</v>
      </c>
      <c r="AA1321" s="8">
        <f t="shared" si="123"/>
        <v>84.033613445378151</v>
      </c>
      <c r="AB1321" s="4">
        <f t="shared" si="124"/>
        <v>39.666666666666664</v>
      </c>
      <c r="AC1321" s="4">
        <f t="shared" si="125"/>
        <v>3333.3333333333335</v>
      </c>
    </row>
    <row r="1322" spans="1:29" x14ac:dyDescent="0.25">
      <c r="A1322" t="str">
        <f>feed!A1322</f>
        <v>Czerz</v>
      </c>
      <c r="B1322" t="str">
        <f>feed!B1322</f>
        <v>Czerz</v>
      </c>
      <c r="C1322">
        <f>feed!C1322</f>
        <v>0</v>
      </c>
      <c r="D1322">
        <f>SUMPRODUCT(MID(0&amp;feed!D1322,LARGE(INDEX(ISNUMBER(--MID(feed!D1322,ROW($1:$19),1))*
ROW($1:$19),0),ROW($1:$19))+1,1)*10^ROW($1:$19)/10)</f>
        <v>9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Questionable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Standard</v>
      </c>
      <c r="J1322">
        <f>SUMPRODUCT(MID(0&amp;feed!J1322,LARGE(INDEX(ISNUMBER(--MID(feed!J1322,ROW($1:$19),1))*
ROW($1:$19),0),ROW($1:$19))+1,1)*10^ROW($1:$19)/10)</f>
        <v>0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Mixed Economy</v>
      </c>
      <c r="N1322">
        <f>SUMPRODUCT(MID(0&amp;feed!N1322,LARGE(INDEX(ISNUMBER(--MID(feed!N1322,ROW($1:$5),1))*
ROW($1:$5),0),ROW($1:$5))+1,1)*10^ROW($1:$5)/10)</f>
        <v>238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Egypt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322" t="str">
        <f>feed!U1322</f>
        <v>http://blocgame.com/stats.php?id=65648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15617</v>
      </c>
      <c r="AA1322" s="8">
        <f t="shared" si="123"/>
        <v>68.768907563025209</v>
      </c>
      <c r="AB1322" s="4">
        <f t="shared" si="124"/>
        <v>39.666666666666664</v>
      </c>
      <c r="AC1322" s="4">
        <f t="shared" si="125"/>
        <v>2727.8333333333335</v>
      </c>
    </row>
    <row r="1323" spans="1:29" x14ac:dyDescent="0.25">
      <c r="A1323" t="str">
        <f>feed!A1323</f>
        <v>Peprom</v>
      </c>
      <c r="B1323" t="str">
        <f>feed!B1323</f>
        <v>Cournam</v>
      </c>
      <c r="C1323">
        <f>feed!C1323</f>
        <v>0</v>
      </c>
      <c r="D1323">
        <f>SUMPRODUCT(MID(0&amp;feed!D1323,LARGE(INDEX(ISNUMBER(--MID(feed!D1323,ROW($1:$19),1))*
ROW($1:$19),0),ROW($1:$19))+1,1)*10^ROW($1:$19)/10)</f>
        <v>7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Standard</v>
      </c>
      <c r="J1323">
        <f>SUMPRODUCT(MID(0&amp;feed!J1323,LARGE(INDEX(ISNUMBER(--MID(feed!J1323,ROW($1:$19),1))*
ROW($1:$19),0),ROW($1:$19))+1,1)*10^ROW($1:$19)/10)</f>
        <v>1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237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Mesopotamia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1323" t="str">
        <f>feed!U1323</f>
        <v>http://blocgame.com/stats.php?id=65528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15317</v>
      </c>
      <c r="AA1323" s="8">
        <f t="shared" si="123"/>
        <v>67.793248945147681</v>
      </c>
      <c r="AB1323" s="4">
        <f t="shared" si="124"/>
        <v>39.5</v>
      </c>
      <c r="AC1323" s="4">
        <f t="shared" si="125"/>
        <v>2677.8333333333335</v>
      </c>
    </row>
    <row r="1324" spans="1:29" x14ac:dyDescent="0.25">
      <c r="A1324" t="str">
        <f>feed!A1324</f>
        <v>Low brass</v>
      </c>
      <c r="B1324" t="str">
        <f>feed!B1324</f>
        <v>Johnathon.paul</v>
      </c>
      <c r="C1324">
        <f>feed!C1324</f>
        <v>0</v>
      </c>
      <c r="D1324">
        <f>SUMPRODUCT(MID(0&amp;feed!D1324,LARGE(INDEX(ISNUMBER(--MID(feed!D1324,ROW($1:$19),1))*
ROW($1:$19),0),ROW($1:$19))+1,1)*10^ROW($1:$19)/10)</f>
        <v>24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Poor</v>
      </c>
      <c r="J1324">
        <f>SUMPRODUCT(MID(0&amp;feed!J1324,LARGE(INDEX(ISNUMBER(--MID(feed!J1324,ROW($1:$19),1))*
ROW($1:$19),0),ROW($1:$19))+1,1)*10^ROW($1:$19)/10)</f>
        <v>151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Central Planning</v>
      </c>
      <c r="N1324">
        <f>SUMPRODUCT(MID(0&amp;feed!N1324,LARGE(INDEX(ISNUMBER(--MID(feed!N1324,ROW($1:$5),1))*
ROW($1:$5),0),ROW($1:$5))+1,1)*10^ROW($1:$5)/10)</f>
        <v>236</v>
      </c>
      <c r="O1324">
        <f>SUMPRODUCT(MID(0&amp;feed!O1324,LARGE(INDEX(ISNUMBER(--MID(feed!O1324,ROW($1:$5),1))*
ROW($1:$5),0),ROW($1:$5))+1,1)*10^ROW($1:$5)/10)</f>
        <v>1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Mesopotamia</v>
      </c>
      <c r="U1324" t="str">
        <f>feed!S1324</f>
        <v>Soviet Union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http://blocgame.com/stats.php?id=48308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84.745762711864401</v>
      </c>
      <c r="AB1324" s="4">
        <f t="shared" si="124"/>
        <v>39.333333333333336</v>
      </c>
      <c r="AC1324" s="4">
        <f t="shared" si="125"/>
        <v>3333.3333333333335</v>
      </c>
    </row>
    <row r="1325" spans="1:29" x14ac:dyDescent="0.25">
      <c r="A1325" t="str">
        <f>feed!A1325</f>
        <v>hatikuoo</v>
      </c>
      <c r="B1325" t="str">
        <f>feed!B1325</f>
        <v>hatikuki</v>
      </c>
      <c r="C1325">
        <f>feed!C1325</f>
        <v>0</v>
      </c>
      <c r="D1325">
        <f>SUMPRODUCT(MID(0&amp;feed!D1325,LARGE(INDEX(ISNUMBER(--MID(feed!D1325,ROW($1:$19),1))*
ROW($1:$19),0),ROW($1:$19))+1,1)*10^ROW($1:$19)/10)</f>
        <v>5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Normal</v>
      </c>
      <c r="H1325">
        <f>SUMPRODUCT(MID(0&amp;feed!H1325,LARGE(INDEX(ISNUMBER(--MID(feed!H1325,ROW($1:$1),1))*
ROW($1:$1),0),ROW($1:$1))+1,1)*10^ROW($1:$1)/10)</f>
        <v>0</v>
      </c>
      <c r="I1325" t="str">
        <f>feed!I1325</f>
        <v>Undisciplined Rabble</v>
      </c>
      <c r="J1325">
        <f>SUMPRODUCT(MID(0&amp;feed!J1325,LARGE(INDEX(ISNUMBER(--MID(feed!J1325,ROW($1:$19),1))*
ROW($1:$19),0),ROW($1:$19))+1,1)*10^ROW($1:$19)/10)</f>
        <v>46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235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Indochina</v>
      </c>
      <c r="U1325" t="str">
        <f>feed!S1325</f>
        <v>Neutral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325" t="str">
        <f>feed!U1325</f>
        <v>http://blocgame.com/stats.php?id=65575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12409</v>
      </c>
      <c r="AA1325" s="8">
        <f t="shared" si="123"/>
        <v>55.995744680851061</v>
      </c>
      <c r="AB1325" s="4">
        <f t="shared" si="124"/>
        <v>39.166666666666664</v>
      </c>
      <c r="AC1325" s="4">
        <f t="shared" si="125"/>
        <v>2193.1666666666665</v>
      </c>
    </row>
    <row r="1326" spans="1:29" x14ac:dyDescent="0.25">
      <c r="A1326" t="str">
        <f>feed!A1326</f>
        <v>Tantillia</v>
      </c>
      <c r="B1326" t="str">
        <f>feed!B1326</f>
        <v>Kreig</v>
      </c>
      <c r="C1326">
        <f>feed!C1326</f>
        <v>0</v>
      </c>
      <c r="D1326">
        <f>SUMPRODUCT(MID(0&amp;feed!D1326,LARGE(INDEX(ISNUMBER(--MID(feed!D1326,ROW($1:$19),1))*
ROW($1:$19),0),ROW($1:$19))+1,1)*10^ROW($1:$19)/10)</f>
        <v>6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Elite</v>
      </c>
      <c r="J1326">
        <f>SUMPRODUCT(MID(0&amp;feed!J1326,LARGE(INDEX(ISNUMBER(--MID(feed!J1326,ROW($1:$19),1))*
ROW($1:$19),0),ROW($1:$19))+1,1)*10^ROW($1:$19)/10)</f>
        <v>53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1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225</v>
      </c>
      <c r="O1326">
        <f>SUMPRODUCT(MID(0&amp;feed!O1326,LARGE(INDEX(ISNUMBER(--MID(feed!O1326,ROW($1:$5),1))*
ROW($1:$5),0),ROW($1:$5))+1,1)*10^ROW($1:$5)/10)</f>
        <v>0</v>
      </c>
      <c r="P1326">
        <f>feed!P1326</f>
        <v>0</v>
      </c>
      <c r="Q1326">
        <f t="shared" si="120"/>
        <v>40</v>
      </c>
      <c r="R1326" t="str">
        <f>feed!Q1326</f>
        <v>None</v>
      </c>
      <c r="S1326">
        <f t="shared" si="121"/>
        <v>0</v>
      </c>
      <c r="T1326" t="str">
        <f>feed!R1326</f>
        <v>Mesoamerica</v>
      </c>
      <c r="U1326" t="str">
        <f>feed!S1326</f>
        <v>United States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1326" t="str">
        <f>feed!U1326</f>
        <v>http://blocgame.com/stats.php?id=65488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15210</v>
      </c>
      <c r="AA1326" s="8">
        <f t="shared" si="123"/>
        <v>72.599999999999994</v>
      </c>
      <c r="AB1326" s="4">
        <f t="shared" si="124"/>
        <v>37.5</v>
      </c>
      <c r="AC1326" s="4">
        <f t="shared" si="125"/>
        <v>2722.5</v>
      </c>
    </row>
    <row r="1327" spans="1:29" x14ac:dyDescent="0.25">
      <c r="A1327" t="str">
        <f>feed!A1327</f>
        <v>admiral haz</v>
      </c>
      <c r="B1327" t="str">
        <f>feed!B1327</f>
        <v>admiral haz</v>
      </c>
      <c r="C1327" t="str">
        <f>feed!C1327</f>
        <v>The Order</v>
      </c>
      <c r="D1327">
        <f>SUMPRODUCT(MID(0&amp;feed!D1327,LARGE(INDEX(ISNUMBER(--MID(feed!D1327,ROW($1:$19),1))*
ROW($1:$19),0),ROW($1:$19))+1,1)*10^ROW($1:$19)/10)</f>
        <v>191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Korean War surplus</v>
      </c>
      <c r="G1327" t="str">
        <f>feed!G1327</f>
        <v>Gandhi-like</v>
      </c>
      <c r="H1327">
        <f>SUMPRODUCT(MID(0&amp;feed!H1327,LARGE(INDEX(ISNUMBER(--MID(feed!H1327,ROW($1:$1),1))*
ROW($1:$1),0),ROW($1:$1))+1,1)*10^ROW($1:$1)/10)</f>
        <v>1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40</v>
      </c>
      <c r="K1327">
        <f>SUMPRODUCT(MID(0&amp;feed!K1327,LARGE(INDEX(ISNUMBER(--MID(feed!K1327,ROW($1:$19),1))*
ROW($1:$19),0),ROW($1:$19))+1,1)*10^ROW($1:$19)/10)</f>
        <v>8</v>
      </c>
      <c r="L1327">
        <f>SUMPRODUCT(MID(0&amp;feed!L1327,LARGE(INDEX(ISNUMBER(--MID(feed!L1327,ROW($1:$19),1))*
ROW($1:$19),0),ROW($1:$19))+1,1)*10^ROW($1:$19)/10)</f>
        <v>4</v>
      </c>
      <c r="M1327" t="str">
        <f>feed!M1327</f>
        <v>Central Planning</v>
      </c>
      <c r="N1327">
        <f>SUMPRODUCT(MID(0&amp;feed!N1327,LARGE(INDEX(ISNUMBER(--MID(feed!N1327,ROW($1:$5),1))*
ROW($1:$5),0),ROW($1:$5))+1,1)*10^ROW($1:$5)/10)</f>
        <v>190</v>
      </c>
      <c r="O1327">
        <f>SUMPRODUCT(MID(0&amp;feed!O1327,LARGE(INDEX(ISNUMBER(--MID(feed!O1327,ROW($1:$5),1))*
ROW($1:$5),0),ROW($1:$5))+1,1)*10^ROW($1:$5)/10)</f>
        <v>22</v>
      </c>
      <c r="P1327" t="str">
        <f>feed!P1327</f>
        <v>Plentiful</v>
      </c>
      <c r="Q1327">
        <f t="shared" si="120"/>
        <v>70</v>
      </c>
      <c r="R1327" t="str">
        <f>feed!Q1327</f>
        <v>Large</v>
      </c>
      <c r="S1327">
        <f t="shared" si="121"/>
        <v>7.5</v>
      </c>
      <c r="T1327" t="str">
        <f>feed!R1327</f>
        <v>East Indies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1327" t="str">
        <f>feed!U1327</f>
        <v>http://blocgame.com/stats.php?id=60473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18250</v>
      </c>
      <c r="AA1327" s="8">
        <f t="shared" si="123"/>
        <v>123.68421052631579</v>
      </c>
      <c r="AB1327" s="4">
        <f t="shared" si="124"/>
        <v>31.666666666666668</v>
      </c>
      <c r="AC1327" s="4">
        <f t="shared" si="125"/>
        <v>3916.6666666666665</v>
      </c>
    </row>
  </sheetData>
  <autoFilter ref="A1:AE1327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2213</v>
      </c>
      <c r="K24">
        <f>SUM(K4:K23)</f>
        <v>239</v>
      </c>
      <c r="L24">
        <f>SUM(L4:L23)</f>
        <v>784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352</v>
      </c>
      <c r="J26" s="2" t="s">
        <v>2211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1300" workbookViewId="0">
      <selection activeCell="A1328" sqref="A1328:XFD13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2016-03-19T23:26:17Z</dcterms:modified>
</cp:coreProperties>
</file>